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HP\Documents\"/>
    </mc:Choice>
  </mc:AlternateContent>
  <xr:revisionPtr revIDLastSave="0" documentId="8_{B4074CCD-12AC-4BD9-8EE4-F29E24DFC376}" xr6:coauthVersionLast="47" xr6:coauthVersionMax="47" xr10:uidLastSave="{00000000-0000-0000-0000-000000000000}"/>
  <bookViews>
    <workbookView xWindow="-108" yWindow="-108" windowWidth="23256" windowHeight="12576" firstSheet="1" activeTab="3" xr2:uid="{6129FDCD-B40C-4B61-AA52-4EE2C99A7AF4}"/>
  </bookViews>
  <sheets>
    <sheet name="pubg-weapon-stats" sheetId="1" r:id="rId1"/>
    <sheet name="PUBG_ANALYTICS" sheetId="5" r:id="rId2"/>
    <sheet name="CALCULATION" sheetId="6" r:id="rId3"/>
    <sheet name="DASH-BOARD" sheetId="7" r:id="rId4"/>
  </sheets>
  <definedNames>
    <definedName name="CHEST">CALCULATION!$C$76</definedName>
    <definedName name="DAMAGE">CALCULATION!$C$78</definedName>
    <definedName name="ExternalData_2" localSheetId="1" hidden="1">PUBG_ANALYTICS!$A$1:$L$45</definedName>
    <definedName name="HEAD">CALCULATION!$C$77</definedName>
    <definedName name="ROF">CALCULATION!$C$79</definedName>
    <definedName name="Slicer_Weapon_Type">#N/A</definedName>
  </definedNames>
  <calcPr calcId="191029"/>
  <pivotCaches>
    <pivotCache cacheId="9"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9" i="6" l="1"/>
  <c r="C78" i="6"/>
  <c r="C77" i="6"/>
  <c r="C7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2CB9AC-6ECA-4C6D-A89B-517BA6130AD2}" keepAlive="1" name="Query - PUBG_ANALYSIS" description="Connection to the 'PUBG_ANALYSIS' query in the workbook." type="5" refreshedVersion="0" background="1">
    <dbPr connection="Provider=Microsoft.Mashup.OleDb.1;Data Source=$Workbook$;Location=PUBG_ANALYSIS;Extended Properties=&quot;&quot;" command="SELECT * FROM [PUBG_ANALYSIS]"/>
  </connection>
  <connection id="2" xr16:uid="{3638ECD6-B7D0-4287-BD86-99742C0A1015}" keepAlive="1" name="Query - PUBG_ANALYTICS" description="Connection to the 'PUBG_ANALYTICS' query in the workbook." type="5" refreshedVersion="8" background="1" saveData="1">
    <dbPr connection="Provider=Microsoft.Mashup.OleDb.1;Data Source=$Workbook$;Location=PUBG_ANALYTICS;Extended Properties=&quot;&quot;" command="SELECT * FROM [PUBG_ANALYTICS]"/>
  </connection>
  <connection id="3" xr16:uid="{FCF11025-C485-496D-97B9-DBE9F69B5C8A}"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<sst xmlns="http://schemas.openxmlformats.org/spreadsheetml/2006/main" count="353" uniqueCount="97">
  <si>
    <t>Weapon Name</t>
  </si>
  <si>
    <t>Weapon Type</t>
  </si>
  <si>
    <t>Bullet Type</t>
  </si>
  <si>
    <t>Damage</t>
  </si>
  <si>
    <t>Magazine Capacity</t>
  </si>
  <si>
    <t>Range</t>
  </si>
  <si>
    <t>Bullet Speed</t>
  </si>
  <si>
    <t>Rate of Fire</t>
  </si>
  <si>
    <t>Shots to Kill (Chest)</t>
  </si>
  <si>
    <t>Shots to Kill (Head)</t>
  </si>
  <si>
    <t>Damage Per Second</t>
  </si>
  <si>
    <t>Fire Mode</t>
  </si>
  <si>
    <t>BDMG_0</t>
  </si>
  <si>
    <t>BDMG_1</t>
  </si>
  <si>
    <t>BDMG_2</t>
  </si>
  <si>
    <t>BDMG_3</t>
  </si>
  <si>
    <t>HDMG_0</t>
  </si>
  <si>
    <t>HDMG_1</t>
  </si>
  <si>
    <t>HDMG_2</t>
  </si>
  <si>
    <t>HDMG_3</t>
  </si>
  <si>
    <t>Groza</t>
  </si>
  <si>
    <t>Assault Rifle</t>
  </si>
  <si>
    <t>Single, Automatic, Burst</t>
  </si>
  <si>
    <t>AKM</t>
  </si>
  <si>
    <t>Single, Automatic</t>
  </si>
  <si>
    <t>M762</t>
  </si>
  <si>
    <t>MK47 Mutant</t>
  </si>
  <si>
    <t>Single, Burst</t>
  </si>
  <si>
    <t>AUG A3</t>
  </si>
  <si>
    <t>SCAR-L</t>
  </si>
  <si>
    <t>M416</t>
  </si>
  <si>
    <t>M16A4</t>
  </si>
  <si>
    <t>G36C</t>
  </si>
  <si>
    <t>OBZ</t>
  </si>
  <si>
    <t>M249</t>
  </si>
  <si>
    <t>Light Machine Gun</t>
  </si>
  <si>
    <t>Automatic</t>
  </si>
  <si>
    <t>DP-28</t>
  </si>
  <si>
    <t>Vector</t>
  </si>
  <si>
    <t>Submachine Gun</t>
  </si>
  <si>
    <t>Uzi</t>
  </si>
  <si>
    <t>PP-Bizon</t>
  </si>
  <si>
    <t>MP5K</t>
  </si>
  <si>
    <t>Thompson</t>
  </si>
  <si>
    <t>UMP45</t>
  </si>
  <si>
    <t>S686</t>
  </si>
  <si>
    <t>Shotgun</t>
  </si>
  <si>
    <t>S1897</t>
  </si>
  <si>
    <t>S12K</t>
  </si>
  <si>
    <t>MK14</t>
  </si>
  <si>
    <t>Designed Marksman Rifle</t>
  </si>
  <si>
    <t>SLR</t>
  </si>
  <si>
    <t>SKS</t>
  </si>
  <si>
    <t>QBU</t>
  </si>
  <si>
    <t>Mini14</t>
  </si>
  <si>
    <t>VSS</t>
  </si>
  <si>
    <t>AWM</t>
  </si>
  <si>
    <t>Sniper Rifle</t>
  </si>
  <si>
    <t>Single</t>
  </si>
  <si>
    <t>M24</t>
  </si>
  <si>
    <t>Kar98</t>
  </si>
  <si>
    <t>Win94</t>
  </si>
  <si>
    <t>Sawed-Off</t>
  </si>
  <si>
    <t>Pistol</t>
  </si>
  <si>
    <t>R1895</t>
  </si>
  <si>
    <t>R45</t>
  </si>
  <si>
    <t>P1911</t>
  </si>
  <si>
    <t>P92</t>
  </si>
  <si>
    <t>P18C</t>
  </si>
  <si>
    <t>Skorpion</t>
  </si>
  <si>
    <t>Crossbow</t>
  </si>
  <si>
    <t>Other</t>
  </si>
  <si>
    <t>Pan</t>
  </si>
  <si>
    <t>Melee</t>
  </si>
  <si>
    <t>Crowbar</t>
  </si>
  <si>
    <t>Sickle</t>
  </si>
  <si>
    <t>Machete</t>
  </si>
  <si>
    <t>Punch</t>
  </si>
  <si>
    <t>Grand Total</t>
  </si>
  <si>
    <t>Sum of Damage</t>
  </si>
  <si>
    <t>WEAPON</t>
  </si>
  <si>
    <t>Sum of Damage Per Second</t>
  </si>
  <si>
    <t>Sum of Rate of Fire</t>
  </si>
  <si>
    <t>Sum of Bullet Speed</t>
  </si>
  <si>
    <t>Sum of Range</t>
  </si>
  <si>
    <t>BULLET-TYPE</t>
  </si>
  <si>
    <t>WEAPON-TYPE</t>
  </si>
  <si>
    <t>FIRE-MODE</t>
  </si>
  <si>
    <t>Sum of Shots to Kill (Head)</t>
  </si>
  <si>
    <t>Sum of Shots to Kill (Chest)</t>
  </si>
  <si>
    <t>KEY PERFORMANCE INDECATOR</t>
  </si>
  <si>
    <t>KEY</t>
  </si>
  <si>
    <t>VALUE</t>
  </si>
  <si>
    <t>SOK(CHEST)</t>
  </si>
  <si>
    <t>SOK(HEAD)</t>
  </si>
  <si>
    <t>DAMAGE</t>
  </si>
  <si>
    <t>RATE OF FIRE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</si>
</sst>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gt;1000]&quot;$&quot;0.0,&quot;K&quot;;0"/>
    <numFmt numFmtId="165" formatCode="[&gt;1000]0.0,&quot;K&quot;;General"/>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00330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6633"/>
        <bgColor indexed="64"/>
      </patternFill>
    </fill>
    <fill>
      <patternFill patternType="solid">
        <fgColor theme="4" tint="0.79998168889431442"/>
        <bgColor theme="4" tint="0.79998168889431442"/>
      </patternFill>
    </fill>
    <fill>
      <patternFill patternType="solid">
        <fgColor theme="1"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18" fillId="33" borderId="0" xfId="0" applyFont="1" applyFill="1" applyAlignment="1">
      <alignment horizontal="center"/>
    </xf>
    <xf numFmtId="0" fontId="16" fillId="34" borderId="10" xfId="0" applyFont="1" applyFill="1" applyBorder="1"/>
    <xf numFmtId="165" fontId="16" fillId="34" borderId="10" xfId="0" applyNumberFormat="1" applyFont="1" applyFill="1" applyBorder="1"/>
    <xf numFmtId="0" fontId="0" fillId="0" borderId="0" xfId="0" applyNumberFormat="1"/>
    <xf numFmtId="1" fontId="0" fillId="0" borderId="0" xfId="0" applyNumberFormat="1"/>
    <xf numFmtId="1" fontId="16" fillId="34" borderId="10" xfId="0" applyNumberFormat="1" applyFont="1" applyFill="1" applyBorder="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8">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4" formatCode="[&gt;1000]&quot;$&quot;0.0,&quot;K&quot;;0"/>
    </dxf>
    <dxf>
      <numFmt numFmtId="164" formatCode="[&gt;1000]&quot;$&quot;0.0,&quot;K&quot;;0"/>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numFmt numFmtId="1" formatCode="0"/>
    </dxf>
    <dxf>
      <numFmt numFmtId="164" formatCode="[&gt;1000]&quot;$&quot;0.0,&quot;K&quot;;0"/>
    </dxf>
    <dxf>
      <numFmt numFmtId="165" formatCode="[&gt;1000]0.0,&quot;K&quot;;General"/>
    </dxf>
    <dxf>
      <numFmt numFmtId="1" formatCode="0"/>
    </dxf>
    <dxf>
      <numFmt numFmtId="1" formatCode="0"/>
    </dxf>
    <dxf>
      <numFmt numFmtId="165" formatCode="[&gt;1000]0.0,&quot;K&quot;;General"/>
    </dxf>
    <dxf>
      <numFmt numFmtId="165" formatCode="[&gt;1000]0.0,&quot;K&quot;;General"/>
    </dxf>
    <dxf>
      <numFmt numFmtId="164" formatCode="[&gt;1000]&quot;$&quot;0.0,&quot;K&quot;;0"/>
    </dxf>
    <dxf>
      <numFmt numFmtId="164" formatCode="[&gt;1000]&quot;$&quot;0.0,&quot;K&quot;;0"/>
    </dxf>
    <dxf>
      <numFmt numFmtId="165" formatCode="[&gt;1000]0.0,&quot;K&quot;;General"/>
    </dxf>
    <dxf>
      <numFmt numFmtId="165" formatCode="[&gt;1000]0.0,&quot;K&quot;;General"/>
    </dxf>
    <dxf>
      <numFmt numFmtId="165" formatCode="[&gt;1000]0.0,&quot;K&quot;;General"/>
    </dxf>
    <dxf>
      <numFmt numFmtId="165" formatCode="[&gt;1000]0.0,&quot;K&quot;;General"/>
    </dxf>
    <dxf>
      <numFmt numFmtId="165" formatCode="[&gt;1000]0.0,&quot;K&quot;;General"/>
    </dxf>
    <dxf>
      <numFmt numFmtId="164" formatCode="[&gt;1000]&quot;$&quot;0.0,&quot;K&quot;;0"/>
    </dxf>
    <dxf>
      <numFmt numFmtId="165" formatCode="[&gt;1000]0.0,&quot;K&quot;;General"/>
    </dxf>
    <dxf>
      <numFmt numFmtId="1" formatCode="0"/>
    </dxf>
    <dxf>
      <fill>
        <patternFill>
          <bgColor theme="1" tint="0.34998626667073579"/>
        </patternFill>
      </fill>
      <border diagonalUp="0" diagonalDown="0">
        <left/>
        <right/>
        <top/>
        <bottom/>
        <vertical/>
        <horizontal/>
      </border>
    </dxf>
    <dxf>
      <numFmt numFmtId="0" formatCode="General"/>
    </dxf>
    <dxf>
      <numFmt numFmtId="0" formatCode="General"/>
    </dxf>
  </dxfs>
  <tableStyles count="1" defaultTableStyle="TableStyleMedium2" defaultPivotStyle="PivotStyleLight16">
    <tableStyle name="Slicer Style 1" pivot="0" table="0" count="4" xr9:uid="{F5F26C5A-D8E9-4116-8D87-648F693F15DE}">
      <tableStyleElement type="wholeTable" dxfId="395"/>
    </tableStyle>
  </tableStyles>
  <colors>
    <mruColors>
      <color rgb="FF003300"/>
      <color rgb="FF666633"/>
      <color rgb="FF33CCCC"/>
      <color rgb="FF99FFCC"/>
    </mruColors>
  </colors>
  <extLst>
    <ext xmlns:x14="http://schemas.microsoft.com/office/spreadsheetml/2009/9/main" uri="{46F421CA-312F-682f-3DD2-61675219B42D}">
      <x14:dxfs count="3">
        <dxf>
          <fill>
            <patternFill>
              <bgColor theme="2" tint="-9.9948118533890809E-2"/>
            </patternFill>
          </fill>
          <border diagonalUp="0" diagonalDown="0">
            <left/>
            <right/>
            <top/>
            <bottom/>
            <vertical/>
            <horizontal/>
          </border>
        </dxf>
        <dxf>
          <font>
            <color theme="1" tint="0.34998626667073579"/>
          </font>
          <fill>
            <patternFill>
              <bgColor theme="2"/>
            </patternFill>
          </fill>
          <border diagonalUp="0" diagonalDown="0">
            <left/>
            <right/>
            <top/>
            <bottom/>
            <vertical/>
            <horizontal/>
          </border>
        </dxf>
        <dxf>
          <font>
            <color theme="2"/>
          </font>
          <fill>
            <patternFill>
              <bgColor theme="2" tint="-0.2499465926084170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[pubg-weapon-stats-ANALYSIS.xlsx]CALCULATION!DAMAGEBYWEAPONS</c:name>
    <c:fmtId val="20"/>
  </c:pivotSource>
  <c:chart>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CALCULATION!$B$3</c:f>
              <c:strCache>
                <c:ptCount val="1"/>
                <c:pt idx="0">
                  <c:v>Sum of Damage</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CALCULATION!$A$4:$A$9</c:f>
              <c:strCache>
                <c:ptCount val="5"/>
                <c:pt idx="0">
                  <c:v>Crossbow</c:v>
                </c:pt>
                <c:pt idx="1">
                  <c:v>S12K</c:v>
                </c:pt>
                <c:pt idx="2">
                  <c:v>S1897</c:v>
                </c:pt>
                <c:pt idx="3">
                  <c:v>S686</c:v>
                </c:pt>
                <c:pt idx="4">
                  <c:v>Sawed-Off</c:v>
                </c:pt>
              </c:strCache>
            </c:strRef>
          </c:cat>
          <c:val>
            <c:numRef>
              <c:f>CALCULATION!$B$4:$B$9</c:f>
              <c:numCache>
                <c:formatCode>[&gt;1000]0.0,"K";General</c:formatCode>
                <c:ptCount val="5"/>
                <c:pt idx="0">
                  <c:v>106</c:v>
                </c:pt>
                <c:pt idx="1">
                  <c:v>198</c:v>
                </c:pt>
                <c:pt idx="2">
                  <c:v>216</c:v>
                </c:pt>
                <c:pt idx="3">
                  <c:v>216</c:v>
                </c:pt>
                <c:pt idx="4">
                  <c:v>160</c:v>
                </c:pt>
              </c:numCache>
            </c:numRef>
          </c:val>
          <c:extLst>
            <c:ext xmlns:c16="http://schemas.microsoft.com/office/drawing/2014/chart" uri="{C3380CC4-5D6E-409C-BE32-E72D297353CC}">
              <c16:uniqueId val="{00000000-C56B-4272-B4FF-140C7BADD612}"/>
            </c:ext>
          </c:extLst>
        </c:ser>
        <c:ser>
          <c:idx val="1"/>
          <c:order val="1"/>
          <c:tx>
            <c:strRef>
              <c:f>CALCULATION!$C$3</c:f>
              <c:strCache>
                <c:ptCount val="1"/>
                <c:pt idx="0">
                  <c:v>Sum of Damage Per Second</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CALCULATION!$A$4:$A$9</c:f>
              <c:strCache>
                <c:ptCount val="5"/>
                <c:pt idx="0">
                  <c:v>Crossbow</c:v>
                </c:pt>
                <c:pt idx="1">
                  <c:v>S12K</c:v>
                </c:pt>
                <c:pt idx="2">
                  <c:v>S1897</c:v>
                </c:pt>
                <c:pt idx="3">
                  <c:v>S686</c:v>
                </c:pt>
                <c:pt idx="4">
                  <c:v>Sawed-Off</c:v>
                </c:pt>
              </c:strCache>
            </c:strRef>
          </c:cat>
          <c:val>
            <c:numRef>
              <c:f>CALCULATION!$C$4:$C$9</c:f>
              <c:numCache>
                <c:formatCode>[&gt;1000]0.0,"K";General</c:formatCode>
                <c:ptCount val="5"/>
                <c:pt idx="0">
                  <c:v>28</c:v>
                </c:pt>
                <c:pt idx="1">
                  <c:v>792</c:v>
                </c:pt>
                <c:pt idx="2">
                  <c:v>288</c:v>
                </c:pt>
                <c:pt idx="3">
                  <c:v>1080</c:v>
                </c:pt>
                <c:pt idx="4">
                  <c:v>640</c:v>
                </c:pt>
              </c:numCache>
            </c:numRef>
          </c:val>
          <c:extLst>
            <c:ext xmlns:c16="http://schemas.microsoft.com/office/drawing/2014/chart" uri="{C3380CC4-5D6E-409C-BE32-E72D297353CC}">
              <c16:uniqueId val="{00000001-C56B-4272-B4FF-140C7BADD612}"/>
            </c:ext>
          </c:extLst>
        </c:ser>
        <c:dLbls>
          <c:dLblPos val="outEnd"/>
          <c:showLegendKey val="0"/>
          <c:showVal val="1"/>
          <c:showCatName val="0"/>
          <c:showSerName val="0"/>
          <c:showPercent val="0"/>
          <c:showBubbleSize val="0"/>
        </c:dLbls>
        <c:gapWidth val="182"/>
        <c:axId val="1381747616"/>
        <c:axId val="1381748576"/>
      </c:barChart>
      <c:catAx>
        <c:axId val="13817476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1381748576"/>
        <c:crosses val="autoZero"/>
        <c:auto val="1"/>
        <c:lblAlgn val="ctr"/>
        <c:lblOffset val="100"/>
        <c:noMultiLvlLbl val="0"/>
      </c:catAx>
      <c:valAx>
        <c:axId val="1381748576"/>
        <c:scaling>
          <c:orientation val="minMax"/>
        </c:scaling>
        <c:delete val="1"/>
        <c:axPos val="b"/>
        <c:numFmt formatCode="[&gt;1000]0.0,&quot;K&quot;;General" sourceLinked="1"/>
        <c:majorTickMark val="none"/>
        <c:minorTickMark val="none"/>
        <c:tickLblPos val="nextTo"/>
        <c:crossAx val="138174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[pubg-weapon-stats-ANALYSIS.xlsx]CALCULATION!weapontype</c:name>
    <c:fmtId val="12"/>
  </c:pivotSource>
  <c:chart>
    <c:autoTitleDeleted val="0"/>
    <c:pivotFmts>
      <c:pivotFmt>
        <c:idx val="0"/>
        <c:spPr>
          <a:solidFill>
            <a:schemeClr val="accent1"/>
          </a:solidFill>
          <a:ln w="28575" cap="rnd">
            <a:solidFill>
              <a:schemeClr val="bg2">
                <a:lumMod val="75000"/>
              </a:schemeClr>
            </a:solidFill>
            <a:round/>
          </a:ln>
          <a:effectLst/>
        </c:spPr>
        <c:marker>
          <c:symbol val="none"/>
        </c:marker>
      </c:pivotFmt>
      <c:pivotFmt>
        <c:idx val="1"/>
        <c:spPr>
          <a:solidFill>
            <a:schemeClr val="accent1"/>
          </a:solidFill>
          <a:ln w="28575" cap="rnd">
            <a:solidFill>
              <a:schemeClr val="tx1">
                <a:lumMod val="85000"/>
                <a:lumOff val="15000"/>
              </a:schemeClr>
            </a:solidFill>
            <a:round/>
          </a:ln>
          <a:effectLst/>
        </c:spPr>
        <c:marker>
          <c:symbol val="none"/>
        </c:marker>
      </c:pivotFmt>
      <c:pivotFmt>
        <c:idx val="2"/>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28555642176489"/>
          <c:y val="2.6673474437827024E-2"/>
          <c:w val="0.53833573928258971"/>
          <c:h val="0.74033172936716241"/>
        </c:manualLayout>
      </c:layout>
      <c:lineChart>
        <c:grouping val="standard"/>
        <c:varyColors val="0"/>
        <c:ser>
          <c:idx val="0"/>
          <c:order val="0"/>
          <c:tx>
            <c:strRef>
              <c:f>CALCULATION!$B$19</c:f>
              <c:strCache>
                <c:ptCount val="1"/>
                <c:pt idx="0">
                  <c:v>Sum of Damage</c:v>
                </c:pt>
              </c:strCache>
            </c:strRef>
          </c:tx>
          <c:spPr>
            <a:ln w="28575" cap="rnd">
              <a:solidFill>
                <a:schemeClr val="bg2">
                  <a:lumMod val="75000"/>
                </a:schemeClr>
              </a:solidFill>
              <a:round/>
            </a:ln>
            <a:effectLst/>
          </c:spPr>
          <c:marker>
            <c:symbol val="none"/>
          </c:marker>
          <c:cat>
            <c:strRef>
              <c:f>CALCULATION!$A$20:$A$29</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CALCULATION!$B$20:$B$29</c:f>
              <c:numCache>
                <c:formatCode>[&gt;1000]0.0,"K";General</c:formatCode>
                <c:ptCount val="9"/>
                <c:pt idx="0">
                  <c:v>452</c:v>
                </c:pt>
                <c:pt idx="1">
                  <c:v>305</c:v>
                </c:pt>
                <c:pt idx="2">
                  <c:v>96</c:v>
                </c:pt>
                <c:pt idx="3">
                  <c:v>278</c:v>
                </c:pt>
                <c:pt idx="4">
                  <c:v>106</c:v>
                </c:pt>
                <c:pt idx="5">
                  <c:v>391</c:v>
                </c:pt>
                <c:pt idx="6">
                  <c:v>630</c:v>
                </c:pt>
                <c:pt idx="7">
                  <c:v>325</c:v>
                </c:pt>
                <c:pt idx="8">
                  <c:v>204</c:v>
                </c:pt>
              </c:numCache>
            </c:numRef>
          </c:val>
          <c:smooth val="0"/>
          <c:extLst>
            <c:ext xmlns:c16="http://schemas.microsoft.com/office/drawing/2014/chart" uri="{C3380CC4-5D6E-409C-BE32-E72D297353CC}">
              <c16:uniqueId val="{00000000-2E0B-4FBF-9EE7-704BDD691553}"/>
            </c:ext>
          </c:extLst>
        </c:ser>
        <c:ser>
          <c:idx val="1"/>
          <c:order val="1"/>
          <c:tx>
            <c:strRef>
              <c:f>CALCULATION!$C$19</c:f>
              <c:strCache>
                <c:ptCount val="1"/>
                <c:pt idx="0">
                  <c:v>Sum of Bullet Speed</c:v>
                </c:pt>
              </c:strCache>
            </c:strRef>
          </c:tx>
          <c:spPr>
            <a:ln w="28575" cap="rnd">
              <a:solidFill>
                <a:schemeClr val="tx1">
                  <a:lumMod val="85000"/>
                  <a:lumOff val="15000"/>
                </a:schemeClr>
              </a:solidFill>
              <a:round/>
            </a:ln>
            <a:effectLst/>
          </c:spPr>
          <c:marker>
            <c:symbol val="none"/>
          </c:marker>
          <c:cat>
            <c:strRef>
              <c:f>CALCULATION!$A$20:$A$29</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CALCULATION!$C$20:$C$29</c:f>
              <c:numCache>
                <c:formatCode>[&gt;1000]0.0,"K";General</c:formatCode>
                <c:ptCount val="9"/>
                <c:pt idx="0">
                  <c:v>8165</c:v>
                </c:pt>
                <c:pt idx="1">
                  <c:v>4578</c:v>
                </c:pt>
                <c:pt idx="2">
                  <c:v>1630</c:v>
                </c:pt>
                <c:pt idx="3">
                  <c:v>0</c:v>
                </c:pt>
                <c:pt idx="4">
                  <c:v>0</c:v>
                </c:pt>
                <c:pt idx="5">
                  <c:v>1735</c:v>
                </c:pt>
                <c:pt idx="6">
                  <c:v>1080</c:v>
                </c:pt>
                <c:pt idx="7">
                  <c:v>3170</c:v>
                </c:pt>
                <c:pt idx="8">
                  <c:v>1810</c:v>
                </c:pt>
              </c:numCache>
            </c:numRef>
          </c:val>
          <c:smooth val="0"/>
          <c:extLst>
            <c:ext xmlns:c16="http://schemas.microsoft.com/office/drawing/2014/chart" uri="{C3380CC4-5D6E-409C-BE32-E72D297353CC}">
              <c16:uniqueId val="{00000001-2E0B-4FBF-9EE7-704BDD691553}"/>
            </c:ext>
          </c:extLst>
        </c:ser>
        <c:dLbls>
          <c:showLegendKey val="0"/>
          <c:showVal val="0"/>
          <c:showCatName val="0"/>
          <c:showSerName val="0"/>
          <c:showPercent val="0"/>
          <c:showBubbleSize val="0"/>
        </c:dLbls>
        <c:smooth val="0"/>
        <c:axId val="270936912"/>
        <c:axId val="270935952"/>
      </c:lineChart>
      <c:catAx>
        <c:axId val="2709369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70935952"/>
        <c:crosses val="autoZero"/>
        <c:auto val="1"/>
        <c:lblAlgn val="ctr"/>
        <c:lblOffset val="100"/>
        <c:noMultiLvlLbl val="0"/>
      </c:catAx>
      <c:valAx>
        <c:axId val="270935952"/>
        <c:scaling>
          <c:orientation val="minMax"/>
        </c:scaling>
        <c:delete val="0"/>
        <c:axPos val="l"/>
        <c:numFmt formatCode="[&gt;1000]0.0,&quot;K&quot;;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270936912"/>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[pubg-weapon-stats-ANALYSIS.xlsx]CALCULATION!BULLET-TYPE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2"/>
                </a:solidFill>
              </a:rPr>
              <a:t>BULLET-TYPE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solidFill>
              <a:schemeClr val="bg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75000"/>
            </a:schemeClr>
          </a:solidFill>
          <a:ln>
            <a:solidFill>
              <a:schemeClr val="bg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solidFill>
              <a:schemeClr val="bg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CALCULATION!$B$35</c:f>
              <c:strCache>
                <c:ptCount val="1"/>
                <c:pt idx="0">
                  <c:v>Sum of Range</c:v>
                </c:pt>
              </c:strCache>
            </c:strRef>
          </c:tx>
          <c:spPr>
            <a:solidFill>
              <a:schemeClr val="bg1">
                <a:lumMod val="75000"/>
              </a:schemeClr>
            </a:solidFill>
            <a:ln>
              <a:solidFill>
                <a:schemeClr val="bg2">
                  <a:lumMod val="50000"/>
                </a:schemeClr>
              </a:solidFill>
            </a:ln>
            <a:effectLst/>
          </c:spPr>
          <c:invertIfNegative val="0"/>
          <c:cat>
            <c:strRef>
              <c:f>CALCULATION!$A$36:$A$42</c:f>
              <c:strCache>
                <c:ptCount val="6"/>
                <c:pt idx="0">
                  <c:v>0.3</c:v>
                </c:pt>
                <c:pt idx="1">
                  <c:v>0.45</c:v>
                </c:pt>
                <c:pt idx="2">
                  <c:v>5.56</c:v>
                </c:pt>
                <c:pt idx="3">
                  <c:v>7.62</c:v>
                </c:pt>
                <c:pt idx="4">
                  <c:v>9</c:v>
                </c:pt>
                <c:pt idx="5">
                  <c:v>12</c:v>
                </c:pt>
              </c:strCache>
            </c:strRef>
          </c:cat>
          <c:val>
            <c:numRef>
              <c:f>CALCULATION!$B$36:$B$42</c:f>
              <c:numCache>
                <c:formatCode>[&gt;1000]0.0,"K";General</c:formatCode>
                <c:ptCount val="6"/>
                <c:pt idx="0">
                  <c:v>900</c:v>
                </c:pt>
                <c:pt idx="1">
                  <c:v>1150</c:v>
                </c:pt>
                <c:pt idx="2">
                  <c:v>5500</c:v>
                </c:pt>
                <c:pt idx="3">
                  <c:v>6325</c:v>
                </c:pt>
                <c:pt idx="4">
                  <c:v>1360</c:v>
                </c:pt>
                <c:pt idx="5">
                  <c:v>100</c:v>
                </c:pt>
              </c:numCache>
            </c:numRef>
          </c:val>
          <c:extLst>
            <c:ext xmlns:c16="http://schemas.microsoft.com/office/drawing/2014/chart" uri="{C3380CC4-5D6E-409C-BE32-E72D297353CC}">
              <c16:uniqueId val="{00000000-230C-47DB-9F75-B048B9DD19C4}"/>
            </c:ext>
          </c:extLst>
        </c:ser>
        <c:ser>
          <c:idx val="1"/>
          <c:order val="1"/>
          <c:tx>
            <c:strRef>
              <c:f>CALCULATION!$C$35</c:f>
              <c:strCache>
                <c:ptCount val="1"/>
                <c:pt idx="0">
                  <c:v>Sum of Bullet Speed</c:v>
                </c:pt>
              </c:strCache>
            </c:strRef>
          </c:tx>
          <c:spPr>
            <a:solidFill>
              <a:schemeClr val="tx1">
                <a:lumMod val="85000"/>
                <a:lumOff val="15000"/>
              </a:schemeClr>
            </a:solidFill>
            <a:ln>
              <a:noFill/>
            </a:ln>
            <a:effectLst/>
          </c:spPr>
          <c:invertIfNegative val="0"/>
          <c:cat>
            <c:strRef>
              <c:f>CALCULATION!$A$36:$A$42</c:f>
              <c:strCache>
                <c:ptCount val="6"/>
                <c:pt idx="0">
                  <c:v>0.3</c:v>
                </c:pt>
                <c:pt idx="1">
                  <c:v>0.45</c:v>
                </c:pt>
                <c:pt idx="2">
                  <c:v>5.56</c:v>
                </c:pt>
                <c:pt idx="3">
                  <c:v>7.62</c:v>
                </c:pt>
                <c:pt idx="4">
                  <c:v>9</c:v>
                </c:pt>
                <c:pt idx="5">
                  <c:v>12</c:v>
                </c:pt>
              </c:strCache>
            </c:strRef>
          </c:cat>
          <c:val>
            <c:numRef>
              <c:f>CALCULATION!$C$36:$C$42</c:f>
              <c:numCache>
                <c:formatCode>[&gt;1000]0.0,"K";General</c:formatCode>
                <c:ptCount val="6"/>
                <c:pt idx="0">
                  <c:v>910</c:v>
                </c:pt>
                <c:pt idx="1">
                  <c:v>1490</c:v>
                </c:pt>
                <c:pt idx="2">
                  <c:v>8015</c:v>
                </c:pt>
                <c:pt idx="3">
                  <c:v>7938</c:v>
                </c:pt>
                <c:pt idx="4">
                  <c:v>2735</c:v>
                </c:pt>
                <c:pt idx="5">
                  <c:v>1080</c:v>
                </c:pt>
              </c:numCache>
            </c:numRef>
          </c:val>
          <c:extLst>
            <c:ext xmlns:c16="http://schemas.microsoft.com/office/drawing/2014/chart" uri="{C3380CC4-5D6E-409C-BE32-E72D297353CC}">
              <c16:uniqueId val="{00000001-230C-47DB-9F75-B048B9DD19C4}"/>
            </c:ext>
          </c:extLst>
        </c:ser>
        <c:dLbls>
          <c:showLegendKey val="0"/>
          <c:showVal val="0"/>
          <c:showCatName val="0"/>
          <c:showSerName val="0"/>
          <c:showPercent val="0"/>
          <c:showBubbleSize val="0"/>
        </c:dLbls>
        <c:gapWidth val="219"/>
        <c:overlap val="-27"/>
        <c:axId val="1393271488"/>
        <c:axId val="1393274368"/>
      </c:barChart>
      <c:catAx>
        <c:axId val="13932714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393274368"/>
        <c:crosses val="autoZero"/>
        <c:auto val="1"/>
        <c:lblAlgn val="ctr"/>
        <c:lblOffset val="100"/>
        <c:noMultiLvlLbl val="0"/>
      </c:catAx>
      <c:valAx>
        <c:axId val="1393274368"/>
        <c:scaling>
          <c:orientation val="minMax"/>
        </c:scaling>
        <c:delete val="0"/>
        <c:axPos val="l"/>
        <c:numFmt formatCode="[&gt;1000]0.0,&quot;K&quot;;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39327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[pubg-weapon-stats-ANALYSIS.xlsx]CALCULATION!FIRE_MODE</c:name>
    <c:fmtId val="2"/>
  </c:pivotSource>
  <c:chart>
    <c:autoTitleDeleted val="0"/>
    <c:pivotFmts>
      <c:pivotFmt>
        <c:idx val="0"/>
        <c:spPr>
          <a:solidFill>
            <a:schemeClr val="accent1"/>
          </a:solidFill>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CALCULATION!$B$48</c:f>
              <c:strCache>
                <c:ptCount val="1"/>
                <c:pt idx="0">
                  <c:v>Sum of Bullet Speed</c:v>
                </c:pt>
              </c:strCache>
            </c:strRef>
          </c:tx>
          <c:spPr>
            <a:ln w="28575" cap="rnd">
              <a:solidFill>
                <a:schemeClr val="bg1">
                  <a:lumMod val="75000"/>
                </a:schemeClr>
              </a:solidFill>
              <a:round/>
            </a:ln>
            <a:effectLst/>
          </c:spPr>
          <c:marker>
            <c:symbol val="none"/>
          </c:marker>
          <c:cat>
            <c:strRef>
              <c:f>CALCULATION!$A$49:$A$54</c:f>
              <c:strCache>
                <c:ptCount val="5"/>
                <c:pt idx="0">
                  <c:v>Automatic</c:v>
                </c:pt>
                <c:pt idx="1">
                  <c:v>Single</c:v>
                </c:pt>
                <c:pt idx="2">
                  <c:v>Single, Automatic</c:v>
                </c:pt>
                <c:pt idx="3">
                  <c:v>Single, Automatic, Burst</c:v>
                </c:pt>
                <c:pt idx="4">
                  <c:v>Single, Burst</c:v>
                </c:pt>
              </c:strCache>
            </c:strRef>
          </c:cat>
          <c:val>
            <c:numRef>
              <c:f>CALCULATION!$B$49:$B$54</c:f>
              <c:numCache>
                <c:formatCode>[&gt;1000]0.0,"K";General</c:formatCode>
                <c:ptCount val="5"/>
                <c:pt idx="0">
                  <c:v>8170</c:v>
                </c:pt>
                <c:pt idx="1">
                  <c:v>3170</c:v>
                </c:pt>
                <c:pt idx="2">
                  <c:v>6903</c:v>
                </c:pt>
                <c:pt idx="3">
                  <c:v>2310</c:v>
                </c:pt>
                <c:pt idx="4">
                  <c:v>1615</c:v>
                </c:pt>
              </c:numCache>
            </c:numRef>
          </c:val>
          <c:smooth val="1"/>
          <c:extLst>
            <c:ext xmlns:c16="http://schemas.microsoft.com/office/drawing/2014/chart" uri="{C3380CC4-5D6E-409C-BE32-E72D297353CC}">
              <c16:uniqueId val="{00000000-3048-4361-A033-6B703FFAA82D}"/>
            </c:ext>
          </c:extLst>
        </c:ser>
        <c:ser>
          <c:idx val="1"/>
          <c:order val="1"/>
          <c:tx>
            <c:strRef>
              <c:f>CALCULATION!$C$48</c:f>
              <c:strCache>
                <c:ptCount val="1"/>
                <c:pt idx="0">
                  <c:v>Sum of Damage Per Second</c:v>
                </c:pt>
              </c:strCache>
            </c:strRef>
          </c:tx>
          <c:spPr>
            <a:ln w="28575" cap="rnd">
              <a:solidFill>
                <a:schemeClr val="tx1">
                  <a:lumMod val="85000"/>
                  <a:lumOff val="15000"/>
                </a:schemeClr>
              </a:solidFill>
              <a:round/>
            </a:ln>
            <a:effectLst/>
          </c:spPr>
          <c:marker>
            <c:symbol val="none"/>
          </c:marker>
          <c:cat>
            <c:strRef>
              <c:f>CALCULATION!$A$49:$A$54</c:f>
              <c:strCache>
                <c:ptCount val="5"/>
                <c:pt idx="0">
                  <c:v>Automatic</c:v>
                </c:pt>
                <c:pt idx="1">
                  <c:v>Single</c:v>
                </c:pt>
                <c:pt idx="2">
                  <c:v>Single, Automatic</c:v>
                </c:pt>
                <c:pt idx="3">
                  <c:v>Single, Automatic, Burst</c:v>
                </c:pt>
                <c:pt idx="4">
                  <c:v>Single, Burst</c:v>
                </c:pt>
              </c:strCache>
            </c:strRef>
          </c:cat>
          <c:val>
            <c:numRef>
              <c:f>CALCULATION!$C$49:$C$54</c:f>
              <c:numCache>
                <c:formatCode>[&gt;1000]0.0,"K";General</c:formatCode>
                <c:ptCount val="5"/>
                <c:pt idx="0">
                  <c:v>8081.51</c:v>
                </c:pt>
                <c:pt idx="1">
                  <c:v>688</c:v>
                </c:pt>
                <c:pt idx="2">
                  <c:v>5005</c:v>
                </c:pt>
                <c:pt idx="3">
                  <c:v>2646</c:v>
                </c:pt>
                <c:pt idx="4">
                  <c:v>920</c:v>
                </c:pt>
              </c:numCache>
            </c:numRef>
          </c:val>
          <c:smooth val="1"/>
          <c:extLst>
            <c:ext xmlns:c16="http://schemas.microsoft.com/office/drawing/2014/chart" uri="{C3380CC4-5D6E-409C-BE32-E72D297353CC}">
              <c16:uniqueId val="{00000001-3048-4361-A033-6B703FFAA82D}"/>
            </c:ext>
          </c:extLst>
        </c:ser>
        <c:dLbls>
          <c:showLegendKey val="0"/>
          <c:showVal val="0"/>
          <c:showCatName val="0"/>
          <c:showSerName val="0"/>
          <c:showPercent val="0"/>
          <c:showBubbleSize val="0"/>
        </c:dLbls>
        <c:smooth val="0"/>
        <c:axId val="1405104256"/>
        <c:axId val="1405106176"/>
      </c:lineChart>
      <c:catAx>
        <c:axId val="14051042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405106176"/>
        <c:crosses val="autoZero"/>
        <c:auto val="1"/>
        <c:lblAlgn val="ctr"/>
        <c:lblOffset val="100"/>
        <c:noMultiLvlLbl val="0"/>
      </c:catAx>
      <c:valAx>
        <c:axId val="1405106176"/>
        <c:scaling>
          <c:orientation val="minMax"/>
        </c:scaling>
        <c:delete val="0"/>
        <c:axPos val="l"/>
        <c:numFmt formatCode="[&gt;1000]0.0,&quot;K&quot;;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40510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hyperlink" Target="#CALCULATION!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PUBG_ANALYTICS!A1"/><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390712</xdr:colOff>
      <xdr:row>3</xdr:row>
      <xdr:rowOff>144721</xdr:rowOff>
    </xdr:from>
    <xdr:to>
      <xdr:col>27</xdr:col>
      <xdr:colOff>501207</xdr:colOff>
      <xdr:row>42</xdr:row>
      <xdr:rowOff>60325</xdr:rowOff>
    </xdr:to>
    <xdr:sp macro="" textlink="">
      <xdr:nvSpPr>
        <xdr:cNvPr id="2" name="Rectangle 1">
          <a:extLst>
            <a:ext uri="{FF2B5EF4-FFF2-40B4-BE49-F238E27FC236}">
              <a16:creationId xmlns:a16="http://schemas.microsoft.com/office/drawing/2014/main" id="{DA38D14A-98AA-AE04-9EF0-9854F4EC93DC}"/>
            </a:ext>
          </a:extLst>
        </xdr:cNvPr>
        <xdr:cNvSpPr/>
      </xdr:nvSpPr>
      <xdr:spPr>
        <a:xfrm>
          <a:off x="1609912" y="678121"/>
          <a:ext cx="15350495" cy="6849804"/>
        </a:xfrm>
        <a:prstGeom prst="rect">
          <a:avLst/>
        </a:prstGeom>
        <a:solidFill>
          <a:schemeClr val="bg2">
            <a:lumMod val="50000"/>
          </a:schemeClr>
        </a:solidFill>
        <a:ln>
          <a:noFill/>
        </a:ln>
        <a:effectLst>
          <a:outerShdw blurRad="50800" dist="38100" dir="8100000" algn="tr" rotWithShape="0">
            <a:schemeClr val="tx1">
              <a:lumMod val="75000"/>
              <a:lumOff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571501</xdr:colOff>
      <xdr:row>7</xdr:row>
      <xdr:rowOff>156883</xdr:rowOff>
    </xdr:from>
    <xdr:to>
      <xdr:col>6</xdr:col>
      <xdr:colOff>235324</xdr:colOff>
      <xdr:row>12</xdr:row>
      <xdr:rowOff>78442</xdr:rowOff>
    </xdr:to>
    <xdr:sp macro="" textlink="">
      <xdr:nvSpPr>
        <xdr:cNvPr id="3" name="Rectangle: Rounded Corners 2">
          <a:extLst>
            <a:ext uri="{FF2B5EF4-FFF2-40B4-BE49-F238E27FC236}">
              <a16:creationId xmlns:a16="http://schemas.microsoft.com/office/drawing/2014/main" id="{9199FB94-4F0F-751E-D1DA-1B067E3E8B05}"/>
            </a:ext>
          </a:extLst>
        </xdr:cNvPr>
        <xdr:cNvSpPr/>
      </xdr:nvSpPr>
      <xdr:spPr>
        <a:xfrm>
          <a:off x="1781736" y="1411942"/>
          <a:ext cx="2084294" cy="818029"/>
        </a:xfrm>
        <a:prstGeom prst="round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86032</xdr:colOff>
      <xdr:row>6</xdr:row>
      <xdr:rowOff>124046</xdr:rowOff>
    </xdr:from>
    <xdr:to>
      <xdr:col>27</xdr:col>
      <xdr:colOff>106325</xdr:colOff>
      <xdr:row>21</xdr:row>
      <xdr:rowOff>98322</xdr:rowOff>
    </xdr:to>
    <xdr:sp macro="" textlink="">
      <xdr:nvSpPr>
        <xdr:cNvPr id="7" name="Rectangle: Rounded Corners 6">
          <a:extLst>
            <a:ext uri="{FF2B5EF4-FFF2-40B4-BE49-F238E27FC236}">
              <a16:creationId xmlns:a16="http://schemas.microsoft.com/office/drawing/2014/main" id="{E711F0E6-3071-4832-B193-4FEB61062642}"/>
            </a:ext>
          </a:extLst>
        </xdr:cNvPr>
        <xdr:cNvSpPr/>
      </xdr:nvSpPr>
      <xdr:spPr>
        <a:xfrm>
          <a:off x="6111148" y="1187302"/>
          <a:ext cx="10262991" cy="2632415"/>
        </a:xfrm>
        <a:prstGeom prst="roundRect">
          <a:avLst>
            <a:gd name="adj" fmla="val 7821"/>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406400</xdr:colOff>
      <xdr:row>22</xdr:row>
      <xdr:rowOff>61452</xdr:rowOff>
    </xdr:from>
    <xdr:to>
      <xdr:col>27</xdr:col>
      <xdr:colOff>144593</xdr:colOff>
      <xdr:row>41</xdr:row>
      <xdr:rowOff>127000</xdr:rowOff>
    </xdr:to>
    <xdr:sp macro="" textlink="">
      <xdr:nvSpPr>
        <xdr:cNvPr id="8" name="Rectangle: Rounded Corners 7">
          <a:extLst>
            <a:ext uri="{FF2B5EF4-FFF2-40B4-BE49-F238E27FC236}">
              <a16:creationId xmlns:a16="http://schemas.microsoft.com/office/drawing/2014/main" id="{90BD92B8-E1F8-4658-B9F0-E4371510226F}"/>
            </a:ext>
          </a:extLst>
        </xdr:cNvPr>
        <xdr:cNvSpPr/>
      </xdr:nvSpPr>
      <xdr:spPr>
        <a:xfrm>
          <a:off x="11379200" y="3973052"/>
          <a:ext cx="5224593" cy="3443748"/>
        </a:xfrm>
        <a:prstGeom prst="roundRect">
          <a:avLst>
            <a:gd name="adj" fmla="val 8650"/>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529402</xdr:colOff>
      <xdr:row>18</xdr:row>
      <xdr:rowOff>69960</xdr:rowOff>
    </xdr:from>
    <xdr:to>
      <xdr:col>9</xdr:col>
      <xdr:colOff>586154</xdr:colOff>
      <xdr:row>41</xdr:row>
      <xdr:rowOff>156308</xdr:rowOff>
    </xdr:to>
    <xdr:sp macro="" textlink="">
      <xdr:nvSpPr>
        <xdr:cNvPr id="9" name="Rectangle: Rounded Corners 8">
          <a:extLst>
            <a:ext uri="{FF2B5EF4-FFF2-40B4-BE49-F238E27FC236}">
              <a16:creationId xmlns:a16="http://schemas.microsoft.com/office/drawing/2014/main" id="{7CAC6DF1-8DA5-48D2-85E7-82C7E2490C13}"/>
            </a:ext>
          </a:extLst>
        </xdr:cNvPr>
        <xdr:cNvSpPr/>
      </xdr:nvSpPr>
      <xdr:spPr>
        <a:xfrm>
          <a:off x="1740787" y="3235191"/>
          <a:ext cx="4296598" cy="4130809"/>
        </a:xfrm>
        <a:prstGeom prst="roundRect">
          <a:avLst>
            <a:gd name="adj" fmla="val 2588"/>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309283</xdr:colOff>
      <xdr:row>12</xdr:row>
      <xdr:rowOff>152401</xdr:rowOff>
    </xdr:from>
    <xdr:to>
      <xdr:col>9</xdr:col>
      <xdr:colOff>578224</xdr:colOff>
      <xdr:row>17</xdr:row>
      <xdr:rowOff>73959</xdr:rowOff>
    </xdr:to>
    <xdr:sp macro="" textlink="">
      <xdr:nvSpPr>
        <xdr:cNvPr id="11" name="Rectangle: Rounded Corners 10">
          <a:extLst>
            <a:ext uri="{FF2B5EF4-FFF2-40B4-BE49-F238E27FC236}">
              <a16:creationId xmlns:a16="http://schemas.microsoft.com/office/drawing/2014/main" id="{E675BF8E-CF92-468E-9832-A724B1B4781C}"/>
            </a:ext>
          </a:extLst>
        </xdr:cNvPr>
        <xdr:cNvSpPr/>
      </xdr:nvSpPr>
      <xdr:spPr>
        <a:xfrm>
          <a:off x="3939989" y="2303930"/>
          <a:ext cx="2084294" cy="818029"/>
        </a:xfrm>
        <a:prstGeom prst="round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549089</xdr:colOff>
      <xdr:row>13</xdr:row>
      <xdr:rowOff>2242</xdr:rowOff>
    </xdr:from>
    <xdr:to>
      <xdr:col>6</xdr:col>
      <xdr:colOff>257736</xdr:colOff>
      <xdr:row>17</xdr:row>
      <xdr:rowOff>67236</xdr:rowOff>
    </xdr:to>
    <xdr:sp macro="" textlink="">
      <xdr:nvSpPr>
        <xdr:cNvPr id="12" name="Rectangle: Rounded Corners 11">
          <a:extLst>
            <a:ext uri="{FF2B5EF4-FFF2-40B4-BE49-F238E27FC236}">
              <a16:creationId xmlns:a16="http://schemas.microsoft.com/office/drawing/2014/main" id="{35A4DBC3-1CF0-4D9B-8370-966E70C3E51A}"/>
            </a:ext>
          </a:extLst>
        </xdr:cNvPr>
        <xdr:cNvSpPr/>
      </xdr:nvSpPr>
      <xdr:spPr>
        <a:xfrm>
          <a:off x="1754112" y="2305963"/>
          <a:ext cx="2118694" cy="773831"/>
        </a:xfrm>
        <a:prstGeom prst="round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300319</xdr:colOff>
      <xdr:row>7</xdr:row>
      <xdr:rowOff>143436</xdr:rowOff>
    </xdr:from>
    <xdr:to>
      <xdr:col>9</xdr:col>
      <xdr:colOff>569260</xdr:colOff>
      <xdr:row>12</xdr:row>
      <xdr:rowOff>64995</xdr:rowOff>
    </xdr:to>
    <xdr:sp macro="" textlink="">
      <xdr:nvSpPr>
        <xdr:cNvPr id="13" name="Rectangle: Rounded Corners 12">
          <a:extLst>
            <a:ext uri="{FF2B5EF4-FFF2-40B4-BE49-F238E27FC236}">
              <a16:creationId xmlns:a16="http://schemas.microsoft.com/office/drawing/2014/main" id="{2ECEC1AA-5F3C-45A9-A409-33C48CB82B82}"/>
            </a:ext>
          </a:extLst>
        </xdr:cNvPr>
        <xdr:cNvSpPr/>
      </xdr:nvSpPr>
      <xdr:spPr>
        <a:xfrm>
          <a:off x="3915389" y="1383901"/>
          <a:ext cx="2076476" cy="807606"/>
        </a:xfrm>
        <a:prstGeom prst="round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1162</xdr:colOff>
      <xdr:row>22</xdr:row>
      <xdr:rowOff>0</xdr:rowOff>
    </xdr:from>
    <xdr:to>
      <xdr:col>18</xdr:col>
      <xdr:colOff>332153</xdr:colOff>
      <xdr:row>41</xdr:row>
      <xdr:rowOff>78154</xdr:rowOff>
    </xdr:to>
    <xdr:sp macro="" textlink="">
      <xdr:nvSpPr>
        <xdr:cNvPr id="14" name="Rectangle: Rounded Corners 13">
          <a:extLst>
            <a:ext uri="{FF2B5EF4-FFF2-40B4-BE49-F238E27FC236}">
              <a16:creationId xmlns:a16="http://schemas.microsoft.com/office/drawing/2014/main" id="{7189AF20-7BAD-469E-8A92-18D37C55E6D7}"/>
            </a:ext>
          </a:extLst>
        </xdr:cNvPr>
        <xdr:cNvSpPr/>
      </xdr:nvSpPr>
      <xdr:spPr>
        <a:xfrm>
          <a:off x="6058085" y="3868615"/>
          <a:ext cx="5176530" cy="3419231"/>
        </a:xfrm>
        <a:prstGeom prst="roundRect">
          <a:avLst>
            <a:gd name="adj" fmla="val 10760"/>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493058</xdr:colOff>
      <xdr:row>5</xdr:row>
      <xdr:rowOff>156882</xdr:rowOff>
    </xdr:from>
    <xdr:to>
      <xdr:col>8</xdr:col>
      <xdr:colOff>56030</xdr:colOff>
      <xdr:row>9</xdr:row>
      <xdr:rowOff>0</xdr:rowOff>
    </xdr:to>
    <xdr:sp macro="" textlink="">
      <xdr:nvSpPr>
        <xdr:cNvPr id="15" name="TextBox 14">
          <a:extLst>
            <a:ext uri="{FF2B5EF4-FFF2-40B4-BE49-F238E27FC236}">
              <a16:creationId xmlns:a16="http://schemas.microsoft.com/office/drawing/2014/main" id="{F1C4103F-C9E2-AB5A-9FA0-51A137CE4BAD}"/>
            </a:ext>
          </a:extLst>
        </xdr:cNvPr>
        <xdr:cNvSpPr txBox="1"/>
      </xdr:nvSpPr>
      <xdr:spPr>
        <a:xfrm>
          <a:off x="1698081" y="1042929"/>
          <a:ext cx="3178042" cy="551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solidFill>
            </a:rPr>
            <a:t>PUBG WEPON STATUS ANALYSIS</a:t>
          </a:r>
        </a:p>
      </xdr:txBody>
    </xdr:sp>
    <xdr:clientData/>
  </xdr:twoCellAnchor>
  <xdr:twoCellAnchor>
    <xdr:from>
      <xdr:col>3</xdr:col>
      <xdr:colOff>49967</xdr:colOff>
      <xdr:row>8</xdr:row>
      <xdr:rowOff>49967</xdr:rowOff>
    </xdr:from>
    <xdr:to>
      <xdr:col>5</xdr:col>
      <xdr:colOff>299803</xdr:colOff>
      <xdr:row>10</xdr:row>
      <xdr:rowOff>37476</xdr:rowOff>
    </xdr:to>
    <xdr:sp macro="" textlink="">
      <xdr:nvSpPr>
        <xdr:cNvPr id="16" name="TextBox 15">
          <a:extLst>
            <a:ext uri="{FF2B5EF4-FFF2-40B4-BE49-F238E27FC236}">
              <a16:creationId xmlns:a16="http://schemas.microsoft.com/office/drawing/2014/main" id="{2CF4EDB6-8E60-8A7B-B448-6C790C7EAC67}"/>
            </a:ext>
          </a:extLst>
        </xdr:cNvPr>
        <xdr:cNvSpPr txBox="1"/>
      </xdr:nvSpPr>
      <xdr:spPr>
        <a:xfrm>
          <a:off x="1886262" y="1548983"/>
          <a:ext cx="1474033" cy="362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solidFill>
            </a:rPr>
            <a:t>SOK(HEAD)</a:t>
          </a:r>
        </a:p>
      </xdr:txBody>
    </xdr:sp>
    <xdr:clientData/>
  </xdr:twoCellAnchor>
  <xdr:twoCellAnchor>
    <xdr:from>
      <xdr:col>6</xdr:col>
      <xdr:colOff>283419</xdr:colOff>
      <xdr:row>8</xdr:row>
      <xdr:rowOff>24397</xdr:rowOff>
    </xdr:from>
    <xdr:to>
      <xdr:col>8</xdr:col>
      <xdr:colOff>533255</xdr:colOff>
      <xdr:row>10</xdr:row>
      <xdr:rowOff>11906</xdr:rowOff>
    </xdr:to>
    <xdr:sp macro="" textlink="">
      <xdr:nvSpPr>
        <xdr:cNvPr id="17" name="TextBox 16">
          <a:extLst>
            <a:ext uri="{FF2B5EF4-FFF2-40B4-BE49-F238E27FC236}">
              <a16:creationId xmlns:a16="http://schemas.microsoft.com/office/drawing/2014/main" id="{17553CDA-FB2E-4AB8-A249-32E0C7FA39C9}"/>
            </a:ext>
          </a:extLst>
        </xdr:cNvPr>
        <xdr:cNvSpPr txBox="1"/>
      </xdr:nvSpPr>
      <xdr:spPr>
        <a:xfrm>
          <a:off x="3956009" y="1523413"/>
          <a:ext cx="1474033" cy="362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solidFill>
            </a:rPr>
            <a:t>SOK(CHEST)</a:t>
          </a:r>
        </a:p>
      </xdr:txBody>
    </xdr:sp>
    <xdr:clientData/>
  </xdr:twoCellAnchor>
  <xdr:twoCellAnchor>
    <xdr:from>
      <xdr:col>6</xdr:col>
      <xdr:colOff>398343</xdr:colOff>
      <xdr:row>13</xdr:row>
      <xdr:rowOff>39387</xdr:rowOff>
    </xdr:from>
    <xdr:to>
      <xdr:col>9</xdr:col>
      <xdr:colOff>36081</xdr:colOff>
      <xdr:row>15</xdr:row>
      <xdr:rowOff>26896</xdr:rowOff>
    </xdr:to>
    <xdr:sp macro="" textlink="">
      <xdr:nvSpPr>
        <xdr:cNvPr id="18" name="TextBox 17">
          <a:extLst>
            <a:ext uri="{FF2B5EF4-FFF2-40B4-BE49-F238E27FC236}">
              <a16:creationId xmlns:a16="http://schemas.microsoft.com/office/drawing/2014/main" id="{60E5050D-B718-468A-9408-F9AC1230BAE0}"/>
            </a:ext>
          </a:extLst>
        </xdr:cNvPr>
        <xdr:cNvSpPr txBox="1"/>
      </xdr:nvSpPr>
      <xdr:spPr>
        <a:xfrm>
          <a:off x="4013413" y="2343108"/>
          <a:ext cx="1445273" cy="341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solidFill>
            </a:rPr>
            <a:t>RATE</a:t>
          </a:r>
          <a:r>
            <a:rPr lang="en-US" sz="1400" baseline="0">
              <a:solidFill>
                <a:schemeClr val="bg2"/>
              </a:solidFill>
            </a:rPr>
            <a:t> OF FIRE</a:t>
          </a:r>
          <a:endParaRPr lang="en-US" sz="1400">
            <a:solidFill>
              <a:schemeClr val="bg2"/>
            </a:solidFill>
          </a:endParaRPr>
        </a:p>
      </xdr:txBody>
    </xdr:sp>
    <xdr:clientData/>
  </xdr:twoCellAnchor>
  <xdr:twoCellAnchor>
    <xdr:from>
      <xdr:col>3</xdr:col>
      <xdr:colOff>138514</xdr:colOff>
      <xdr:row>13</xdr:row>
      <xdr:rowOff>91852</xdr:rowOff>
    </xdr:from>
    <xdr:to>
      <xdr:col>5</xdr:col>
      <xdr:colOff>388350</xdr:colOff>
      <xdr:row>15</xdr:row>
      <xdr:rowOff>79361</xdr:rowOff>
    </xdr:to>
    <xdr:sp macro="" textlink="">
      <xdr:nvSpPr>
        <xdr:cNvPr id="19" name="TextBox 18">
          <a:extLst>
            <a:ext uri="{FF2B5EF4-FFF2-40B4-BE49-F238E27FC236}">
              <a16:creationId xmlns:a16="http://schemas.microsoft.com/office/drawing/2014/main" id="{83F36085-2CDE-4EA2-A3E3-A524E73E453A}"/>
            </a:ext>
          </a:extLst>
        </xdr:cNvPr>
        <xdr:cNvSpPr txBox="1"/>
      </xdr:nvSpPr>
      <xdr:spPr>
        <a:xfrm>
          <a:off x="1974809" y="2527754"/>
          <a:ext cx="1474033" cy="362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solidFill>
            </a:rPr>
            <a:t>DAMAGE</a:t>
          </a:r>
        </a:p>
      </xdr:txBody>
    </xdr:sp>
    <xdr:clientData/>
  </xdr:twoCellAnchor>
  <xdr:twoCellAnchor>
    <xdr:from>
      <xdr:col>9</xdr:col>
      <xdr:colOff>460375</xdr:colOff>
      <xdr:row>3</xdr:row>
      <xdr:rowOff>174625</xdr:rowOff>
    </xdr:from>
    <xdr:to>
      <xdr:col>19</xdr:col>
      <xdr:colOff>365125</xdr:colOff>
      <xdr:row>6</xdr:row>
      <xdr:rowOff>79375</xdr:rowOff>
    </xdr:to>
    <xdr:sp macro="" textlink="CHEST">
      <xdr:nvSpPr>
        <xdr:cNvPr id="20" name="Rectangle: Rounded Corners 19">
          <a:extLst>
            <a:ext uri="{FF2B5EF4-FFF2-40B4-BE49-F238E27FC236}">
              <a16:creationId xmlns:a16="http://schemas.microsoft.com/office/drawing/2014/main" id="{3C4F6949-0B4E-CC9C-2261-9FAB53B61A56}"/>
            </a:ext>
          </a:extLst>
        </xdr:cNvPr>
        <xdr:cNvSpPr/>
      </xdr:nvSpPr>
      <xdr:spPr>
        <a:xfrm>
          <a:off x="5889625" y="746125"/>
          <a:ext cx="5937250" cy="476250"/>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569410</xdr:colOff>
      <xdr:row>18</xdr:row>
      <xdr:rowOff>137315</xdr:rowOff>
    </xdr:from>
    <xdr:to>
      <xdr:col>8</xdr:col>
      <xdr:colOff>586946</xdr:colOff>
      <xdr:row>20</xdr:row>
      <xdr:rowOff>82378</xdr:rowOff>
    </xdr:to>
    <xdr:sp macro="" textlink="">
      <xdr:nvSpPr>
        <xdr:cNvPr id="21" name="TextBox 20">
          <a:extLst>
            <a:ext uri="{FF2B5EF4-FFF2-40B4-BE49-F238E27FC236}">
              <a16:creationId xmlns:a16="http://schemas.microsoft.com/office/drawing/2014/main" id="{CE741D94-7BCA-47A0-9987-1DAC54360A4F}"/>
            </a:ext>
          </a:extLst>
        </xdr:cNvPr>
        <xdr:cNvSpPr txBox="1"/>
      </xdr:nvSpPr>
      <xdr:spPr>
        <a:xfrm>
          <a:off x="1784491" y="3473639"/>
          <a:ext cx="3662779" cy="315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solidFill>
            </a:rPr>
            <a:t>WEAPON</a:t>
          </a:r>
          <a:r>
            <a:rPr lang="en-US" sz="1400" baseline="0">
              <a:solidFill>
                <a:schemeClr val="bg2"/>
              </a:solidFill>
            </a:rPr>
            <a:t> IN TERM OF DAMAGE </a:t>
          </a:r>
          <a:endParaRPr lang="en-US" sz="1400">
            <a:solidFill>
              <a:schemeClr val="bg2"/>
            </a:solidFill>
          </a:endParaRPr>
        </a:p>
      </xdr:txBody>
    </xdr:sp>
    <xdr:clientData/>
  </xdr:twoCellAnchor>
  <xdr:twoCellAnchor>
    <xdr:from>
      <xdr:col>10</xdr:col>
      <xdr:colOff>225879</xdr:colOff>
      <xdr:row>23</xdr:row>
      <xdr:rowOff>51216</xdr:rowOff>
    </xdr:from>
    <xdr:to>
      <xdr:col>17</xdr:col>
      <xdr:colOff>159774</xdr:colOff>
      <xdr:row>25</xdr:row>
      <xdr:rowOff>24581</xdr:rowOff>
    </xdr:to>
    <xdr:sp macro="" textlink="">
      <xdr:nvSpPr>
        <xdr:cNvPr id="22" name="TextBox 21">
          <a:extLst>
            <a:ext uri="{FF2B5EF4-FFF2-40B4-BE49-F238E27FC236}">
              <a16:creationId xmlns:a16="http://schemas.microsoft.com/office/drawing/2014/main" id="{98540596-ED4A-406D-85D6-82D546DE4577}"/>
            </a:ext>
          </a:extLst>
        </xdr:cNvPr>
        <xdr:cNvSpPr txBox="1"/>
      </xdr:nvSpPr>
      <xdr:spPr>
        <a:xfrm>
          <a:off x="6371040" y="4291377"/>
          <a:ext cx="4235508" cy="34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lumMod val="90000"/>
                </a:schemeClr>
              </a:solidFill>
            </a:rPr>
            <a:t>BULLET-TYPE</a:t>
          </a:r>
          <a:r>
            <a:rPr lang="en-US" sz="1400" baseline="0">
              <a:solidFill>
                <a:schemeClr val="bg2">
                  <a:lumMod val="90000"/>
                </a:schemeClr>
              </a:solidFill>
            </a:rPr>
            <a:t> IN TERM OF RANGE AND SPEED </a:t>
          </a:r>
          <a:endParaRPr lang="en-US" sz="1400">
            <a:solidFill>
              <a:schemeClr val="bg2">
                <a:lumMod val="90000"/>
              </a:schemeClr>
            </a:solidFill>
          </a:endParaRPr>
        </a:p>
      </xdr:txBody>
    </xdr:sp>
    <xdr:clientData/>
  </xdr:twoCellAnchor>
  <xdr:twoCellAnchor>
    <xdr:from>
      <xdr:col>10</xdr:col>
      <xdr:colOff>554994</xdr:colOff>
      <xdr:row>9</xdr:row>
      <xdr:rowOff>9629</xdr:rowOff>
    </xdr:from>
    <xdr:to>
      <xdr:col>17</xdr:col>
      <xdr:colOff>216243</xdr:colOff>
      <xdr:row>10</xdr:row>
      <xdr:rowOff>72081</xdr:rowOff>
    </xdr:to>
    <xdr:sp macro="" textlink="">
      <xdr:nvSpPr>
        <xdr:cNvPr id="23" name="TextBox 22">
          <a:extLst>
            <a:ext uri="{FF2B5EF4-FFF2-40B4-BE49-F238E27FC236}">
              <a16:creationId xmlns:a16="http://schemas.microsoft.com/office/drawing/2014/main" id="{876607F7-C2B7-408B-BB09-361AFA844D98}"/>
            </a:ext>
          </a:extLst>
        </xdr:cNvPr>
        <xdr:cNvSpPr txBox="1"/>
      </xdr:nvSpPr>
      <xdr:spPr>
        <a:xfrm>
          <a:off x="6630399" y="1677791"/>
          <a:ext cx="3914033" cy="247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effectLst/>
          </a:endParaRPr>
        </a:p>
      </xdr:txBody>
    </xdr:sp>
    <xdr:clientData/>
  </xdr:twoCellAnchor>
  <xdr:twoCellAnchor>
    <xdr:from>
      <xdr:col>10</xdr:col>
      <xdr:colOff>139115</xdr:colOff>
      <xdr:row>8</xdr:row>
      <xdr:rowOff>40852</xdr:rowOff>
    </xdr:from>
    <xdr:to>
      <xdr:col>20</xdr:col>
      <xdr:colOff>479322</xdr:colOff>
      <xdr:row>10</xdr:row>
      <xdr:rowOff>36871</xdr:rowOff>
    </xdr:to>
    <xdr:sp macro="" textlink="">
      <xdr:nvSpPr>
        <xdr:cNvPr id="24" name="TextBox 23">
          <a:extLst>
            <a:ext uri="{FF2B5EF4-FFF2-40B4-BE49-F238E27FC236}">
              <a16:creationId xmlns:a16="http://schemas.microsoft.com/office/drawing/2014/main" id="{60553FC0-CA08-4F9C-91B7-7DB2B095D50C}"/>
            </a:ext>
          </a:extLst>
        </xdr:cNvPr>
        <xdr:cNvSpPr txBox="1"/>
      </xdr:nvSpPr>
      <xdr:spPr>
        <a:xfrm>
          <a:off x="6284276" y="1515691"/>
          <a:ext cx="6485369" cy="364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solidFill>
            </a:rPr>
            <a:t>FIRE-MODE</a:t>
          </a:r>
          <a:r>
            <a:rPr lang="en-US" sz="1400" baseline="0">
              <a:solidFill>
                <a:schemeClr val="bg2"/>
              </a:solidFill>
            </a:rPr>
            <a:t> IN TERM OF BULLET SPEED AND DAMAGE</a:t>
          </a:r>
          <a:endParaRPr lang="en-US" sz="1400">
            <a:solidFill>
              <a:schemeClr val="bg2"/>
            </a:solidFill>
          </a:endParaRPr>
        </a:p>
      </xdr:txBody>
    </xdr:sp>
    <xdr:clientData/>
  </xdr:twoCellAnchor>
  <xdr:twoCellAnchor>
    <xdr:from>
      <xdr:col>19</xdr:col>
      <xdr:colOff>164360</xdr:colOff>
      <xdr:row>23</xdr:row>
      <xdr:rowOff>16272</xdr:rowOff>
    </xdr:from>
    <xdr:to>
      <xdr:col>25</xdr:col>
      <xdr:colOff>61452</xdr:colOff>
      <xdr:row>24</xdr:row>
      <xdr:rowOff>73742</xdr:rowOff>
    </xdr:to>
    <xdr:sp macro="" textlink="">
      <xdr:nvSpPr>
        <xdr:cNvPr id="25" name="TextBox 24">
          <a:extLst>
            <a:ext uri="{FF2B5EF4-FFF2-40B4-BE49-F238E27FC236}">
              <a16:creationId xmlns:a16="http://schemas.microsoft.com/office/drawing/2014/main" id="{A3E09806-B53C-476D-ABCF-689371480986}"/>
            </a:ext>
          </a:extLst>
        </xdr:cNvPr>
        <xdr:cNvSpPr txBox="1"/>
      </xdr:nvSpPr>
      <xdr:spPr>
        <a:xfrm>
          <a:off x="11840166" y="4256433"/>
          <a:ext cx="3584189" cy="241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solidFill>
            </a:rPr>
            <a:t>WEAPON-TYPE</a:t>
          </a:r>
          <a:r>
            <a:rPr lang="en-US" sz="1400" baseline="0">
              <a:solidFill>
                <a:schemeClr val="bg2"/>
              </a:solidFill>
            </a:rPr>
            <a:t> IN TERM OF DAMAGE</a:t>
          </a:r>
          <a:endParaRPr lang="en-US" sz="1400">
            <a:solidFill>
              <a:schemeClr val="bg2"/>
            </a:solidFill>
          </a:endParaRPr>
        </a:p>
      </xdr:txBody>
    </xdr:sp>
    <xdr:clientData/>
  </xdr:twoCellAnchor>
  <xdr:twoCellAnchor>
    <xdr:from>
      <xdr:col>2</xdr:col>
      <xdr:colOff>549997</xdr:colOff>
      <xdr:row>22</xdr:row>
      <xdr:rowOff>80256</xdr:rowOff>
    </xdr:from>
    <xdr:to>
      <xdr:col>9</xdr:col>
      <xdr:colOff>494270</xdr:colOff>
      <xdr:row>39</xdr:row>
      <xdr:rowOff>144162</xdr:rowOff>
    </xdr:to>
    <xdr:graphicFrame macro="">
      <xdr:nvGraphicFramePr>
        <xdr:cNvPr id="26" name="Chart 25">
          <a:extLst>
            <a:ext uri="{FF2B5EF4-FFF2-40B4-BE49-F238E27FC236}">
              <a16:creationId xmlns:a16="http://schemas.microsoft.com/office/drawing/2014/main" id="{75F54918-A06A-4444-BF74-BEFCEAD63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380999</xdr:colOff>
      <xdr:row>26</xdr:row>
      <xdr:rowOff>135192</xdr:rowOff>
    </xdr:from>
    <xdr:to>
      <xdr:col>26</xdr:col>
      <xdr:colOff>221226</xdr:colOff>
      <xdr:row>41</xdr:row>
      <xdr:rowOff>49161</xdr:rowOff>
    </xdr:to>
    <xdr:graphicFrame macro="">
      <xdr:nvGraphicFramePr>
        <xdr:cNvPr id="27" name="Chart 26">
          <a:extLst>
            <a:ext uri="{FF2B5EF4-FFF2-40B4-BE49-F238E27FC236}">
              <a16:creationId xmlns:a16="http://schemas.microsoft.com/office/drawing/2014/main" id="{DEE52EF1-2E9F-4B2E-95DA-F8FC6EECA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234964</xdr:colOff>
      <xdr:row>25</xdr:row>
      <xdr:rowOff>86032</xdr:rowOff>
    </xdr:from>
    <xdr:to>
      <xdr:col>17</xdr:col>
      <xdr:colOff>505351</xdr:colOff>
      <xdr:row>40</xdr:row>
      <xdr:rowOff>63909</xdr:rowOff>
    </xdr:to>
    <xdr:graphicFrame macro="">
      <xdr:nvGraphicFramePr>
        <xdr:cNvPr id="30" name="Chart 29">
          <a:extLst>
            <a:ext uri="{FF2B5EF4-FFF2-40B4-BE49-F238E27FC236}">
              <a16:creationId xmlns:a16="http://schemas.microsoft.com/office/drawing/2014/main" id="{AC1CAD3B-3BFE-4A4E-B687-071274878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245807</xdr:colOff>
      <xdr:row>10</xdr:row>
      <xdr:rowOff>122905</xdr:rowOff>
    </xdr:from>
    <xdr:to>
      <xdr:col>26</xdr:col>
      <xdr:colOff>172065</xdr:colOff>
      <xdr:row>20</xdr:row>
      <xdr:rowOff>122904</xdr:rowOff>
    </xdr:to>
    <xdr:graphicFrame macro="">
      <xdr:nvGraphicFramePr>
        <xdr:cNvPr id="31" name="Chart 30">
          <a:extLst>
            <a:ext uri="{FF2B5EF4-FFF2-40B4-BE49-F238E27FC236}">
              <a16:creationId xmlns:a16="http://schemas.microsoft.com/office/drawing/2014/main" id="{2E9A4139-0D05-4545-8A27-F2D90F495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174516</xdr:colOff>
      <xdr:row>7</xdr:row>
      <xdr:rowOff>111278</xdr:rowOff>
    </xdr:from>
    <xdr:to>
      <xdr:col>26</xdr:col>
      <xdr:colOff>225544</xdr:colOff>
      <xdr:row>13</xdr:row>
      <xdr:rowOff>149805</xdr:rowOff>
    </xdr:to>
    <mc:AlternateContent xmlns:mc="http://schemas.openxmlformats.org/markup-compatibility/2006">
      <mc:Choice xmlns:a14="http://schemas.microsoft.com/office/drawing/2010/main" Requires="a14">
        <xdr:graphicFrame macro="">
          <xdr:nvGraphicFramePr>
            <xdr:cNvPr id="32" name="Weapon Type 1">
              <a:extLst>
                <a:ext uri="{FF2B5EF4-FFF2-40B4-BE49-F238E27FC236}">
                  <a16:creationId xmlns:a16="http://schemas.microsoft.com/office/drawing/2014/main" id="{F3ECD407-1CAD-4831-9E0C-F14784737DDA}"/>
                </a:ext>
              </a:extLst>
            </xdr:cNvPr>
            <xdr:cNvGraphicFramePr/>
          </xdr:nvGraphicFramePr>
          <xdr:xfrm>
            <a:off x="0" y="0"/>
            <a:ext cx="0" cy="0"/>
          </xdr:xfrm>
          <a:graphic>
            <a:graphicData uri="http://schemas.microsoft.com/office/drawing/2010/slicer">
              <sle:slicer xmlns:sle="http://schemas.microsoft.com/office/drawing/2010/slicer" name="Weapon Type 1"/>
            </a:graphicData>
          </a:graphic>
        </xdr:graphicFrame>
      </mc:Choice>
      <mc:Fallback>
        <xdr:sp macro="" textlink="">
          <xdr:nvSpPr>
            <xdr:cNvPr id="0" name=""/>
            <xdr:cNvSpPr>
              <a:spLocks noTextEdit="1"/>
            </xdr:cNvSpPr>
          </xdr:nvSpPr>
          <xdr:spPr>
            <a:xfrm>
              <a:off x="13024607" y="1404369"/>
              <a:ext cx="3110573" cy="1146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121479</xdr:colOff>
      <xdr:row>4</xdr:row>
      <xdr:rowOff>33130</xdr:rowOff>
    </xdr:from>
    <xdr:to>
      <xdr:col>11</xdr:col>
      <xdr:colOff>475560</xdr:colOff>
      <xdr:row>6</xdr:row>
      <xdr:rowOff>11733</xdr:rowOff>
    </xdr:to>
    <xdr:pic>
      <xdr:nvPicPr>
        <xdr:cNvPr id="33" name="Picture 32">
          <a:hlinkClick xmlns:r="http://schemas.openxmlformats.org/officeDocument/2006/relationships" r:id="rId5"/>
          <a:extLst>
            <a:ext uri="{FF2B5EF4-FFF2-40B4-BE49-F238E27FC236}">
              <a16:creationId xmlns:a16="http://schemas.microsoft.com/office/drawing/2014/main" id="{1CBBC422-7409-1F10-5E0A-D98DC7AB7E69}"/>
            </a:ext>
          </a:extLst>
        </xdr:cNvPr>
        <xdr:cNvPicPr>
          <a:picLocks noChangeAspect="1"/>
        </xdr:cNvPicPr>
      </xdr:nvPicPr>
      <xdr:blipFill>
        <a:blip xmlns:r="http://schemas.openxmlformats.org/officeDocument/2006/relationships" r:embed="rId6"/>
        <a:stretch>
          <a:fillRect/>
        </a:stretch>
      </xdr:blipFill>
      <xdr:spPr>
        <a:xfrm>
          <a:off x="6802783" y="784087"/>
          <a:ext cx="354081" cy="354081"/>
        </a:xfrm>
        <a:prstGeom prst="rect">
          <a:avLst/>
        </a:prstGeom>
        <a:ln>
          <a:noFill/>
        </a:ln>
        <a:effectLst>
          <a:softEdge rad="112500"/>
        </a:effectLst>
      </xdr:spPr>
    </xdr:pic>
    <xdr:clientData/>
  </xdr:twoCellAnchor>
  <xdr:twoCellAnchor editAs="oneCell">
    <xdr:from>
      <xdr:col>17</xdr:col>
      <xdr:colOff>121478</xdr:colOff>
      <xdr:row>4</xdr:row>
      <xdr:rowOff>84272</xdr:rowOff>
    </xdr:from>
    <xdr:to>
      <xdr:col>17</xdr:col>
      <xdr:colOff>441740</xdr:colOff>
      <xdr:row>6</xdr:row>
      <xdr:rowOff>22777</xdr:rowOff>
    </xdr:to>
    <xdr:pic>
      <xdr:nvPicPr>
        <xdr:cNvPr id="34" name="Picture 33">
          <a:hlinkClick xmlns:r="http://schemas.openxmlformats.org/officeDocument/2006/relationships" r:id="rId7"/>
          <a:extLst>
            <a:ext uri="{FF2B5EF4-FFF2-40B4-BE49-F238E27FC236}">
              <a16:creationId xmlns:a16="http://schemas.microsoft.com/office/drawing/2014/main" id="{C2E42F78-0E5F-5C8B-BB60-40D3F01F314C}"/>
            </a:ext>
          </a:extLst>
        </xdr:cNvPr>
        <xdr:cNvPicPr>
          <a:picLocks noChangeAspect="1"/>
        </xdr:cNvPicPr>
      </xdr:nvPicPr>
      <xdr:blipFill>
        <a:blip xmlns:r="http://schemas.openxmlformats.org/officeDocument/2006/relationships" r:embed="rId8"/>
        <a:stretch>
          <a:fillRect/>
        </a:stretch>
      </xdr:blipFill>
      <xdr:spPr>
        <a:xfrm>
          <a:off x="10447130" y="835229"/>
          <a:ext cx="320262" cy="313983"/>
        </a:xfrm>
        <a:prstGeom prst="rect">
          <a:avLst/>
        </a:prstGeom>
        <a:ln>
          <a:noFill/>
        </a:ln>
        <a:effectLst>
          <a:softEdge rad="112500"/>
        </a:effectLst>
      </xdr:spPr>
    </xdr:pic>
    <xdr:clientData/>
  </xdr:twoCellAnchor>
  <xdr:twoCellAnchor>
    <xdr:from>
      <xdr:col>4</xdr:col>
      <xdr:colOff>110289</xdr:colOff>
      <xdr:row>9</xdr:row>
      <xdr:rowOff>100263</xdr:rowOff>
    </xdr:from>
    <xdr:to>
      <xdr:col>5</xdr:col>
      <xdr:colOff>32084</xdr:colOff>
      <xdr:row>11</xdr:row>
      <xdr:rowOff>168843</xdr:rowOff>
    </xdr:to>
    <xdr:sp macro="" textlink="HEAD">
      <xdr:nvSpPr>
        <xdr:cNvPr id="1025" name="Text Box 1">
          <a:extLst>
            <a:ext uri="{FF2B5EF4-FFF2-40B4-BE49-F238E27FC236}">
              <a16:creationId xmlns:a16="http://schemas.microsoft.com/office/drawing/2014/main" id="{A369908F-D9C3-4EFF-195C-4D7613B9E307}"/>
            </a:ext>
          </a:extLst>
        </xdr:cNvPr>
        <xdr:cNvSpPr txBox="1">
          <a:spLocks noChangeArrowheads="1"/>
        </xdr:cNvSpPr>
      </xdr:nvSpPr>
      <xdr:spPr bwMode="auto">
        <a:xfrm>
          <a:off x="2556710" y="1724526"/>
          <a:ext cx="533400" cy="429528"/>
        </a:xfrm>
        <a:prstGeom prst="rect">
          <a:avLst/>
        </a:prstGeom>
        <a:noFill/>
        <a:ln w="9525">
          <a:noFill/>
          <a:miter lim="800000"/>
          <a:headEnd/>
          <a:tailEnd/>
        </a:ln>
      </xdr:spPr>
      <xdr:txBody>
        <a:bodyPr vertOverflow="clip" wrap="square" lIns="27432" tIns="27432" rIns="0" bIns="0" anchor="t" upright="1"/>
        <a:lstStyle/>
        <a:p>
          <a:pPr algn="l" rtl="0">
            <a:defRPr sz="1000"/>
          </a:pPr>
          <a:fld id="{070A1229-9743-40CA-8C75-F218D2981D6F}" type="TxLink">
            <a:rPr lang="en-US" sz="1800" b="1" i="0" u="none" strike="noStrike" baseline="0">
              <a:solidFill>
                <a:srgbClr val="000000"/>
              </a:solidFill>
              <a:latin typeface="Aptos Narrow"/>
            </a:rPr>
            <a:t>94</a:t>
          </a:fld>
          <a:endParaRPr lang="en-US" sz="1800" b="0" i="0" u="none" strike="noStrike" baseline="0">
            <a:solidFill>
              <a:srgbClr val="000000"/>
            </a:solidFill>
            <a:latin typeface="Aptos Narrow"/>
          </a:endParaRPr>
        </a:p>
      </xdr:txBody>
    </xdr:sp>
    <xdr:clientData/>
  </xdr:twoCellAnchor>
  <xdr:twoCellAnchor>
    <xdr:from>
      <xdr:col>4</xdr:col>
      <xdr:colOff>20053</xdr:colOff>
      <xdr:row>14</xdr:row>
      <xdr:rowOff>140369</xdr:rowOff>
    </xdr:from>
    <xdr:to>
      <xdr:col>5</xdr:col>
      <xdr:colOff>10027</xdr:colOff>
      <xdr:row>16</xdr:row>
      <xdr:rowOff>30080</xdr:rowOff>
    </xdr:to>
    <xdr:sp macro="" textlink="DAMAGE">
      <xdr:nvSpPr>
        <xdr:cNvPr id="38" name="TextBox 37">
          <a:extLst>
            <a:ext uri="{FF2B5EF4-FFF2-40B4-BE49-F238E27FC236}">
              <a16:creationId xmlns:a16="http://schemas.microsoft.com/office/drawing/2014/main" id="{8713EC7D-1495-0C1E-CDB9-AB3193A83C21}"/>
            </a:ext>
          </a:extLst>
        </xdr:cNvPr>
        <xdr:cNvSpPr txBox="1"/>
      </xdr:nvSpPr>
      <xdr:spPr>
        <a:xfrm>
          <a:off x="2466474" y="2667001"/>
          <a:ext cx="601579" cy="250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2488C0-4CF4-44CF-9983-A77546EFE574}" type="TxLink">
            <a:rPr lang="en-US" sz="1600" b="1" i="0" u="none" strike="noStrike">
              <a:solidFill>
                <a:srgbClr val="000000"/>
              </a:solidFill>
              <a:latin typeface="Aptos Narrow"/>
            </a:rPr>
            <a:t>2.8K</a:t>
          </a:fld>
          <a:endParaRPr lang="en-US" sz="1600"/>
        </a:p>
      </xdr:txBody>
    </xdr:sp>
    <xdr:clientData/>
  </xdr:twoCellAnchor>
  <xdr:twoCellAnchor>
    <xdr:from>
      <xdr:col>7</xdr:col>
      <xdr:colOff>160421</xdr:colOff>
      <xdr:row>9</xdr:row>
      <xdr:rowOff>110290</xdr:rowOff>
    </xdr:from>
    <xdr:to>
      <xdr:col>8</xdr:col>
      <xdr:colOff>541421</xdr:colOff>
      <xdr:row>11</xdr:row>
      <xdr:rowOff>150394</xdr:rowOff>
    </xdr:to>
    <xdr:sp macro="" textlink="CHEST">
      <xdr:nvSpPr>
        <xdr:cNvPr id="39" name="TextBox 38">
          <a:extLst>
            <a:ext uri="{FF2B5EF4-FFF2-40B4-BE49-F238E27FC236}">
              <a16:creationId xmlns:a16="http://schemas.microsoft.com/office/drawing/2014/main" id="{5E44C1BC-B418-4AFA-D070-B88F7F0776D1}"/>
            </a:ext>
          </a:extLst>
        </xdr:cNvPr>
        <xdr:cNvSpPr txBox="1"/>
      </xdr:nvSpPr>
      <xdr:spPr>
        <a:xfrm>
          <a:off x="4441658" y="1734553"/>
          <a:ext cx="992605" cy="401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C8D46F-DA1B-4C33-ACCF-4368E9FCFEFB}" type="TxLink">
            <a:rPr lang="en-US" sz="1600" b="1" i="0" u="none" strike="noStrike">
              <a:solidFill>
                <a:srgbClr val="000000"/>
              </a:solidFill>
              <a:latin typeface="Aptos Narrow"/>
            </a:rPr>
            <a:t>169</a:t>
          </a:fld>
          <a:endParaRPr lang="en-US" sz="1600"/>
        </a:p>
      </xdr:txBody>
    </xdr:sp>
    <xdr:clientData/>
  </xdr:twoCellAnchor>
  <xdr:twoCellAnchor>
    <xdr:from>
      <xdr:col>7</xdr:col>
      <xdr:colOff>130342</xdr:colOff>
      <xdr:row>14</xdr:row>
      <xdr:rowOff>120315</xdr:rowOff>
    </xdr:from>
    <xdr:to>
      <xdr:col>8</xdr:col>
      <xdr:colOff>320842</xdr:colOff>
      <xdr:row>16</xdr:row>
      <xdr:rowOff>90237</xdr:rowOff>
    </xdr:to>
    <xdr:sp macro="" textlink="ROF">
      <xdr:nvSpPr>
        <xdr:cNvPr id="40" name="TextBox 39">
          <a:extLst>
            <a:ext uri="{FF2B5EF4-FFF2-40B4-BE49-F238E27FC236}">
              <a16:creationId xmlns:a16="http://schemas.microsoft.com/office/drawing/2014/main" id="{EE278F59-80EB-2D78-647D-3D6ADA6A7F88}"/>
            </a:ext>
          </a:extLst>
        </xdr:cNvPr>
        <xdr:cNvSpPr txBox="1"/>
      </xdr:nvSpPr>
      <xdr:spPr>
        <a:xfrm>
          <a:off x="4411579" y="2646947"/>
          <a:ext cx="802105" cy="33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07CB86-8B63-480D-AB7E-D4FFAB3EF95E}" type="TxLink">
            <a:rPr lang="en-US" sz="1800" b="1" i="0" u="none" strike="noStrike">
              <a:solidFill>
                <a:srgbClr val="000000"/>
              </a:solidFill>
              <a:latin typeface="Aptos Narrow"/>
            </a:rPr>
            <a:t>17</a:t>
          </a:fld>
          <a:endParaRPr lang="en-US" sz="18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61.97264039352" createdVersion="8" refreshedVersion="8" minRefreshableVersion="3" recordCount="44" xr:uid="{3231DBEE-B2A7-4B1A-BB06-B8677C10AC2B}">
  <cacheSource type="worksheet">
    <worksheetSource name="PUBG_ANALYTICS"/>
  </cacheSource>
  <cacheFields count="12">
    <cacheField name="Weapon Name" numFmtId="0">
      <sharedItems count="44">
        <s v="Groza"/>
        <s v="AKM"/>
        <s v="M762"/>
        <s v="MK47 Mutant"/>
        <s v="AUG A3"/>
        <s v="SCAR-L"/>
        <s v="M416"/>
        <s v="M16A4"/>
        <s v="G36C"/>
        <s v="OBZ"/>
        <s v="M249"/>
        <s v="DP-28"/>
        <s v="Vector"/>
        <s v="Uzi"/>
        <s v="PP-Bizon"/>
        <s v="MP5K"/>
        <s v="Thompson"/>
        <s v="UMP45"/>
        <s v="S686"/>
        <s v="S1897"/>
        <s v="S12K"/>
        <s v="MK14"/>
        <s v="SLR"/>
        <s v="SKS"/>
        <s v="QBU"/>
        <s v="Mini14"/>
        <s v="VSS"/>
        <s v="AWM"/>
        <s v="M24"/>
        <s v="Kar98"/>
        <s v="Win94"/>
        <s v="Sawed-Off"/>
        <s v="R1895"/>
        <s v="R45"/>
        <s v="P1911"/>
        <s v="P92"/>
        <s v="P18C"/>
        <s v="Skorpion"/>
        <s v="Crossbow"/>
        <s v="Pan"/>
        <s v="Crowbar"/>
        <s v="Sickle"/>
        <s v="Machete"/>
        <s v="Punch"/>
      </sharedItems>
    </cacheField>
    <cacheField name="Weapon Type" numFmtId="0">
      <sharedItems count="9">
        <s v="Assault Rifle"/>
        <s v="Light Machine Gun"/>
        <s v="Submachine Gun"/>
        <s v="Shotgun"/>
        <s v="Designed Marksman Rifle"/>
        <s v="Sniper Rifle"/>
        <s v="Pistol"/>
        <s v="Other"/>
        <s v="Melee"/>
      </sharedItems>
    </cacheField>
    <cacheField name="Bullet Type" numFmtId="0">
      <sharedItems containsSemiMixedTypes="0" containsString="0" containsNumber="1" minValue="0" maxValue="12" count="7">
        <n v="7.62"/>
        <n v="5.56"/>
        <n v="9"/>
        <n v="0.45"/>
        <n v="12"/>
        <n v="0.3"/>
        <n v="0"/>
      </sharedItems>
    </cacheField>
    <cacheField name="Damage" numFmtId="0">
      <sharedItems containsSemiMixedTypes="0" containsString="0" containsNumber="1" containsInteger="1" minValue="18" maxValue="216"/>
    </cacheField>
    <cacheField name="Magazine Capacity" numFmtId="0">
      <sharedItems containsSemiMixedTypes="0" containsString="0" containsNumber="1" containsInteger="1" minValue="1" maxValue="100"/>
    </cacheField>
    <cacheField name="Range" numFmtId="0">
      <sharedItems containsSemiMixedTypes="0" containsString="0" containsNumber="1" containsInteger="1" minValue="0" maxValue="900"/>
    </cacheField>
    <cacheField name="Bullet Speed" numFmtId="0">
      <sharedItems containsSemiMixedTypes="0" containsString="0" containsNumber="1" containsInteger="1" minValue="0" maxValue="990"/>
    </cacheField>
    <cacheField name="Rate of Fire" numFmtId="0">
      <sharedItems containsSemiMixedTypes="0" containsString="0" containsNumber="1" minValue="0.01" maxValue="3.8"/>
    </cacheField>
    <cacheField name="Shots to Kill (Chest)" numFmtId="0">
      <sharedItems containsSemiMixedTypes="0" containsString="0" containsNumber="1" containsInteger="1" minValue="1" maxValue="10" count="8">
        <n v="4"/>
        <n v="5"/>
        <n v="7"/>
        <n v="1"/>
        <n v="3"/>
        <n v="2"/>
        <n v="8"/>
        <n v="10"/>
      </sharedItems>
    </cacheField>
    <cacheField name="Shots to Kill (Head)" numFmtId="0">
      <sharedItems containsSemiMixedTypes="0" containsString="0" containsNumber="1" containsInteger="1" minValue="1" maxValue="4" count="4">
        <n v="2"/>
        <n v="3"/>
        <n v="4"/>
        <n v="1"/>
      </sharedItems>
    </cacheField>
    <cacheField name="Damage Per Second" numFmtId="0">
      <sharedItems containsSemiMixedTypes="0" containsString="0" containsNumber="1" minValue="28" maxValue="1080"/>
    </cacheField>
    <cacheField name="Fire Mode" numFmtId="0">
      <sharedItems count="5">
        <s v="Single, Automatic, Burst"/>
        <s v="Single, Automatic"/>
        <s v="Single, Burst"/>
        <s v="Automatic"/>
        <s v="Single"/>
      </sharedItems>
    </cacheField>
  </cacheFields>
  <extLst>
    <ext xmlns:x14="http://schemas.microsoft.com/office/spreadsheetml/2009/9/main" uri="{725AE2AE-9491-48be-B2B4-4EB974FC3084}">
      <x14:pivotCacheDefinition pivotCacheId="1914127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x v="0"/>
    <n v="49"/>
    <n v="30"/>
    <n v="400"/>
    <n v="715"/>
    <n v="0.08"/>
    <x v="0"/>
    <x v="0"/>
    <n v="612"/>
    <x v="0"/>
  </r>
  <r>
    <x v="1"/>
    <x v="0"/>
    <x v="0"/>
    <n v="49"/>
    <n v="30"/>
    <n v="400"/>
    <n v="710"/>
    <n v="0.01"/>
    <x v="0"/>
    <x v="0"/>
    <n v="490"/>
    <x v="1"/>
  </r>
  <r>
    <x v="2"/>
    <x v="0"/>
    <x v="0"/>
    <n v="47"/>
    <n v="30"/>
    <n v="400"/>
    <n v="715"/>
    <n v="8.5999999999999993E-2"/>
    <x v="0"/>
    <x v="0"/>
    <n v="547"/>
    <x v="0"/>
  </r>
  <r>
    <x v="3"/>
    <x v="0"/>
    <x v="0"/>
    <n v="49"/>
    <n v="30"/>
    <n v="500"/>
    <n v="715"/>
    <n v="0.01"/>
    <x v="0"/>
    <x v="0"/>
    <n v="490"/>
    <x v="2"/>
  </r>
  <r>
    <x v="4"/>
    <x v="0"/>
    <x v="1"/>
    <n v="43"/>
    <n v="30"/>
    <n v="600"/>
    <n v="880"/>
    <n v="8.5999999999999993E-2"/>
    <x v="0"/>
    <x v="0"/>
    <n v="502"/>
    <x v="1"/>
  </r>
  <r>
    <x v="5"/>
    <x v="0"/>
    <x v="1"/>
    <n v="43"/>
    <n v="30"/>
    <n v="600"/>
    <n v="880"/>
    <n v="9.6000000000000002E-2"/>
    <x v="0"/>
    <x v="0"/>
    <n v="448"/>
    <x v="1"/>
  </r>
  <r>
    <x v="6"/>
    <x v="0"/>
    <x v="1"/>
    <n v="43"/>
    <n v="30"/>
    <n v="600"/>
    <n v="890"/>
    <n v="8.5999999999999993E-2"/>
    <x v="0"/>
    <x v="0"/>
    <n v="502"/>
    <x v="1"/>
  </r>
  <r>
    <x v="7"/>
    <x v="0"/>
    <x v="1"/>
    <n v="43"/>
    <n v="30"/>
    <n v="600"/>
    <n v="900"/>
    <n v="0.01"/>
    <x v="0"/>
    <x v="0"/>
    <n v="430"/>
    <x v="2"/>
  </r>
  <r>
    <x v="8"/>
    <x v="0"/>
    <x v="1"/>
    <n v="43"/>
    <n v="30"/>
    <n v="600"/>
    <n v="880"/>
    <n v="8.5999999999999993E-2"/>
    <x v="0"/>
    <x v="0"/>
    <n v="502"/>
    <x v="1"/>
  </r>
  <r>
    <x v="9"/>
    <x v="0"/>
    <x v="1"/>
    <n v="43"/>
    <n v="30"/>
    <n v="600"/>
    <n v="880"/>
    <n v="9.6000000000000002E-2"/>
    <x v="0"/>
    <x v="0"/>
    <n v="466"/>
    <x v="1"/>
  </r>
  <r>
    <x v="10"/>
    <x v="1"/>
    <x v="1"/>
    <n v="45"/>
    <n v="100"/>
    <n v="400"/>
    <n v="915"/>
    <n v="7.4999999999999997E-2"/>
    <x v="0"/>
    <x v="0"/>
    <n v="600"/>
    <x v="3"/>
  </r>
  <r>
    <x v="11"/>
    <x v="1"/>
    <x v="0"/>
    <n v="51"/>
    <n v="47"/>
    <n v="600"/>
    <n v="715"/>
    <n v="0.109"/>
    <x v="0"/>
    <x v="0"/>
    <n v="468"/>
    <x v="3"/>
  </r>
  <r>
    <x v="12"/>
    <x v="2"/>
    <x v="2"/>
    <n v="31"/>
    <n v="19"/>
    <n v="50"/>
    <n v="300"/>
    <n v="5.5E-2"/>
    <x v="1"/>
    <x v="1"/>
    <n v="569"/>
    <x v="0"/>
  </r>
  <r>
    <x v="13"/>
    <x v="2"/>
    <x v="2"/>
    <n v="26"/>
    <n v="25"/>
    <n v="200"/>
    <n v="350"/>
    <n v="4.8000000000000001E-2"/>
    <x v="2"/>
    <x v="2"/>
    <n v="542"/>
    <x v="1"/>
  </r>
  <r>
    <x v="14"/>
    <x v="2"/>
    <x v="2"/>
    <n v="35"/>
    <n v="53"/>
    <n v="300"/>
    <n v="300"/>
    <n v="7.5999999999999998E-2"/>
    <x v="1"/>
    <x v="1"/>
    <n v="408"/>
    <x v="1"/>
  </r>
  <r>
    <x v="15"/>
    <x v="2"/>
    <x v="2"/>
    <n v="33"/>
    <n v="30"/>
    <n v="200"/>
    <n v="330"/>
    <n v="6.4500000000000002E-2"/>
    <x v="1"/>
    <x v="1"/>
    <n v="495"/>
    <x v="0"/>
  </r>
  <r>
    <x v="16"/>
    <x v="2"/>
    <x v="3"/>
    <n v="40"/>
    <n v="30"/>
    <n v="200"/>
    <n v="280"/>
    <n v="8.5999999999999993E-2"/>
    <x v="1"/>
    <x v="1"/>
    <n v="467"/>
    <x v="1"/>
  </r>
  <r>
    <x v="17"/>
    <x v="2"/>
    <x v="3"/>
    <n v="39"/>
    <n v="25"/>
    <n v="300"/>
    <n v="250"/>
    <n v="9.1999999999999998E-2"/>
    <x v="1"/>
    <x v="1"/>
    <n v="423"/>
    <x v="0"/>
  </r>
  <r>
    <x v="18"/>
    <x v="3"/>
    <x v="4"/>
    <n v="216"/>
    <n v="2"/>
    <n v="25"/>
    <n v="370"/>
    <n v="0.2"/>
    <x v="3"/>
    <x v="3"/>
    <n v="1080"/>
    <x v="3"/>
  </r>
  <r>
    <x v="19"/>
    <x v="3"/>
    <x v="4"/>
    <n v="216"/>
    <n v="5"/>
    <n v="25"/>
    <n v="360"/>
    <n v="0.7"/>
    <x v="3"/>
    <x v="3"/>
    <n v="288"/>
    <x v="3"/>
  </r>
  <r>
    <x v="20"/>
    <x v="3"/>
    <x v="4"/>
    <n v="198"/>
    <n v="5"/>
    <n v="25"/>
    <n v="350"/>
    <n v="0.25"/>
    <x v="3"/>
    <x v="3"/>
    <n v="792"/>
    <x v="3"/>
  </r>
  <r>
    <x v="21"/>
    <x v="4"/>
    <x v="0"/>
    <n v="61"/>
    <n v="10"/>
    <n v="800"/>
    <n v="853"/>
    <n v="0.09"/>
    <x v="4"/>
    <x v="0"/>
    <n v="678"/>
    <x v="1"/>
  </r>
  <r>
    <x v="22"/>
    <x v="4"/>
    <x v="0"/>
    <n v="56"/>
    <n v="10"/>
    <n v="800"/>
    <n v="835"/>
    <n v="0.01"/>
    <x v="4"/>
    <x v="0"/>
    <n v="580"/>
    <x v="3"/>
  </r>
  <r>
    <x v="23"/>
    <x v="4"/>
    <x v="0"/>
    <n v="53"/>
    <n v="10"/>
    <n v="800"/>
    <n v="800"/>
    <n v="0.01"/>
    <x v="4"/>
    <x v="0"/>
    <n v="530"/>
    <x v="3"/>
  </r>
  <r>
    <x v="24"/>
    <x v="4"/>
    <x v="1"/>
    <n v="48"/>
    <n v="10"/>
    <n v="800"/>
    <n v="800"/>
    <n v="0.01"/>
    <x v="4"/>
    <x v="0"/>
    <n v="480"/>
    <x v="3"/>
  </r>
  <r>
    <x v="25"/>
    <x v="4"/>
    <x v="1"/>
    <n v="46"/>
    <n v="20"/>
    <n v="700"/>
    <n v="990"/>
    <n v="0.01"/>
    <x v="4"/>
    <x v="0"/>
    <n v="460"/>
    <x v="3"/>
  </r>
  <r>
    <x v="26"/>
    <x v="4"/>
    <x v="2"/>
    <n v="41"/>
    <n v="10"/>
    <n v="500"/>
    <n v="300"/>
    <n v="0.01"/>
    <x v="4"/>
    <x v="0"/>
    <n v="479"/>
    <x v="3"/>
  </r>
  <r>
    <x v="27"/>
    <x v="5"/>
    <x v="5"/>
    <n v="105"/>
    <n v="5"/>
    <n v="900"/>
    <n v="910"/>
    <n v="1.85"/>
    <x v="5"/>
    <x v="3"/>
    <n v="65"/>
    <x v="4"/>
  </r>
  <r>
    <x v="28"/>
    <x v="5"/>
    <x v="0"/>
    <n v="79"/>
    <n v="5"/>
    <n v="800"/>
    <n v="790"/>
    <n v="1.8"/>
    <x v="5"/>
    <x v="3"/>
    <n v="44"/>
    <x v="4"/>
  </r>
  <r>
    <x v="29"/>
    <x v="5"/>
    <x v="0"/>
    <n v="75"/>
    <n v="5"/>
    <n v="800"/>
    <n v="760"/>
    <n v="1.9"/>
    <x v="5"/>
    <x v="3"/>
    <n v="39"/>
    <x v="4"/>
  </r>
  <r>
    <x v="30"/>
    <x v="5"/>
    <x v="3"/>
    <n v="66"/>
    <n v="5"/>
    <n v="600"/>
    <n v="710"/>
    <n v="0.6"/>
    <x v="5"/>
    <x v="0"/>
    <n v="110"/>
    <x v="4"/>
  </r>
  <r>
    <x v="31"/>
    <x v="6"/>
    <x v="4"/>
    <n v="160"/>
    <n v="2"/>
    <n v="25"/>
    <n v="0"/>
    <n v="0.25"/>
    <x v="5"/>
    <x v="3"/>
    <n v="640"/>
    <x v="3"/>
  </r>
  <r>
    <x v="32"/>
    <x v="6"/>
    <x v="0"/>
    <n v="55"/>
    <n v="7"/>
    <n v="25"/>
    <n v="330"/>
    <n v="0.4"/>
    <x v="0"/>
    <x v="0"/>
    <n v="137.51"/>
    <x v="3"/>
  </r>
  <r>
    <x v="33"/>
    <x v="6"/>
    <x v="3"/>
    <n v="55"/>
    <n v="6"/>
    <n v="25"/>
    <n v="0"/>
    <n v="0.25"/>
    <x v="0"/>
    <x v="0"/>
    <n v="220"/>
    <x v="3"/>
  </r>
  <r>
    <x v="34"/>
    <x v="6"/>
    <x v="3"/>
    <n v="41"/>
    <n v="15"/>
    <n v="25"/>
    <n v="250"/>
    <n v="0.11"/>
    <x v="1"/>
    <x v="1"/>
    <n v="373"/>
    <x v="3"/>
  </r>
  <r>
    <x v="35"/>
    <x v="6"/>
    <x v="2"/>
    <n v="35"/>
    <n v="7"/>
    <n v="25"/>
    <n v="380"/>
    <n v="0.14000000000000001"/>
    <x v="1"/>
    <x v="1"/>
    <n v="259"/>
    <x v="3"/>
  </r>
  <r>
    <x v="36"/>
    <x v="6"/>
    <x v="2"/>
    <n v="23"/>
    <n v="17"/>
    <n v="25"/>
    <n v="375"/>
    <n v="0.06"/>
    <x v="6"/>
    <x v="2"/>
    <n v="383"/>
    <x v="3"/>
  </r>
  <r>
    <x v="37"/>
    <x v="6"/>
    <x v="2"/>
    <n v="22"/>
    <n v="20"/>
    <n v="60"/>
    <n v="400"/>
    <n v="7.0000000000000007E-2"/>
    <x v="6"/>
    <x v="2"/>
    <n v="312"/>
    <x v="3"/>
  </r>
  <r>
    <x v="38"/>
    <x v="7"/>
    <x v="6"/>
    <n v="106"/>
    <n v="1"/>
    <n v="0"/>
    <n v="0"/>
    <n v="3.8"/>
    <x v="5"/>
    <x v="3"/>
    <n v="28"/>
    <x v="4"/>
  </r>
  <r>
    <x v="39"/>
    <x v="8"/>
    <x v="6"/>
    <n v="80"/>
    <n v="1"/>
    <n v="0"/>
    <n v="0"/>
    <n v="0.75"/>
    <x v="4"/>
    <x v="3"/>
    <n v="107"/>
    <x v="4"/>
  </r>
  <r>
    <x v="40"/>
    <x v="8"/>
    <x v="6"/>
    <n v="60"/>
    <n v="1"/>
    <n v="0"/>
    <n v="0"/>
    <n v="0.75"/>
    <x v="4"/>
    <x v="0"/>
    <n v="80"/>
    <x v="4"/>
  </r>
  <r>
    <x v="41"/>
    <x v="8"/>
    <x v="6"/>
    <n v="60"/>
    <n v="1"/>
    <n v="0"/>
    <n v="0"/>
    <n v="0.75"/>
    <x v="4"/>
    <x v="0"/>
    <n v="80"/>
    <x v="4"/>
  </r>
  <r>
    <x v="42"/>
    <x v="8"/>
    <x v="6"/>
    <n v="60"/>
    <n v="1"/>
    <n v="0"/>
    <n v="0"/>
    <n v="0.75"/>
    <x v="4"/>
    <x v="0"/>
    <n v="80"/>
    <x v="4"/>
  </r>
  <r>
    <x v="43"/>
    <x v="8"/>
    <x v="6"/>
    <n v="18"/>
    <n v="1"/>
    <n v="0"/>
    <n v="0"/>
    <n v="0.33"/>
    <x v="7"/>
    <x v="2"/>
    <n v="5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D9980D-1D84-4D19-A98E-E8C92E5C8B12}" name="DAMAGEBYWEAPON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WEAPON">
  <location ref="A3:C9" firstHeaderRow="0" firstDataRow="1" firstDataCol="1"/>
  <pivotFields count="12">
    <pivotField axis="axisRow" showAll="0" measureFilter="1">
      <items count="45">
        <item x="1"/>
        <item x="4"/>
        <item x="27"/>
        <item x="38"/>
        <item x="40"/>
        <item x="11"/>
        <item x="8"/>
        <item x="0"/>
        <item x="29"/>
        <item x="7"/>
        <item x="28"/>
        <item x="10"/>
        <item x="6"/>
        <item x="2"/>
        <item x="42"/>
        <item x="25"/>
        <item x="21"/>
        <item x="3"/>
        <item x="15"/>
        <item x="9"/>
        <item x="36"/>
        <item x="34"/>
        <item x="35"/>
        <item x="39"/>
        <item x="14"/>
        <item x="43"/>
        <item x="24"/>
        <item x="32"/>
        <item x="33"/>
        <item x="20"/>
        <item x="19"/>
        <item x="18"/>
        <item x="31"/>
        <item x="5"/>
        <item x="41"/>
        <item x="37"/>
        <item x="23"/>
        <item x="22"/>
        <item x="16"/>
        <item x="17"/>
        <item x="13"/>
        <item x="12"/>
        <item x="26"/>
        <item x="30"/>
        <item t="default"/>
      </items>
    </pivotField>
    <pivotField showAll="0">
      <items count="10">
        <item x="0"/>
        <item x="4"/>
        <item x="1"/>
        <item x="8"/>
        <item x="7"/>
        <item x="6"/>
        <item x="3"/>
        <item x="5"/>
        <item x="2"/>
        <item t="default"/>
      </items>
    </pivotField>
    <pivotField showAll="0"/>
    <pivotField dataField="1" showAll="0"/>
    <pivotField showAll="0"/>
    <pivotField showAll="0"/>
    <pivotField showAll="0"/>
    <pivotField showAll="0"/>
    <pivotField showAll="0"/>
    <pivotField showAll="0"/>
    <pivotField dataField="1" showAll="0"/>
    <pivotField showAll="0"/>
  </pivotFields>
  <rowFields count="1">
    <field x="0"/>
  </rowFields>
  <rowItems count="6">
    <i>
      <x v="3"/>
    </i>
    <i>
      <x v="29"/>
    </i>
    <i>
      <x v="30"/>
    </i>
    <i>
      <x v="31"/>
    </i>
    <i>
      <x v="32"/>
    </i>
    <i t="grand">
      <x/>
    </i>
  </rowItems>
  <colFields count="1">
    <field x="-2"/>
  </colFields>
  <colItems count="2">
    <i>
      <x/>
    </i>
    <i i="1">
      <x v="1"/>
    </i>
  </colItems>
  <dataFields count="2">
    <dataField name="Sum of Damage" fld="3" baseField="0" baseItem="0"/>
    <dataField name="Sum of Damage Per Second" fld="10" baseField="0" baseItem="0"/>
  </dataFields>
  <formats count="2">
    <format dxfId="371">
      <pivotArea outline="0" collapsedLevelsAreSubtotals="1" fieldPosition="0"/>
    </format>
    <format dxfId="372">
      <pivotArea dataOnly="0" labelOnly="1" outline="0" fieldPosition="0">
        <references count="1">
          <reference field="4294967294" count="2">
            <x v="0"/>
            <x v="1"/>
          </reference>
        </references>
      </pivotArea>
    </format>
  </formats>
  <chartFormats count="2">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285BF-0215-4C27-9AB4-045283A0C49B}" name="FIREMODE"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EAPON-TYPE">
  <location ref="A62:E72" firstHeaderRow="0" firstDataRow="1" firstDataCol="1"/>
  <pivotFields count="12">
    <pivotField showAll="0"/>
    <pivotField axis="axisRow" showAll="0">
      <items count="10">
        <item x="0"/>
        <item x="4"/>
        <item x="1"/>
        <item x="8"/>
        <item x="7"/>
        <item x="6"/>
        <item x="3"/>
        <item x="5"/>
        <item x="2"/>
        <item t="default"/>
      </items>
    </pivotField>
    <pivotField showAll="0"/>
    <pivotField dataField="1" showAll="0"/>
    <pivotField showAll="0"/>
    <pivotField showAll="0"/>
    <pivotField showAll="0"/>
    <pivotField dataField="1" showAll="0"/>
    <pivotField dataField="1" showAll="0">
      <items count="9">
        <item x="3"/>
        <item x="5"/>
        <item x="4"/>
        <item x="0"/>
        <item x="1"/>
        <item x="2"/>
        <item x="6"/>
        <item x="7"/>
        <item t="default"/>
      </items>
    </pivotField>
    <pivotField dataField="1" showAll="0">
      <items count="5">
        <item x="3"/>
        <item x="0"/>
        <item x="1"/>
        <item x="2"/>
        <item t="default"/>
      </items>
    </pivotField>
    <pivotField showAll="0"/>
    <pivotField showAll="0"/>
  </pivotFields>
  <rowFields count="1">
    <field x="1"/>
  </rowFields>
  <rowItems count="10">
    <i>
      <x/>
    </i>
    <i>
      <x v="1"/>
    </i>
    <i>
      <x v="2"/>
    </i>
    <i>
      <x v="3"/>
    </i>
    <i>
      <x v="4"/>
    </i>
    <i>
      <x v="5"/>
    </i>
    <i>
      <x v="6"/>
    </i>
    <i>
      <x v="7"/>
    </i>
    <i>
      <x v="8"/>
    </i>
    <i t="grand">
      <x/>
    </i>
  </rowItems>
  <colFields count="1">
    <field x="-2"/>
  </colFields>
  <colItems count="4">
    <i>
      <x/>
    </i>
    <i i="1">
      <x v="1"/>
    </i>
    <i i="2">
      <x v="2"/>
    </i>
    <i i="3">
      <x v="3"/>
    </i>
  </colItems>
  <dataFields count="4">
    <dataField name="Sum of Shots to Kill (Chest)" fld="8" baseField="0" baseItem="0"/>
    <dataField name="Sum of Shots to Kill (Head)" fld="9" baseField="0" baseItem="0"/>
    <dataField name="Sum of Damage" fld="3" baseField="0" baseItem="0" numFmtId="164"/>
    <dataField name="Sum of Rate of Fire" fld="7" baseField="1" baseItem="0" numFmtId="1"/>
  </dataFields>
  <formats count="4">
    <format dxfId="375">
      <pivotArea outline="0" collapsedLevelsAreSubtotals="1" fieldPosition="0">
        <references count="1">
          <reference field="4294967294" count="1" selected="0">
            <x v="2"/>
          </reference>
        </references>
      </pivotArea>
    </format>
    <format dxfId="376">
      <pivotArea field="1" grandRow="1" outline="0" collapsedLevelsAreSubtotals="1" axis="axisRow" fieldPosition="0">
        <references count="1">
          <reference field="4294967294" count="1" selected="0">
            <x v="2"/>
          </reference>
        </references>
      </pivotArea>
    </format>
    <format dxfId="377">
      <pivotArea dataOnly="0" labelOnly="1" outline="0" fieldPosition="0">
        <references count="1">
          <reference field="4294967294" count="1">
            <x v="3"/>
          </reference>
        </references>
      </pivotArea>
    </format>
    <format dxfId="378">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A323DF-B947-433B-81A8-85857D1C16DC}" name="FIRE_MODE"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FIRE-MODE">
  <location ref="A48:C54" firstHeaderRow="0" firstDataRow="1" firstDataCol="1"/>
  <pivotFields count="12">
    <pivotField showAll="0"/>
    <pivotField showAll="0">
      <items count="10">
        <item x="0"/>
        <item x="4"/>
        <item x="1"/>
        <item x="8"/>
        <item x="7"/>
        <item x="6"/>
        <item x="3"/>
        <item x="5"/>
        <item x="2"/>
        <item t="default"/>
      </items>
    </pivotField>
    <pivotField showAll="0"/>
    <pivotField showAll="0"/>
    <pivotField showAll="0"/>
    <pivotField showAll="0"/>
    <pivotField dataField="1" showAll="0"/>
    <pivotField showAll="0"/>
    <pivotField showAll="0"/>
    <pivotField showAll="0"/>
    <pivotField dataField="1" showAll="0"/>
    <pivotField axis="axisRow" showAll="0">
      <items count="6">
        <item x="3"/>
        <item x="4"/>
        <item x="1"/>
        <item x="0"/>
        <item x="2"/>
        <item t="default"/>
      </items>
    </pivotField>
  </pivotFields>
  <rowFields count="1">
    <field x="11"/>
  </rowFields>
  <rowItems count="6">
    <i>
      <x/>
    </i>
    <i>
      <x v="1"/>
    </i>
    <i>
      <x v="2"/>
    </i>
    <i>
      <x v="3"/>
    </i>
    <i>
      <x v="4"/>
    </i>
    <i t="grand">
      <x/>
    </i>
  </rowItems>
  <colFields count="1">
    <field x="-2"/>
  </colFields>
  <colItems count="2">
    <i>
      <x/>
    </i>
    <i i="1">
      <x v="1"/>
    </i>
  </colItems>
  <dataFields count="2">
    <dataField name="Sum of Bullet Speed" fld="6" baseField="0" baseItem="0" numFmtId="165"/>
    <dataField name="Sum of Damage Per Second" fld="10" baseField="0" baseItem="0" numFmtId="165"/>
  </dataFields>
  <formats count="3">
    <format dxfId="368">
      <pivotArea outline="0" collapsedLevelsAreSubtotals="1" fieldPosition="0"/>
    </format>
    <format dxfId="369">
      <pivotArea dataOnly="0" labelOnly="1" outline="0" fieldPosition="0">
        <references count="1">
          <reference field="4294967294" count="2">
            <x v="0"/>
            <x v="1"/>
          </reference>
        </references>
      </pivotArea>
    </format>
    <format dxfId="370">
      <pivotArea outline="0" collapsedLevelsAreSubtotals="1" fieldPosition="0">
        <references count="1">
          <reference field="4294967294" count="2" selected="0">
            <x v="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48E587-E191-40DA-8EFD-FE1CA2FA4F24}" name="BULLET-TYPE"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BULLET-TYPE">
  <location ref="A35:C42" firstHeaderRow="0" firstDataRow="1" firstDataCol="1"/>
  <pivotFields count="12">
    <pivotField showAll="0"/>
    <pivotField showAll="0">
      <items count="10">
        <item x="0"/>
        <item x="4"/>
        <item x="1"/>
        <item x="8"/>
        <item x="7"/>
        <item x="6"/>
        <item x="3"/>
        <item x="5"/>
        <item x="2"/>
        <item t="default"/>
      </items>
    </pivotField>
    <pivotField axis="axisRow" showAll="0">
      <items count="8">
        <item h="1" x="6"/>
        <item x="5"/>
        <item x="3"/>
        <item x="1"/>
        <item x="0"/>
        <item x="2"/>
        <item x="4"/>
        <item t="default"/>
      </items>
    </pivotField>
    <pivotField showAll="0"/>
    <pivotField showAll="0"/>
    <pivotField dataField="1" showAll="0"/>
    <pivotField dataField="1" showAll="0"/>
    <pivotField showAll="0"/>
    <pivotField showAll="0"/>
    <pivotField showAll="0"/>
    <pivotField showAll="0"/>
    <pivotField showAll="0"/>
  </pivotFields>
  <rowFields count="1">
    <field x="2"/>
  </rowFields>
  <rowItems count="7">
    <i>
      <x v="1"/>
    </i>
    <i>
      <x v="2"/>
    </i>
    <i>
      <x v="3"/>
    </i>
    <i>
      <x v="4"/>
    </i>
    <i>
      <x v="5"/>
    </i>
    <i>
      <x v="6"/>
    </i>
    <i t="grand">
      <x/>
    </i>
  </rowItems>
  <colFields count="1">
    <field x="-2"/>
  </colFields>
  <colItems count="2">
    <i>
      <x/>
    </i>
    <i i="1">
      <x v="1"/>
    </i>
  </colItems>
  <dataFields count="2">
    <dataField name="Sum of Range" fld="5" baseField="0" baseItem="0"/>
    <dataField name="Sum of Bullet Speed" fld="6" baseField="0" baseItem="0"/>
  </dataFields>
  <formats count="2">
    <format dxfId="373">
      <pivotArea outline="0" collapsedLevelsAreSubtotals="1" fieldPosition="0"/>
    </format>
    <format dxfId="374">
      <pivotArea dataOnly="0" labelOnly="1" outline="0" fieldPosition="0">
        <references count="1">
          <reference field="4294967294" count="2">
            <x v="0"/>
            <x v="1"/>
          </reference>
        </references>
      </pivotArea>
    </format>
  </formats>
  <chartFormats count="2">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FC8ECC-A501-4211-A136-6E22076F5A12}" name="weapontype"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WEAPON-TYPE">
  <location ref="A19:C29" firstHeaderRow="0" firstDataRow="1" firstDataCol="1"/>
  <pivotFields count="12">
    <pivotField showAll="0" measureFilter="1"/>
    <pivotField axis="axisRow" showAll="0">
      <items count="10">
        <item x="0"/>
        <item x="4"/>
        <item x="1"/>
        <item x="8"/>
        <item x="7"/>
        <item x="6"/>
        <item x="3"/>
        <item x="5"/>
        <item x="2"/>
        <item t="default"/>
      </items>
    </pivotField>
    <pivotField showAll="0"/>
    <pivotField dataField="1" showAll="0"/>
    <pivotField showAll="0"/>
    <pivotField showAll="0"/>
    <pivotField dataField="1" showAll="0"/>
    <pivotField showAll="0"/>
    <pivotField showAll="0"/>
    <pivotField showAll="0"/>
    <pivotField showAll="0"/>
    <pivotField showAll="0"/>
  </pivotFields>
  <rowFields count="1">
    <field x="1"/>
  </rowFields>
  <rowItems count="10">
    <i>
      <x/>
    </i>
    <i>
      <x v="1"/>
    </i>
    <i>
      <x v="2"/>
    </i>
    <i>
      <x v="3"/>
    </i>
    <i>
      <x v="4"/>
    </i>
    <i>
      <x v="5"/>
    </i>
    <i>
      <x v="6"/>
    </i>
    <i>
      <x v="7"/>
    </i>
    <i>
      <x v="8"/>
    </i>
    <i t="grand">
      <x/>
    </i>
  </rowItems>
  <colFields count="1">
    <field x="-2"/>
  </colFields>
  <colItems count="2">
    <i>
      <x/>
    </i>
    <i i="1">
      <x v="1"/>
    </i>
  </colItems>
  <dataFields count="2">
    <dataField name="Sum of Damage" fld="3" baseField="0" baseItem="0"/>
    <dataField name="Sum of Bullet Speed" fld="6" baseField="0" baseItem="0"/>
  </dataFields>
  <formats count="2">
    <format dxfId="366">
      <pivotArea outline="0" collapsedLevelsAreSubtotals="1" fieldPosition="0"/>
    </format>
    <format dxfId="367">
      <pivotArea dataOnly="0" labelOnly="1" outline="0" fieldPosition="0">
        <references count="1">
          <reference field="4294967294" count="2">
            <x v="0"/>
            <x v="1"/>
          </reference>
        </references>
      </pivotArea>
    </format>
  </format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5DE7AC9E-CF85-403B-97A0-3F7362A67187}" autoFormatId="16" applyNumberFormats="0" applyBorderFormats="0" applyFontFormats="0" applyPatternFormats="0" applyAlignmentFormats="0" applyWidthHeightFormats="0">
  <queryTableRefresh nextId="13">
    <queryTableFields count="12">
      <queryTableField id="1" name="Weapon Name" tableColumnId="1"/>
      <queryTableField id="2" name="Weapon Type" tableColumnId="2"/>
      <queryTableField id="3" name="Bullet Type" tableColumnId="3"/>
      <queryTableField id="4" name="Damage" tableColumnId="4"/>
      <queryTableField id="5" name="Magazine Capacity" tableColumnId="5"/>
      <queryTableField id="6" name="Range" tableColumnId="6"/>
      <queryTableField id="7" name="Bullet Speed" tableColumnId="7"/>
      <queryTableField id="8" name="Rate of Fire" tableColumnId="8"/>
      <queryTableField id="9" name="Shots to Kill (Chest)" tableColumnId="9"/>
      <queryTableField id="10" name="Shots to Kill (Head)" tableColumnId="10"/>
      <queryTableField id="11" name="Damage Per Second" tableColumnId="11"/>
      <queryTableField id="12" name="Fire Mod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pon_Type" xr10:uid="{1301D1B5-EB6E-4171-8A9D-3D0945B1C9EB}" sourceName="Weapon Type">
  <pivotTables>
    <pivotTable tabId="6" name="FIREMODE"/>
    <pivotTable tabId="6" name="BULLET-TYPE"/>
    <pivotTable tabId="6" name="DAMAGEBYWEAPONS"/>
    <pivotTable tabId="6" name="FIRE_MODE"/>
  </pivotTables>
  <data>
    <tabular pivotCacheId="1914127828">
      <items count="9">
        <i x="0" s="1"/>
        <i x="4" s="1"/>
        <i x="1" s="1"/>
        <i x="8" s="1"/>
        <i x="7" s="1"/>
        <i x="6" s="1"/>
        <i x="3" s="1"/>
        <i x="5"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apon Type 1" xr10:uid="{B2F49BFD-74C6-468F-BC5F-D808CCA448C4}" cache="Slicer_Weapon_Type" caption="Weapon Type" columnCount="3" showCaption="0" style="Slicer Style 1" rowHeight="2476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46CE8F-DB25-46AE-8219-15E622F11506}" name="Table1" displayName="Table1" ref="A1:T45" totalsRowShown="0">
  <autoFilter ref="A1:T45" xr:uid="{CB46CE8F-DB25-46AE-8219-15E622F11506}"/>
  <tableColumns count="20">
    <tableColumn id="1" xr3:uid="{CCCAC18F-878D-40E2-B59C-B3DDA0862D65}" name="Weapon Name"/>
    <tableColumn id="2" xr3:uid="{A9DD065F-3431-4078-A3A1-2340383FFFF0}" name="Weapon Type"/>
    <tableColumn id="3" xr3:uid="{0781F20A-2DBB-4689-8791-51C5989CD6B2}" name="Bullet Type"/>
    <tableColumn id="4" xr3:uid="{066FAE78-50B6-4F9B-BE9B-4BE804701EFA}" name="Damage"/>
    <tableColumn id="5" xr3:uid="{BC8D6998-CC8E-4E47-921F-34785FA5619E}" name="Magazine Capacity"/>
    <tableColumn id="6" xr3:uid="{1787300A-4EAC-48C2-BFD6-B78E3F9BBB80}" name="Range"/>
    <tableColumn id="7" xr3:uid="{EC5251A8-B1E7-4C87-9EDB-54778984F524}" name="Bullet Speed"/>
    <tableColumn id="8" xr3:uid="{6C0B2907-1207-48FF-8DDF-C755FC3D2C1B}" name="Rate of Fire"/>
    <tableColumn id="9" xr3:uid="{1F8B1419-1A1D-4E10-87B4-97D3612E6EC6}" name="Shots to Kill (Chest)"/>
    <tableColumn id="10" xr3:uid="{C9680411-6020-409A-9900-79C128E6C852}" name="Shots to Kill (Head)"/>
    <tableColumn id="11" xr3:uid="{ECE413D0-E694-4397-8F47-A98CB847FCFE}" name="Damage Per Second"/>
    <tableColumn id="12" xr3:uid="{941627E3-1D4D-498D-B096-51E42AB7C1A1}" name="Fire Mode"/>
    <tableColumn id="13" xr3:uid="{39A34E85-01A6-4F97-9B4F-731367C361A6}" name="BDMG_0"/>
    <tableColumn id="14" xr3:uid="{F6B526FD-4E42-4447-9D86-190B33D8BDA4}" name="BDMG_1"/>
    <tableColumn id="15" xr3:uid="{19C298B6-CA80-43D0-91E0-575A5F00E61F}" name="BDMG_2"/>
    <tableColumn id="16" xr3:uid="{86A69F3A-1D3C-448D-86E1-D1C14E73B84D}" name="BDMG_3"/>
    <tableColumn id="17" xr3:uid="{D2D74C6E-AA46-47DB-B979-5E2C5F248D8A}" name="HDMG_0"/>
    <tableColumn id="18" xr3:uid="{77C66C67-D9BB-4CFA-824A-9703D6926B1E}" name="HDMG_1"/>
    <tableColumn id="19" xr3:uid="{BEBA0CAA-03F8-4749-BEA7-6F5E0614A62C}" name="HDMG_2"/>
    <tableColumn id="20" xr3:uid="{003FD7AA-939F-491C-B095-1F03A8DF8DA3}" name="HDMG_3"/>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4D3605-2393-45BF-A7E3-4459F3EA22BB}" name="PUBG_ANALYTICS" displayName="PUBG_ANALYTICS" ref="A1:L45" tableType="queryTable" totalsRowShown="0">
  <autoFilter ref="A1:L45" xr:uid="{E74D3605-2393-45BF-A7E3-4459F3EA22BB}"/>
  <tableColumns count="12">
    <tableColumn id="1" xr3:uid="{191AACF2-CA2B-4CBB-983B-7BEC6F50266A}" uniqueName="1" name="Weapon Name" queryTableFieldId="1" dataDxfId="397"/>
    <tableColumn id="2" xr3:uid="{26936C15-64A3-43AB-9E26-58464F37C15D}" uniqueName="2" name="Weapon Type" queryTableFieldId="2" dataDxfId="396"/>
    <tableColumn id="3" xr3:uid="{ABC2E122-6226-4DEB-813D-7BCEFE69F5D5}" uniqueName="3" name="Bullet Type" queryTableFieldId="3"/>
    <tableColumn id="4" xr3:uid="{350B7B0E-DBB8-4302-9BD6-00DA6578E89A}" uniqueName="4" name="Damage" queryTableFieldId="4"/>
    <tableColumn id="5" xr3:uid="{01CCB34C-7F60-4B10-AFAF-23833985A21E}" uniqueName="5" name="Magazine Capacity" queryTableFieldId="5"/>
    <tableColumn id="6" xr3:uid="{2D50BC2E-13D5-4D88-8EA8-0EE1B8A2F3BE}" uniqueName="6" name="Range" queryTableFieldId="6"/>
    <tableColumn id="7" xr3:uid="{39763B82-52FD-44C6-B91F-ED557F5C76A7}" uniqueName="7" name="Bullet Speed" queryTableFieldId="7"/>
    <tableColumn id="8" xr3:uid="{1D1EAA82-11A9-49CA-BDAC-458FCCCB89E7}" uniqueName="8" name="Rate of Fire" queryTableFieldId="8"/>
    <tableColumn id="9" xr3:uid="{02C5D6B7-B87D-47BE-98BA-54BFA3A5ECD7}" uniqueName="9" name="Shots to Kill (Chest)" queryTableFieldId="9"/>
    <tableColumn id="10" xr3:uid="{3CCF8C82-2838-4573-B384-60E33079D59A}" uniqueName="10" name="Shots to Kill (Head)" queryTableFieldId="10"/>
    <tableColumn id="11" xr3:uid="{B8E117BE-CA99-4B01-B4D0-5C629F5502E0}" uniqueName="11" name="Damage Per Second" queryTableFieldId="11"/>
    <tableColumn id="12" xr3:uid="{8A3DA99D-557D-4D37-837F-7852FFC62F71}" uniqueName="12" name="Fire Mode"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65F9C-EB49-44D3-8D67-2B5CA2504BD4}">
  <dimension ref="A1:T45"/>
  <sheetViews>
    <sheetView topLeftCell="A28" workbookViewId="0">
      <selection activeCell="H9" sqref="A2:T45"/>
    </sheetView>
  </sheetViews>
  <sheetFormatPr defaultRowHeight="14.4" x14ac:dyDescent="0.3"/>
  <cols>
    <col min="1" max="1" width="15.44140625" bestFit="1" customWidth="1"/>
    <col min="2" max="2" width="21.44140625" bestFit="1" customWidth="1"/>
    <col min="3" max="3" width="12.33203125" bestFit="1" customWidth="1"/>
    <col min="4" max="4" width="10" bestFit="1" customWidth="1"/>
    <col min="5" max="5" width="18.88671875" bestFit="1" customWidth="1"/>
    <col min="6" max="6" width="8.21875" bestFit="1" customWidth="1"/>
    <col min="7" max="7" width="13.77734375" bestFit="1" customWidth="1"/>
    <col min="8" max="8" width="12.44140625" bestFit="1" customWidth="1"/>
    <col min="9" max="9" width="19.6640625" bestFit="1" customWidth="1"/>
    <col min="10" max="10" width="19.21875" bestFit="1" customWidth="1"/>
    <col min="11" max="11" width="19.88671875" bestFit="1" customWidth="1"/>
    <col min="12" max="12" width="20.21875" bestFit="1" customWidth="1"/>
    <col min="13" max="16" width="10.109375" bestFit="1" customWidth="1"/>
    <col min="17" max="20" width="10.33203125" bestFit="1"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t="s">
        <v>20</v>
      </c>
      <c r="B2" t="s">
        <v>21</v>
      </c>
      <c r="C2">
        <v>7.62</v>
      </c>
      <c r="D2">
        <v>49</v>
      </c>
      <c r="E2">
        <v>30</v>
      </c>
      <c r="F2">
        <v>400</v>
      </c>
      <c r="G2">
        <v>715</v>
      </c>
      <c r="H2">
        <v>0.08</v>
      </c>
      <c r="I2">
        <v>4</v>
      </c>
      <c r="J2">
        <v>2</v>
      </c>
      <c r="K2">
        <v>612</v>
      </c>
      <c r="L2" t="s">
        <v>22</v>
      </c>
      <c r="M2">
        <v>47</v>
      </c>
      <c r="N2">
        <v>34.299999999999997</v>
      </c>
      <c r="O2">
        <v>29.4</v>
      </c>
      <c r="P2">
        <v>22</v>
      </c>
      <c r="Q2">
        <v>115.1</v>
      </c>
      <c r="R2">
        <v>80.599999999999994</v>
      </c>
      <c r="S2">
        <v>69</v>
      </c>
      <c r="T2">
        <v>51.8</v>
      </c>
    </row>
    <row r="3" spans="1:20" x14ac:dyDescent="0.3">
      <c r="A3" t="s">
        <v>23</v>
      </c>
      <c r="B3" t="s">
        <v>21</v>
      </c>
      <c r="C3">
        <v>7.62</v>
      </c>
      <c r="D3">
        <v>49</v>
      </c>
      <c r="E3">
        <v>30</v>
      </c>
      <c r="F3">
        <v>400</v>
      </c>
      <c r="G3">
        <v>710</v>
      </c>
      <c r="H3">
        <v>0.01</v>
      </c>
      <c r="I3">
        <v>4</v>
      </c>
      <c r="J3">
        <v>2</v>
      </c>
      <c r="K3">
        <v>490</v>
      </c>
      <c r="L3" t="s">
        <v>24</v>
      </c>
      <c r="M3">
        <v>47</v>
      </c>
      <c r="N3">
        <v>34.299999999999997</v>
      </c>
      <c r="O3">
        <v>29.4</v>
      </c>
      <c r="P3">
        <v>22</v>
      </c>
      <c r="Q3">
        <v>115.1</v>
      </c>
      <c r="R3">
        <v>80.599999999999994</v>
      </c>
      <c r="S3">
        <v>69</v>
      </c>
      <c r="T3">
        <v>51.8</v>
      </c>
    </row>
    <row r="4" spans="1:20" x14ac:dyDescent="0.3">
      <c r="A4" t="s">
        <v>25</v>
      </c>
      <c r="B4" t="s">
        <v>21</v>
      </c>
      <c r="C4">
        <v>7.62</v>
      </c>
      <c r="D4">
        <v>47</v>
      </c>
      <c r="E4">
        <v>30</v>
      </c>
      <c r="F4">
        <v>400</v>
      </c>
      <c r="G4">
        <v>715</v>
      </c>
      <c r="H4">
        <v>8.5999999999999993E-2</v>
      </c>
      <c r="I4">
        <v>4</v>
      </c>
      <c r="J4">
        <v>2</v>
      </c>
      <c r="K4">
        <v>547</v>
      </c>
      <c r="L4" t="s">
        <v>22</v>
      </c>
      <c r="M4">
        <v>46</v>
      </c>
      <c r="N4">
        <v>32.9</v>
      </c>
      <c r="O4">
        <v>28.2</v>
      </c>
      <c r="P4">
        <v>21.1</v>
      </c>
      <c r="Q4">
        <v>110.4</v>
      </c>
      <c r="R4">
        <v>77.3</v>
      </c>
      <c r="S4">
        <v>66.2</v>
      </c>
      <c r="T4">
        <v>49.7</v>
      </c>
    </row>
    <row r="5" spans="1:20" x14ac:dyDescent="0.3">
      <c r="A5" t="s">
        <v>26</v>
      </c>
      <c r="B5" t="s">
        <v>21</v>
      </c>
      <c r="C5">
        <v>7.62</v>
      </c>
      <c r="D5">
        <v>49</v>
      </c>
      <c r="E5">
        <v>30</v>
      </c>
      <c r="F5">
        <v>500</v>
      </c>
      <c r="G5">
        <v>715</v>
      </c>
      <c r="H5">
        <v>0.01</v>
      </c>
      <c r="I5">
        <v>4</v>
      </c>
      <c r="J5">
        <v>2</v>
      </c>
      <c r="K5">
        <v>490</v>
      </c>
      <c r="L5" t="s">
        <v>27</v>
      </c>
      <c r="M5">
        <v>49</v>
      </c>
      <c r="N5">
        <v>34.299999999999997</v>
      </c>
      <c r="O5">
        <v>29.4</v>
      </c>
      <c r="P5">
        <v>22</v>
      </c>
      <c r="Q5">
        <v>115.1</v>
      </c>
      <c r="R5">
        <v>80.599999999999994</v>
      </c>
      <c r="S5">
        <v>69</v>
      </c>
      <c r="T5">
        <v>51.8</v>
      </c>
    </row>
    <row r="6" spans="1:20" x14ac:dyDescent="0.3">
      <c r="A6" t="s">
        <v>28</v>
      </c>
      <c r="B6" t="s">
        <v>21</v>
      </c>
      <c r="C6">
        <v>5.56</v>
      </c>
      <c r="D6">
        <v>43</v>
      </c>
      <c r="E6">
        <v>30</v>
      </c>
      <c r="F6">
        <v>600</v>
      </c>
      <c r="G6">
        <v>880</v>
      </c>
      <c r="H6">
        <v>8.5999999999999993E-2</v>
      </c>
      <c r="I6">
        <v>4</v>
      </c>
      <c r="J6">
        <v>2</v>
      </c>
      <c r="K6">
        <v>502</v>
      </c>
      <c r="L6" t="s">
        <v>24</v>
      </c>
      <c r="M6">
        <v>41</v>
      </c>
      <c r="N6">
        <v>30.1</v>
      </c>
      <c r="O6">
        <v>25.8</v>
      </c>
      <c r="P6">
        <v>19.3</v>
      </c>
      <c r="Q6">
        <v>101</v>
      </c>
      <c r="R6">
        <v>70.7</v>
      </c>
      <c r="S6">
        <v>60.6</v>
      </c>
      <c r="T6">
        <v>45.4</v>
      </c>
    </row>
    <row r="7" spans="1:20" x14ac:dyDescent="0.3">
      <c r="A7" t="s">
        <v>29</v>
      </c>
      <c r="B7" t="s">
        <v>21</v>
      </c>
      <c r="C7">
        <v>5.56</v>
      </c>
      <c r="D7">
        <v>43</v>
      </c>
      <c r="E7">
        <v>30</v>
      </c>
      <c r="F7">
        <v>600</v>
      </c>
      <c r="G7">
        <v>880</v>
      </c>
      <c r="H7">
        <v>9.6000000000000002E-2</v>
      </c>
      <c r="I7">
        <v>4</v>
      </c>
      <c r="J7">
        <v>2</v>
      </c>
      <c r="K7">
        <v>448</v>
      </c>
      <c r="L7" t="s">
        <v>24</v>
      </c>
      <c r="M7">
        <v>41</v>
      </c>
      <c r="N7">
        <v>30.1</v>
      </c>
      <c r="O7">
        <v>25.8</v>
      </c>
      <c r="P7">
        <v>19.3</v>
      </c>
      <c r="Q7">
        <v>101</v>
      </c>
      <c r="R7">
        <v>70.7</v>
      </c>
      <c r="S7">
        <v>60.6</v>
      </c>
      <c r="T7">
        <v>45.4</v>
      </c>
    </row>
    <row r="8" spans="1:20" x14ac:dyDescent="0.3">
      <c r="A8" t="s">
        <v>30</v>
      </c>
      <c r="B8" t="s">
        <v>21</v>
      </c>
      <c r="C8">
        <v>5.56</v>
      </c>
      <c r="D8">
        <v>43</v>
      </c>
      <c r="E8">
        <v>30</v>
      </c>
      <c r="F8">
        <v>600</v>
      </c>
      <c r="G8">
        <v>890</v>
      </c>
      <c r="H8">
        <v>8.5999999999999993E-2</v>
      </c>
      <c r="I8">
        <v>4</v>
      </c>
      <c r="J8">
        <v>2</v>
      </c>
      <c r="K8">
        <v>502</v>
      </c>
      <c r="L8" t="s">
        <v>24</v>
      </c>
      <c r="M8">
        <v>41</v>
      </c>
      <c r="N8">
        <v>30.1</v>
      </c>
      <c r="O8">
        <v>25.8</v>
      </c>
      <c r="P8">
        <v>19.3</v>
      </c>
      <c r="Q8">
        <v>101</v>
      </c>
      <c r="R8">
        <v>70.7</v>
      </c>
      <c r="S8">
        <v>60.6</v>
      </c>
      <c r="T8">
        <v>45.4</v>
      </c>
    </row>
    <row r="9" spans="1:20" x14ac:dyDescent="0.3">
      <c r="A9" t="s">
        <v>31</v>
      </c>
      <c r="B9" t="s">
        <v>21</v>
      </c>
      <c r="C9">
        <v>5.56</v>
      </c>
      <c r="D9">
        <v>43</v>
      </c>
      <c r="E9">
        <v>30</v>
      </c>
      <c r="F9">
        <v>600</v>
      </c>
      <c r="G9">
        <v>900</v>
      </c>
      <c r="H9">
        <v>0.01</v>
      </c>
      <c r="I9">
        <v>4</v>
      </c>
      <c r="J9">
        <v>2</v>
      </c>
      <c r="K9">
        <v>430</v>
      </c>
      <c r="L9" t="s">
        <v>27</v>
      </c>
      <c r="M9">
        <v>43</v>
      </c>
      <c r="N9">
        <v>30.1</v>
      </c>
      <c r="O9">
        <v>25.8</v>
      </c>
      <c r="P9">
        <v>19.3</v>
      </c>
      <c r="Q9">
        <v>101</v>
      </c>
      <c r="R9">
        <v>70.7</v>
      </c>
      <c r="S9">
        <v>60.6</v>
      </c>
      <c r="T9">
        <v>45.4</v>
      </c>
    </row>
    <row r="10" spans="1:20" x14ac:dyDescent="0.3">
      <c r="A10" t="s">
        <v>32</v>
      </c>
      <c r="B10" t="s">
        <v>21</v>
      </c>
      <c r="C10">
        <v>5.56</v>
      </c>
      <c r="D10">
        <v>43</v>
      </c>
      <c r="E10">
        <v>30</v>
      </c>
      <c r="F10">
        <v>600</v>
      </c>
      <c r="G10">
        <v>880</v>
      </c>
      <c r="H10">
        <v>8.5999999999999993E-2</v>
      </c>
      <c r="I10">
        <v>4</v>
      </c>
      <c r="J10">
        <v>2</v>
      </c>
      <c r="K10">
        <v>502</v>
      </c>
      <c r="L10" t="s">
        <v>24</v>
      </c>
      <c r="M10">
        <v>41</v>
      </c>
      <c r="N10">
        <v>30.1</v>
      </c>
      <c r="O10">
        <v>25.8</v>
      </c>
      <c r="P10">
        <v>19.3</v>
      </c>
      <c r="Q10">
        <v>101</v>
      </c>
      <c r="R10">
        <v>70.7</v>
      </c>
      <c r="S10">
        <v>60.6</v>
      </c>
      <c r="T10">
        <v>45.4</v>
      </c>
    </row>
    <row r="11" spans="1:20" x14ac:dyDescent="0.3">
      <c r="A11" t="s">
        <v>33</v>
      </c>
      <c r="B11" t="s">
        <v>21</v>
      </c>
      <c r="C11">
        <v>5.56</v>
      </c>
      <c r="D11">
        <v>43</v>
      </c>
      <c r="E11">
        <v>30</v>
      </c>
      <c r="F11">
        <v>600</v>
      </c>
      <c r="G11">
        <v>880</v>
      </c>
      <c r="H11">
        <v>9.6000000000000002E-2</v>
      </c>
      <c r="I11">
        <v>4</v>
      </c>
      <c r="J11">
        <v>2</v>
      </c>
      <c r="K11">
        <v>466</v>
      </c>
      <c r="L11" t="s">
        <v>24</v>
      </c>
      <c r="M11">
        <v>41</v>
      </c>
      <c r="N11">
        <v>30.1</v>
      </c>
      <c r="O11">
        <v>25.8</v>
      </c>
      <c r="P11">
        <v>19.3</v>
      </c>
      <c r="Q11">
        <v>101</v>
      </c>
      <c r="R11">
        <v>70.7</v>
      </c>
      <c r="S11">
        <v>60.6</v>
      </c>
      <c r="T11">
        <v>45.4</v>
      </c>
    </row>
    <row r="12" spans="1:20" x14ac:dyDescent="0.3">
      <c r="A12" t="s">
        <v>34</v>
      </c>
      <c r="B12" t="s">
        <v>35</v>
      </c>
      <c r="C12">
        <v>5.56</v>
      </c>
      <c r="D12">
        <v>45</v>
      </c>
      <c r="E12">
        <v>100</v>
      </c>
      <c r="F12">
        <v>400</v>
      </c>
      <c r="G12">
        <v>915</v>
      </c>
      <c r="H12">
        <v>7.4999999999999997E-2</v>
      </c>
      <c r="I12">
        <v>4</v>
      </c>
      <c r="J12">
        <v>2</v>
      </c>
      <c r="K12">
        <v>600</v>
      </c>
      <c r="L12" t="s">
        <v>36</v>
      </c>
      <c r="M12">
        <v>45</v>
      </c>
      <c r="N12">
        <v>31.4</v>
      </c>
      <c r="O12">
        <v>27</v>
      </c>
      <c r="P12">
        <v>20.2</v>
      </c>
      <c r="Q12">
        <v>103.4</v>
      </c>
      <c r="R12">
        <v>72.400000000000006</v>
      </c>
      <c r="S12">
        <v>62</v>
      </c>
      <c r="T12">
        <v>46.5</v>
      </c>
    </row>
    <row r="13" spans="1:20" x14ac:dyDescent="0.3">
      <c r="A13" t="s">
        <v>37</v>
      </c>
      <c r="B13" t="s">
        <v>35</v>
      </c>
      <c r="C13">
        <v>7.62</v>
      </c>
      <c r="D13">
        <v>51</v>
      </c>
      <c r="E13">
        <v>47</v>
      </c>
      <c r="F13">
        <v>600</v>
      </c>
      <c r="G13">
        <v>715</v>
      </c>
      <c r="H13">
        <v>0.109</v>
      </c>
      <c r="I13">
        <v>4</v>
      </c>
      <c r="J13">
        <v>2</v>
      </c>
      <c r="K13">
        <v>468</v>
      </c>
      <c r="L13" t="s">
        <v>36</v>
      </c>
      <c r="M13">
        <v>51</v>
      </c>
      <c r="N13">
        <v>35.6</v>
      </c>
      <c r="O13">
        <v>30.6</v>
      </c>
      <c r="P13">
        <v>22.9</v>
      </c>
      <c r="Q13">
        <v>117.3</v>
      </c>
      <c r="R13">
        <v>82.1</v>
      </c>
      <c r="S13">
        <v>70.3</v>
      </c>
      <c r="T13">
        <v>52.7</v>
      </c>
    </row>
    <row r="14" spans="1:20" x14ac:dyDescent="0.3">
      <c r="A14" t="s">
        <v>38</v>
      </c>
      <c r="B14" t="s">
        <v>39</v>
      </c>
      <c r="C14">
        <v>9</v>
      </c>
      <c r="D14">
        <v>31</v>
      </c>
      <c r="E14">
        <v>19</v>
      </c>
      <c r="F14">
        <v>50</v>
      </c>
      <c r="G14">
        <v>300</v>
      </c>
      <c r="H14">
        <v>5.5E-2</v>
      </c>
      <c r="I14">
        <v>5</v>
      </c>
      <c r="J14">
        <v>3</v>
      </c>
      <c r="K14">
        <v>569</v>
      </c>
      <c r="L14" t="s">
        <v>22</v>
      </c>
      <c r="M14">
        <v>31</v>
      </c>
      <c r="N14">
        <v>21.7</v>
      </c>
      <c r="O14">
        <v>18.5</v>
      </c>
      <c r="P14">
        <v>13.9</v>
      </c>
      <c r="Q14">
        <v>55.8</v>
      </c>
      <c r="R14">
        <v>39</v>
      </c>
      <c r="S14">
        <v>33.4</v>
      </c>
      <c r="T14">
        <v>25.1</v>
      </c>
    </row>
    <row r="15" spans="1:20" x14ac:dyDescent="0.3">
      <c r="A15" t="s">
        <v>40</v>
      </c>
      <c r="B15" t="s">
        <v>39</v>
      </c>
      <c r="C15">
        <v>9</v>
      </c>
      <c r="D15">
        <v>26</v>
      </c>
      <c r="E15">
        <v>25</v>
      </c>
      <c r="F15">
        <v>200</v>
      </c>
      <c r="G15">
        <v>350</v>
      </c>
      <c r="H15">
        <v>4.8000000000000001E-2</v>
      </c>
      <c r="I15">
        <v>7</v>
      </c>
      <c r="J15">
        <v>4</v>
      </c>
      <c r="K15">
        <v>542</v>
      </c>
      <c r="L15" t="s">
        <v>24</v>
      </c>
      <c r="M15">
        <v>26</v>
      </c>
      <c r="N15">
        <v>18.2</v>
      </c>
      <c r="O15">
        <v>15.6</v>
      </c>
      <c r="P15">
        <v>11.7</v>
      </c>
      <c r="Q15">
        <v>46.8</v>
      </c>
      <c r="R15">
        <v>32.700000000000003</v>
      </c>
      <c r="S15">
        <v>28</v>
      </c>
      <c r="T15">
        <v>21</v>
      </c>
    </row>
    <row r="16" spans="1:20" x14ac:dyDescent="0.3">
      <c r="A16" t="s">
        <v>41</v>
      </c>
      <c r="B16" t="s">
        <v>39</v>
      </c>
      <c r="C16">
        <v>9</v>
      </c>
      <c r="D16">
        <v>35</v>
      </c>
      <c r="E16">
        <v>53</v>
      </c>
      <c r="F16">
        <v>300</v>
      </c>
      <c r="G16">
        <v>300</v>
      </c>
      <c r="H16">
        <v>7.5999999999999998E-2</v>
      </c>
      <c r="I16">
        <v>5</v>
      </c>
      <c r="J16">
        <v>3</v>
      </c>
      <c r="K16">
        <v>408</v>
      </c>
      <c r="L16" t="s">
        <v>24</v>
      </c>
      <c r="M16">
        <v>35</v>
      </c>
      <c r="N16">
        <v>24.5</v>
      </c>
      <c r="O16">
        <v>21</v>
      </c>
      <c r="P16">
        <v>15.7</v>
      </c>
      <c r="Q16">
        <v>63</v>
      </c>
      <c r="R16">
        <v>44</v>
      </c>
      <c r="S16">
        <v>37.799999999999997</v>
      </c>
      <c r="T16">
        <v>28.3</v>
      </c>
    </row>
    <row r="17" spans="1:20" x14ac:dyDescent="0.3">
      <c r="A17" t="s">
        <v>42</v>
      </c>
      <c r="B17" t="s">
        <v>39</v>
      </c>
      <c r="C17">
        <v>9</v>
      </c>
      <c r="D17">
        <v>33</v>
      </c>
      <c r="E17">
        <v>30</v>
      </c>
      <c r="F17">
        <v>200</v>
      </c>
      <c r="G17">
        <v>330</v>
      </c>
      <c r="H17">
        <v>6.4500000000000002E-2</v>
      </c>
      <c r="I17">
        <v>5</v>
      </c>
      <c r="J17">
        <v>3</v>
      </c>
      <c r="K17">
        <v>495</v>
      </c>
      <c r="L17" t="s">
        <v>22</v>
      </c>
      <c r="M17">
        <v>33</v>
      </c>
      <c r="N17">
        <v>23</v>
      </c>
      <c r="O17">
        <v>19.8</v>
      </c>
      <c r="P17">
        <v>14.8</v>
      </c>
      <c r="Q17">
        <v>59.4</v>
      </c>
      <c r="R17">
        <v>41.5</v>
      </c>
      <c r="S17">
        <v>35.6</v>
      </c>
      <c r="T17">
        <v>26.7</v>
      </c>
    </row>
    <row r="18" spans="1:20" x14ac:dyDescent="0.3">
      <c r="A18" t="s">
        <v>43</v>
      </c>
      <c r="B18" t="s">
        <v>39</v>
      </c>
      <c r="C18">
        <v>0.45</v>
      </c>
      <c r="D18">
        <v>40</v>
      </c>
      <c r="E18">
        <v>30</v>
      </c>
      <c r="F18">
        <v>200</v>
      </c>
      <c r="G18">
        <v>280</v>
      </c>
      <c r="H18">
        <v>8.5999999999999993E-2</v>
      </c>
      <c r="I18">
        <v>5</v>
      </c>
      <c r="J18">
        <v>3</v>
      </c>
      <c r="K18">
        <v>467</v>
      </c>
      <c r="L18" t="s">
        <v>24</v>
      </c>
      <c r="M18">
        <v>40</v>
      </c>
      <c r="N18">
        <v>28</v>
      </c>
      <c r="O18">
        <v>24</v>
      </c>
      <c r="P18">
        <v>18</v>
      </c>
      <c r="Q18">
        <v>72</v>
      </c>
      <c r="R18">
        <v>50.4</v>
      </c>
      <c r="S18">
        <v>43.1</v>
      </c>
      <c r="T18">
        <v>32.4</v>
      </c>
    </row>
    <row r="19" spans="1:20" x14ac:dyDescent="0.3">
      <c r="A19" t="s">
        <v>44</v>
      </c>
      <c r="B19" t="s">
        <v>39</v>
      </c>
      <c r="C19">
        <v>0.45</v>
      </c>
      <c r="D19">
        <v>39</v>
      </c>
      <c r="E19">
        <v>25</v>
      </c>
      <c r="F19">
        <v>300</v>
      </c>
      <c r="G19">
        <v>250</v>
      </c>
      <c r="H19">
        <v>9.1999999999999998E-2</v>
      </c>
      <c r="I19">
        <v>5</v>
      </c>
      <c r="J19">
        <v>3</v>
      </c>
      <c r="K19">
        <v>423</v>
      </c>
      <c r="L19" t="s">
        <v>22</v>
      </c>
      <c r="M19">
        <v>39</v>
      </c>
      <c r="N19">
        <v>27.3</v>
      </c>
      <c r="O19">
        <v>23.4</v>
      </c>
      <c r="P19">
        <v>17.5</v>
      </c>
      <c r="Q19">
        <v>70.2</v>
      </c>
      <c r="R19">
        <v>49.1</v>
      </c>
      <c r="S19">
        <v>42.1</v>
      </c>
      <c r="T19">
        <v>31.5</v>
      </c>
    </row>
    <row r="20" spans="1:20" x14ac:dyDescent="0.3">
      <c r="A20" t="s">
        <v>45</v>
      </c>
      <c r="B20" t="s">
        <v>46</v>
      </c>
      <c r="C20">
        <v>12</v>
      </c>
      <c r="D20">
        <v>216</v>
      </c>
      <c r="E20">
        <v>2</v>
      </c>
      <c r="F20">
        <v>25</v>
      </c>
      <c r="G20">
        <v>370</v>
      </c>
      <c r="H20">
        <v>0.2</v>
      </c>
      <c r="I20">
        <v>1</v>
      </c>
      <c r="J20">
        <v>1</v>
      </c>
      <c r="K20">
        <v>1080</v>
      </c>
      <c r="L20" t="s">
        <v>36</v>
      </c>
      <c r="M20">
        <v>207.9</v>
      </c>
      <c r="N20">
        <v>145.80000000000001</v>
      </c>
      <c r="O20">
        <v>124.2</v>
      </c>
      <c r="P20">
        <v>93.6</v>
      </c>
      <c r="Q20">
        <v>312.3</v>
      </c>
      <c r="R20">
        <v>218.7</v>
      </c>
      <c r="S20">
        <v>187.2</v>
      </c>
      <c r="T20">
        <v>140.4</v>
      </c>
    </row>
    <row r="21" spans="1:20" x14ac:dyDescent="0.3">
      <c r="A21" t="s">
        <v>47</v>
      </c>
      <c r="B21" t="s">
        <v>46</v>
      </c>
      <c r="C21">
        <v>12</v>
      </c>
      <c r="D21">
        <v>216</v>
      </c>
      <c r="E21">
        <v>5</v>
      </c>
      <c r="F21">
        <v>25</v>
      </c>
      <c r="G21">
        <v>360</v>
      </c>
      <c r="H21">
        <v>0.7</v>
      </c>
      <c r="I21">
        <v>1</v>
      </c>
      <c r="J21">
        <v>1</v>
      </c>
      <c r="K21">
        <v>288</v>
      </c>
      <c r="L21" t="s">
        <v>36</v>
      </c>
      <c r="M21">
        <v>204.3</v>
      </c>
      <c r="N21">
        <v>143.1</v>
      </c>
      <c r="O21">
        <v>122.4</v>
      </c>
      <c r="P21">
        <v>91.8</v>
      </c>
      <c r="Q21">
        <v>306.89999999999998</v>
      </c>
      <c r="R21">
        <v>215.1</v>
      </c>
      <c r="S21">
        <v>184.5</v>
      </c>
      <c r="T21">
        <v>137.69999999999999</v>
      </c>
    </row>
    <row r="22" spans="1:20" x14ac:dyDescent="0.3">
      <c r="A22" t="s">
        <v>48</v>
      </c>
      <c r="B22" t="s">
        <v>46</v>
      </c>
      <c r="C22">
        <v>12</v>
      </c>
      <c r="D22">
        <v>198</v>
      </c>
      <c r="E22">
        <v>5</v>
      </c>
      <c r="F22">
        <v>25</v>
      </c>
      <c r="G22">
        <v>350</v>
      </c>
      <c r="H22">
        <v>0.25</v>
      </c>
      <c r="I22">
        <v>1</v>
      </c>
      <c r="J22">
        <v>1</v>
      </c>
      <c r="K22">
        <v>792</v>
      </c>
      <c r="L22" t="s">
        <v>36</v>
      </c>
      <c r="M22">
        <v>282.60000000000002</v>
      </c>
      <c r="N22">
        <v>198</v>
      </c>
      <c r="O22">
        <v>169.2</v>
      </c>
      <c r="P22">
        <v>126.9</v>
      </c>
      <c r="Q22">
        <v>188.1</v>
      </c>
      <c r="R22">
        <v>131.4</v>
      </c>
      <c r="S22">
        <v>112.5</v>
      </c>
      <c r="T22">
        <v>84.6</v>
      </c>
    </row>
    <row r="23" spans="1:20" x14ac:dyDescent="0.3">
      <c r="A23" t="s">
        <v>49</v>
      </c>
      <c r="B23" t="s">
        <v>50</v>
      </c>
      <c r="C23">
        <v>7.62</v>
      </c>
      <c r="D23">
        <v>61</v>
      </c>
      <c r="E23">
        <v>10</v>
      </c>
      <c r="F23">
        <v>800</v>
      </c>
      <c r="G23">
        <v>853</v>
      </c>
      <c r="H23">
        <v>0.09</v>
      </c>
      <c r="I23">
        <v>3</v>
      </c>
      <c r="J23">
        <v>2</v>
      </c>
      <c r="K23">
        <v>678</v>
      </c>
      <c r="L23" t="s">
        <v>24</v>
      </c>
      <c r="M23">
        <v>64</v>
      </c>
      <c r="N23">
        <v>44.8</v>
      </c>
      <c r="O23">
        <v>38.4</v>
      </c>
      <c r="P23">
        <v>28.8</v>
      </c>
      <c r="Q23">
        <v>143.30000000000001</v>
      </c>
      <c r="R23">
        <v>100.3</v>
      </c>
      <c r="S23">
        <v>86</v>
      </c>
      <c r="T23">
        <v>64.5</v>
      </c>
    </row>
    <row r="24" spans="1:20" x14ac:dyDescent="0.3">
      <c r="A24" t="s">
        <v>51</v>
      </c>
      <c r="B24" t="s">
        <v>50</v>
      </c>
      <c r="C24">
        <v>7.62</v>
      </c>
      <c r="D24">
        <v>56</v>
      </c>
      <c r="E24">
        <v>10</v>
      </c>
      <c r="F24">
        <v>800</v>
      </c>
      <c r="G24">
        <v>835</v>
      </c>
      <c r="H24">
        <v>0.01</v>
      </c>
      <c r="I24">
        <v>3</v>
      </c>
      <c r="J24">
        <v>2</v>
      </c>
      <c r="K24">
        <v>580</v>
      </c>
      <c r="L24" t="s">
        <v>36</v>
      </c>
      <c r="M24">
        <v>60.9</v>
      </c>
      <c r="N24">
        <v>42.6</v>
      </c>
      <c r="O24">
        <v>36.5</v>
      </c>
      <c r="P24">
        <v>27.4</v>
      </c>
      <c r="Q24">
        <v>136.30000000000001</v>
      </c>
      <c r="R24">
        <v>95.4</v>
      </c>
      <c r="S24">
        <v>81.7</v>
      </c>
      <c r="T24">
        <v>61.3</v>
      </c>
    </row>
    <row r="25" spans="1:20" x14ac:dyDescent="0.3">
      <c r="A25" t="s">
        <v>52</v>
      </c>
      <c r="B25" t="s">
        <v>50</v>
      </c>
      <c r="C25">
        <v>7.62</v>
      </c>
      <c r="D25">
        <v>53</v>
      </c>
      <c r="E25">
        <v>10</v>
      </c>
      <c r="F25">
        <v>800</v>
      </c>
      <c r="G25">
        <v>800</v>
      </c>
      <c r="H25">
        <v>0.01</v>
      </c>
      <c r="I25">
        <v>3</v>
      </c>
      <c r="J25">
        <v>2</v>
      </c>
      <c r="K25">
        <v>530</v>
      </c>
      <c r="L25" t="s">
        <v>36</v>
      </c>
      <c r="M25">
        <v>55.6</v>
      </c>
      <c r="N25">
        <v>38.9</v>
      </c>
      <c r="O25">
        <v>33.299999999999997</v>
      </c>
      <c r="P25">
        <v>25</v>
      </c>
      <c r="Q25">
        <v>124.5</v>
      </c>
      <c r="R25">
        <v>87.1</v>
      </c>
      <c r="S25">
        <v>74.7</v>
      </c>
      <c r="T25">
        <v>56</v>
      </c>
    </row>
    <row r="26" spans="1:20" x14ac:dyDescent="0.3">
      <c r="A26" t="s">
        <v>53</v>
      </c>
      <c r="B26" t="s">
        <v>50</v>
      </c>
      <c r="C26">
        <v>5.56</v>
      </c>
      <c r="D26">
        <v>48</v>
      </c>
      <c r="E26">
        <v>10</v>
      </c>
      <c r="F26">
        <v>800</v>
      </c>
      <c r="G26">
        <v>800</v>
      </c>
      <c r="H26">
        <v>0.01</v>
      </c>
      <c r="I26">
        <v>3</v>
      </c>
      <c r="J26">
        <v>2</v>
      </c>
      <c r="K26">
        <v>480</v>
      </c>
      <c r="L26" t="s">
        <v>36</v>
      </c>
      <c r="M26">
        <v>50.4</v>
      </c>
      <c r="N26">
        <v>35.200000000000003</v>
      </c>
      <c r="O26">
        <v>30.2</v>
      </c>
      <c r="P26">
        <v>22.6</v>
      </c>
      <c r="Q26">
        <v>112.8</v>
      </c>
      <c r="R26">
        <v>78.900000000000006</v>
      </c>
      <c r="S26">
        <v>67.599999999999994</v>
      </c>
      <c r="T26">
        <v>50.7</v>
      </c>
    </row>
    <row r="27" spans="1:20" x14ac:dyDescent="0.3">
      <c r="A27" t="s">
        <v>54</v>
      </c>
      <c r="B27" t="s">
        <v>50</v>
      </c>
      <c r="C27">
        <v>5.56</v>
      </c>
      <c r="D27">
        <v>46</v>
      </c>
      <c r="E27">
        <v>20</v>
      </c>
      <c r="F27">
        <v>700</v>
      </c>
      <c r="G27">
        <v>990</v>
      </c>
      <c r="H27">
        <v>0.01</v>
      </c>
      <c r="I27">
        <v>3</v>
      </c>
      <c r="J27">
        <v>2</v>
      </c>
      <c r="K27">
        <v>460</v>
      </c>
      <c r="L27" t="s">
        <v>36</v>
      </c>
      <c r="M27">
        <v>48.3</v>
      </c>
      <c r="N27">
        <v>33.799999999999997</v>
      </c>
      <c r="O27">
        <v>28.9</v>
      </c>
      <c r="P27">
        <v>21.7</v>
      </c>
      <c r="Q27">
        <v>108.1</v>
      </c>
      <c r="R27">
        <v>75.599999999999994</v>
      </c>
      <c r="S27">
        <v>64.8</v>
      </c>
      <c r="T27">
        <v>48.6</v>
      </c>
    </row>
    <row r="28" spans="1:20" x14ac:dyDescent="0.3">
      <c r="A28" t="s">
        <v>55</v>
      </c>
      <c r="B28" t="s">
        <v>50</v>
      </c>
      <c r="C28">
        <v>9</v>
      </c>
      <c r="D28">
        <v>41</v>
      </c>
      <c r="E28">
        <v>10</v>
      </c>
      <c r="F28">
        <v>500</v>
      </c>
      <c r="G28">
        <v>300</v>
      </c>
      <c r="H28">
        <v>0.01</v>
      </c>
      <c r="I28">
        <v>3</v>
      </c>
      <c r="J28">
        <v>2</v>
      </c>
      <c r="K28">
        <v>479</v>
      </c>
      <c r="L28" t="s">
        <v>36</v>
      </c>
      <c r="M28">
        <v>43</v>
      </c>
      <c r="N28">
        <v>30.1</v>
      </c>
      <c r="O28">
        <v>25.8</v>
      </c>
      <c r="P28">
        <v>19.3</v>
      </c>
      <c r="Q28">
        <v>96.3</v>
      </c>
      <c r="R28">
        <v>67.400000000000006</v>
      </c>
      <c r="S28">
        <v>57.8</v>
      </c>
      <c r="T28">
        <v>43.3</v>
      </c>
    </row>
    <row r="29" spans="1:20" x14ac:dyDescent="0.3">
      <c r="A29" t="s">
        <v>56</v>
      </c>
      <c r="B29" t="s">
        <v>57</v>
      </c>
      <c r="C29">
        <v>0.3</v>
      </c>
      <c r="D29">
        <v>105</v>
      </c>
      <c r="E29">
        <v>5</v>
      </c>
      <c r="F29">
        <v>900</v>
      </c>
      <c r="G29">
        <v>910</v>
      </c>
      <c r="H29">
        <v>1.85</v>
      </c>
      <c r="I29">
        <v>2</v>
      </c>
      <c r="J29">
        <v>1</v>
      </c>
      <c r="K29">
        <v>65</v>
      </c>
      <c r="L29" t="s">
        <v>58</v>
      </c>
      <c r="M29">
        <v>136.5</v>
      </c>
      <c r="N29">
        <v>95.5</v>
      </c>
      <c r="O29">
        <v>81.8</v>
      </c>
      <c r="P29">
        <v>61.4</v>
      </c>
      <c r="Q29">
        <v>262.5</v>
      </c>
      <c r="R29">
        <v>183.7</v>
      </c>
      <c r="S29">
        <v>157.5</v>
      </c>
      <c r="T29">
        <v>118.1</v>
      </c>
    </row>
    <row r="30" spans="1:20" x14ac:dyDescent="0.3">
      <c r="A30" t="s">
        <v>59</v>
      </c>
      <c r="B30" t="s">
        <v>57</v>
      </c>
      <c r="C30">
        <v>7.62</v>
      </c>
      <c r="D30">
        <v>79</v>
      </c>
      <c r="E30">
        <v>5</v>
      </c>
      <c r="F30">
        <v>800</v>
      </c>
      <c r="G30">
        <v>790</v>
      </c>
      <c r="H30">
        <v>1.8</v>
      </c>
      <c r="I30">
        <v>2</v>
      </c>
      <c r="J30">
        <v>1</v>
      </c>
      <c r="K30">
        <v>44</v>
      </c>
      <c r="L30" t="s">
        <v>58</v>
      </c>
      <c r="M30">
        <v>86.9</v>
      </c>
      <c r="N30">
        <v>60.8</v>
      </c>
      <c r="O30">
        <v>52</v>
      </c>
      <c r="P30">
        <v>39.1</v>
      </c>
      <c r="Q30">
        <v>197</v>
      </c>
      <c r="R30">
        <v>138</v>
      </c>
      <c r="S30">
        <v>118</v>
      </c>
      <c r="T30">
        <v>89</v>
      </c>
    </row>
    <row r="31" spans="1:20" x14ac:dyDescent="0.3">
      <c r="A31" t="s">
        <v>60</v>
      </c>
      <c r="B31" t="s">
        <v>57</v>
      </c>
      <c r="C31">
        <v>7.62</v>
      </c>
      <c r="D31">
        <v>75</v>
      </c>
      <c r="E31">
        <v>5</v>
      </c>
      <c r="F31">
        <v>800</v>
      </c>
      <c r="G31">
        <v>760</v>
      </c>
      <c r="H31">
        <v>1.9</v>
      </c>
      <c r="I31">
        <v>2</v>
      </c>
      <c r="J31">
        <v>1</v>
      </c>
      <c r="K31">
        <v>39</v>
      </c>
      <c r="L31" t="s">
        <v>58</v>
      </c>
      <c r="M31">
        <v>102.7</v>
      </c>
      <c r="N31">
        <v>71.8</v>
      </c>
      <c r="O31">
        <v>61.6</v>
      </c>
      <c r="P31">
        <v>46.2</v>
      </c>
      <c r="Q31">
        <v>197.5</v>
      </c>
      <c r="R31">
        <v>138.19999999999999</v>
      </c>
      <c r="S31">
        <v>118.5</v>
      </c>
      <c r="T31">
        <v>88.8</v>
      </c>
    </row>
    <row r="32" spans="1:20" x14ac:dyDescent="0.3">
      <c r="A32" t="s">
        <v>61</v>
      </c>
      <c r="B32" t="s">
        <v>57</v>
      </c>
      <c r="C32">
        <v>0.45</v>
      </c>
      <c r="D32">
        <v>66</v>
      </c>
      <c r="E32">
        <v>5</v>
      </c>
      <c r="F32">
        <v>600</v>
      </c>
      <c r="G32">
        <v>710</v>
      </c>
      <c r="H32">
        <v>0.6</v>
      </c>
      <c r="I32">
        <v>2</v>
      </c>
      <c r="J32">
        <v>2</v>
      </c>
      <c r="K32">
        <v>110</v>
      </c>
      <c r="L32" t="s">
        <v>58</v>
      </c>
      <c r="M32">
        <v>72.599999999999994</v>
      </c>
      <c r="N32">
        <v>50.8</v>
      </c>
      <c r="O32">
        <v>43.5</v>
      </c>
      <c r="P32">
        <v>32.6</v>
      </c>
      <c r="Q32">
        <v>165</v>
      </c>
      <c r="R32">
        <v>115.4</v>
      </c>
      <c r="S32">
        <v>99</v>
      </c>
      <c r="T32">
        <v>74.2</v>
      </c>
    </row>
    <row r="33" spans="1:20" x14ac:dyDescent="0.3">
      <c r="A33" t="s">
        <v>62</v>
      </c>
      <c r="B33" t="s">
        <v>63</v>
      </c>
      <c r="C33">
        <v>12</v>
      </c>
      <c r="D33">
        <v>160</v>
      </c>
      <c r="E33">
        <v>2</v>
      </c>
      <c r="F33">
        <v>25</v>
      </c>
      <c r="H33">
        <v>0.25</v>
      </c>
      <c r="I33">
        <v>2</v>
      </c>
      <c r="J33">
        <v>1</v>
      </c>
      <c r="K33">
        <v>640</v>
      </c>
      <c r="L33" t="s">
        <v>36</v>
      </c>
      <c r="M33">
        <v>159.19999999999999</v>
      </c>
      <c r="N33">
        <v>111.2</v>
      </c>
      <c r="O33">
        <v>95.2</v>
      </c>
      <c r="P33">
        <v>71.2</v>
      </c>
      <c r="Q33">
        <v>238.4</v>
      </c>
      <c r="R33">
        <v>167.2</v>
      </c>
      <c r="S33">
        <v>143.19999999999999</v>
      </c>
      <c r="T33">
        <v>107.2</v>
      </c>
    </row>
    <row r="34" spans="1:20" x14ac:dyDescent="0.3">
      <c r="A34" t="s">
        <v>64</v>
      </c>
      <c r="B34" t="s">
        <v>63</v>
      </c>
      <c r="C34">
        <v>7.62</v>
      </c>
      <c r="D34">
        <v>55</v>
      </c>
      <c r="E34">
        <v>7</v>
      </c>
      <c r="F34">
        <v>25</v>
      </c>
      <c r="G34">
        <v>330</v>
      </c>
      <c r="H34">
        <v>0.4</v>
      </c>
      <c r="I34">
        <v>4</v>
      </c>
      <c r="J34">
        <v>2</v>
      </c>
      <c r="K34">
        <v>137.51</v>
      </c>
      <c r="L34" t="s">
        <v>36</v>
      </c>
      <c r="M34">
        <v>54.8</v>
      </c>
      <c r="N34">
        <v>38.299999999999997</v>
      </c>
      <c r="O34">
        <v>32.799999999999997</v>
      </c>
      <c r="P34">
        <v>24.6</v>
      </c>
      <c r="Q34">
        <v>109.6</v>
      </c>
      <c r="R34">
        <v>76.7</v>
      </c>
      <c r="S34">
        <v>65.7</v>
      </c>
      <c r="T34">
        <v>49.3</v>
      </c>
    </row>
    <row r="35" spans="1:20" x14ac:dyDescent="0.3">
      <c r="A35" t="s">
        <v>65</v>
      </c>
      <c r="B35" t="s">
        <v>63</v>
      </c>
      <c r="C35">
        <v>0.45</v>
      </c>
      <c r="D35">
        <v>55</v>
      </c>
      <c r="E35">
        <v>6</v>
      </c>
      <c r="F35">
        <v>25</v>
      </c>
      <c r="H35">
        <v>0.25</v>
      </c>
      <c r="I35">
        <v>4</v>
      </c>
      <c r="J35">
        <v>2</v>
      </c>
      <c r="K35">
        <v>220</v>
      </c>
      <c r="L35" t="s">
        <v>36</v>
      </c>
      <c r="M35">
        <v>54.8</v>
      </c>
      <c r="N35">
        <v>38.299999999999997</v>
      </c>
      <c r="O35">
        <v>32.799999999999997</v>
      </c>
      <c r="P35">
        <v>24.6</v>
      </c>
      <c r="Q35">
        <v>109.6</v>
      </c>
      <c r="R35">
        <v>76.7</v>
      </c>
      <c r="S35">
        <v>65.7</v>
      </c>
      <c r="T35">
        <v>49.3</v>
      </c>
    </row>
    <row r="36" spans="1:20" x14ac:dyDescent="0.3">
      <c r="A36" t="s">
        <v>66</v>
      </c>
      <c r="B36" t="s">
        <v>63</v>
      </c>
      <c r="C36">
        <v>0.45</v>
      </c>
      <c r="D36">
        <v>41</v>
      </c>
      <c r="E36">
        <v>15</v>
      </c>
      <c r="F36">
        <v>25</v>
      </c>
      <c r="G36">
        <v>250</v>
      </c>
      <c r="H36">
        <v>0.11</v>
      </c>
      <c r="I36">
        <v>5</v>
      </c>
      <c r="J36">
        <v>3</v>
      </c>
      <c r="K36">
        <v>373</v>
      </c>
      <c r="L36" t="s">
        <v>36</v>
      </c>
      <c r="M36">
        <v>40.6</v>
      </c>
      <c r="N36">
        <v>28.4</v>
      </c>
      <c r="O36">
        <v>24.3</v>
      </c>
      <c r="P36">
        <v>18.2</v>
      </c>
      <c r="Q36">
        <v>81.2</v>
      </c>
      <c r="R36">
        <v>56.8</v>
      </c>
      <c r="S36">
        <v>48.7</v>
      </c>
      <c r="T36">
        <v>36.5</v>
      </c>
    </row>
    <row r="37" spans="1:20" x14ac:dyDescent="0.3">
      <c r="A37" t="s">
        <v>67</v>
      </c>
      <c r="B37" t="s">
        <v>63</v>
      </c>
      <c r="C37">
        <v>9</v>
      </c>
      <c r="D37">
        <v>35</v>
      </c>
      <c r="E37">
        <v>7</v>
      </c>
      <c r="F37">
        <v>25</v>
      </c>
      <c r="G37">
        <v>380</v>
      </c>
      <c r="H37">
        <v>0.14000000000000001</v>
      </c>
      <c r="I37">
        <v>5</v>
      </c>
      <c r="J37">
        <v>3</v>
      </c>
      <c r="K37">
        <v>259</v>
      </c>
      <c r="L37" t="s">
        <v>36</v>
      </c>
      <c r="M37">
        <v>34.5</v>
      </c>
      <c r="N37">
        <v>24.2</v>
      </c>
      <c r="O37">
        <v>20.7</v>
      </c>
      <c r="P37">
        <v>15.5</v>
      </c>
      <c r="Q37">
        <v>69.099999999999994</v>
      </c>
      <c r="R37">
        <v>48.4</v>
      </c>
      <c r="S37">
        <v>41.4</v>
      </c>
      <c r="T37">
        <v>31.1</v>
      </c>
    </row>
    <row r="38" spans="1:20" x14ac:dyDescent="0.3">
      <c r="A38" t="s">
        <v>68</v>
      </c>
      <c r="B38" t="s">
        <v>63</v>
      </c>
      <c r="C38">
        <v>9</v>
      </c>
      <c r="D38">
        <v>23</v>
      </c>
      <c r="E38">
        <v>17</v>
      </c>
      <c r="F38">
        <v>25</v>
      </c>
      <c r="G38">
        <v>375</v>
      </c>
      <c r="H38">
        <v>0.06</v>
      </c>
      <c r="I38">
        <v>8</v>
      </c>
      <c r="J38">
        <v>4</v>
      </c>
      <c r="K38">
        <v>383</v>
      </c>
      <c r="L38" t="s">
        <v>36</v>
      </c>
      <c r="M38">
        <v>22.4</v>
      </c>
      <c r="N38">
        <v>15.7</v>
      </c>
      <c r="O38">
        <v>13.4</v>
      </c>
      <c r="P38">
        <v>10.1</v>
      </c>
      <c r="Q38">
        <v>44.9</v>
      </c>
      <c r="R38">
        <v>31.4</v>
      </c>
      <c r="S38">
        <v>26.9</v>
      </c>
      <c r="T38">
        <v>20.2</v>
      </c>
    </row>
    <row r="39" spans="1:20" x14ac:dyDescent="0.3">
      <c r="A39" t="s">
        <v>69</v>
      </c>
      <c r="B39" t="s">
        <v>63</v>
      </c>
      <c r="C39">
        <v>9</v>
      </c>
      <c r="D39">
        <v>22</v>
      </c>
      <c r="E39">
        <v>20</v>
      </c>
      <c r="F39">
        <v>60</v>
      </c>
      <c r="G39">
        <v>400</v>
      </c>
      <c r="H39">
        <v>7.0000000000000007E-2</v>
      </c>
      <c r="I39">
        <v>8</v>
      </c>
      <c r="J39">
        <v>4</v>
      </c>
      <c r="K39">
        <v>312</v>
      </c>
      <c r="L39" t="s">
        <v>36</v>
      </c>
    </row>
    <row r="40" spans="1:20" x14ac:dyDescent="0.3">
      <c r="A40" t="s">
        <v>70</v>
      </c>
      <c r="B40" t="s">
        <v>71</v>
      </c>
      <c r="D40">
        <v>106</v>
      </c>
      <c r="E40">
        <v>1</v>
      </c>
      <c r="H40">
        <v>3.8</v>
      </c>
      <c r="I40">
        <v>2</v>
      </c>
      <c r="J40">
        <v>1</v>
      </c>
      <c r="K40">
        <v>28</v>
      </c>
      <c r="L40" t="s">
        <v>58</v>
      </c>
    </row>
    <row r="41" spans="1:20" x14ac:dyDescent="0.3">
      <c r="A41" t="s">
        <v>72</v>
      </c>
      <c r="B41" t="s">
        <v>73</v>
      </c>
      <c r="D41">
        <v>80</v>
      </c>
      <c r="E41">
        <v>1</v>
      </c>
      <c r="H41">
        <v>0.75</v>
      </c>
      <c r="I41">
        <v>3</v>
      </c>
      <c r="J41">
        <v>1</v>
      </c>
      <c r="K41">
        <v>107</v>
      </c>
      <c r="L41" t="s">
        <v>58</v>
      </c>
    </row>
    <row r="42" spans="1:20" x14ac:dyDescent="0.3">
      <c r="A42" t="s">
        <v>74</v>
      </c>
      <c r="B42" t="s">
        <v>73</v>
      </c>
      <c r="D42">
        <v>60</v>
      </c>
      <c r="E42">
        <v>1</v>
      </c>
      <c r="H42">
        <v>0.75</v>
      </c>
      <c r="I42">
        <v>3</v>
      </c>
      <c r="J42">
        <v>2</v>
      </c>
      <c r="K42">
        <v>80</v>
      </c>
      <c r="L42" t="s">
        <v>58</v>
      </c>
    </row>
    <row r="43" spans="1:20" x14ac:dyDescent="0.3">
      <c r="A43" t="s">
        <v>75</v>
      </c>
      <c r="B43" t="s">
        <v>73</v>
      </c>
      <c r="D43">
        <v>60</v>
      </c>
      <c r="E43">
        <v>1</v>
      </c>
      <c r="H43">
        <v>0.75</v>
      </c>
      <c r="I43">
        <v>3</v>
      </c>
      <c r="J43">
        <v>2</v>
      </c>
      <c r="K43">
        <v>80</v>
      </c>
      <c r="L43" t="s">
        <v>58</v>
      </c>
    </row>
    <row r="44" spans="1:20" x14ac:dyDescent="0.3">
      <c r="A44" t="s">
        <v>76</v>
      </c>
      <c r="B44" t="s">
        <v>73</v>
      </c>
      <c r="D44">
        <v>60</v>
      </c>
      <c r="E44">
        <v>1</v>
      </c>
      <c r="H44">
        <v>0.75</v>
      </c>
      <c r="I44">
        <v>3</v>
      </c>
      <c r="J44">
        <v>2</v>
      </c>
      <c r="K44">
        <v>80</v>
      </c>
      <c r="L44" t="s">
        <v>58</v>
      </c>
    </row>
    <row r="45" spans="1:20" x14ac:dyDescent="0.3">
      <c r="A45" t="s">
        <v>77</v>
      </c>
      <c r="B45" t="s">
        <v>73</v>
      </c>
      <c r="D45">
        <v>18</v>
      </c>
      <c r="E45">
        <v>1</v>
      </c>
      <c r="H45">
        <v>0.33</v>
      </c>
      <c r="I45">
        <v>10</v>
      </c>
      <c r="J45">
        <v>4</v>
      </c>
      <c r="K45">
        <v>55</v>
      </c>
      <c r="L45" t="s">
        <v>58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5C448-C5EB-44D0-8B8C-E0DEFBBA3E67}">
  <dimension ref="A1:L45"/>
  <sheetViews>
    <sheetView zoomScale="84" workbookViewId="0"/>
  </sheetViews>
  <sheetFormatPr defaultRowHeight="14.4" x14ac:dyDescent="0.3"/>
  <cols>
    <col min="1" max="1" width="15.44140625" bestFit="1" customWidth="1"/>
    <col min="2" max="2" width="21.44140625" bestFit="1" customWidth="1"/>
    <col min="3" max="3" width="12.33203125" bestFit="1" customWidth="1"/>
    <col min="4" max="4" width="10" bestFit="1" customWidth="1"/>
    <col min="5" max="5" width="18.88671875" bestFit="1" customWidth="1"/>
    <col min="6" max="6" width="8.21875" bestFit="1" customWidth="1"/>
    <col min="7" max="7" width="13.77734375" bestFit="1" customWidth="1"/>
    <col min="8" max="8" width="12.44140625" bestFit="1" customWidth="1"/>
    <col min="9" max="9" width="19.6640625" bestFit="1" customWidth="1"/>
    <col min="10" max="10" width="19.21875" bestFit="1" customWidth="1"/>
    <col min="11" max="11" width="19.88671875" bestFit="1" customWidth="1"/>
    <col min="12" max="12" width="20.218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20</v>
      </c>
      <c r="B2" t="s">
        <v>21</v>
      </c>
      <c r="C2">
        <v>7.62</v>
      </c>
      <c r="D2">
        <v>49</v>
      </c>
      <c r="E2">
        <v>30</v>
      </c>
      <c r="F2">
        <v>400</v>
      </c>
      <c r="G2">
        <v>715</v>
      </c>
      <c r="H2">
        <v>0.08</v>
      </c>
      <c r="I2">
        <v>4</v>
      </c>
      <c r="J2">
        <v>2</v>
      </c>
      <c r="K2">
        <v>612</v>
      </c>
      <c r="L2" t="s">
        <v>22</v>
      </c>
    </row>
    <row r="3" spans="1:12" x14ac:dyDescent="0.3">
      <c r="A3" t="s">
        <v>23</v>
      </c>
      <c r="B3" t="s">
        <v>21</v>
      </c>
      <c r="C3">
        <v>7.62</v>
      </c>
      <c r="D3">
        <v>49</v>
      </c>
      <c r="E3">
        <v>30</v>
      </c>
      <c r="F3">
        <v>400</v>
      </c>
      <c r="G3">
        <v>710</v>
      </c>
      <c r="H3">
        <v>0.01</v>
      </c>
      <c r="I3">
        <v>4</v>
      </c>
      <c r="J3">
        <v>2</v>
      </c>
      <c r="K3">
        <v>490</v>
      </c>
      <c r="L3" t="s">
        <v>24</v>
      </c>
    </row>
    <row r="4" spans="1:12" x14ac:dyDescent="0.3">
      <c r="A4" t="s">
        <v>25</v>
      </c>
      <c r="B4" t="s">
        <v>21</v>
      </c>
      <c r="C4">
        <v>7.62</v>
      </c>
      <c r="D4">
        <v>47</v>
      </c>
      <c r="E4">
        <v>30</v>
      </c>
      <c r="F4">
        <v>400</v>
      </c>
      <c r="G4">
        <v>715</v>
      </c>
      <c r="H4">
        <v>8.5999999999999993E-2</v>
      </c>
      <c r="I4">
        <v>4</v>
      </c>
      <c r="J4">
        <v>2</v>
      </c>
      <c r="K4">
        <v>547</v>
      </c>
      <c r="L4" t="s">
        <v>22</v>
      </c>
    </row>
    <row r="5" spans="1:12" x14ac:dyDescent="0.3">
      <c r="A5" t="s">
        <v>26</v>
      </c>
      <c r="B5" t="s">
        <v>21</v>
      </c>
      <c r="C5">
        <v>7.62</v>
      </c>
      <c r="D5">
        <v>49</v>
      </c>
      <c r="E5">
        <v>30</v>
      </c>
      <c r="F5">
        <v>500</v>
      </c>
      <c r="G5">
        <v>715</v>
      </c>
      <c r="H5">
        <v>0.01</v>
      </c>
      <c r="I5">
        <v>4</v>
      </c>
      <c r="J5">
        <v>2</v>
      </c>
      <c r="K5">
        <v>490</v>
      </c>
      <c r="L5" t="s">
        <v>27</v>
      </c>
    </row>
    <row r="6" spans="1:12" x14ac:dyDescent="0.3">
      <c r="A6" t="s">
        <v>28</v>
      </c>
      <c r="B6" t="s">
        <v>21</v>
      </c>
      <c r="C6">
        <v>5.56</v>
      </c>
      <c r="D6">
        <v>43</v>
      </c>
      <c r="E6">
        <v>30</v>
      </c>
      <c r="F6">
        <v>600</v>
      </c>
      <c r="G6">
        <v>880</v>
      </c>
      <c r="H6">
        <v>8.5999999999999993E-2</v>
      </c>
      <c r="I6">
        <v>4</v>
      </c>
      <c r="J6">
        <v>2</v>
      </c>
      <c r="K6">
        <v>502</v>
      </c>
      <c r="L6" t="s">
        <v>24</v>
      </c>
    </row>
    <row r="7" spans="1:12" x14ac:dyDescent="0.3">
      <c r="A7" t="s">
        <v>29</v>
      </c>
      <c r="B7" t="s">
        <v>21</v>
      </c>
      <c r="C7">
        <v>5.56</v>
      </c>
      <c r="D7">
        <v>43</v>
      </c>
      <c r="E7">
        <v>30</v>
      </c>
      <c r="F7">
        <v>600</v>
      </c>
      <c r="G7">
        <v>880</v>
      </c>
      <c r="H7">
        <v>9.6000000000000002E-2</v>
      </c>
      <c r="I7">
        <v>4</v>
      </c>
      <c r="J7">
        <v>2</v>
      </c>
      <c r="K7">
        <v>448</v>
      </c>
      <c r="L7" t="s">
        <v>24</v>
      </c>
    </row>
    <row r="8" spans="1:12" x14ac:dyDescent="0.3">
      <c r="A8" t="s">
        <v>30</v>
      </c>
      <c r="B8" t="s">
        <v>21</v>
      </c>
      <c r="C8">
        <v>5.56</v>
      </c>
      <c r="D8">
        <v>43</v>
      </c>
      <c r="E8">
        <v>30</v>
      </c>
      <c r="F8">
        <v>600</v>
      </c>
      <c r="G8">
        <v>890</v>
      </c>
      <c r="H8">
        <v>8.5999999999999993E-2</v>
      </c>
      <c r="I8">
        <v>4</v>
      </c>
      <c r="J8">
        <v>2</v>
      </c>
      <c r="K8">
        <v>502</v>
      </c>
      <c r="L8" t="s">
        <v>24</v>
      </c>
    </row>
    <row r="9" spans="1:12" x14ac:dyDescent="0.3">
      <c r="A9" t="s">
        <v>31</v>
      </c>
      <c r="B9" t="s">
        <v>21</v>
      </c>
      <c r="C9">
        <v>5.56</v>
      </c>
      <c r="D9">
        <v>43</v>
      </c>
      <c r="E9">
        <v>30</v>
      </c>
      <c r="F9">
        <v>600</v>
      </c>
      <c r="G9">
        <v>900</v>
      </c>
      <c r="H9">
        <v>0.01</v>
      </c>
      <c r="I9">
        <v>4</v>
      </c>
      <c r="J9">
        <v>2</v>
      </c>
      <c r="K9">
        <v>430</v>
      </c>
      <c r="L9" t="s">
        <v>27</v>
      </c>
    </row>
    <row r="10" spans="1:12" x14ac:dyDescent="0.3">
      <c r="A10" t="s">
        <v>32</v>
      </c>
      <c r="B10" t="s">
        <v>21</v>
      </c>
      <c r="C10">
        <v>5.56</v>
      </c>
      <c r="D10">
        <v>43</v>
      </c>
      <c r="E10">
        <v>30</v>
      </c>
      <c r="F10">
        <v>600</v>
      </c>
      <c r="G10">
        <v>880</v>
      </c>
      <c r="H10">
        <v>8.5999999999999993E-2</v>
      </c>
      <c r="I10">
        <v>4</v>
      </c>
      <c r="J10">
        <v>2</v>
      </c>
      <c r="K10">
        <v>502</v>
      </c>
      <c r="L10" t="s">
        <v>24</v>
      </c>
    </row>
    <row r="11" spans="1:12" x14ac:dyDescent="0.3">
      <c r="A11" t="s">
        <v>33</v>
      </c>
      <c r="B11" t="s">
        <v>21</v>
      </c>
      <c r="C11">
        <v>5.56</v>
      </c>
      <c r="D11">
        <v>43</v>
      </c>
      <c r="E11">
        <v>30</v>
      </c>
      <c r="F11">
        <v>600</v>
      </c>
      <c r="G11">
        <v>880</v>
      </c>
      <c r="H11">
        <v>9.6000000000000002E-2</v>
      </c>
      <c r="I11">
        <v>4</v>
      </c>
      <c r="J11">
        <v>2</v>
      </c>
      <c r="K11">
        <v>466</v>
      </c>
      <c r="L11" t="s">
        <v>24</v>
      </c>
    </row>
    <row r="12" spans="1:12" x14ac:dyDescent="0.3">
      <c r="A12" t="s">
        <v>34</v>
      </c>
      <c r="B12" t="s">
        <v>35</v>
      </c>
      <c r="C12">
        <v>5.56</v>
      </c>
      <c r="D12">
        <v>45</v>
      </c>
      <c r="E12">
        <v>100</v>
      </c>
      <c r="F12">
        <v>400</v>
      </c>
      <c r="G12">
        <v>915</v>
      </c>
      <c r="H12">
        <v>7.4999999999999997E-2</v>
      </c>
      <c r="I12">
        <v>4</v>
      </c>
      <c r="J12">
        <v>2</v>
      </c>
      <c r="K12">
        <v>600</v>
      </c>
      <c r="L12" t="s">
        <v>36</v>
      </c>
    </row>
    <row r="13" spans="1:12" x14ac:dyDescent="0.3">
      <c r="A13" t="s">
        <v>37</v>
      </c>
      <c r="B13" t="s">
        <v>35</v>
      </c>
      <c r="C13">
        <v>7.62</v>
      </c>
      <c r="D13">
        <v>51</v>
      </c>
      <c r="E13">
        <v>47</v>
      </c>
      <c r="F13">
        <v>600</v>
      </c>
      <c r="G13">
        <v>715</v>
      </c>
      <c r="H13">
        <v>0.109</v>
      </c>
      <c r="I13">
        <v>4</v>
      </c>
      <c r="J13">
        <v>2</v>
      </c>
      <c r="K13">
        <v>468</v>
      </c>
      <c r="L13" t="s">
        <v>36</v>
      </c>
    </row>
    <row r="14" spans="1:12" x14ac:dyDescent="0.3">
      <c r="A14" t="s">
        <v>38</v>
      </c>
      <c r="B14" t="s">
        <v>39</v>
      </c>
      <c r="C14">
        <v>9</v>
      </c>
      <c r="D14">
        <v>31</v>
      </c>
      <c r="E14">
        <v>19</v>
      </c>
      <c r="F14">
        <v>50</v>
      </c>
      <c r="G14">
        <v>300</v>
      </c>
      <c r="H14">
        <v>5.5E-2</v>
      </c>
      <c r="I14">
        <v>5</v>
      </c>
      <c r="J14">
        <v>3</v>
      </c>
      <c r="K14">
        <v>569</v>
      </c>
      <c r="L14" t="s">
        <v>22</v>
      </c>
    </row>
    <row r="15" spans="1:12" x14ac:dyDescent="0.3">
      <c r="A15" t="s">
        <v>40</v>
      </c>
      <c r="B15" t="s">
        <v>39</v>
      </c>
      <c r="C15">
        <v>9</v>
      </c>
      <c r="D15">
        <v>26</v>
      </c>
      <c r="E15">
        <v>25</v>
      </c>
      <c r="F15">
        <v>200</v>
      </c>
      <c r="G15">
        <v>350</v>
      </c>
      <c r="H15">
        <v>4.8000000000000001E-2</v>
      </c>
      <c r="I15">
        <v>7</v>
      </c>
      <c r="J15">
        <v>4</v>
      </c>
      <c r="K15">
        <v>542</v>
      </c>
      <c r="L15" t="s">
        <v>24</v>
      </c>
    </row>
    <row r="16" spans="1:12" x14ac:dyDescent="0.3">
      <c r="A16" t="s">
        <v>41</v>
      </c>
      <c r="B16" t="s">
        <v>39</v>
      </c>
      <c r="C16">
        <v>9</v>
      </c>
      <c r="D16">
        <v>35</v>
      </c>
      <c r="E16">
        <v>53</v>
      </c>
      <c r="F16">
        <v>300</v>
      </c>
      <c r="G16">
        <v>300</v>
      </c>
      <c r="H16">
        <v>7.5999999999999998E-2</v>
      </c>
      <c r="I16">
        <v>5</v>
      </c>
      <c r="J16">
        <v>3</v>
      </c>
      <c r="K16">
        <v>408</v>
      </c>
      <c r="L16" t="s">
        <v>24</v>
      </c>
    </row>
    <row r="17" spans="1:12" x14ac:dyDescent="0.3">
      <c r="A17" t="s">
        <v>42</v>
      </c>
      <c r="B17" t="s">
        <v>39</v>
      </c>
      <c r="C17">
        <v>9</v>
      </c>
      <c r="D17">
        <v>33</v>
      </c>
      <c r="E17">
        <v>30</v>
      </c>
      <c r="F17">
        <v>200</v>
      </c>
      <c r="G17">
        <v>330</v>
      </c>
      <c r="H17">
        <v>6.4500000000000002E-2</v>
      </c>
      <c r="I17">
        <v>5</v>
      </c>
      <c r="J17">
        <v>3</v>
      </c>
      <c r="K17">
        <v>495</v>
      </c>
      <c r="L17" t="s">
        <v>22</v>
      </c>
    </row>
    <row r="18" spans="1:12" x14ac:dyDescent="0.3">
      <c r="A18" t="s">
        <v>43</v>
      </c>
      <c r="B18" t="s">
        <v>39</v>
      </c>
      <c r="C18">
        <v>0.45</v>
      </c>
      <c r="D18">
        <v>40</v>
      </c>
      <c r="E18">
        <v>30</v>
      </c>
      <c r="F18">
        <v>200</v>
      </c>
      <c r="G18">
        <v>280</v>
      </c>
      <c r="H18">
        <v>8.5999999999999993E-2</v>
      </c>
      <c r="I18">
        <v>5</v>
      </c>
      <c r="J18">
        <v>3</v>
      </c>
      <c r="K18">
        <v>467</v>
      </c>
      <c r="L18" t="s">
        <v>24</v>
      </c>
    </row>
    <row r="19" spans="1:12" x14ac:dyDescent="0.3">
      <c r="A19" t="s">
        <v>44</v>
      </c>
      <c r="B19" t="s">
        <v>39</v>
      </c>
      <c r="C19">
        <v>0.45</v>
      </c>
      <c r="D19">
        <v>39</v>
      </c>
      <c r="E19">
        <v>25</v>
      </c>
      <c r="F19">
        <v>300</v>
      </c>
      <c r="G19">
        <v>250</v>
      </c>
      <c r="H19">
        <v>9.1999999999999998E-2</v>
      </c>
      <c r="I19">
        <v>5</v>
      </c>
      <c r="J19">
        <v>3</v>
      </c>
      <c r="K19">
        <v>423</v>
      </c>
      <c r="L19" t="s">
        <v>22</v>
      </c>
    </row>
    <row r="20" spans="1:12" x14ac:dyDescent="0.3">
      <c r="A20" t="s">
        <v>45</v>
      </c>
      <c r="B20" t="s">
        <v>46</v>
      </c>
      <c r="C20">
        <v>12</v>
      </c>
      <c r="D20">
        <v>216</v>
      </c>
      <c r="E20">
        <v>2</v>
      </c>
      <c r="F20">
        <v>25</v>
      </c>
      <c r="G20">
        <v>370</v>
      </c>
      <c r="H20">
        <v>0.2</v>
      </c>
      <c r="I20">
        <v>1</v>
      </c>
      <c r="J20">
        <v>1</v>
      </c>
      <c r="K20">
        <v>1080</v>
      </c>
      <c r="L20" t="s">
        <v>36</v>
      </c>
    </row>
    <row r="21" spans="1:12" x14ac:dyDescent="0.3">
      <c r="A21" t="s">
        <v>47</v>
      </c>
      <c r="B21" t="s">
        <v>46</v>
      </c>
      <c r="C21">
        <v>12</v>
      </c>
      <c r="D21">
        <v>216</v>
      </c>
      <c r="E21">
        <v>5</v>
      </c>
      <c r="F21">
        <v>25</v>
      </c>
      <c r="G21">
        <v>360</v>
      </c>
      <c r="H21">
        <v>0.7</v>
      </c>
      <c r="I21">
        <v>1</v>
      </c>
      <c r="J21">
        <v>1</v>
      </c>
      <c r="K21">
        <v>288</v>
      </c>
      <c r="L21" t="s">
        <v>36</v>
      </c>
    </row>
    <row r="22" spans="1:12" x14ac:dyDescent="0.3">
      <c r="A22" t="s">
        <v>48</v>
      </c>
      <c r="B22" t="s">
        <v>46</v>
      </c>
      <c r="C22">
        <v>12</v>
      </c>
      <c r="D22">
        <v>198</v>
      </c>
      <c r="E22">
        <v>5</v>
      </c>
      <c r="F22">
        <v>25</v>
      </c>
      <c r="G22">
        <v>350</v>
      </c>
      <c r="H22">
        <v>0.25</v>
      </c>
      <c r="I22">
        <v>1</v>
      </c>
      <c r="J22">
        <v>1</v>
      </c>
      <c r="K22">
        <v>792</v>
      </c>
      <c r="L22" t="s">
        <v>36</v>
      </c>
    </row>
    <row r="23" spans="1:12" x14ac:dyDescent="0.3">
      <c r="A23" t="s">
        <v>49</v>
      </c>
      <c r="B23" t="s">
        <v>50</v>
      </c>
      <c r="C23">
        <v>7.62</v>
      </c>
      <c r="D23">
        <v>61</v>
      </c>
      <c r="E23">
        <v>10</v>
      </c>
      <c r="F23">
        <v>800</v>
      </c>
      <c r="G23">
        <v>853</v>
      </c>
      <c r="H23">
        <v>0.09</v>
      </c>
      <c r="I23">
        <v>3</v>
      </c>
      <c r="J23">
        <v>2</v>
      </c>
      <c r="K23">
        <v>678</v>
      </c>
      <c r="L23" t="s">
        <v>24</v>
      </c>
    </row>
    <row r="24" spans="1:12" x14ac:dyDescent="0.3">
      <c r="A24" t="s">
        <v>51</v>
      </c>
      <c r="B24" t="s">
        <v>50</v>
      </c>
      <c r="C24">
        <v>7.62</v>
      </c>
      <c r="D24">
        <v>56</v>
      </c>
      <c r="E24">
        <v>10</v>
      </c>
      <c r="F24">
        <v>800</v>
      </c>
      <c r="G24">
        <v>835</v>
      </c>
      <c r="H24">
        <v>0.01</v>
      </c>
      <c r="I24">
        <v>3</v>
      </c>
      <c r="J24">
        <v>2</v>
      </c>
      <c r="K24">
        <v>580</v>
      </c>
      <c r="L24" t="s">
        <v>36</v>
      </c>
    </row>
    <row r="25" spans="1:12" x14ac:dyDescent="0.3">
      <c r="A25" t="s">
        <v>52</v>
      </c>
      <c r="B25" t="s">
        <v>50</v>
      </c>
      <c r="C25">
        <v>7.62</v>
      </c>
      <c r="D25">
        <v>53</v>
      </c>
      <c r="E25">
        <v>10</v>
      </c>
      <c r="F25">
        <v>800</v>
      </c>
      <c r="G25">
        <v>800</v>
      </c>
      <c r="H25">
        <v>0.01</v>
      </c>
      <c r="I25">
        <v>3</v>
      </c>
      <c r="J25">
        <v>2</v>
      </c>
      <c r="K25">
        <v>530</v>
      </c>
      <c r="L25" t="s">
        <v>36</v>
      </c>
    </row>
    <row r="26" spans="1:12" x14ac:dyDescent="0.3">
      <c r="A26" t="s">
        <v>53</v>
      </c>
      <c r="B26" t="s">
        <v>50</v>
      </c>
      <c r="C26">
        <v>5.56</v>
      </c>
      <c r="D26">
        <v>48</v>
      </c>
      <c r="E26">
        <v>10</v>
      </c>
      <c r="F26">
        <v>800</v>
      </c>
      <c r="G26">
        <v>800</v>
      </c>
      <c r="H26">
        <v>0.01</v>
      </c>
      <c r="I26">
        <v>3</v>
      </c>
      <c r="J26">
        <v>2</v>
      </c>
      <c r="K26">
        <v>480</v>
      </c>
      <c r="L26" t="s">
        <v>36</v>
      </c>
    </row>
    <row r="27" spans="1:12" x14ac:dyDescent="0.3">
      <c r="A27" t="s">
        <v>54</v>
      </c>
      <c r="B27" t="s">
        <v>50</v>
      </c>
      <c r="C27">
        <v>5.56</v>
      </c>
      <c r="D27">
        <v>46</v>
      </c>
      <c r="E27">
        <v>20</v>
      </c>
      <c r="F27">
        <v>700</v>
      </c>
      <c r="G27">
        <v>990</v>
      </c>
      <c r="H27">
        <v>0.01</v>
      </c>
      <c r="I27">
        <v>3</v>
      </c>
      <c r="J27">
        <v>2</v>
      </c>
      <c r="K27">
        <v>460</v>
      </c>
      <c r="L27" t="s">
        <v>36</v>
      </c>
    </row>
    <row r="28" spans="1:12" x14ac:dyDescent="0.3">
      <c r="A28" t="s">
        <v>55</v>
      </c>
      <c r="B28" t="s">
        <v>50</v>
      </c>
      <c r="C28">
        <v>9</v>
      </c>
      <c r="D28">
        <v>41</v>
      </c>
      <c r="E28">
        <v>10</v>
      </c>
      <c r="F28">
        <v>500</v>
      </c>
      <c r="G28">
        <v>300</v>
      </c>
      <c r="H28">
        <v>0.01</v>
      </c>
      <c r="I28">
        <v>3</v>
      </c>
      <c r="J28">
        <v>2</v>
      </c>
      <c r="K28">
        <v>479</v>
      </c>
      <c r="L28" t="s">
        <v>36</v>
      </c>
    </row>
    <row r="29" spans="1:12" x14ac:dyDescent="0.3">
      <c r="A29" t="s">
        <v>56</v>
      </c>
      <c r="B29" t="s">
        <v>57</v>
      </c>
      <c r="C29">
        <v>0.3</v>
      </c>
      <c r="D29">
        <v>105</v>
      </c>
      <c r="E29">
        <v>5</v>
      </c>
      <c r="F29">
        <v>900</v>
      </c>
      <c r="G29">
        <v>910</v>
      </c>
      <c r="H29">
        <v>1.85</v>
      </c>
      <c r="I29">
        <v>2</v>
      </c>
      <c r="J29">
        <v>1</v>
      </c>
      <c r="K29">
        <v>65</v>
      </c>
      <c r="L29" t="s">
        <v>58</v>
      </c>
    </row>
    <row r="30" spans="1:12" x14ac:dyDescent="0.3">
      <c r="A30" t="s">
        <v>59</v>
      </c>
      <c r="B30" t="s">
        <v>57</v>
      </c>
      <c r="C30">
        <v>7.62</v>
      </c>
      <c r="D30">
        <v>79</v>
      </c>
      <c r="E30">
        <v>5</v>
      </c>
      <c r="F30">
        <v>800</v>
      </c>
      <c r="G30">
        <v>790</v>
      </c>
      <c r="H30">
        <v>1.8</v>
      </c>
      <c r="I30">
        <v>2</v>
      </c>
      <c r="J30">
        <v>1</v>
      </c>
      <c r="K30">
        <v>44</v>
      </c>
      <c r="L30" t="s">
        <v>58</v>
      </c>
    </row>
    <row r="31" spans="1:12" x14ac:dyDescent="0.3">
      <c r="A31" t="s">
        <v>60</v>
      </c>
      <c r="B31" t="s">
        <v>57</v>
      </c>
      <c r="C31">
        <v>7.62</v>
      </c>
      <c r="D31">
        <v>75</v>
      </c>
      <c r="E31">
        <v>5</v>
      </c>
      <c r="F31">
        <v>800</v>
      </c>
      <c r="G31">
        <v>760</v>
      </c>
      <c r="H31">
        <v>1.9</v>
      </c>
      <c r="I31">
        <v>2</v>
      </c>
      <c r="J31">
        <v>1</v>
      </c>
      <c r="K31">
        <v>39</v>
      </c>
      <c r="L31" t="s">
        <v>58</v>
      </c>
    </row>
    <row r="32" spans="1:12" x14ac:dyDescent="0.3">
      <c r="A32" t="s">
        <v>61</v>
      </c>
      <c r="B32" t="s">
        <v>57</v>
      </c>
      <c r="C32">
        <v>0.45</v>
      </c>
      <c r="D32">
        <v>66</v>
      </c>
      <c r="E32">
        <v>5</v>
      </c>
      <c r="F32">
        <v>600</v>
      </c>
      <c r="G32">
        <v>710</v>
      </c>
      <c r="H32">
        <v>0.6</v>
      </c>
      <c r="I32">
        <v>2</v>
      </c>
      <c r="J32">
        <v>2</v>
      </c>
      <c r="K32">
        <v>110</v>
      </c>
      <c r="L32" t="s">
        <v>58</v>
      </c>
    </row>
    <row r="33" spans="1:12" x14ac:dyDescent="0.3">
      <c r="A33" t="s">
        <v>62</v>
      </c>
      <c r="B33" t="s">
        <v>63</v>
      </c>
      <c r="C33">
        <v>12</v>
      </c>
      <c r="D33">
        <v>160</v>
      </c>
      <c r="E33">
        <v>2</v>
      </c>
      <c r="F33">
        <v>25</v>
      </c>
      <c r="G33">
        <v>0</v>
      </c>
      <c r="H33">
        <v>0.25</v>
      </c>
      <c r="I33">
        <v>2</v>
      </c>
      <c r="J33">
        <v>1</v>
      </c>
      <c r="K33">
        <v>640</v>
      </c>
      <c r="L33" t="s">
        <v>36</v>
      </c>
    </row>
    <row r="34" spans="1:12" x14ac:dyDescent="0.3">
      <c r="A34" t="s">
        <v>64</v>
      </c>
      <c r="B34" t="s">
        <v>63</v>
      </c>
      <c r="C34">
        <v>7.62</v>
      </c>
      <c r="D34">
        <v>55</v>
      </c>
      <c r="E34">
        <v>7</v>
      </c>
      <c r="F34">
        <v>25</v>
      </c>
      <c r="G34">
        <v>330</v>
      </c>
      <c r="H34">
        <v>0.4</v>
      </c>
      <c r="I34">
        <v>4</v>
      </c>
      <c r="J34">
        <v>2</v>
      </c>
      <c r="K34">
        <v>137.51</v>
      </c>
      <c r="L34" t="s">
        <v>36</v>
      </c>
    </row>
    <row r="35" spans="1:12" x14ac:dyDescent="0.3">
      <c r="A35" t="s">
        <v>65</v>
      </c>
      <c r="B35" t="s">
        <v>63</v>
      </c>
      <c r="C35">
        <v>0.45</v>
      </c>
      <c r="D35">
        <v>55</v>
      </c>
      <c r="E35">
        <v>6</v>
      </c>
      <c r="F35">
        <v>25</v>
      </c>
      <c r="G35">
        <v>0</v>
      </c>
      <c r="H35">
        <v>0.25</v>
      </c>
      <c r="I35">
        <v>4</v>
      </c>
      <c r="J35">
        <v>2</v>
      </c>
      <c r="K35">
        <v>220</v>
      </c>
      <c r="L35" t="s">
        <v>36</v>
      </c>
    </row>
    <row r="36" spans="1:12" x14ac:dyDescent="0.3">
      <c r="A36" t="s">
        <v>66</v>
      </c>
      <c r="B36" t="s">
        <v>63</v>
      </c>
      <c r="C36">
        <v>0.45</v>
      </c>
      <c r="D36">
        <v>41</v>
      </c>
      <c r="E36">
        <v>15</v>
      </c>
      <c r="F36">
        <v>25</v>
      </c>
      <c r="G36">
        <v>250</v>
      </c>
      <c r="H36">
        <v>0.11</v>
      </c>
      <c r="I36">
        <v>5</v>
      </c>
      <c r="J36">
        <v>3</v>
      </c>
      <c r="K36">
        <v>373</v>
      </c>
      <c r="L36" t="s">
        <v>36</v>
      </c>
    </row>
    <row r="37" spans="1:12" x14ac:dyDescent="0.3">
      <c r="A37" t="s">
        <v>67</v>
      </c>
      <c r="B37" t="s">
        <v>63</v>
      </c>
      <c r="C37">
        <v>9</v>
      </c>
      <c r="D37">
        <v>35</v>
      </c>
      <c r="E37">
        <v>7</v>
      </c>
      <c r="F37">
        <v>25</v>
      </c>
      <c r="G37">
        <v>380</v>
      </c>
      <c r="H37">
        <v>0.14000000000000001</v>
      </c>
      <c r="I37">
        <v>5</v>
      </c>
      <c r="J37">
        <v>3</v>
      </c>
      <c r="K37">
        <v>259</v>
      </c>
      <c r="L37" t="s">
        <v>36</v>
      </c>
    </row>
    <row r="38" spans="1:12" x14ac:dyDescent="0.3">
      <c r="A38" t="s">
        <v>68</v>
      </c>
      <c r="B38" t="s">
        <v>63</v>
      </c>
      <c r="C38">
        <v>9</v>
      </c>
      <c r="D38">
        <v>23</v>
      </c>
      <c r="E38">
        <v>17</v>
      </c>
      <c r="F38">
        <v>25</v>
      </c>
      <c r="G38">
        <v>375</v>
      </c>
      <c r="H38">
        <v>0.06</v>
      </c>
      <c r="I38">
        <v>8</v>
      </c>
      <c r="J38">
        <v>4</v>
      </c>
      <c r="K38">
        <v>383</v>
      </c>
      <c r="L38" t="s">
        <v>36</v>
      </c>
    </row>
    <row r="39" spans="1:12" x14ac:dyDescent="0.3">
      <c r="A39" t="s">
        <v>69</v>
      </c>
      <c r="B39" t="s">
        <v>63</v>
      </c>
      <c r="C39">
        <v>9</v>
      </c>
      <c r="D39">
        <v>22</v>
      </c>
      <c r="E39">
        <v>20</v>
      </c>
      <c r="F39">
        <v>60</v>
      </c>
      <c r="G39">
        <v>400</v>
      </c>
      <c r="H39">
        <v>7.0000000000000007E-2</v>
      </c>
      <c r="I39">
        <v>8</v>
      </c>
      <c r="J39">
        <v>4</v>
      </c>
      <c r="K39">
        <v>312</v>
      </c>
      <c r="L39" t="s">
        <v>36</v>
      </c>
    </row>
    <row r="40" spans="1:12" x14ac:dyDescent="0.3">
      <c r="A40" t="s">
        <v>70</v>
      </c>
      <c r="B40" t="s">
        <v>71</v>
      </c>
      <c r="C40">
        <v>0</v>
      </c>
      <c r="D40">
        <v>106</v>
      </c>
      <c r="E40">
        <v>1</v>
      </c>
      <c r="F40">
        <v>0</v>
      </c>
      <c r="G40">
        <v>0</v>
      </c>
      <c r="H40">
        <v>3.8</v>
      </c>
      <c r="I40">
        <v>2</v>
      </c>
      <c r="J40">
        <v>1</v>
      </c>
      <c r="K40">
        <v>28</v>
      </c>
      <c r="L40" t="s">
        <v>58</v>
      </c>
    </row>
    <row r="41" spans="1:12" x14ac:dyDescent="0.3">
      <c r="A41" t="s">
        <v>72</v>
      </c>
      <c r="B41" t="s">
        <v>73</v>
      </c>
      <c r="C41">
        <v>0</v>
      </c>
      <c r="D41">
        <v>80</v>
      </c>
      <c r="E41">
        <v>1</v>
      </c>
      <c r="F41">
        <v>0</v>
      </c>
      <c r="G41">
        <v>0</v>
      </c>
      <c r="H41">
        <v>0.75</v>
      </c>
      <c r="I41">
        <v>3</v>
      </c>
      <c r="J41">
        <v>1</v>
      </c>
      <c r="K41">
        <v>107</v>
      </c>
      <c r="L41" t="s">
        <v>58</v>
      </c>
    </row>
    <row r="42" spans="1:12" x14ac:dyDescent="0.3">
      <c r="A42" t="s">
        <v>74</v>
      </c>
      <c r="B42" t="s">
        <v>73</v>
      </c>
      <c r="C42">
        <v>0</v>
      </c>
      <c r="D42">
        <v>60</v>
      </c>
      <c r="E42">
        <v>1</v>
      </c>
      <c r="F42">
        <v>0</v>
      </c>
      <c r="G42">
        <v>0</v>
      </c>
      <c r="H42">
        <v>0.75</v>
      </c>
      <c r="I42">
        <v>3</v>
      </c>
      <c r="J42">
        <v>2</v>
      </c>
      <c r="K42">
        <v>80</v>
      </c>
      <c r="L42" t="s">
        <v>58</v>
      </c>
    </row>
    <row r="43" spans="1:12" x14ac:dyDescent="0.3">
      <c r="A43" t="s">
        <v>75</v>
      </c>
      <c r="B43" t="s">
        <v>73</v>
      </c>
      <c r="C43">
        <v>0</v>
      </c>
      <c r="D43">
        <v>60</v>
      </c>
      <c r="E43">
        <v>1</v>
      </c>
      <c r="F43">
        <v>0</v>
      </c>
      <c r="G43">
        <v>0</v>
      </c>
      <c r="H43">
        <v>0.75</v>
      </c>
      <c r="I43">
        <v>3</v>
      </c>
      <c r="J43">
        <v>2</v>
      </c>
      <c r="K43">
        <v>80</v>
      </c>
      <c r="L43" t="s">
        <v>58</v>
      </c>
    </row>
    <row r="44" spans="1:12" x14ac:dyDescent="0.3">
      <c r="A44" t="s">
        <v>76</v>
      </c>
      <c r="B44" t="s">
        <v>73</v>
      </c>
      <c r="C44">
        <v>0</v>
      </c>
      <c r="D44">
        <v>60</v>
      </c>
      <c r="E44">
        <v>1</v>
      </c>
      <c r="F44">
        <v>0</v>
      </c>
      <c r="G44">
        <v>0</v>
      </c>
      <c r="H44">
        <v>0.75</v>
      </c>
      <c r="I44">
        <v>3</v>
      </c>
      <c r="J44">
        <v>2</v>
      </c>
      <c r="K44">
        <v>80</v>
      </c>
      <c r="L44" t="s">
        <v>58</v>
      </c>
    </row>
    <row r="45" spans="1:12" x14ac:dyDescent="0.3">
      <c r="A45" t="s">
        <v>77</v>
      </c>
      <c r="B45" t="s">
        <v>73</v>
      </c>
      <c r="C45">
        <v>0</v>
      </c>
      <c r="D45">
        <v>18</v>
      </c>
      <c r="E45">
        <v>1</v>
      </c>
      <c r="F45">
        <v>0</v>
      </c>
      <c r="G45">
        <v>0</v>
      </c>
      <c r="H45">
        <v>0.33</v>
      </c>
      <c r="I45">
        <v>10</v>
      </c>
      <c r="J45">
        <v>4</v>
      </c>
      <c r="K45">
        <v>55</v>
      </c>
      <c r="L45" t="s">
        <v>58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94E67-5E6F-4747-AD13-0DE8BC038E00}">
  <dimension ref="A2:E79"/>
  <sheetViews>
    <sheetView topLeftCell="A38" zoomScale="86" workbookViewId="0">
      <selection activeCell="C49" sqref="C49"/>
    </sheetView>
  </sheetViews>
  <sheetFormatPr defaultRowHeight="14.4" x14ac:dyDescent="0.3"/>
  <cols>
    <col min="1" max="1" width="21.21875" bestFit="1" customWidth="1"/>
    <col min="2" max="2" width="18.109375" bestFit="1" customWidth="1"/>
    <col min="3" max="3" width="24.5546875" bestFit="1" customWidth="1"/>
    <col min="4" max="4" width="14.33203125" bestFit="1" customWidth="1"/>
    <col min="5" max="5" width="16.88671875" bestFit="1" customWidth="1"/>
    <col min="6" max="6" width="14" bestFit="1" customWidth="1"/>
  </cols>
  <sheetData>
    <row r="2" spans="1:4" x14ac:dyDescent="0.3">
      <c r="B2" s="4"/>
      <c r="C2" s="4"/>
      <c r="D2" s="4"/>
    </row>
    <row r="3" spans="1:4" x14ac:dyDescent="0.3">
      <c r="A3" s="1" t="s">
        <v>80</v>
      </c>
      <c r="B3" s="4" t="s">
        <v>79</v>
      </c>
      <c r="C3" s="4" t="s">
        <v>81</v>
      </c>
    </row>
    <row r="4" spans="1:4" x14ac:dyDescent="0.3">
      <c r="A4" s="2" t="s">
        <v>70</v>
      </c>
      <c r="B4" s="4">
        <v>106</v>
      </c>
      <c r="C4" s="4">
        <v>28</v>
      </c>
    </row>
    <row r="5" spans="1:4" x14ac:dyDescent="0.3">
      <c r="A5" s="2" t="s">
        <v>48</v>
      </c>
      <c r="B5" s="4">
        <v>198</v>
      </c>
      <c r="C5" s="4">
        <v>792</v>
      </c>
    </row>
    <row r="6" spans="1:4" x14ac:dyDescent="0.3">
      <c r="A6" s="2" t="s">
        <v>47</v>
      </c>
      <c r="B6" s="4">
        <v>216</v>
      </c>
      <c r="C6" s="4">
        <v>288</v>
      </c>
    </row>
    <row r="7" spans="1:4" x14ac:dyDescent="0.3">
      <c r="A7" s="2" t="s">
        <v>45</v>
      </c>
      <c r="B7" s="4">
        <v>216</v>
      </c>
      <c r="C7" s="4">
        <v>1080</v>
      </c>
    </row>
    <row r="8" spans="1:4" x14ac:dyDescent="0.3">
      <c r="A8" s="2" t="s">
        <v>62</v>
      </c>
      <c r="B8" s="4">
        <v>160</v>
      </c>
      <c r="C8" s="4">
        <v>640</v>
      </c>
    </row>
    <row r="9" spans="1:4" x14ac:dyDescent="0.3">
      <c r="A9" s="2" t="s">
        <v>78</v>
      </c>
      <c r="B9" s="4">
        <v>896</v>
      </c>
      <c r="C9" s="4">
        <v>2828</v>
      </c>
    </row>
    <row r="19" spans="1:3" x14ac:dyDescent="0.3">
      <c r="A19" s="1" t="s">
        <v>86</v>
      </c>
      <c r="B19" s="4" t="s">
        <v>79</v>
      </c>
      <c r="C19" s="4" t="s">
        <v>83</v>
      </c>
    </row>
    <row r="20" spans="1:3" x14ac:dyDescent="0.3">
      <c r="A20" s="2" t="s">
        <v>21</v>
      </c>
      <c r="B20" s="4">
        <v>452</v>
      </c>
      <c r="C20" s="4">
        <v>8165</v>
      </c>
    </row>
    <row r="21" spans="1:3" x14ac:dyDescent="0.3">
      <c r="A21" s="2" t="s">
        <v>50</v>
      </c>
      <c r="B21" s="4">
        <v>305</v>
      </c>
      <c r="C21" s="4">
        <v>4578</v>
      </c>
    </row>
    <row r="22" spans="1:3" x14ac:dyDescent="0.3">
      <c r="A22" s="2" t="s">
        <v>35</v>
      </c>
      <c r="B22" s="4">
        <v>96</v>
      </c>
      <c r="C22" s="4">
        <v>1630</v>
      </c>
    </row>
    <row r="23" spans="1:3" x14ac:dyDescent="0.3">
      <c r="A23" s="2" t="s">
        <v>73</v>
      </c>
      <c r="B23" s="4">
        <v>278</v>
      </c>
      <c r="C23" s="4">
        <v>0</v>
      </c>
    </row>
    <row r="24" spans="1:3" x14ac:dyDescent="0.3">
      <c r="A24" s="2" t="s">
        <v>71</v>
      </c>
      <c r="B24" s="4">
        <v>106</v>
      </c>
      <c r="C24" s="4">
        <v>0</v>
      </c>
    </row>
    <row r="25" spans="1:3" x14ac:dyDescent="0.3">
      <c r="A25" s="2" t="s">
        <v>63</v>
      </c>
      <c r="B25" s="4">
        <v>391</v>
      </c>
      <c r="C25" s="4">
        <v>1735</v>
      </c>
    </row>
    <row r="26" spans="1:3" x14ac:dyDescent="0.3">
      <c r="A26" s="2" t="s">
        <v>46</v>
      </c>
      <c r="B26" s="4">
        <v>630</v>
      </c>
      <c r="C26" s="4">
        <v>1080</v>
      </c>
    </row>
    <row r="27" spans="1:3" x14ac:dyDescent="0.3">
      <c r="A27" s="2" t="s">
        <v>57</v>
      </c>
      <c r="B27" s="4">
        <v>325</v>
      </c>
      <c r="C27" s="4">
        <v>3170</v>
      </c>
    </row>
    <row r="28" spans="1:3" x14ac:dyDescent="0.3">
      <c r="A28" s="2" t="s">
        <v>39</v>
      </c>
      <c r="B28" s="4">
        <v>204</v>
      </c>
      <c r="C28" s="4">
        <v>1810</v>
      </c>
    </row>
    <row r="29" spans="1:3" x14ac:dyDescent="0.3">
      <c r="A29" s="2" t="s">
        <v>78</v>
      </c>
      <c r="B29" s="4">
        <v>2787</v>
      </c>
      <c r="C29" s="4">
        <v>22168</v>
      </c>
    </row>
    <row r="35" spans="1:3" x14ac:dyDescent="0.3">
      <c r="A35" s="1" t="s">
        <v>85</v>
      </c>
      <c r="B35" s="4" t="s">
        <v>84</v>
      </c>
      <c r="C35" s="4" t="s">
        <v>83</v>
      </c>
    </row>
    <row r="36" spans="1:3" x14ac:dyDescent="0.3">
      <c r="A36" s="2">
        <v>0.3</v>
      </c>
      <c r="B36" s="4">
        <v>900</v>
      </c>
      <c r="C36" s="4">
        <v>910</v>
      </c>
    </row>
    <row r="37" spans="1:3" x14ac:dyDescent="0.3">
      <c r="A37" s="2">
        <v>0.45</v>
      </c>
      <c r="B37" s="4">
        <v>1150</v>
      </c>
      <c r="C37" s="4">
        <v>1490</v>
      </c>
    </row>
    <row r="38" spans="1:3" x14ac:dyDescent="0.3">
      <c r="A38" s="2">
        <v>5.56</v>
      </c>
      <c r="B38" s="4">
        <v>5500</v>
      </c>
      <c r="C38" s="4">
        <v>8015</v>
      </c>
    </row>
    <row r="39" spans="1:3" x14ac:dyDescent="0.3">
      <c r="A39" s="2">
        <v>7.62</v>
      </c>
      <c r="B39" s="4">
        <v>6325</v>
      </c>
      <c r="C39" s="4">
        <v>7938</v>
      </c>
    </row>
    <row r="40" spans="1:3" x14ac:dyDescent="0.3">
      <c r="A40" s="2">
        <v>9</v>
      </c>
      <c r="B40" s="4">
        <v>1360</v>
      </c>
      <c r="C40" s="4">
        <v>2735</v>
      </c>
    </row>
    <row r="41" spans="1:3" x14ac:dyDescent="0.3">
      <c r="A41" s="2">
        <v>12</v>
      </c>
      <c r="B41" s="4">
        <v>100</v>
      </c>
      <c r="C41" s="4">
        <v>1080</v>
      </c>
    </row>
    <row r="42" spans="1:3" x14ac:dyDescent="0.3">
      <c r="A42" s="2" t="s">
        <v>78</v>
      </c>
      <c r="B42" s="4">
        <v>15335</v>
      </c>
      <c r="C42" s="4">
        <v>22168</v>
      </c>
    </row>
    <row r="48" spans="1:3" x14ac:dyDescent="0.3">
      <c r="A48" s="1" t="s">
        <v>87</v>
      </c>
      <c r="B48" s="3" t="s">
        <v>83</v>
      </c>
      <c r="C48" s="3" t="s">
        <v>81</v>
      </c>
    </row>
    <row r="49" spans="1:5" x14ac:dyDescent="0.3">
      <c r="A49" s="2" t="s">
        <v>36</v>
      </c>
      <c r="B49" s="4">
        <v>8170</v>
      </c>
      <c r="C49" s="4">
        <v>8081.51</v>
      </c>
    </row>
    <row r="50" spans="1:5" x14ac:dyDescent="0.3">
      <c r="A50" s="2" t="s">
        <v>58</v>
      </c>
      <c r="B50" s="4">
        <v>3170</v>
      </c>
      <c r="C50" s="4">
        <v>688</v>
      </c>
    </row>
    <row r="51" spans="1:5" x14ac:dyDescent="0.3">
      <c r="A51" s="2" t="s">
        <v>24</v>
      </c>
      <c r="B51" s="4">
        <v>6903</v>
      </c>
      <c r="C51" s="4">
        <v>5005</v>
      </c>
    </row>
    <row r="52" spans="1:5" x14ac:dyDescent="0.3">
      <c r="A52" s="2" t="s">
        <v>22</v>
      </c>
      <c r="B52" s="4">
        <v>2310</v>
      </c>
      <c r="C52" s="4">
        <v>2646</v>
      </c>
    </row>
    <row r="53" spans="1:5" x14ac:dyDescent="0.3">
      <c r="A53" s="2" t="s">
        <v>27</v>
      </c>
      <c r="B53" s="4">
        <v>1615</v>
      </c>
      <c r="C53" s="4">
        <v>920</v>
      </c>
    </row>
    <row r="54" spans="1:5" x14ac:dyDescent="0.3">
      <c r="A54" s="2" t="s">
        <v>78</v>
      </c>
      <c r="B54" s="4">
        <v>22168</v>
      </c>
      <c r="C54" s="4">
        <v>17340.510000000002</v>
      </c>
    </row>
    <row r="62" spans="1:5" x14ac:dyDescent="0.3">
      <c r="A62" s="1" t="s">
        <v>86</v>
      </c>
      <c r="B62" t="s">
        <v>89</v>
      </c>
      <c r="C62" t="s">
        <v>88</v>
      </c>
      <c r="D62" t="s">
        <v>79</v>
      </c>
      <c r="E62" s="9" t="s">
        <v>82</v>
      </c>
    </row>
    <row r="63" spans="1:5" x14ac:dyDescent="0.3">
      <c r="A63" s="2" t="s">
        <v>21</v>
      </c>
      <c r="B63" s="8">
        <v>40</v>
      </c>
      <c r="C63" s="8">
        <v>20</v>
      </c>
      <c r="D63" s="3">
        <v>452</v>
      </c>
      <c r="E63" s="9">
        <v>0.64599999999999991</v>
      </c>
    </row>
    <row r="64" spans="1:5" x14ac:dyDescent="0.3">
      <c r="A64" s="2" t="s">
        <v>50</v>
      </c>
      <c r="B64" s="8">
        <v>18</v>
      </c>
      <c r="C64" s="8">
        <v>12</v>
      </c>
      <c r="D64" s="3">
        <v>305</v>
      </c>
      <c r="E64" s="9">
        <v>0.13999999999999999</v>
      </c>
    </row>
    <row r="65" spans="1:5" x14ac:dyDescent="0.3">
      <c r="A65" s="2" t="s">
        <v>35</v>
      </c>
      <c r="B65" s="8">
        <v>8</v>
      </c>
      <c r="C65" s="8">
        <v>4</v>
      </c>
      <c r="D65" s="3">
        <v>96</v>
      </c>
      <c r="E65" s="9">
        <v>0.184</v>
      </c>
    </row>
    <row r="66" spans="1:5" x14ac:dyDescent="0.3">
      <c r="A66" s="2" t="s">
        <v>73</v>
      </c>
      <c r="B66" s="8">
        <v>22</v>
      </c>
      <c r="C66" s="8">
        <v>11</v>
      </c>
      <c r="D66" s="3">
        <v>278</v>
      </c>
      <c r="E66" s="9">
        <v>3.33</v>
      </c>
    </row>
    <row r="67" spans="1:5" x14ac:dyDescent="0.3">
      <c r="A67" s="2" t="s">
        <v>71</v>
      </c>
      <c r="B67" s="8">
        <v>2</v>
      </c>
      <c r="C67" s="8">
        <v>1</v>
      </c>
      <c r="D67" s="3">
        <v>106</v>
      </c>
      <c r="E67" s="9">
        <v>3.8</v>
      </c>
    </row>
    <row r="68" spans="1:5" x14ac:dyDescent="0.3">
      <c r="A68" s="2" t="s">
        <v>63</v>
      </c>
      <c r="B68" s="8">
        <v>36</v>
      </c>
      <c r="C68" s="8">
        <v>19</v>
      </c>
      <c r="D68" s="3">
        <v>391</v>
      </c>
      <c r="E68" s="9">
        <v>1.28</v>
      </c>
    </row>
    <row r="69" spans="1:5" x14ac:dyDescent="0.3">
      <c r="A69" s="2" t="s">
        <v>46</v>
      </c>
      <c r="B69" s="8">
        <v>3</v>
      </c>
      <c r="C69" s="8">
        <v>3</v>
      </c>
      <c r="D69" s="3">
        <v>630</v>
      </c>
      <c r="E69" s="9">
        <v>1.1499999999999999</v>
      </c>
    </row>
    <row r="70" spans="1:5" x14ac:dyDescent="0.3">
      <c r="A70" s="2" t="s">
        <v>57</v>
      </c>
      <c r="B70" s="8">
        <v>8</v>
      </c>
      <c r="C70" s="8">
        <v>5</v>
      </c>
      <c r="D70" s="3">
        <v>325</v>
      </c>
      <c r="E70" s="9">
        <v>6.15</v>
      </c>
    </row>
    <row r="71" spans="1:5" x14ac:dyDescent="0.3">
      <c r="A71" s="2" t="s">
        <v>39</v>
      </c>
      <c r="B71" s="8">
        <v>32</v>
      </c>
      <c r="C71" s="8">
        <v>19</v>
      </c>
      <c r="D71" s="3">
        <v>204</v>
      </c>
      <c r="E71" s="9">
        <v>0.42149999999999999</v>
      </c>
    </row>
    <row r="72" spans="1:5" x14ac:dyDescent="0.3">
      <c r="A72" s="2" t="s">
        <v>78</v>
      </c>
      <c r="B72" s="8">
        <v>169</v>
      </c>
      <c r="C72" s="8">
        <v>94</v>
      </c>
      <c r="D72" s="4">
        <v>2787</v>
      </c>
      <c r="E72" s="9">
        <v>17.101500000000001</v>
      </c>
    </row>
    <row r="74" spans="1:5" x14ac:dyDescent="0.3">
      <c r="B74" s="5" t="s">
        <v>90</v>
      </c>
      <c r="C74" s="5"/>
      <c r="D74" s="5"/>
    </row>
    <row r="75" spans="1:5" x14ac:dyDescent="0.3">
      <c r="B75" t="s">
        <v>91</v>
      </c>
      <c r="C75" t="s">
        <v>92</v>
      </c>
    </row>
    <row r="76" spans="1:5" x14ac:dyDescent="0.3">
      <c r="B76" t="s">
        <v>93</v>
      </c>
      <c r="C76" s="6">
        <f>GETPIVOTDATA("Sum of Shots to Kill (Chest)",$A$62)</f>
        <v>169</v>
      </c>
    </row>
    <row r="77" spans="1:5" x14ac:dyDescent="0.3">
      <c r="B77" t="s">
        <v>94</v>
      </c>
      <c r="C77" s="6">
        <f>GETPIVOTDATA("Sum of Shots to Kill (Head)",$A$62)</f>
        <v>94</v>
      </c>
    </row>
    <row r="78" spans="1:5" x14ac:dyDescent="0.3">
      <c r="B78" t="s">
        <v>95</v>
      </c>
      <c r="C78" s="7">
        <f>GETPIVOTDATA("Sum of Damage",$A$62)</f>
        <v>2787</v>
      </c>
    </row>
    <row r="79" spans="1:5" x14ac:dyDescent="0.3">
      <c r="B79" t="s">
        <v>96</v>
      </c>
      <c r="C79" s="10">
        <f>GETPIVOTDATA("Sum of Rate of Fire",$A$62)</f>
        <v>17.101500000000001</v>
      </c>
    </row>
  </sheetData>
  <mergeCells count="1">
    <mergeCell ref="B74:D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25FE1-03C9-4218-B46B-C568728BCD9B}">
  <dimension ref="A1"/>
  <sheetViews>
    <sheetView showGridLines="0" tabSelected="1" zoomScale="66" zoomScaleNormal="76" workbookViewId="0">
      <selection sqref="A1:XFD1048576"/>
    </sheetView>
  </sheetViews>
  <sheetFormatPr defaultRowHeight="14.4" x14ac:dyDescent="0.3"/>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E A A B Q S w M E F A A C A A g A r X L 3 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K 1 y 9 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c v d a g 0 n i 7 e A B A A D U C w A A E w A c A E Z v c m 1 1 b G F z L 1 N l Y 3 R p b 2 4 x L m 0 g o h g A K K A U A A A A A A A A A A A A A A A A A A A A A A A A A A A A 7 V R d T 4 M w F H 1 f s v / Q 4 A t L m k X U + G J 8 m P j B o j N m T I 0 x Z u n g u h F L S 0 o x 6 r L / b o F t D F Z 0 8 U E f H C + Q e 2 7 v O W 0 P J w Z P B p w h N 3 9 b R 8 1 G s x F P i A A f D c i I g o W O E Q X Z b C D 1 u D w R H q j K 2 Z s H t G 0 n Q g C T 9 1 y 8 j D h / M V v T x 2 s S w r G R r z S e Z o 8 2 Z 1 K 1 P O F 8 w I 5 h T w g b p 8 P f I z D U p K y 1 P R C E x c 9 c h D a n S c h S M D Z z N j y d G v d A I i U y H W 5 g J B W K J L z J G U Z L L J t X x U 4 S q r S X M J a E I x A Z e k p C M k 6 B L p O H B + 2 0 K 6 v 3 y J h 8 B A y Q T S L i B f J 9 v a W f b m K 9 P O d z I w B f t 0 g C 4 s / o P B A 6 O e 6 E y x h J j i 4 D S p F p T y C W r f U p l T Y H i K / p y v e G b k C k V 8 u Z r y F M d a A e 9 z X n d t q 7 G O 5 q l m S A V Q f s 1 Q H 7 G s C p 4 3 D q O J w 6 D k f H M W s 1 G w H T 2 m 7 V 5 D e 3 J x f D z n X n 6 s H t u j / 3 + n D r 9 q 3 b / 9 T t S 8 / 1 I e S v y n O 5 u e L C d j k w L 5 s V c + I V 8 Y X a Q l 6 h p x B Q n F x x V I u z K Q m K K P E U 0 R 2 h C a z q y e p Z 1 V z X j Z n y F 9 7 F 8 z Z R 6 s c V + 9 X S W V / w l W R 9 R 5 f / B L U 8 e x v y W J v u K 7 u V c o h V G f U 5 N u j a 2 y D b B t l / D z J 9 L C 2 + N o + 5 X w u y u d 2 X J q 3 a c u X i v 4 o F 4 + g T U E s B A i 0 A F A A C A A g A r X L 3 W j b j P x + l A A A A 9 w A A A B I A A A A A A A A A A A A A A A A A A A A A A E N v b m Z p Z y 9 Q Y W N r Y W d l L n h t b F B L A Q I t A B Q A A g A I A K 1 y 9 1 o P y u m r p A A A A O k A A A A T A A A A A A A A A A A A A A A A A P E A A A B b Q 2 9 u d G V u d F 9 U e X B l c 1 0 u e G 1 s U E s B A i 0 A F A A C A A g A r X L 3 W o N J 4 u 3 g A Q A A 1 A s A A B M A A A A A A A A A A A A A A A A A 4 g E A A E Z v c m 1 1 b G F z L 1 N l Y 3 R p b 2 4 x L m 1 Q S w U G A A A A A A M A A w D C A A A A D 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z M A A A A A A A D J M 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j V m O D U x Y j M t M G J l N C 0 0 O W M 3 L W E w O T E t Y T A 3 N T h i Y z V l Z D U 2 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N C I g L z 4 8 R W 5 0 c n k g V H l w Z T 0 i R m l s b E V y c m 9 y Q 2 9 k Z S I g V m F s d W U 9 I n N V b m t u b 3 d u I i A v P j x F b n R y e S B U e X B l P S J G a W x s R X J y b 3 J D b 3 V u d C I g V m F s d W U 9 I m w w I i A v P j x F b n R y e S B U e X B l P S J G a W x s T G F z d F V w Z G F 0 Z W Q i I F Z h b H V l P S J k M j A y N S 0 w N y 0 y M 1 Q x M D o 1 N z o y M y 4 4 M D Y 3 N D I 0 W i I g L z 4 8 R W 5 0 c n k g V H l w Z T 0 i R m l s b E N v b H V t b l R 5 c G V z I i B W Y W x 1 Z T 0 i c 0 J n W U Z B d 0 1 E Q X d V R E F 3 V U d C U V V G Q l F V R k J R V T 0 i I C 8 + P E V u d H J 5 I F R 5 c G U 9 I k Z p b G x D b 2 x 1 b W 5 O Y W 1 l c y I g V m F s d W U 9 I n N b J n F 1 b 3 Q 7 V 2 V h c G 9 u I E 5 h b W U m c X V v d D s s J n F 1 b 3 Q 7 V 2 V h c G 9 u I F R 5 c G U m c X V v d D s s J n F 1 b 3 Q 7 Q n V s b G V 0 I F R 5 c G U m c X V v d D s s J n F 1 b 3 Q 7 R G F t Y W d l J n F 1 b 3 Q 7 L C Z x d W 9 0 O 0 1 h Z 2 F 6 a W 5 l I E N h c G F j a X R 5 J n F 1 b 3 Q 7 L C Z x d W 9 0 O 1 J h b m d l J n F 1 b 3 Q 7 L C Z x d W 9 0 O 0 J 1 b G x l d C B T c G V l Z C Z x d W 9 0 O y w m c X V v d D t S Y X R l I G 9 m I E Z p c m U m c X V v d D s s J n F 1 b 3 Q 7 U 2 h v d H M g d G 8 g S 2 l s b C A o Q 2 h l c 3 Q p J n F 1 b 3 Q 7 L C Z x d W 9 0 O 1 N o b 3 R z I H R v I E t p b G w g K E h l Y W Q p J n F 1 b 3 Q 7 L C Z x d W 9 0 O 0 R h b W F n Z S B Q Z X I g U 2 V j b 2 5 k J n F 1 b 3 Q 7 L C Z x d W 9 0 O 0 Z p c m U g T W 9 k Z S Z x d W 9 0 O y w m c X V v d D t C R E 1 H X z A m c X V v d D s s J n F 1 b 3 Q 7 Q k R N R 1 8 x J n F 1 b 3 Q 7 L C Z x d W 9 0 O 0 J E T U d f M i Z x d W 9 0 O y w m c X V v d D t C R E 1 H X z M m c X V v d D s s J n F 1 b 3 Q 7 S E R N R 1 8 w J n F 1 b 3 Q 7 L C Z x d W 9 0 O 0 h E T U d f M S Z x d W 9 0 O y w m c X V v d D t I R E 1 H X z I m c X V v d D s s J n F 1 b 3 Q 7 S E R N R 1 8 z 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1 R h Y m x l M S 9 B d X R v U m V t b 3 Z l Z E N v b H V t b n M x L n t X Z W F w b 2 4 g T m F t Z S w w f S Z x d W 9 0 O y w m c X V v d D t T Z W N 0 a W 9 u M S 9 U Y W J s Z T E v Q X V 0 b 1 J l b W 9 2 Z W R D b 2 x 1 b W 5 z M S 5 7 V 2 V h c G 9 u I F R 5 c G U s M X 0 m c X V v d D s s J n F 1 b 3 Q 7 U 2 V j d G l v b j E v V G F i b G U x L 0 F 1 d G 9 S Z W 1 v d m V k Q 2 9 s d W 1 u c z E u e 0 J 1 b G x l d C B U e X B l L D J 9 J n F 1 b 3 Q 7 L C Z x d W 9 0 O 1 N l Y 3 R p b 2 4 x L 1 R h Y m x l M S 9 B d X R v U m V t b 3 Z l Z E N v b H V t b n M x L n t E Y W 1 h Z 2 U s M 3 0 m c X V v d D s s J n F 1 b 3 Q 7 U 2 V j d G l v b j E v V G F i b G U x L 0 F 1 d G 9 S Z W 1 v d m V k Q 2 9 s d W 1 u c z E u e 0 1 h Z 2 F 6 a W 5 l I E N h c G F j a X R 5 L D R 9 J n F 1 b 3 Q 7 L C Z x d W 9 0 O 1 N l Y 3 R p b 2 4 x L 1 R h Y m x l M S 9 B d X R v U m V t b 3 Z l Z E N v b H V t b n M x L n t S Y W 5 n Z S w 1 f S Z x d W 9 0 O y w m c X V v d D t T Z W N 0 a W 9 u M S 9 U Y W J s Z T E v Q X V 0 b 1 J l b W 9 2 Z W R D b 2 x 1 b W 5 z M S 5 7 Q n V s b G V 0 I F N w Z W V k L D Z 9 J n F 1 b 3 Q 7 L C Z x d W 9 0 O 1 N l Y 3 R p b 2 4 x L 1 R h Y m x l M S 9 B d X R v U m V t b 3 Z l Z E N v b H V t b n M x L n t S Y X R l I G 9 m I E Z p c m U s N 3 0 m c X V v d D s s J n F 1 b 3 Q 7 U 2 V j d G l v b j E v V G F i b G U x L 0 F 1 d G 9 S Z W 1 v d m V k Q 2 9 s d W 1 u c z E u e 1 N o b 3 R z I H R v I E t p b G w g K E N o Z X N 0 K S w 4 f S Z x d W 9 0 O y w m c X V v d D t T Z W N 0 a W 9 u M S 9 U Y W J s Z T E v Q X V 0 b 1 J l b W 9 2 Z W R D b 2 x 1 b W 5 z M S 5 7 U 2 h v d H M g d G 8 g S 2 l s b C A o S G V h Z C k s O X 0 m c X V v d D s s J n F 1 b 3 Q 7 U 2 V j d G l v b j E v V G F i b G U x L 0 F 1 d G 9 S Z W 1 v d m V k Q 2 9 s d W 1 u c z E u e 0 R h b W F n Z S B Q Z X I g U 2 V j b 2 5 k L D E w f S Z x d W 9 0 O y w m c X V v d D t T Z W N 0 a W 9 u M S 9 U Y W J s Z T E v Q X V 0 b 1 J l b W 9 2 Z W R D b 2 x 1 b W 5 z M S 5 7 R m l y Z S B N b 2 R l L D E x f S Z x d W 9 0 O y w m c X V v d D t T Z W N 0 a W 9 u M S 9 U Y W J s Z T E v Q X V 0 b 1 J l b W 9 2 Z W R D b 2 x 1 b W 5 z M S 5 7 Q k R N R 1 8 w L D E y f S Z x d W 9 0 O y w m c X V v d D t T Z W N 0 a W 9 u M S 9 U Y W J s Z T E v Q X V 0 b 1 J l b W 9 2 Z W R D b 2 x 1 b W 5 z M S 5 7 Q k R N R 1 8 x L D E z f S Z x d W 9 0 O y w m c X V v d D t T Z W N 0 a W 9 u M S 9 U Y W J s Z T E v Q X V 0 b 1 J l b W 9 2 Z W R D b 2 x 1 b W 5 z M S 5 7 Q k R N R 1 8 y L D E 0 f S Z x d W 9 0 O y w m c X V v d D t T Z W N 0 a W 9 u M S 9 U Y W J s Z T E v Q X V 0 b 1 J l b W 9 2 Z W R D b 2 x 1 b W 5 z M S 5 7 Q k R N R 1 8 z L D E 1 f S Z x d W 9 0 O y w m c X V v d D t T Z W N 0 a W 9 u M S 9 U Y W J s Z T E v Q X V 0 b 1 J l b W 9 2 Z W R D b 2 x 1 b W 5 z M S 5 7 S E R N R 1 8 w L D E 2 f S Z x d W 9 0 O y w m c X V v d D t T Z W N 0 a W 9 u M S 9 U Y W J s Z T E v Q X V 0 b 1 J l b W 9 2 Z W R D b 2 x 1 b W 5 z M S 5 7 S E R N R 1 8 x L D E 3 f S Z x d W 9 0 O y w m c X V v d D t T Z W N 0 a W 9 u M S 9 U Y W J s Z T E v Q X V 0 b 1 J l b W 9 2 Z W R D b 2 x 1 b W 5 z M S 5 7 S E R N R 1 8 y L D E 4 f S Z x d W 9 0 O y w m c X V v d D t T Z W N 0 a W 9 u M S 9 U Y W J s Z T E v Q X V 0 b 1 J l b W 9 2 Z W R D b 2 x 1 b W 5 z M S 5 7 S E R N R 1 8 z L D E 5 f S Z x d W 9 0 O 1 0 s J n F 1 b 3 Q 7 Q 2 9 s d W 1 u Q 2 9 1 b n Q m c X V v d D s 6 M j A s J n F 1 b 3 Q 7 S 2 V 5 Q 2 9 s d W 1 u T m F t Z X M m c X V v d D s 6 W 1 0 s J n F 1 b 3 Q 7 Q 2 9 s d W 1 u S W R l b n R p d G l l c y Z x d W 9 0 O z p b J n F 1 b 3 Q 7 U 2 V j d G l v b j E v V G F i b G U x L 0 F 1 d G 9 S Z W 1 v d m V k Q 2 9 s d W 1 u c z E u e 1 d l Y X B v b i B O Y W 1 l L D B 9 J n F 1 b 3 Q 7 L C Z x d W 9 0 O 1 N l Y 3 R p b 2 4 x L 1 R h Y m x l M S 9 B d X R v U m V t b 3 Z l Z E N v b H V t b n M x L n t X Z W F w b 2 4 g V H l w Z S w x f S Z x d W 9 0 O y w m c X V v d D t T Z W N 0 a W 9 u M S 9 U Y W J s Z T E v Q X V 0 b 1 J l b W 9 2 Z W R D b 2 x 1 b W 5 z M S 5 7 Q n V s b G V 0 I F R 5 c G U s M n 0 m c X V v d D s s J n F 1 b 3 Q 7 U 2 V j d G l v b j E v V G F i b G U x L 0 F 1 d G 9 S Z W 1 v d m V k Q 2 9 s d W 1 u c z E u e 0 R h b W F n Z S w z f S Z x d W 9 0 O y w m c X V v d D t T Z W N 0 a W 9 u M S 9 U Y W J s Z T E v Q X V 0 b 1 J l b W 9 2 Z W R D b 2 x 1 b W 5 z M S 5 7 T W F n Y X p p b m U g Q 2 F w Y W N p d H k s N H 0 m c X V v d D s s J n F 1 b 3 Q 7 U 2 V j d G l v b j E v V G F i b G U x L 0 F 1 d G 9 S Z W 1 v d m V k Q 2 9 s d W 1 u c z E u e 1 J h b m d l L D V 9 J n F 1 b 3 Q 7 L C Z x d W 9 0 O 1 N l Y 3 R p b 2 4 x L 1 R h Y m x l M S 9 B d X R v U m V t b 3 Z l Z E N v b H V t b n M x L n t C d W x s Z X Q g U 3 B l Z W Q s N n 0 m c X V v d D s s J n F 1 b 3 Q 7 U 2 V j d G l v b j E v V G F i b G U x L 0 F 1 d G 9 S Z W 1 v d m V k Q 2 9 s d W 1 u c z E u e 1 J h d G U g b 2 Y g R m l y Z S w 3 f S Z x d W 9 0 O y w m c X V v d D t T Z W N 0 a W 9 u M S 9 U Y W J s Z T E v Q X V 0 b 1 J l b W 9 2 Z W R D b 2 x 1 b W 5 z M S 5 7 U 2 h v d H M g d G 8 g S 2 l s b C A o Q 2 h l c 3 Q p L D h 9 J n F 1 b 3 Q 7 L C Z x d W 9 0 O 1 N l Y 3 R p b 2 4 x L 1 R h Y m x l M S 9 B d X R v U m V t b 3 Z l Z E N v b H V t b n M x L n t T a G 9 0 c y B 0 b y B L a W x s I C h I Z W F k K S w 5 f S Z x d W 9 0 O y w m c X V v d D t T Z W N 0 a W 9 u M S 9 U Y W J s Z T E v Q X V 0 b 1 J l b W 9 2 Z W R D b 2 x 1 b W 5 z M S 5 7 R G F t Y W d l I F B l c i B T Z W N v b m Q s M T B 9 J n F 1 b 3 Q 7 L C Z x d W 9 0 O 1 N l Y 3 R p b 2 4 x L 1 R h Y m x l M S 9 B d X R v U m V t b 3 Z l Z E N v b H V t b n M x L n t G a X J l I E 1 v Z G U s M T F 9 J n F 1 b 3 Q 7 L C Z x d W 9 0 O 1 N l Y 3 R p b 2 4 x L 1 R h Y m x l M S 9 B d X R v U m V t b 3 Z l Z E N v b H V t b n M x L n t C R E 1 H X z A s M T J 9 J n F 1 b 3 Q 7 L C Z x d W 9 0 O 1 N l Y 3 R p b 2 4 x L 1 R h Y m x l M S 9 B d X R v U m V t b 3 Z l Z E N v b H V t b n M x L n t C R E 1 H X z E s M T N 9 J n F 1 b 3 Q 7 L C Z x d W 9 0 O 1 N l Y 3 R p b 2 4 x L 1 R h Y m x l M S 9 B d X R v U m V t b 3 Z l Z E N v b H V t b n M x L n t C R E 1 H X z I s M T R 9 J n F 1 b 3 Q 7 L C Z x d W 9 0 O 1 N l Y 3 R p b 2 4 x L 1 R h Y m x l M S 9 B d X R v U m V t b 3 Z l Z E N v b H V t b n M x L n t C R E 1 H X z M s M T V 9 J n F 1 b 3 Q 7 L C Z x d W 9 0 O 1 N l Y 3 R p b 2 4 x L 1 R h Y m x l M S 9 B d X R v U m V t b 3 Z l Z E N v b H V t b n M x L n t I R E 1 H X z A s M T Z 9 J n F 1 b 3 Q 7 L C Z x d W 9 0 O 1 N l Y 3 R p b 2 4 x L 1 R h Y m x l M S 9 B d X R v U m V t b 3 Z l Z E N v b H V t b n M x L n t I R E 1 H X z E s M T d 9 J n F 1 b 3 Q 7 L C Z x d W 9 0 O 1 N l Y 3 R p b 2 4 x L 1 R h Y m x l M S 9 B d X R v U m V t b 3 Z l Z E N v b H V t b n M x L n t I R E 1 H X z I s M T h 9 J n F 1 b 3 Q 7 L C Z x d W 9 0 O 1 N l Y 3 R p b 2 4 x L 1 R h Y m x l M S 9 B d X R v U m V t b 3 Z l Z E N v b H V t b n M x L n t I R E 1 H X z M s M T l 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U F V C R 1 9 B T k F M W V N J U z w v S X R l b V B h d G g + P C 9 J d G V t T G 9 j Y X R p b 2 4 + P F N 0 Y W J s Z U V u d H J p Z X M + P E V u d H J 5 I F R 5 c G U 9 I k l z U H J p d m F 0 Z S I g V m F s d W U 9 I m w w I i A v P j x F b n R y e S B U e X B l P S J R d W V y e U l E I i B W Y W x 1 Z T 0 i c 2 U 3 M z c y N m I 1 L W V m Z G E t N D Q w O S 0 5 Z T Q 5 L T Q 0 M 2 E 5 Y 2 V i O G M y N 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Q i I C 8 + P E V u d H J 5 I F R 5 c G U 9 I k Z p b G x F c n J v c k N v Z G U i I F Z h b H V l P S J z V W 5 r b m 9 3 b i I g L z 4 8 R W 5 0 c n k g V H l w Z T 0 i R m l s b E V y c m 9 y Q 2 9 1 b n Q i I F Z h b H V l P S J s M C I g L z 4 8 R W 5 0 c n k g V H l w Z T 0 i R m l s b E x h c 3 R V c G R h d G V k I i B W Y W x 1 Z T 0 i Z D I w M j U t M D c t M j N U M T E 6 M T c 6 M D k u M D Y x N T A 5 O V o i I C 8 + P E V u d H J 5 I F R 5 c G U 9 I k Z p b G x D b 2 x 1 b W 5 U e X B l c y I g V m F s d W U 9 I n N C Z 1 l G Q X d N R k J R V U R B d 1 V H I i A v P j x F b n R y e S B U e X B l P S J G a W x s Q 2 9 s d W 1 u T m F t Z X M i I F Z h b H V l P S J z W y Z x d W 9 0 O 1 d l Y X B v b i B O Y W 1 l J n F 1 b 3 Q 7 L C Z x d W 9 0 O 1 d l Y X B v b i B U e X B l J n F 1 b 3 Q 7 L C Z x d W 9 0 O 0 J 1 b G x l d C B U e X B l J n F 1 b 3 Q 7 L C Z x d W 9 0 O 0 R h b W F n Z S Z x d W 9 0 O y w m c X V v d D t N Y W d h e m l u Z S B D Y X B h Y 2 l 0 e S Z x d W 9 0 O y w m c X V v d D t S Y W 5 n Z S Z x d W 9 0 O y w m c X V v d D t C d W x s Z X Q g U 3 B l Z W Q m c X V v d D s s J n F 1 b 3 Q 7 U m F 0 Z S B v Z i B G a X J l J n F 1 b 3 Q 7 L C Z x d W 9 0 O 1 N o b 3 R z I H R v I E t p b G w g K E N o Z X N 0 K S Z x d W 9 0 O y w m c X V v d D t T a G 9 0 c y B 0 b y B L a W x s I C h I Z W F k K S Z x d W 9 0 O y w m c X V v d D t E Y W 1 h Z 2 U g U G V y I F N l Y 2 9 u Z C Z x d W 9 0 O y w m c X V v d D t G a X J l I E 1 v Z G 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F V C R 1 9 B T k F M W V N J U y 9 B d X R v U m V t b 3 Z l Z E N v b H V t b n M x L n t X Z W F w b 2 4 g T m F t Z S w w f S Z x d W 9 0 O y w m c X V v d D t T Z W N 0 a W 9 u M S 9 Q V U J H X 0 F O Q U x Z U 0 l T L 0 F 1 d G 9 S Z W 1 v d m V k Q 2 9 s d W 1 u c z E u e 1 d l Y X B v b i B U e X B l L D F 9 J n F 1 b 3 Q 7 L C Z x d W 9 0 O 1 N l Y 3 R p b 2 4 x L 1 B V Q k d f Q U 5 B T F l T S V M v Q X V 0 b 1 J l b W 9 2 Z W R D b 2 x 1 b W 5 z M S 5 7 Q n V s b G V 0 I F R 5 c G U s M n 0 m c X V v d D s s J n F 1 b 3 Q 7 U 2 V j d G l v b j E v U F V C R 1 9 B T k F M W V N J U y 9 B d X R v U m V t b 3 Z l Z E N v b H V t b n M x L n t E Y W 1 h Z 2 U s M 3 0 m c X V v d D s s J n F 1 b 3 Q 7 U 2 V j d G l v b j E v U F V C R 1 9 B T k F M W V N J U y 9 B d X R v U m V t b 3 Z l Z E N v b H V t b n M x L n t N Y W d h e m l u Z S B D Y X B h Y 2 l 0 e S w 0 f S Z x d W 9 0 O y w m c X V v d D t T Z W N 0 a W 9 u M S 9 Q V U J H X 0 F O Q U x Z U 0 l T L 0 F 1 d G 9 S Z W 1 v d m V k Q 2 9 s d W 1 u c z E u e 1 J h b m d l L D V 9 J n F 1 b 3 Q 7 L C Z x d W 9 0 O 1 N l Y 3 R p b 2 4 x L 1 B V Q k d f Q U 5 B T F l T S V M v Q X V 0 b 1 J l b W 9 2 Z W R D b 2 x 1 b W 5 z M S 5 7 Q n V s b G V 0 I F N w Z W V k L D Z 9 J n F 1 b 3 Q 7 L C Z x d W 9 0 O 1 N l Y 3 R p b 2 4 x L 1 B V Q k d f Q U 5 B T F l T S V M v Q X V 0 b 1 J l b W 9 2 Z W R D b 2 x 1 b W 5 z M S 5 7 U m F 0 Z S B v Z i B G a X J l L D d 9 J n F 1 b 3 Q 7 L C Z x d W 9 0 O 1 N l Y 3 R p b 2 4 x L 1 B V Q k d f Q U 5 B T F l T S V M v Q X V 0 b 1 J l b W 9 2 Z W R D b 2 x 1 b W 5 z M S 5 7 U 2 h v d H M g d G 8 g S 2 l s b C A o Q 2 h l c 3 Q p L D h 9 J n F 1 b 3 Q 7 L C Z x d W 9 0 O 1 N l Y 3 R p b 2 4 x L 1 B V Q k d f Q U 5 B T F l T S V M v Q X V 0 b 1 J l b W 9 2 Z W R D b 2 x 1 b W 5 z M S 5 7 U 2 h v d H M g d G 8 g S 2 l s b C A o S G V h Z C k s O X 0 m c X V v d D s s J n F 1 b 3 Q 7 U 2 V j d G l v b j E v U F V C R 1 9 B T k F M W V N J U y 9 B d X R v U m V t b 3 Z l Z E N v b H V t b n M x L n t E Y W 1 h Z 2 U g U G V y I F N l Y 2 9 u Z C w x M H 0 m c X V v d D s s J n F 1 b 3 Q 7 U 2 V j d G l v b j E v U F V C R 1 9 B T k F M W V N J U y 9 B d X R v U m V t b 3 Z l Z E N v b H V t b n M x L n t G a X J l I E 1 v Z G U s M T F 9 J n F 1 b 3 Q 7 X S w m c X V v d D t D b 2 x 1 b W 5 D b 3 V u d C Z x d W 9 0 O z o x M i w m c X V v d D t L Z X l D b 2 x 1 b W 5 O Y W 1 l c y Z x d W 9 0 O z p b X S w m c X V v d D t D b 2 x 1 b W 5 J Z G V u d G l 0 a W V z J n F 1 b 3 Q 7 O l s m c X V v d D t T Z W N 0 a W 9 u M S 9 Q V U J H X 0 F O Q U x Z U 0 l T L 0 F 1 d G 9 S Z W 1 v d m V k Q 2 9 s d W 1 u c z E u e 1 d l Y X B v b i B O Y W 1 l L D B 9 J n F 1 b 3 Q 7 L C Z x d W 9 0 O 1 N l Y 3 R p b 2 4 x L 1 B V Q k d f Q U 5 B T F l T S V M v Q X V 0 b 1 J l b W 9 2 Z W R D b 2 x 1 b W 5 z M S 5 7 V 2 V h c G 9 u I F R 5 c G U s M X 0 m c X V v d D s s J n F 1 b 3 Q 7 U 2 V j d G l v b j E v U F V C R 1 9 B T k F M W V N J U y 9 B d X R v U m V t b 3 Z l Z E N v b H V t b n M x L n t C d W x s Z X Q g V H l w Z S w y f S Z x d W 9 0 O y w m c X V v d D t T Z W N 0 a W 9 u M S 9 Q V U J H X 0 F O Q U x Z U 0 l T L 0 F 1 d G 9 S Z W 1 v d m V k Q 2 9 s d W 1 u c z E u e 0 R h b W F n Z S w z f S Z x d W 9 0 O y w m c X V v d D t T Z W N 0 a W 9 u M S 9 Q V U J H X 0 F O Q U x Z U 0 l T L 0 F 1 d G 9 S Z W 1 v d m V k Q 2 9 s d W 1 u c z E u e 0 1 h Z 2 F 6 a W 5 l I E N h c G F j a X R 5 L D R 9 J n F 1 b 3 Q 7 L C Z x d W 9 0 O 1 N l Y 3 R p b 2 4 x L 1 B V Q k d f Q U 5 B T F l T S V M v Q X V 0 b 1 J l b W 9 2 Z W R D b 2 x 1 b W 5 z M S 5 7 U m F u Z 2 U s N X 0 m c X V v d D s s J n F 1 b 3 Q 7 U 2 V j d G l v b j E v U F V C R 1 9 B T k F M W V N J U y 9 B d X R v U m V t b 3 Z l Z E N v b H V t b n M x L n t C d W x s Z X Q g U 3 B l Z W Q s N n 0 m c X V v d D s s J n F 1 b 3 Q 7 U 2 V j d G l v b j E v U F V C R 1 9 B T k F M W V N J U y 9 B d X R v U m V t b 3 Z l Z E N v b H V t b n M x L n t S Y X R l I G 9 m I E Z p c m U s N 3 0 m c X V v d D s s J n F 1 b 3 Q 7 U 2 V j d G l v b j E v U F V C R 1 9 B T k F M W V N J U y 9 B d X R v U m V t b 3 Z l Z E N v b H V t b n M x L n t T a G 9 0 c y B 0 b y B L a W x s I C h D a G V z d C k s O H 0 m c X V v d D s s J n F 1 b 3 Q 7 U 2 V j d G l v b j E v U F V C R 1 9 B T k F M W V N J U y 9 B d X R v U m V t b 3 Z l Z E N v b H V t b n M x L n t T a G 9 0 c y B 0 b y B L a W x s I C h I Z W F k K S w 5 f S Z x d W 9 0 O y w m c X V v d D t T Z W N 0 a W 9 u M S 9 Q V U J H X 0 F O Q U x Z U 0 l T L 0 F 1 d G 9 S Z W 1 v d m V k Q 2 9 s d W 1 u c z E u e 0 R h b W F n Z S B Q Z X I g U 2 V j b 2 5 k L D E w f S Z x d W 9 0 O y w m c X V v d D t T Z W N 0 a W 9 u M S 9 Q V U J H X 0 F O Q U x Z U 0 l T L 0 F 1 d G 9 S Z W 1 v d m V k Q 2 9 s d W 1 u c z E u e 0 Z p c m U g T W 9 k Z S w x M X 0 m c X V v d D t d L C Z x d W 9 0 O 1 J l b G F 0 a W 9 u c 2 h p c E l u Z m 8 m c X V v d D s 6 W 1 1 9 I i A v P j w v U 3 R h Y m x l R W 5 0 c m l l c z 4 8 L 0 l 0 Z W 0 + P E l 0 Z W 0 + P E l 0 Z W 1 M b 2 N h d G l v b j 4 8 S X R l b V R 5 c G U + R m 9 y b X V s Y T w v S X R l b V R 5 c G U + P E l 0 Z W 1 Q Y X R o P l N l Y 3 R p b 2 4 x L 1 B V Q k d f Q U 5 B T F l T S V M v U 2 9 1 c m N l P C 9 J d G V t U G F 0 a D 4 8 L 0 l 0 Z W 1 M b 2 N h d G l v b j 4 8 U 3 R h Y m x l R W 5 0 c m l l c y A v P j w v S X R l b T 4 8 S X R l b T 4 8 S X R l b U x v Y 2 F 0 a W 9 u P j x J d G V t V H l w Z T 5 G b 3 J t d W x h P C 9 J d G V t V H l w Z T 4 8 S X R l b V B h d G g + U 2 V j d G l v b j E v U F V C R 1 9 B T k F M W V N J U y 9 D a G F u Z 2 V k J T I w V H l w Z T w v S X R l b V B h d G g + P C 9 J d G V t T G 9 j Y X R p b 2 4 + P F N 0 Y W J s Z U V u d H J p Z X M g L z 4 8 L 0 l 0 Z W 0 + P E l 0 Z W 0 + P E l 0 Z W 1 M b 2 N h d G l v b j 4 8 S X R l b V R 5 c G U + R m 9 y b X V s Y T w v S X R l b V R 5 c G U + P E l 0 Z W 1 Q Y X R o P l N l Y 3 R p b 2 4 x L 1 B V Q k d f Q U 5 B T F l T S V M v U m V t b 3 Z l Z C U y M E N v b H V t b n M 8 L 0 l 0 Z W 1 Q Y X R o P j w v S X R l b U x v Y 2 F 0 a W 9 u P j x T d G F i b G V F b n R y a W V z I C 8 + P C 9 J d G V t P j x J d G V t P j x J d G V t T G 9 j Y X R p b 2 4 + P E l 0 Z W 1 U e X B l P k Z v c m 1 1 b G E 8 L 0 l 0 Z W 1 U e X B l P j x J d G V t U G F 0 a D 5 T Z W N 0 a W 9 u M S 9 Q V U J H X 0 F O Q U x Z U 0 l T L 1 J l c G x h Y 2 V k J T I w V m F s d W U 8 L 0 l 0 Z W 1 Q Y X R o P j w v S X R l b U x v Y 2 F 0 a W 9 u P j x T d G F i b G V F b n R y a W V z I C 8 + P C 9 J d G V t P j x J d G V t P j x J d G V t T G 9 j Y X R p b 2 4 + P E l 0 Z W 1 U e X B l P k Z v c m 1 1 b G E 8 L 0 l 0 Z W 1 U e X B l P j x J d G V t U G F 0 a D 5 T Z W N 0 a W 9 u M S 9 Q V U J H X 0 F O Q U x Z U 0 l T L 1 J l c G x h Y 2 V k J T I w V m F s d W U x P C 9 J d G V t U G F 0 a D 4 8 L 0 l 0 Z W 1 M b 2 N h d G l v b j 4 8 U 3 R h Y m x l R W 5 0 c m l l c y A v P j w v S X R l b T 4 8 S X R l b T 4 8 S X R l b U x v Y 2 F 0 a W 9 u P j x J d G V t V H l w Z T 5 G b 3 J t d W x h P C 9 J d G V t V H l w Z T 4 8 S X R l b V B h d G g + U 2 V j d G l v b j E v U F V C R 1 9 B T k F M W V N J U y 9 S Z X B s Y W N l Z C U y M F Z h b H V l M j w v S X R l b V B h d G g + P C 9 J d G V t T G 9 j Y X R p b 2 4 + P F N 0 Y W J s Z U V u d H J p Z X M g L z 4 8 L 0 l 0 Z W 0 + P E l 0 Z W 0 + P E l 0 Z W 1 M b 2 N h d G l v b j 4 8 S X R l b V R 5 c G U + R m 9 y b X V s Y T w v S X R l b V R 5 c G U + P E l 0 Z W 1 Q Y X R o P l N l Y 3 R p b 2 4 x L 1 B V Q k d f Q U 5 B T F l U S U N T P C 9 J d G V t U G F 0 a D 4 8 L 0 l 0 Z W 1 M b 2 N h d G l v b j 4 8 U 3 R h Y m x l R W 5 0 c m l l c z 4 8 R W 5 0 c n k g V H l w Z T 0 i S X N Q c m l 2 Y X R l I i B W Y W x 1 Z T 0 i b D A i I C 8 + P E V u d H J 5 I F R 5 c G U 9 I l F 1 Z X J 5 S U Q i I F Z h b H V l P S J z N 2 M 0 M m F k Y z I t Z D l j M y 0 0 M m Y 3 L W I 1 N D k t Z D N k O D Y x O T E 4 N z F 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V U J H X 0 F O Q U x Z V E l D U y I g L z 4 8 R W 5 0 c n k g V H l w Z T 0 i R m l s b G V k Q 2 9 t c G x l d G V S Z X N 1 b H R U b 1 d v c m t z a G V l d C I g V m F s d W U 9 I m w x I i A v P j x F b n R y e S B U e X B l P S J B Z G R l Z F R v R G F 0 Y U 1 v Z G V s I i B W Y W x 1 Z T 0 i b D A i I C 8 + P E V u d H J 5 I F R 5 c G U 9 I k Z p b G x D b 3 V u d C I g V m F s d W U 9 I m w 0 N C I g L z 4 8 R W 5 0 c n k g V H l w Z T 0 i R m l s b E V y c m 9 y Q 2 9 k Z S I g V m F s d W U 9 I n N V b m t u b 3 d u I i A v P j x F b n R y e S B U e X B l P S J G a W x s R X J y b 3 J D b 3 V u d C I g V m F s d W U 9 I m w w I i A v P j x F b n R y e S B U e X B l P S J G a W x s T G F z d F V w Z G F 0 Z W Q i I F Z h b H V l P S J k M j A y N S 0 w N y 0 y M 1 Q x M T o y M T o x O C 4 5 O T U w M D k y W i I g L z 4 8 R W 5 0 c n k g V H l w Z T 0 i R m l s b E N v b H V t b l R 5 c G V z I i B W Y W x 1 Z T 0 i c 0 J n W U Z B d 0 1 G Q l F V R E F 3 V U E i I C 8 + P E V u d H J 5 I F R 5 c G U 9 I k Z p b G x D b 2 x 1 b W 5 O Y W 1 l c y I g V m F s d W U 9 I n N b J n F 1 b 3 Q 7 V 2 V h c G 9 u I E 5 h b W U m c X V v d D s s J n F 1 b 3 Q 7 V 2 V h c G 9 u I F R 5 c G U m c X V v d D s s J n F 1 b 3 Q 7 Q n V s b G V 0 I F R 5 c G U m c X V v d D s s J n F 1 b 3 Q 7 R G F t Y W d l J n F 1 b 3 Q 7 L C Z x d W 9 0 O 0 1 h Z 2 F 6 a W 5 l I E N h c G F j a X R 5 J n F 1 b 3 Q 7 L C Z x d W 9 0 O 1 J h b m d l J n F 1 b 3 Q 7 L C Z x d W 9 0 O 0 J 1 b G x l d C B T c G V l Z C Z x d W 9 0 O y w m c X V v d D t S Y X R l I G 9 m I E Z p c m U m c X V v d D s s J n F 1 b 3 Q 7 U 2 h v d H M g d G 8 g S 2 l s b C A o Q 2 h l c 3 Q p J n F 1 b 3 Q 7 L C Z x d W 9 0 O 1 N o b 3 R z I H R v I E t p b G w g K E h l Y W Q p J n F 1 b 3 Q 7 L C Z x d W 9 0 O 0 R h b W F n Z S B Q Z X I g U 2 V j b 2 5 k J n F 1 b 3 Q 7 L C Z x d W 9 0 O 0 Z p c m U g T W 9 k 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Q V U J H X 0 F O Q U x Z V E l D U y 9 B d X R v U m V t b 3 Z l Z E N v b H V t b n M x L n t X Z W F w b 2 4 g T m F t Z S w w f S Z x d W 9 0 O y w m c X V v d D t T Z W N 0 a W 9 u M S 9 Q V U J H X 0 F O Q U x Z V E l D U y 9 B d X R v U m V t b 3 Z l Z E N v b H V t b n M x L n t X Z W F w b 2 4 g V H l w Z S w x f S Z x d W 9 0 O y w m c X V v d D t T Z W N 0 a W 9 u M S 9 Q V U J H X 0 F O Q U x Z V E l D U y 9 B d X R v U m V t b 3 Z l Z E N v b H V t b n M x L n t C d W x s Z X Q g V H l w Z S w y f S Z x d W 9 0 O y w m c X V v d D t T Z W N 0 a W 9 u M S 9 Q V U J H X 0 F O Q U x Z V E l D U y 9 B d X R v U m V t b 3 Z l Z E N v b H V t b n M x L n t E Y W 1 h Z 2 U s M 3 0 m c X V v d D s s J n F 1 b 3 Q 7 U 2 V j d G l v b j E v U F V C R 1 9 B T k F M W V R J Q 1 M v Q X V 0 b 1 J l b W 9 2 Z W R D b 2 x 1 b W 5 z M S 5 7 T W F n Y X p p b m U g Q 2 F w Y W N p d H k s N H 0 m c X V v d D s s J n F 1 b 3 Q 7 U 2 V j d G l v b j E v U F V C R 1 9 B T k F M W V R J Q 1 M v Q X V 0 b 1 J l b W 9 2 Z W R D b 2 x 1 b W 5 z M S 5 7 U m F u Z 2 U s N X 0 m c X V v d D s s J n F 1 b 3 Q 7 U 2 V j d G l v b j E v U F V C R 1 9 B T k F M W V R J Q 1 M v Q X V 0 b 1 J l b W 9 2 Z W R D b 2 x 1 b W 5 z M S 5 7 Q n V s b G V 0 I F N w Z W V k L D Z 9 J n F 1 b 3 Q 7 L C Z x d W 9 0 O 1 N l Y 3 R p b 2 4 x L 1 B V Q k d f Q U 5 B T F l U S U N T L 0 F 1 d G 9 S Z W 1 v d m V k Q 2 9 s d W 1 u c z E u e 1 J h d G U g b 2 Y g R m l y Z S w 3 f S Z x d W 9 0 O y w m c X V v d D t T Z W N 0 a W 9 u M S 9 Q V U J H X 0 F O Q U x Z V E l D U y 9 B d X R v U m V t b 3 Z l Z E N v b H V t b n M x L n t T a G 9 0 c y B 0 b y B L a W x s I C h D a G V z d C k s O H 0 m c X V v d D s s J n F 1 b 3 Q 7 U 2 V j d G l v b j E v U F V C R 1 9 B T k F M W V R J Q 1 M v Q X V 0 b 1 J l b W 9 2 Z W R D b 2 x 1 b W 5 z M S 5 7 U 2 h v d H M g d G 8 g S 2 l s b C A o S G V h Z C k s O X 0 m c X V v d D s s J n F 1 b 3 Q 7 U 2 V j d G l v b j E v U F V C R 1 9 B T k F M W V R J Q 1 M v Q X V 0 b 1 J l b W 9 2 Z W R D b 2 x 1 b W 5 z M S 5 7 R G F t Y W d l I F B l c i B T Z W N v b m Q s M T B 9 J n F 1 b 3 Q 7 L C Z x d W 9 0 O 1 N l Y 3 R p b 2 4 x L 1 B V Q k d f Q U 5 B T F l U S U N T L 0 F 1 d G 9 S Z W 1 v d m V k Q 2 9 s d W 1 u c z E u e 0 Z p c m U g T W 9 k Z S w x M X 0 m c X V v d D t d L C Z x d W 9 0 O 0 N v b H V t b k N v d W 5 0 J n F 1 b 3 Q 7 O j E y L C Z x d W 9 0 O 0 t l e U N v b H V t b k 5 h b W V z J n F 1 b 3 Q 7 O l t d L C Z x d W 9 0 O 0 N v b H V t b k l k Z W 5 0 a X R p Z X M m c X V v d D s 6 W y Z x d W 9 0 O 1 N l Y 3 R p b 2 4 x L 1 B V Q k d f Q U 5 B T F l U S U N T L 0 F 1 d G 9 S Z W 1 v d m V k Q 2 9 s d W 1 u c z E u e 1 d l Y X B v b i B O Y W 1 l L D B 9 J n F 1 b 3 Q 7 L C Z x d W 9 0 O 1 N l Y 3 R p b 2 4 x L 1 B V Q k d f Q U 5 B T F l U S U N T L 0 F 1 d G 9 S Z W 1 v d m V k Q 2 9 s d W 1 u c z E u e 1 d l Y X B v b i B U e X B l L D F 9 J n F 1 b 3 Q 7 L C Z x d W 9 0 O 1 N l Y 3 R p b 2 4 x L 1 B V Q k d f Q U 5 B T F l U S U N T L 0 F 1 d G 9 S Z W 1 v d m V k Q 2 9 s d W 1 u c z E u e 0 J 1 b G x l d C B U e X B l L D J 9 J n F 1 b 3 Q 7 L C Z x d W 9 0 O 1 N l Y 3 R p b 2 4 x L 1 B V Q k d f Q U 5 B T F l U S U N T L 0 F 1 d G 9 S Z W 1 v d m V k Q 2 9 s d W 1 u c z E u e 0 R h b W F n Z S w z f S Z x d W 9 0 O y w m c X V v d D t T Z W N 0 a W 9 u M S 9 Q V U J H X 0 F O Q U x Z V E l D U y 9 B d X R v U m V t b 3 Z l Z E N v b H V t b n M x L n t N Y W d h e m l u Z S B D Y X B h Y 2 l 0 e S w 0 f S Z x d W 9 0 O y w m c X V v d D t T Z W N 0 a W 9 u M S 9 Q V U J H X 0 F O Q U x Z V E l D U y 9 B d X R v U m V t b 3 Z l Z E N v b H V t b n M x L n t S Y W 5 n Z S w 1 f S Z x d W 9 0 O y w m c X V v d D t T Z W N 0 a W 9 u M S 9 Q V U J H X 0 F O Q U x Z V E l D U y 9 B d X R v U m V t b 3 Z l Z E N v b H V t b n M x L n t C d W x s Z X Q g U 3 B l Z W Q s N n 0 m c X V v d D s s J n F 1 b 3 Q 7 U 2 V j d G l v b j E v U F V C R 1 9 B T k F M W V R J Q 1 M v Q X V 0 b 1 J l b W 9 2 Z W R D b 2 x 1 b W 5 z M S 5 7 U m F 0 Z S B v Z i B G a X J l L D d 9 J n F 1 b 3 Q 7 L C Z x d W 9 0 O 1 N l Y 3 R p b 2 4 x L 1 B V Q k d f Q U 5 B T F l U S U N T L 0 F 1 d G 9 S Z W 1 v d m V k Q 2 9 s d W 1 u c z E u e 1 N o b 3 R z I H R v I E t p b G w g K E N o Z X N 0 K S w 4 f S Z x d W 9 0 O y w m c X V v d D t T Z W N 0 a W 9 u M S 9 Q V U J H X 0 F O Q U x Z V E l D U y 9 B d X R v U m V t b 3 Z l Z E N v b H V t b n M x L n t T a G 9 0 c y B 0 b y B L a W x s I C h I Z W F k K S w 5 f S Z x d W 9 0 O y w m c X V v d D t T Z W N 0 a W 9 u M S 9 Q V U J H X 0 F O Q U x Z V E l D U y 9 B d X R v U m V t b 3 Z l Z E N v b H V t b n M x L n t E Y W 1 h Z 2 U g U G V y I F N l Y 2 9 u Z C w x M H 0 m c X V v d D s s J n F 1 b 3 Q 7 U 2 V j d G l v b j E v U F V C R 1 9 B T k F M W V R J Q 1 M v Q X V 0 b 1 J l b W 9 2 Z W R D b 2 x 1 b W 5 z M S 5 7 R m l y Z S B N b 2 R l L D E x f S Z x d W 9 0 O 1 0 s J n F 1 b 3 Q 7 U m V s Y X R p b 2 5 z a G l w S W 5 m b y Z x d W 9 0 O z p b X X 0 i I C 8 + P C 9 T d G F i b G V F b n R y a W V z P j w v S X R l b T 4 8 S X R l b T 4 8 S X R l b U x v Y 2 F 0 a W 9 u P j x J d G V t V H l w Z T 5 G b 3 J t d W x h P C 9 J d G V t V H l w Z T 4 8 S X R l b V B h d G g + U 2 V j d G l v b j E v U F V C R 1 9 B T k F M W V R J Q 1 M v U 2 9 1 c m N l P C 9 J d G V t U G F 0 a D 4 8 L 0 l 0 Z W 1 M b 2 N h d G l v b j 4 8 U 3 R h Y m x l R W 5 0 c m l l c y A v P j w v S X R l b T 4 8 S X R l b T 4 8 S X R l b U x v Y 2 F 0 a W 9 u P j x J d G V t V H l w Z T 5 G b 3 J t d W x h P C 9 J d G V t V H l w Z T 4 8 S X R l b V B h d G g + U 2 V j d G l v b j E v U F V C R 1 9 B T k F M W V R J Q 1 M v Q 2 h h b m d l Z C U y M F R 5 c G U 8 L 0 l 0 Z W 1 Q Y X R o P j w v S X R l b U x v Y 2 F 0 a W 9 u P j x T d G F i b G V F b n R y a W V z I C 8 + P C 9 J d G V t P j x J d G V t P j x J d G V t T G 9 j Y X R p b 2 4 + P E l 0 Z W 1 U e X B l P k Z v c m 1 1 b G E 8 L 0 l 0 Z W 1 U e X B l P j x J d G V t U G F 0 a D 5 T Z W N 0 a W 9 u M S 9 Q V U J H X 0 F O Q U x Z V E l D U y 9 S Z W 1 v d m V k J T I w Q 2 9 s d W 1 u c z w v S X R l b V B h d G g + P C 9 J d G V t T G 9 j Y X R p b 2 4 + P F N 0 Y W J s Z U V u d H J p Z X M g L z 4 8 L 0 l 0 Z W 0 + P E l 0 Z W 0 + P E l 0 Z W 1 M b 2 N h d G l v b j 4 8 S X R l b V R 5 c G U + R m 9 y b X V s Y T w v S X R l b V R 5 c G U + P E l 0 Z W 1 Q Y X R o P l N l Y 3 R p b 2 4 x L 1 B V Q k d f Q U 5 B T F l U S U N T L 1 J l c G x h Y 2 V k J T I w V m F s d W U 8 L 0 l 0 Z W 1 Q Y X R o P j w v S X R l b U x v Y 2 F 0 a W 9 u P j x T d G F i b G V F b n R y a W V z I C 8 + P C 9 J d G V t P j w v S X R l b X M + P C 9 M b 2 N h b F B h Y 2 t h Z 2 V N Z X R h Z G F 0 Y U Z p b G U + F g A A A F B L B Q Y A A A A A A A A A A A A A A A A A A A A A A A A m A Q A A A Q A A A N C M n d 8 B F d E R j H o A w E / C l + s B A A A A l z N 8 + 6 D / y k O d 7 K m U K N o 2 h w A A A A A C A A A A A A A Q Z g A A A A E A A C A A A A B n U H 6 G + z j Z C w S f Y G U / 9 O B / r w k R q t J U F M p r a Y 2 z T E x B 6 g A A A A A O g A A A A A I A A C A A A A A / h n G Y v K u 8 p S Z F s A z R q Z z 3 H L J k h 3 e x C N G v 1 7 Q B w R 7 8 K F A A A A D P N 4 V 5 C m X 1 R N S j S M O O A H D w m C X w 0 q U k R g P a Y b c k 4 R k K + P 2 C W k e e s j p 1 d r + R 0 2 S f p W Y H o S Z U R M l + p M h v t T c p / Q t P U 1 D 5 O M F Q l 2 j 9 I + S s k t q r j U A A A A A L M 0 X t V V Z 5 5 9 L R b J q m J D u A O l V U d G d j g A L h i S z K B h z w F E 6 2 H o r k W m F A x 6 h z m i Q U l N K a 5 l 1 8 v F c P M 3 / H C v e 8 U f 0 b < / D a t a M a s h u p > 
</file>

<file path=customXml/itemProps1.xml><?xml version="1.0" encoding="utf-8"?>
<ds:datastoreItem xmlns:ds="http://schemas.openxmlformats.org/officeDocument/2006/customXml" ds:itemID="{C31E8D08-4AF7-4F02-98CD-1B02925EC7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pubg-weapon-stats</vt:lpstr>
      <vt:lpstr>PUBG_ANALYTICS</vt:lpstr>
      <vt:lpstr>CALCULATION</vt:lpstr>
      <vt:lpstr>DASH-BOARD</vt:lpstr>
      <vt:lpstr>CHEST</vt:lpstr>
      <vt:lpstr>DAMAGE</vt:lpstr>
      <vt:lpstr>HEAD</vt:lpstr>
      <vt:lpstr>ROF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Ahmed T Marey</cp:lastModifiedBy>
  <dcterms:created xsi:type="dcterms:W3CDTF">2025-07-23T12:43:20Z</dcterms:created>
  <dcterms:modified xsi:type="dcterms:W3CDTF">2025-07-23T23:12:32Z</dcterms:modified>
</cp:coreProperties>
</file>