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305" activeTab="5"/>
  </bookViews>
  <sheets>
    <sheet name="MASTER" sheetId="63" r:id="rId1"/>
    <sheet name="JULI" sheetId="35" r:id="rId2"/>
    <sheet name="AGUS" sheetId="50" r:id="rId3"/>
    <sheet name="SEPT" sheetId="51" r:id="rId4"/>
    <sheet name="OKTB" sheetId="54" r:id="rId5"/>
    <sheet name="NOV" sheetId="52" r:id="rId6"/>
    <sheet name="DES" sheetId="53" r:id="rId7"/>
    <sheet name="R BLN IA 3" sheetId="10" r:id="rId8"/>
    <sheet name="R SMTR IA 3" sheetId="23" r:id="rId9"/>
    <sheet name="JAN" sheetId="55" r:id="rId10"/>
    <sheet name="FEB" sheetId="56" r:id="rId11"/>
    <sheet name="maret" sheetId="64" r:id="rId12"/>
    <sheet name="APRIL" sheetId="58" r:id="rId13"/>
    <sheet name="MAI" sheetId="59" r:id="rId14"/>
    <sheet name="JUNI" sheetId="60" r:id="rId15"/>
    <sheet name="R SMTR IA 2" sheetId="62" r:id="rId16"/>
    <sheet name="Sheet1" sheetId="65" r:id="rId17"/>
  </sheets>
  <definedNames>
    <definedName name="_xlnm.Print_Area" localSheetId="2">AGUS!$A$1:$AP$50</definedName>
    <definedName name="_xlnm.Print_Area" localSheetId="12">APRIL!$A$1:$AO$50</definedName>
    <definedName name="_xlnm.Print_Area" localSheetId="6">DES!$A$1:$AO$50</definedName>
    <definedName name="_xlnm.Print_Area" localSheetId="10">FEB!$A$1:$AN$50</definedName>
    <definedName name="_xlnm.Print_Area" localSheetId="9">JAN!$A$1:$AP$50</definedName>
    <definedName name="_xlnm.Print_Area" localSheetId="1">JULI!$A$1:$AO$51</definedName>
    <definedName name="_xlnm.Print_Area" localSheetId="14">JUNI!$A$1:$AO$51</definedName>
    <definedName name="_xlnm.Print_Area" localSheetId="13">MAI!$A$1:$AP$50</definedName>
    <definedName name="_xlnm.Print_Area" localSheetId="11">maret!$A$1:$AP$50</definedName>
    <definedName name="_xlnm.Print_Area" localSheetId="5">NOV!$A$1:$AO$51</definedName>
    <definedName name="_xlnm.Print_Area" localSheetId="4">OKTB!$A$1:$AO$49</definedName>
    <definedName name="_xlnm.Print_Area" localSheetId="7">'R BLN IA 3'!$A$1:$AL$48</definedName>
    <definedName name="_xlnm.Print_Area" localSheetId="15">'R SMTR IA 2'!$A$1:$I$49</definedName>
    <definedName name="_xlnm.Print_Area" localSheetId="8">'R SMTR IA 3'!$A$1:$H$53</definedName>
    <definedName name="_xlnm.Print_Area" localSheetId="3">SEPT!$A$1:$AO$50</definedName>
    <definedName name="_xlnm.Print_Titles" localSheetId="7">'R BLN IA 3'!$4:$5</definedName>
  </definedNames>
  <calcPr calcId="144525"/>
</workbook>
</file>

<file path=xl/calcChain.xml><?xml version="1.0" encoding="utf-8"?>
<calcChain xmlns="http://schemas.openxmlformats.org/spreadsheetml/2006/main">
  <c r="C7" i="10" l="1"/>
  <c r="D7" i="10"/>
  <c r="E7" i="10"/>
  <c r="F7" i="10"/>
  <c r="G7" i="10"/>
  <c r="H7" i="10"/>
  <c r="I7" i="10"/>
  <c r="J7" i="10"/>
  <c r="K7" i="10"/>
  <c r="L7" i="10"/>
  <c r="M7" i="10"/>
  <c r="N7" i="10"/>
  <c r="W7" i="10"/>
  <c r="Z7" i="10"/>
  <c r="AA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Y8" i="10"/>
  <c r="Z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W10" i="10"/>
  <c r="X10" i="10"/>
  <c r="AA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W11" i="10"/>
  <c r="Z11" i="10"/>
  <c r="AA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Y12" i="10"/>
  <c r="Z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W15" i="10"/>
  <c r="Z15" i="10"/>
  <c r="AA15" i="10"/>
  <c r="D16" i="10"/>
  <c r="H16" i="10"/>
  <c r="I16" i="10"/>
  <c r="J16" i="10"/>
  <c r="K16" i="10"/>
  <c r="L16" i="10"/>
  <c r="M16" i="10"/>
  <c r="N16" i="10"/>
  <c r="O16" i="10"/>
  <c r="P16" i="10"/>
  <c r="Q16" i="10"/>
  <c r="Y16" i="10"/>
  <c r="Z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W18" i="10"/>
  <c r="X18" i="10"/>
  <c r="AA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W19" i="10"/>
  <c r="Z19" i="10"/>
  <c r="AA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Y20" i="10"/>
  <c r="Z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W22" i="10"/>
  <c r="X22" i="10"/>
  <c r="AA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W23" i="10"/>
  <c r="Z23" i="10"/>
  <c r="AA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Y24" i="10"/>
  <c r="Z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X25" i="10"/>
  <c r="Y25" i="10"/>
  <c r="F26" i="10"/>
  <c r="H26" i="10"/>
  <c r="I26" i="10"/>
  <c r="J26" i="10"/>
  <c r="K26" i="10"/>
  <c r="L26" i="10"/>
  <c r="M26" i="10"/>
  <c r="N26" i="10"/>
  <c r="O26" i="10"/>
  <c r="P26" i="10"/>
  <c r="Q26" i="10"/>
  <c r="W26" i="10"/>
  <c r="X26" i="10"/>
  <c r="AA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W27" i="10"/>
  <c r="Z27" i="10"/>
  <c r="AA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Y28" i="10"/>
  <c r="Z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X29" i="10"/>
  <c r="Y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W30" i="10"/>
  <c r="X30" i="10"/>
  <c r="AA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W31" i="10"/>
  <c r="Z31" i="10"/>
  <c r="AA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X33" i="10"/>
  <c r="Y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W34" i="10"/>
  <c r="X34" i="10"/>
  <c r="AA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W35" i="10"/>
  <c r="Z35" i="10"/>
  <c r="AA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Y36" i="10"/>
  <c r="Z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X37" i="10"/>
  <c r="Y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W38" i="10"/>
  <c r="X38" i="10"/>
  <c r="AA38" i="10"/>
  <c r="C39" i="10"/>
  <c r="D39" i="10"/>
  <c r="E39" i="10"/>
  <c r="F39" i="10"/>
  <c r="G39" i="10"/>
  <c r="H39" i="10"/>
  <c r="I39" i="10"/>
  <c r="J39" i="10"/>
  <c r="K39" i="10"/>
  <c r="L39" i="10"/>
  <c r="W39" i="10"/>
  <c r="Z39" i="10"/>
  <c r="AA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Y40" i="10"/>
  <c r="Z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X41" i="10"/>
  <c r="Y41" i="10"/>
  <c r="W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AG7" i="51"/>
  <c r="AH7" i="51"/>
  <c r="AI7" i="51"/>
  <c r="O7" i="10" s="1"/>
  <c r="AJ7" i="51"/>
  <c r="P7" i="10" s="1"/>
  <c r="AK7" i="51"/>
  <c r="Q7" i="10" s="1"/>
  <c r="AG8" i="51"/>
  <c r="AH8" i="51"/>
  <c r="AI8" i="51"/>
  <c r="AL8" i="51" s="1"/>
  <c r="AJ8" i="51"/>
  <c r="AK8" i="51"/>
  <c r="AG9" i="51"/>
  <c r="AH9" i="51"/>
  <c r="AI9" i="51"/>
  <c r="AJ9" i="51"/>
  <c r="AK9" i="51"/>
  <c r="AG10" i="51"/>
  <c r="AH10" i="51"/>
  <c r="AL10" i="51" s="1"/>
  <c r="AI10" i="51"/>
  <c r="AJ10" i="51"/>
  <c r="AK10" i="51"/>
  <c r="AG11" i="51"/>
  <c r="AH11" i="51"/>
  <c r="AI11" i="51"/>
  <c r="AJ11" i="51"/>
  <c r="AK11" i="51"/>
  <c r="AL11" i="51"/>
  <c r="AG12" i="51"/>
  <c r="AH12" i="51"/>
  <c r="AI12" i="51"/>
  <c r="AL12" i="51" s="1"/>
  <c r="AJ12" i="51"/>
  <c r="AK12" i="51"/>
  <c r="AG13" i="51"/>
  <c r="AH13" i="51"/>
  <c r="AI13" i="51"/>
  <c r="AL13" i="51" s="1"/>
  <c r="AJ13" i="51"/>
  <c r="AK13" i="51"/>
  <c r="AG14" i="51"/>
  <c r="AH14" i="51"/>
  <c r="AL14" i="51" s="1"/>
  <c r="AI14" i="51"/>
  <c r="AJ14" i="51"/>
  <c r="AK14" i="51"/>
  <c r="AG15" i="51"/>
  <c r="AH15" i="51"/>
  <c r="AI15" i="51"/>
  <c r="AL15" i="51" s="1"/>
  <c r="AJ15" i="51"/>
  <c r="AK15" i="51"/>
  <c r="AG16" i="51"/>
  <c r="AH16" i="51"/>
  <c r="AL16" i="51" s="1"/>
  <c r="AI16" i="51"/>
  <c r="AJ16" i="51"/>
  <c r="AK16" i="51"/>
  <c r="AG17" i="51"/>
  <c r="AH17" i="51"/>
  <c r="AI17" i="51"/>
  <c r="AJ17" i="51"/>
  <c r="AK17" i="51"/>
  <c r="AG18" i="51"/>
  <c r="AH18" i="51"/>
  <c r="AL18" i="51" s="1"/>
  <c r="AI18" i="51"/>
  <c r="AJ18" i="51"/>
  <c r="AK18" i="51"/>
  <c r="AG19" i="51"/>
  <c r="AH19" i="51"/>
  <c r="AI19" i="51"/>
  <c r="AL19" i="51" s="1"/>
  <c r="AJ19" i="51"/>
  <c r="AK19" i="51"/>
  <c r="AG20" i="51"/>
  <c r="AH20" i="51"/>
  <c r="AL20" i="51" s="1"/>
  <c r="AI20" i="51"/>
  <c r="AJ20" i="51"/>
  <c r="AK20" i="51"/>
  <c r="AG21" i="51"/>
  <c r="AH21" i="51"/>
  <c r="AI21" i="51"/>
  <c r="AL21" i="51" s="1"/>
  <c r="AJ21" i="51"/>
  <c r="AK21" i="51"/>
  <c r="AG22" i="51"/>
  <c r="AH22" i="51"/>
  <c r="AI22" i="51"/>
  <c r="AJ22" i="51"/>
  <c r="AK22" i="51"/>
  <c r="AL22" i="51"/>
  <c r="AG23" i="51"/>
  <c r="AH23" i="51"/>
  <c r="AI23" i="51"/>
  <c r="AL23" i="51" s="1"/>
  <c r="AJ23" i="51"/>
  <c r="AK23" i="51"/>
  <c r="AG24" i="51"/>
  <c r="AH24" i="51"/>
  <c r="AL24" i="51" s="1"/>
  <c r="AI24" i="51"/>
  <c r="AJ24" i="51"/>
  <c r="AK24" i="51"/>
  <c r="AG25" i="51"/>
  <c r="AL25" i="51" s="1"/>
  <c r="AH25" i="51"/>
  <c r="AI25" i="51"/>
  <c r="AJ25" i="51"/>
  <c r="AK25" i="51"/>
  <c r="AG26" i="51"/>
  <c r="AH26" i="51"/>
  <c r="AL26" i="51" s="1"/>
  <c r="AI26" i="51"/>
  <c r="AJ26" i="51"/>
  <c r="AK26" i="51"/>
  <c r="AG27" i="51"/>
  <c r="AH27" i="51"/>
  <c r="AI27" i="51"/>
  <c r="AJ27" i="51"/>
  <c r="AK27" i="51"/>
  <c r="AG28" i="51"/>
  <c r="AH28" i="51"/>
  <c r="AL28" i="51" s="1"/>
  <c r="AI28" i="51"/>
  <c r="AJ28" i="51"/>
  <c r="AK28" i="51"/>
  <c r="AG29" i="51"/>
  <c r="AL29" i="51" s="1"/>
  <c r="AH29" i="51"/>
  <c r="AI29" i="51"/>
  <c r="AJ29" i="51"/>
  <c r="AK29" i="51"/>
  <c r="AG30" i="51"/>
  <c r="AH30" i="51"/>
  <c r="AL30" i="51" s="1"/>
  <c r="AI30" i="51"/>
  <c r="AJ30" i="51"/>
  <c r="AK30" i="51"/>
  <c r="AG31" i="51"/>
  <c r="AH31" i="51"/>
  <c r="AI31" i="51"/>
  <c r="AJ31" i="51"/>
  <c r="AK31" i="51"/>
  <c r="AG32" i="51"/>
  <c r="AH32" i="51"/>
  <c r="AL32" i="51" s="1"/>
  <c r="AI32" i="51"/>
  <c r="AJ32" i="51"/>
  <c r="AK32" i="51"/>
  <c r="AG33" i="51"/>
  <c r="AL33" i="51" s="1"/>
  <c r="AH33" i="51"/>
  <c r="AI33" i="51"/>
  <c r="AJ33" i="51"/>
  <c r="AK33" i="51"/>
  <c r="AG34" i="51"/>
  <c r="AH34" i="51"/>
  <c r="AL34" i="51" s="1"/>
  <c r="AI34" i="51"/>
  <c r="AJ34" i="51"/>
  <c r="AK34" i="51"/>
  <c r="AG35" i="51"/>
  <c r="AH35" i="51"/>
  <c r="AI35" i="51"/>
  <c r="AJ35" i="51"/>
  <c r="AK35" i="51"/>
  <c r="AG36" i="51"/>
  <c r="AH36" i="51"/>
  <c r="AL36" i="51" s="1"/>
  <c r="AI36" i="51"/>
  <c r="AJ36" i="51"/>
  <c r="AK36" i="51"/>
  <c r="AG37" i="51"/>
  <c r="AL37" i="51" s="1"/>
  <c r="AH37" i="51"/>
  <c r="AI37" i="51"/>
  <c r="AJ37" i="51"/>
  <c r="AK37" i="51"/>
  <c r="AG38" i="51"/>
  <c r="AH38" i="51"/>
  <c r="AI38" i="51"/>
  <c r="AJ38" i="51"/>
  <c r="AK38" i="51"/>
  <c r="AG39" i="51"/>
  <c r="AH39" i="51"/>
  <c r="N39" i="10" s="1"/>
  <c r="AI39" i="51"/>
  <c r="O39" i="10" s="1"/>
  <c r="AJ39" i="51"/>
  <c r="P39" i="10" s="1"/>
  <c r="AK39" i="51"/>
  <c r="Q39" i="10" s="1"/>
  <c r="AG40" i="51"/>
  <c r="AH40" i="51"/>
  <c r="AL40" i="51" s="1"/>
  <c r="AI40" i="51"/>
  <c r="AJ40" i="51"/>
  <c r="AK40" i="51"/>
  <c r="AG41" i="51"/>
  <c r="AH41" i="51"/>
  <c r="AI41" i="51"/>
  <c r="AJ41" i="51"/>
  <c r="AK41" i="51"/>
  <c r="AH7" i="50"/>
  <c r="AI7" i="50"/>
  <c r="AJ7" i="50"/>
  <c r="AM7" i="50" s="1"/>
  <c r="AK7" i="50"/>
  <c r="AL7" i="50"/>
  <c r="AH8" i="50"/>
  <c r="AI8" i="50"/>
  <c r="AM8" i="50" s="1"/>
  <c r="AJ8" i="50"/>
  <c r="AK8" i="50"/>
  <c r="AL8" i="50"/>
  <c r="AH9" i="50"/>
  <c r="AI9" i="50"/>
  <c r="AJ9" i="50"/>
  <c r="AM9" i="50" s="1"/>
  <c r="AK9" i="50"/>
  <c r="AL9" i="50"/>
  <c r="AH10" i="50"/>
  <c r="AI10" i="50"/>
  <c r="AM10" i="50" s="1"/>
  <c r="AJ10" i="50"/>
  <c r="AK10" i="50"/>
  <c r="AL10" i="50"/>
  <c r="AH11" i="50"/>
  <c r="AI11" i="50"/>
  <c r="AJ11" i="50"/>
  <c r="AM11" i="50" s="1"/>
  <c r="AK11" i="50"/>
  <c r="AL11" i="50"/>
  <c r="AH12" i="50"/>
  <c r="AI12" i="50"/>
  <c r="AJ12" i="50"/>
  <c r="AK12" i="50"/>
  <c r="AL12" i="50"/>
  <c r="AM12" i="50"/>
  <c r="AH13" i="50"/>
  <c r="AM13" i="50" s="1"/>
  <c r="AI13" i="50"/>
  <c r="AJ13" i="50"/>
  <c r="AK13" i="50"/>
  <c r="AL13" i="50"/>
  <c r="AH14" i="50"/>
  <c r="AI14" i="50"/>
  <c r="AJ14" i="50"/>
  <c r="AK14" i="50"/>
  <c r="AL14" i="50"/>
  <c r="AH15" i="50"/>
  <c r="AI15" i="50"/>
  <c r="AJ15" i="50"/>
  <c r="AM15" i="50" s="1"/>
  <c r="AK15" i="50"/>
  <c r="AL15" i="50"/>
  <c r="AH16" i="50"/>
  <c r="AI16" i="50"/>
  <c r="AM16" i="50" s="1"/>
  <c r="AJ16" i="50"/>
  <c r="AK16" i="50"/>
  <c r="AL16" i="50"/>
  <c r="AH17" i="50"/>
  <c r="AI17" i="50"/>
  <c r="AJ17" i="50"/>
  <c r="AM17" i="50" s="1"/>
  <c r="AK17" i="50"/>
  <c r="AL17" i="50"/>
  <c r="AH18" i="50"/>
  <c r="AI18" i="50"/>
  <c r="AM18" i="50" s="1"/>
  <c r="AJ18" i="50"/>
  <c r="AK18" i="50"/>
  <c r="AL18" i="50"/>
  <c r="AH19" i="50"/>
  <c r="AI19" i="50"/>
  <c r="AJ19" i="50"/>
  <c r="AM19" i="50" s="1"/>
  <c r="AK19" i="50"/>
  <c r="AL19" i="50"/>
  <c r="AH20" i="50"/>
  <c r="AI20" i="50"/>
  <c r="AJ20" i="50"/>
  <c r="AK20" i="50"/>
  <c r="AL20" i="50"/>
  <c r="AM20" i="50"/>
  <c r="AH21" i="50"/>
  <c r="AI21" i="50"/>
  <c r="AJ21" i="50"/>
  <c r="AM21" i="50" s="1"/>
  <c r="AK21" i="50"/>
  <c r="AL21" i="50"/>
  <c r="AH22" i="50"/>
  <c r="AI22" i="50"/>
  <c r="AJ22" i="50"/>
  <c r="AK22" i="50"/>
  <c r="AL22" i="50"/>
  <c r="AM22" i="50"/>
  <c r="AH23" i="50"/>
  <c r="AI23" i="50"/>
  <c r="AJ23" i="50"/>
  <c r="AM23" i="50" s="1"/>
  <c r="AK23" i="50"/>
  <c r="AL23" i="50"/>
  <c r="AH24" i="50"/>
  <c r="AI24" i="50"/>
  <c r="AJ24" i="50"/>
  <c r="AK24" i="50"/>
  <c r="AL24" i="50"/>
  <c r="AH25" i="50"/>
  <c r="AI25" i="50"/>
  <c r="AJ25" i="50"/>
  <c r="AM25" i="50" s="1"/>
  <c r="AK25" i="50"/>
  <c r="AL25" i="50"/>
  <c r="AH26" i="50"/>
  <c r="AI26" i="50"/>
  <c r="AJ26" i="50"/>
  <c r="AK26" i="50"/>
  <c r="AL26" i="50"/>
  <c r="AM26" i="50"/>
  <c r="AH27" i="50"/>
  <c r="AI27" i="50"/>
  <c r="AJ27" i="50"/>
  <c r="AM27" i="50" s="1"/>
  <c r="AK27" i="50"/>
  <c r="AL27" i="50"/>
  <c r="AH28" i="50"/>
  <c r="AI28" i="50"/>
  <c r="AM28" i="50" s="1"/>
  <c r="AJ28" i="50"/>
  <c r="AK28" i="50"/>
  <c r="AL28" i="50"/>
  <c r="AH29" i="50"/>
  <c r="AI29" i="50"/>
  <c r="AJ29" i="50"/>
  <c r="AK29" i="50"/>
  <c r="AL29" i="50"/>
  <c r="AH30" i="50"/>
  <c r="AI30" i="50"/>
  <c r="AM30" i="50" s="1"/>
  <c r="AJ30" i="50"/>
  <c r="AK30" i="50"/>
  <c r="AL30" i="50"/>
  <c r="AH31" i="50"/>
  <c r="AI31" i="50"/>
  <c r="AJ31" i="50"/>
  <c r="AM31" i="50" s="1"/>
  <c r="AK31" i="50"/>
  <c r="AL31" i="50"/>
  <c r="AH32" i="50"/>
  <c r="AI32" i="50"/>
  <c r="AM32" i="50" s="1"/>
  <c r="AJ32" i="50"/>
  <c r="AK32" i="50"/>
  <c r="AL32" i="50"/>
  <c r="AH33" i="50"/>
  <c r="AI33" i="50"/>
  <c r="AM33" i="50" s="1"/>
  <c r="AJ33" i="50"/>
  <c r="AK33" i="50"/>
  <c r="AL33" i="50"/>
  <c r="AH34" i="50"/>
  <c r="AI34" i="50"/>
  <c r="AM34" i="50" s="1"/>
  <c r="AJ34" i="50"/>
  <c r="AK34" i="50"/>
  <c r="AL34" i="50"/>
  <c r="AH35" i="50"/>
  <c r="AI35" i="50"/>
  <c r="AJ35" i="50"/>
  <c r="AM35" i="50" s="1"/>
  <c r="AK35" i="50"/>
  <c r="AL35" i="50"/>
  <c r="AH36" i="50"/>
  <c r="AI36" i="50"/>
  <c r="AJ36" i="50"/>
  <c r="AK36" i="50"/>
  <c r="AL36" i="50"/>
  <c r="AM36" i="50"/>
  <c r="AH37" i="50"/>
  <c r="AI37" i="50"/>
  <c r="AJ37" i="50"/>
  <c r="AK37" i="50"/>
  <c r="AL37" i="50"/>
  <c r="AH38" i="50"/>
  <c r="AI38" i="50"/>
  <c r="AM38" i="50" s="1"/>
  <c r="AJ38" i="50"/>
  <c r="AK38" i="50"/>
  <c r="AL38" i="50"/>
  <c r="AH39" i="50"/>
  <c r="AI39" i="50"/>
  <c r="AJ39" i="50"/>
  <c r="AK39" i="50"/>
  <c r="AL39" i="50"/>
  <c r="AH40" i="50"/>
  <c r="AI40" i="50"/>
  <c r="AM40" i="50" s="1"/>
  <c r="AJ40" i="50"/>
  <c r="AK40" i="50"/>
  <c r="AL40" i="50"/>
  <c r="AH41" i="50"/>
  <c r="AI41" i="50"/>
  <c r="AM41" i="50" s="1"/>
  <c r="AJ41" i="50"/>
  <c r="AK41" i="50"/>
  <c r="AL41" i="50"/>
  <c r="AM6" i="35"/>
  <c r="AH7" i="35"/>
  <c r="AI7" i="35"/>
  <c r="AJ7" i="35"/>
  <c r="AK7" i="35"/>
  <c r="AL7" i="35"/>
  <c r="AH8" i="35"/>
  <c r="AI8" i="35"/>
  <c r="AJ8" i="35"/>
  <c r="AK8" i="35"/>
  <c r="AL8" i="35"/>
  <c r="AH9" i="35"/>
  <c r="AI9" i="35"/>
  <c r="AJ9" i="35"/>
  <c r="AK9" i="35"/>
  <c r="AL9" i="35"/>
  <c r="AH10" i="35"/>
  <c r="AI10" i="35"/>
  <c r="AJ10" i="35"/>
  <c r="AK10" i="35"/>
  <c r="AL10" i="35"/>
  <c r="AH11" i="35"/>
  <c r="AI11" i="35"/>
  <c r="AJ11" i="35"/>
  <c r="AK11" i="35"/>
  <c r="AL11" i="35"/>
  <c r="AH12" i="35"/>
  <c r="AI12" i="35"/>
  <c r="AJ12" i="35"/>
  <c r="AK12" i="35"/>
  <c r="AL12" i="35"/>
  <c r="AH13" i="35"/>
  <c r="AI13" i="35"/>
  <c r="AJ13" i="35"/>
  <c r="AK13" i="35"/>
  <c r="AL13" i="35"/>
  <c r="AH14" i="35"/>
  <c r="AI14" i="35"/>
  <c r="AJ14" i="35"/>
  <c r="AK14" i="35"/>
  <c r="AL14" i="35"/>
  <c r="AH15" i="35"/>
  <c r="AI15" i="35"/>
  <c r="AJ15" i="35"/>
  <c r="AK15" i="35"/>
  <c r="AL15" i="35"/>
  <c r="AH16" i="35"/>
  <c r="C16" i="10" s="1"/>
  <c r="AI16" i="35"/>
  <c r="AJ16" i="35"/>
  <c r="E16" i="10" s="1"/>
  <c r="AK16" i="35"/>
  <c r="F16" i="10" s="1"/>
  <c r="AL16" i="35"/>
  <c r="G16" i="10" s="1"/>
  <c r="AH17" i="35"/>
  <c r="AI17" i="35"/>
  <c r="AJ17" i="35"/>
  <c r="AK17" i="35"/>
  <c r="AL17" i="35"/>
  <c r="AH18" i="35"/>
  <c r="AI18" i="35"/>
  <c r="AJ18" i="35"/>
  <c r="AK18" i="35"/>
  <c r="AL18" i="35"/>
  <c r="AH19" i="35"/>
  <c r="AI19" i="35"/>
  <c r="AJ19" i="35"/>
  <c r="AK19" i="35"/>
  <c r="AL19" i="35"/>
  <c r="AH20" i="35"/>
  <c r="AI20" i="35"/>
  <c r="AJ20" i="35"/>
  <c r="AK20" i="35"/>
  <c r="AL20" i="35"/>
  <c r="AH21" i="35"/>
  <c r="AI21" i="35"/>
  <c r="AJ21" i="35"/>
  <c r="AK21" i="35"/>
  <c r="AL21" i="35"/>
  <c r="AH22" i="35"/>
  <c r="AI22" i="35"/>
  <c r="AJ22" i="35"/>
  <c r="AK22" i="35"/>
  <c r="AL22" i="35"/>
  <c r="AH23" i="35"/>
  <c r="AI23" i="35"/>
  <c r="AJ23" i="35"/>
  <c r="AK23" i="35"/>
  <c r="AL23" i="35"/>
  <c r="AH24" i="35"/>
  <c r="AI24" i="35"/>
  <c r="AJ24" i="35"/>
  <c r="AK24" i="35"/>
  <c r="AL24" i="35"/>
  <c r="AH25" i="35"/>
  <c r="AI25" i="35"/>
  <c r="AJ25" i="35"/>
  <c r="AK25" i="35"/>
  <c r="AL25" i="35"/>
  <c r="AH26" i="35"/>
  <c r="C26" i="10" s="1"/>
  <c r="AI26" i="35"/>
  <c r="D26" i="10" s="1"/>
  <c r="AJ26" i="35"/>
  <c r="E26" i="10" s="1"/>
  <c r="AK26" i="35"/>
  <c r="AL26" i="35"/>
  <c r="G26" i="10" s="1"/>
  <c r="AH27" i="35"/>
  <c r="AI27" i="35"/>
  <c r="AJ27" i="35"/>
  <c r="AK27" i="35"/>
  <c r="AL27" i="35"/>
  <c r="AH28" i="35"/>
  <c r="AI28" i="35"/>
  <c r="AJ28" i="35"/>
  <c r="AK28" i="35"/>
  <c r="AL28" i="35"/>
  <c r="AH29" i="35"/>
  <c r="AI29" i="35"/>
  <c r="AJ29" i="35"/>
  <c r="AK29" i="35"/>
  <c r="AL29" i="35"/>
  <c r="AH30" i="35"/>
  <c r="AI30" i="35"/>
  <c r="AJ30" i="35"/>
  <c r="AK30" i="35"/>
  <c r="AL30" i="35"/>
  <c r="AH31" i="35"/>
  <c r="AI31" i="35"/>
  <c r="AJ31" i="35"/>
  <c r="AK31" i="35"/>
  <c r="AL31" i="35"/>
  <c r="AH32" i="35"/>
  <c r="AI32" i="35"/>
  <c r="AJ32" i="35"/>
  <c r="AK32" i="35"/>
  <c r="AL32" i="35"/>
  <c r="AH33" i="35"/>
  <c r="AI33" i="35"/>
  <c r="AJ33" i="35"/>
  <c r="AK33" i="35"/>
  <c r="AL33" i="35"/>
  <c r="AH34" i="35"/>
  <c r="AI34" i="35"/>
  <c r="AJ34" i="35"/>
  <c r="AK34" i="35"/>
  <c r="AL34" i="35"/>
  <c r="AH35" i="35"/>
  <c r="AI35" i="35"/>
  <c r="AJ35" i="35"/>
  <c r="AK35" i="35"/>
  <c r="AL35" i="35"/>
  <c r="AH36" i="35"/>
  <c r="AI36" i="35"/>
  <c r="AJ36" i="35"/>
  <c r="AK36" i="35"/>
  <c r="AL36" i="35"/>
  <c r="AH37" i="35"/>
  <c r="AI37" i="35"/>
  <c r="AJ37" i="35"/>
  <c r="AK37" i="35"/>
  <c r="AL37" i="35"/>
  <c r="AH38" i="35"/>
  <c r="AI38" i="35"/>
  <c r="AJ38" i="35"/>
  <c r="AK38" i="35"/>
  <c r="AL38" i="35"/>
  <c r="AH39" i="35"/>
  <c r="AI39" i="35"/>
  <c r="AJ39" i="35"/>
  <c r="AK39" i="35"/>
  <c r="AL39" i="35"/>
  <c r="AH40" i="35"/>
  <c r="AI40" i="35"/>
  <c r="AJ40" i="35"/>
  <c r="AK40" i="35"/>
  <c r="AL40" i="35"/>
  <c r="AH41" i="35"/>
  <c r="AI41" i="35"/>
  <c r="AJ41" i="35"/>
  <c r="AK41" i="35"/>
  <c r="AL41" i="35"/>
  <c r="AH6" i="35"/>
  <c r="B27" i="50"/>
  <c r="B28" i="50"/>
  <c r="B29" i="50"/>
  <c r="B30" i="50"/>
  <c r="B31" i="50"/>
  <c r="B32" i="50"/>
  <c r="B33" i="50"/>
  <c r="B34" i="50"/>
  <c r="B35" i="50"/>
  <c r="B36" i="50"/>
  <c r="B37" i="50"/>
  <c r="B38" i="50"/>
  <c r="B39" i="50"/>
  <c r="B40" i="50"/>
  <c r="B41" i="50"/>
  <c r="AG23" i="58"/>
  <c r="AG7" i="52"/>
  <c r="AH7" i="52"/>
  <c r="AI7" i="52"/>
  <c r="AJ7" i="52"/>
  <c r="AK7" i="52"/>
  <c r="AG8" i="52"/>
  <c r="AH8" i="52"/>
  <c r="X7" i="10" s="1"/>
  <c r="AI8" i="52"/>
  <c r="Y7" i="10" s="1"/>
  <c r="AJ8" i="52"/>
  <c r="AK8" i="52"/>
  <c r="AG9" i="52"/>
  <c r="W8" i="10" s="1"/>
  <c r="AH9" i="52"/>
  <c r="X8" i="10" s="1"/>
  <c r="AI9" i="52"/>
  <c r="AJ9" i="52"/>
  <c r="AK9" i="52"/>
  <c r="AA8" i="10" s="1"/>
  <c r="AG10" i="52"/>
  <c r="W9" i="10" s="1"/>
  <c r="AH10" i="52"/>
  <c r="AI10" i="52"/>
  <c r="AJ10" i="52"/>
  <c r="Z9" i="10" s="1"/>
  <c r="AK10" i="52"/>
  <c r="AA9" i="10" s="1"/>
  <c r="AG11" i="52"/>
  <c r="AH11" i="52"/>
  <c r="AI11" i="52"/>
  <c r="Y10" i="10" s="1"/>
  <c r="AJ11" i="52"/>
  <c r="Z10" i="10" s="1"/>
  <c r="AK11" i="52"/>
  <c r="AG12" i="52"/>
  <c r="AH12" i="52"/>
  <c r="X11" i="10" s="1"/>
  <c r="AI12" i="52"/>
  <c r="Y11" i="10" s="1"/>
  <c r="AJ12" i="52"/>
  <c r="AK12" i="52"/>
  <c r="AG13" i="52"/>
  <c r="W12" i="10" s="1"/>
  <c r="AH13" i="52"/>
  <c r="X12" i="10" s="1"/>
  <c r="AI13" i="52"/>
  <c r="AJ13" i="52"/>
  <c r="AK13" i="52"/>
  <c r="AA12" i="10" s="1"/>
  <c r="AG14" i="52"/>
  <c r="W13" i="10" s="1"/>
  <c r="AH14" i="52"/>
  <c r="AI14" i="52"/>
  <c r="AJ14" i="52"/>
  <c r="Z13" i="10" s="1"/>
  <c r="AK14" i="52"/>
  <c r="AA13" i="10" s="1"/>
  <c r="AG15" i="52"/>
  <c r="W14" i="10" s="1"/>
  <c r="AH15" i="52"/>
  <c r="X14" i="10" s="1"/>
  <c r="AI15" i="52"/>
  <c r="Y14" i="10" s="1"/>
  <c r="AJ15" i="52"/>
  <c r="Z14" i="10" s="1"/>
  <c r="AK15" i="52"/>
  <c r="AA14" i="10" s="1"/>
  <c r="AG16" i="52"/>
  <c r="AH16" i="52"/>
  <c r="X15" i="10" s="1"/>
  <c r="AI16" i="52"/>
  <c r="Y15" i="10" s="1"/>
  <c r="AJ16" i="52"/>
  <c r="AK16" i="52"/>
  <c r="AG17" i="52"/>
  <c r="W16" i="10" s="1"/>
  <c r="AH17" i="52"/>
  <c r="X16" i="10" s="1"/>
  <c r="AI17" i="52"/>
  <c r="AJ17" i="52"/>
  <c r="AK17" i="52"/>
  <c r="AA16" i="10" s="1"/>
  <c r="AG18" i="52"/>
  <c r="W17" i="10" s="1"/>
  <c r="AH18" i="52"/>
  <c r="AI18" i="52"/>
  <c r="AJ18" i="52"/>
  <c r="Z17" i="10" s="1"/>
  <c r="AK18" i="52"/>
  <c r="AA17" i="10" s="1"/>
  <c r="AG19" i="52"/>
  <c r="AH19" i="52"/>
  <c r="AI19" i="52"/>
  <c r="Y18" i="10" s="1"/>
  <c r="AJ19" i="52"/>
  <c r="Z18" i="10" s="1"/>
  <c r="AK19" i="52"/>
  <c r="AG20" i="52"/>
  <c r="AH20" i="52"/>
  <c r="X19" i="10" s="1"/>
  <c r="AI20" i="52"/>
  <c r="Y19" i="10" s="1"/>
  <c r="AJ20" i="52"/>
  <c r="AK20" i="52"/>
  <c r="AG21" i="52"/>
  <c r="W20" i="10" s="1"/>
  <c r="AH21" i="52"/>
  <c r="X20" i="10" s="1"/>
  <c r="AI21" i="52"/>
  <c r="AJ21" i="52"/>
  <c r="AK21" i="52"/>
  <c r="AA20" i="10" s="1"/>
  <c r="AG22" i="52"/>
  <c r="W21" i="10" s="1"/>
  <c r="AH22" i="52"/>
  <c r="AI22" i="52"/>
  <c r="AJ22" i="52"/>
  <c r="Z21" i="10" s="1"/>
  <c r="AK22" i="52"/>
  <c r="AA21" i="10" s="1"/>
  <c r="AG23" i="52"/>
  <c r="AH23" i="52"/>
  <c r="AI23" i="52"/>
  <c r="Y22" i="10" s="1"/>
  <c r="AJ23" i="52"/>
  <c r="Z22" i="10" s="1"/>
  <c r="AK23" i="52"/>
  <c r="AG24" i="52"/>
  <c r="AH24" i="52"/>
  <c r="X23" i="10" s="1"/>
  <c r="AI24" i="52"/>
  <c r="Y23" i="10" s="1"/>
  <c r="AJ24" i="52"/>
  <c r="AK24" i="52"/>
  <c r="AG25" i="52"/>
  <c r="W24" i="10" s="1"/>
  <c r="AH25" i="52"/>
  <c r="X24" i="10" s="1"/>
  <c r="AI25" i="52"/>
  <c r="AJ25" i="52"/>
  <c r="AK25" i="52"/>
  <c r="AA24" i="10" s="1"/>
  <c r="AG26" i="52"/>
  <c r="W25" i="10" s="1"/>
  <c r="AH26" i="52"/>
  <c r="AI26" i="52"/>
  <c r="AJ26" i="52"/>
  <c r="Z25" i="10" s="1"/>
  <c r="AK26" i="52"/>
  <c r="AA25" i="10" s="1"/>
  <c r="AG27" i="52"/>
  <c r="AH27" i="52"/>
  <c r="AI27" i="52"/>
  <c r="Y26" i="10" s="1"/>
  <c r="AJ27" i="52"/>
  <c r="Z26" i="10" s="1"/>
  <c r="AK27" i="52"/>
  <c r="AG28" i="52"/>
  <c r="AH28" i="52"/>
  <c r="X27" i="10" s="1"/>
  <c r="AI28" i="52"/>
  <c r="Y27" i="10" s="1"/>
  <c r="AJ28" i="52"/>
  <c r="AK28" i="52"/>
  <c r="AG29" i="52"/>
  <c r="W28" i="10" s="1"/>
  <c r="AH29" i="52"/>
  <c r="X28" i="10" s="1"/>
  <c r="AI29" i="52"/>
  <c r="AJ29" i="52"/>
  <c r="AK29" i="52"/>
  <c r="AA28" i="10" s="1"/>
  <c r="AG30" i="52"/>
  <c r="W29" i="10" s="1"/>
  <c r="AH30" i="52"/>
  <c r="AI30" i="52"/>
  <c r="AJ30" i="52"/>
  <c r="Z29" i="10" s="1"/>
  <c r="AK30" i="52"/>
  <c r="AA29" i="10" s="1"/>
  <c r="AG31" i="52"/>
  <c r="AH31" i="52"/>
  <c r="AI31" i="52"/>
  <c r="Y30" i="10" s="1"/>
  <c r="AJ31" i="52"/>
  <c r="Z30" i="10" s="1"/>
  <c r="AK31" i="52"/>
  <c r="AG32" i="52"/>
  <c r="AH32" i="52"/>
  <c r="X31" i="10" s="1"/>
  <c r="AI32" i="52"/>
  <c r="Y31" i="10" s="1"/>
  <c r="AJ32" i="52"/>
  <c r="AK32" i="52"/>
  <c r="AG33" i="52"/>
  <c r="W32" i="10" s="1"/>
  <c r="AH33" i="52"/>
  <c r="X32" i="10" s="1"/>
  <c r="AI33" i="52"/>
  <c r="Y32" i="10" s="1"/>
  <c r="AJ33" i="52"/>
  <c r="Z32" i="10" s="1"/>
  <c r="AK33" i="52"/>
  <c r="AA32" i="10" s="1"/>
  <c r="AG34" i="52"/>
  <c r="W33" i="10" s="1"/>
  <c r="AH34" i="52"/>
  <c r="AI34" i="52"/>
  <c r="AJ34" i="52"/>
  <c r="Z33" i="10" s="1"/>
  <c r="AK34" i="52"/>
  <c r="AA33" i="10" s="1"/>
  <c r="AG35" i="52"/>
  <c r="AH35" i="52"/>
  <c r="AI35" i="52"/>
  <c r="Y34" i="10" s="1"/>
  <c r="AJ35" i="52"/>
  <c r="Z34" i="10" s="1"/>
  <c r="AK35" i="52"/>
  <c r="AG36" i="52"/>
  <c r="AH36" i="52"/>
  <c r="X35" i="10" s="1"/>
  <c r="AI36" i="52"/>
  <c r="Y35" i="10" s="1"/>
  <c r="AJ36" i="52"/>
  <c r="AK36" i="52"/>
  <c r="AG37" i="52"/>
  <c r="W36" i="10" s="1"/>
  <c r="AH37" i="52"/>
  <c r="X36" i="10" s="1"/>
  <c r="AI37" i="52"/>
  <c r="AJ37" i="52"/>
  <c r="AK37" i="52"/>
  <c r="AA36" i="10" s="1"/>
  <c r="AG38" i="52"/>
  <c r="W37" i="10" s="1"/>
  <c r="AH38" i="52"/>
  <c r="AI38" i="52"/>
  <c r="AJ38" i="52"/>
  <c r="Z37" i="10" s="1"/>
  <c r="AK38" i="52"/>
  <c r="AA37" i="10" s="1"/>
  <c r="AG39" i="52"/>
  <c r="AH39" i="52"/>
  <c r="AI39" i="52"/>
  <c r="Y38" i="10" s="1"/>
  <c r="AJ39" i="52"/>
  <c r="Z38" i="10" s="1"/>
  <c r="AK39" i="52"/>
  <c r="AG40" i="52"/>
  <c r="AH40" i="52"/>
  <c r="X39" i="10" s="1"/>
  <c r="AI40" i="52"/>
  <c r="Y39" i="10" s="1"/>
  <c r="AJ40" i="52"/>
  <c r="AK40" i="52"/>
  <c r="AG41" i="52"/>
  <c r="W40" i="10" s="1"/>
  <c r="AH41" i="52"/>
  <c r="X40" i="10" s="1"/>
  <c r="AI41" i="52"/>
  <c r="AJ41" i="52"/>
  <c r="AK41" i="52"/>
  <c r="AA40" i="10" s="1"/>
  <c r="AG42" i="52"/>
  <c r="W41" i="10" s="1"/>
  <c r="AH42" i="52"/>
  <c r="AI42" i="52"/>
  <c r="AJ42" i="52"/>
  <c r="Z41" i="10" s="1"/>
  <c r="AK42" i="52"/>
  <c r="AA41" i="10" s="1"/>
  <c r="AM2" i="64"/>
  <c r="AK2" i="56"/>
  <c r="A1" i="60"/>
  <c r="A1" i="59"/>
  <c r="A1" i="58"/>
  <c r="A1" i="64"/>
  <c r="A1" i="56"/>
  <c r="A1" i="55"/>
  <c r="AM2" i="55"/>
  <c r="AL39" i="51" l="1"/>
  <c r="M39" i="10"/>
  <c r="AL7" i="51"/>
  <c r="AL7" i="52"/>
  <c r="AL40" i="52"/>
  <c r="AL28" i="52"/>
  <c r="AL10" i="52"/>
  <c r="AL17" i="51"/>
  <c r="AL35" i="51"/>
  <c r="AL38" i="51"/>
  <c r="AL9" i="51"/>
  <c r="AL31" i="51"/>
  <c r="AL27" i="51"/>
  <c r="AL41" i="51"/>
  <c r="AM14" i="50"/>
  <c r="AM39" i="50"/>
  <c r="AM37" i="50"/>
  <c r="AM24" i="50"/>
  <c r="AM29" i="50"/>
  <c r="AL17" i="52"/>
  <c r="AL16" i="52"/>
  <c r="AL13" i="52"/>
  <c r="AL12" i="52"/>
  <c r="AL8" i="52"/>
  <c r="AL41" i="52"/>
  <c r="AL37" i="52"/>
  <c r="AL32" i="52"/>
  <c r="AL29" i="52"/>
  <c r="AL24" i="52"/>
  <c r="AL21" i="52"/>
  <c r="AL38" i="52"/>
  <c r="AL34" i="52"/>
  <c r="AL22" i="52"/>
  <c r="AL9" i="52"/>
  <c r="AL36" i="52"/>
  <c r="AL33" i="52"/>
  <c r="AL25" i="52"/>
  <c r="AL20" i="52"/>
  <c r="AL42" i="52"/>
  <c r="AL39" i="52"/>
  <c r="AL35" i="52"/>
  <c r="AL31" i="52"/>
  <c r="AL30" i="52"/>
  <c r="AL27" i="52"/>
  <c r="AL26" i="52"/>
  <c r="AL23" i="52"/>
  <c r="AL19" i="52"/>
  <c r="AL18" i="52"/>
  <c r="AL15" i="52"/>
  <c r="AL14" i="52"/>
  <c r="AL11" i="52"/>
  <c r="AL50" i="64" l="1"/>
  <c r="AK49" i="64"/>
  <c r="AL42" i="64"/>
  <c r="AK42" i="64"/>
  <c r="AJ42" i="64"/>
  <c r="AI42" i="64"/>
  <c r="AH42" i="64"/>
  <c r="AL41" i="64"/>
  <c r="AK41" i="64"/>
  <c r="AJ41" i="64"/>
  <c r="AI41" i="64"/>
  <c r="AH41" i="64"/>
  <c r="AL39" i="64"/>
  <c r="AK39" i="64"/>
  <c r="AJ39" i="64"/>
  <c r="AI39" i="64"/>
  <c r="AH39" i="64"/>
  <c r="AL38" i="64"/>
  <c r="AK38" i="64"/>
  <c r="AJ38" i="64"/>
  <c r="AI38" i="64"/>
  <c r="AH38" i="64"/>
  <c r="AL37" i="64"/>
  <c r="AK37" i="64"/>
  <c r="AJ37" i="64"/>
  <c r="AI37" i="64"/>
  <c r="AH37" i="64"/>
  <c r="AL36" i="64"/>
  <c r="AK36" i="64"/>
  <c r="AJ36" i="64"/>
  <c r="AI36" i="64"/>
  <c r="AH36" i="64"/>
  <c r="AL35" i="64"/>
  <c r="AK35" i="64"/>
  <c r="AJ35" i="64"/>
  <c r="AI35" i="64"/>
  <c r="AH35" i="64"/>
  <c r="AL34" i="64"/>
  <c r="AK34" i="64"/>
  <c r="AJ34" i="64"/>
  <c r="AI34" i="64"/>
  <c r="AH34" i="64"/>
  <c r="AL33" i="64"/>
  <c r="AK33" i="64"/>
  <c r="AJ33" i="64"/>
  <c r="AI33" i="64"/>
  <c r="AH33" i="64"/>
  <c r="AL32" i="64"/>
  <c r="AK32" i="64"/>
  <c r="AJ32" i="64"/>
  <c r="AI32" i="64"/>
  <c r="AH32" i="64"/>
  <c r="AL31" i="64"/>
  <c r="AK31" i="64"/>
  <c r="AJ31" i="64"/>
  <c r="AI31" i="64"/>
  <c r="AH31" i="64"/>
  <c r="AL30" i="64"/>
  <c r="AK30" i="64"/>
  <c r="AJ30" i="64"/>
  <c r="AI30" i="64"/>
  <c r="AH30" i="64"/>
  <c r="AL29" i="64"/>
  <c r="AK29" i="64"/>
  <c r="AJ29" i="64"/>
  <c r="AI29" i="64"/>
  <c r="AH29" i="64"/>
  <c r="AL28" i="64"/>
  <c r="AK28" i="64"/>
  <c r="AJ28" i="64"/>
  <c r="AI28" i="64"/>
  <c r="AH28" i="64"/>
  <c r="AL27" i="64"/>
  <c r="AK27" i="64"/>
  <c r="AJ27" i="64"/>
  <c r="AI27" i="64"/>
  <c r="AH27" i="64"/>
  <c r="AL26" i="64"/>
  <c r="AK26" i="64"/>
  <c r="AJ26" i="64"/>
  <c r="AI26" i="64"/>
  <c r="AH26" i="64"/>
  <c r="AL25" i="64"/>
  <c r="AK25" i="64"/>
  <c r="AJ25" i="64"/>
  <c r="AI25" i="64"/>
  <c r="AH25" i="64"/>
  <c r="AL24" i="64"/>
  <c r="AK24" i="64"/>
  <c r="AJ24" i="64"/>
  <c r="AI24" i="64"/>
  <c r="AH24" i="64"/>
  <c r="AL23" i="64"/>
  <c r="AK23" i="64"/>
  <c r="AJ23" i="64"/>
  <c r="AI23" i="64"/>
  <c r="AH23" i="64"/>
  <c r="AL22" i="64"/>
  <c r="AK22" i="64"/>
  <c r="AJ22" i="64"/>
  <c r="AI22" i="64"/>
  <c r="AH22" i="64"/>
  <c r="AL21" i="64"/>
  <c r="AK21" i="64"/>
  <c r="AJ21" i="64"/>
  <c r="AI21" i="64"/>
  <c r="AH21" i="64"/>
  <c r="AL20" i="64"/>
  <c r="AK20" i="64"/>
  <c r="AJ20" i="64"/>
  <c r="AI20" i="64"/>
  <c r="AH20" i="64"/>
  <c r="AL19" i="64"/>
  <c r="AK19" i="64"/>
  <c r="AJ19" i="64"/>
  <c r="AI19" i="64"/>
  <c r="AH19" i="64"/>
  <c r="AL18" i="64"/>
  <c r="AK18" i="64"/>
  <c r="AJ18" i="64"/>
  <c r="AI18" i="64"/>
  <c r="AH18" i="64"/>
  <c r="AL17" i="64"/>
  <c r="AK17" i="64"/>
  <c r="AJ17" i="64"/>
  <c r="AI17" i="64"/>
  <c r="AH17" i="64"/>
  <c r="AL16" i="64"/>
  <c r="AK16" i="64"/>
  <c r="AJ16" i="64"/>
  <c r="AI16" i="64"/>
  <c r="AH16" i="64"/>
  <c r="AL15" i="64"/>
  <c r="AK15" i="64"/>
  <c r="AJ15" i="64"/>
  <c r="AI15" i="64"/>
  <c r="AH15" i="64"/>
  <c r="AL14" i="64"/>
  <c r="AK14" i="64"/>
  <c r="AJ14" i="64"/>
  <c r="AI14" i="64"/>
  <c r="AH14" i="64"/>
  <c r="AL13" i="64"/>
  <c r="AK13" i="64"/>
  <c r="AJ13" i="64"/>
  <c r="AI13" i="64"/>
  <c r="AH13" i="64"/>
  <c r="AL12" i="64"/>
  <c r="AK12" i="64"/>
  <c r="AJ12" i="64"/>
  <c r="AI12" i="64"/>
  <c r="AH12" i="64"/>
  <c r="AL11" i="64"/>
  <c r="AK11" i="64"/>
  <c r="AJ11" i="64"/>
  <c r="AI11" i="64"/>
  <c r="AH11" i="64"/>
  <c r="AL10" i="64"/>
  <c r="AK10" i="64"/>
  <c r="AJ10" i="64"/>
  <c r="AI10" i="64"/>
  <c r="AH10" i="64"/>
  <c r="AL9" i="64"/>
  <c r="AK9" i="64"/>
  <c r="AJ9" i="64"/>
  <c r="AI9" i="64"/>
  <c r="AH9" i="64"/>
  <c r="AL8" i="64"/>
  <c r="AK8" i="64"/>
  <c r="AJ8" i="64"/>
  <c r="AI8" i="64"/>
  <c r="AH8" i="64"/>
  <c r="AL7" i="64"/>
  <c r="AK7" i="64"/>
  <c r="AJ7" i="64"/>
  <c r="AI7" i="64"/>
  <c r="AH7" i="64"/>
  <c r="AL6" i="64"/>
  <c r="AK6" i="64"/>
  <c r="AJ6" i="64"/>
  <c r="AI6" i="64"/>
  <c r="AH6" i="64"/>
  <c r="AM11" i="64" l="1"/>
  <c r="AN11" i="64" s="1"/>
  <c r="AO11" i="64" s="1"/>
  <c r="AM13" i="64"/>
  <c r="AN13" i="64" s="1"/>
  <c r="AO13" i="64" s="1"/>
  <c r="AM19" i="64"/>
  <c r="AN19" i="64" s="1"/>
  <c r="AO19" i="64" s="1"/>
  <c r="AM23" i="64"/>
  <c r="AN23" i="64" s="1"/>
  <c r="AO23" i="64" s="1"/>
  <c r="AM25" i="64"/>
  <c r="AN25" i="64" s="1"/>
  <c r="AO25" i="64" s="1"/>
  <c r="AM27" i="64"/>
  <c r="AN27" i="64" s="1"/>
  <c r="AO27" i="64" s="1"/>
  <c r="AM29" i="64"/>
  <c r="AN29" i="64" s="1"/>
  <c r="AO29" i="64" s="1"/>
  <c r="AM31" i="64"/>
  <c r="AN31" i="64" s="1"/>
  <c r="AO31" i="64" s="1"/>
  <c r="AM33" i="64"/>
  <c r="AN33" i="64" s="1"/>
  <c r="AO33" i="64" s="1"/>
  <c r="AM35" i="64"/>
  <c r="AN35" i="64" s="1"/>
  <c r="AO35" i="64" s="1"/>
  <c r="AM39" i="64"/>
  <c r="AN39" i="64" s="1"/>
  <c r="AO39" i="64" s="1"/>
  <c r="AM37" i="64"/>
  <c r="AN37" i="64" s="1"/>
  <c r="AO37" i="64" s="1"/>
  <c r="AM21" i="64"/>
  <c r="AN21" i="64" s="1"/>
  <c r="AO21" i="64" s="1"/>
  <c r="AM6" i="64"/>
  <c r="AN6" i="64" s="1"/>
  <c r="AO6" i="64" s="1"/>
  <c r="AM8" i="64"/>
  <c r="AN8" i="64" s="1"/>
  <c r="AO8" i="64" s="1"/>
  <c r="AM14" i="64"/>
  <c r="AN14" i="64" s="1"/>
  <c r="AO14" i="64" s="1"/>
  <c r="AM16" i="64"/>
  <c r="AN16" i="64" s="1"/>
  <c r="AO16" i="64" s="1"/>
  <c r="AM41" i="64"/>
  <c r="AN41" i="64" s="1"/>
  <c r="AO41" i="64" s="1"/>
  <c r="AM7" i="64"/>
  <c r="AN7" i="64" s="1"/>
  <c r="AO7" i="64" s="1"/>
  <c r="AM9" i="64"/>
  <c r="AN9" i="64" s="1"/>
  <c r="AO9" i="64" s="1"/>
  <c r="AM10" i="64"/>
  <c r="AN10" i="64" s="1"/>
  <c r="AO10" i="64" s="1"/>
  <c r="AM12" i="64"/>
  <c r="AN12" i="64" s="1"/>
  <c r="AO12" i="64" s="1"/>
  <c r="AM15" i="64"/>
  <c r="AN15" i="64" s="1"/>
  <c r="AO15" i="64" s="1"/>
  <c r="AM17" i="64"/>
  <c r="AN17" i="64" s="1"/>
  <c r="AO17" i="64" s="1"/>
  <c r="AM18" i="64"/>
  <c r="AN18" i="64" s="1"/>
  <c r="AO18" i="64" s="1"/>
  <c r="AM20" i="64"/>
  <c r="AN20" i="64" s="1"/>
  <c r="AO20" i="64" s="1"/>
  <c r="AM22" i="64"/>
  <c r="AN22" i="64" s="1"/>
  <c r="AO22" i="64" s="1"/>
  <c r="AM24" i="64"/>
  <c r="AN24" i="64" s="1"/>
  <c r="AO24" i="64" s="1"/>
  <c r="AM26" i="64"/>
  <c r="AN26" i="64" s="1"/>
  <c r="AO26" i="64" s="1"/>
  <c r="AM28" i="64"/>
  <c r="AN28" i="64" s="1"/>
  <c r="AO28" i="64" s="1"/>
  <c r="AM30" i="64"/>
  <c r="AN30" i="64" s="1"/>
  <c r="AO30" i="64" s="1"/>
  <c r="AM32" i="64"/>
  <c r="AN32" i="64" s="1"/>
  <c r="AO32" i="64" s="1"/>
  <c r="AM34" i="64"/>
  <c r="AN34" i="64" s="1"/>
  <c r="AO34" i="64" s="1"/>
  <c r="AM36" i="64"/>
  <c r="AN36" i="64" s="1"/>
  <c r="AO36" i="64" s="1"/>
  <c r="AM38" i="64"/>
  <c r="AN38" i="64" s="1"/>
  <c r="AO38" i="64" s="1"/>
  <c r="AL41" i="55"/>
  <c r="AK41" i="55"/>
  <c r="AJ41" i="55"/>
  <c r="AI41" i="55"/>
  <c r="AH41" i="55"/>
  <c r="AL40" i="55"/>
  <c r="AK40" i="55"/>
  <c r="AJ40" i="55"/>
  <c r="AI40" i="55"/>
  <c r="AH40" i="55"/>
  <c r="AL39" i="55"/>
  <c r="AK39" i="55"/>
  <c r="AJ39" i="55"/>
  <c r="AI39" i="55"/>
  <c r="AH39" i="55"/>
  <c r="AL38" i="55"/>
  <c r="AK38" i="55"/>
  <c r="AJ38" i="55"/>
  <c r="AI38" i="55"/>
  <c r="AH38" i="55"/>
  <c r="AL36" i="55"/>
  <c r="AK36" i="55"/>
  <c r="AJ36" i="55"/>
  <c r="AI36" i="55"/>
  <c r="AH36" i="55"/>
  <c r="AL35" i="55"/>
  <c r="AK35" i="55"/>
  <c r="AJ35" i="55"/>
  <c r="AI35" i="55"/>
  <c r="AH35" i="55"/>
  <c r="AL34" i="55"/>
  <c r="AK34" i="55"/>
  <c r="AJ34" i="55"/>
  <c r="AI34" i="55"/>
  <c r="AH34" i="55"/>
  <c r="AL33" i="55"/>
  <c r="AK33" i="55"/>
  <c r="AJ33" i="55"/>
  <c r="AI33" i="55"/>
  <c r="AH33" i="55"/>
  <c r="AL32" i="55"/>
  <c r="AK32" i="55"/>
  <c r="AJ32" i="55"/>
  <c r="AI32" i="55"/>
  <c r="AH32" i="55"/>
  <c r="AL31" i="55"/>
  <c r="AK31" i="55"/>
  <c r="AJ31" i="55"/>
  <c r="AI31" i="55"/>
  <c r="AH31" i="55"/>
  <c r="AL30" i="55"/>
  <c r="AK30" i="55"/>
  <c r="AJ30" i="55"/>
  <c r="AI30" i="55"/>
  <c r="AH30" i="55"/>
  <c r="AL29" i="55"/>
  <c r="AK29" i="55"/>
  <c r="AJ29" i="55"/>
  <c r="AI29" i="55"/>
  <c r="AH29" i="55"/>
  <c r="AL28" i="55"/>
  <c r="AK28" i="55"/>
  <c r="AJ28" i="55"/>
  <c r="AI28" i="55"/>
  <c r="AH28" i="55"/>
  <c r="AL27" i="55"/>
  <c r="AK27" i="55"/>
  <c r="AJ27" i="55"/>
  <c r="AI27" i="55"/>
  <c r="AH27" i="55"/>
  <c r="AL26" i="55"/>
  <c r="AK26" i="55"/>
  <c r="AJ26" i="55"/>
  <c r="AI26" i="55"/>
  <c r="AH26" i="55"/>
  <c r="AL25" i="55"/>
  <c r="AK25" i="55"/>
  <c r="AJ25" i="55"/>
  <c r="AI25" i="55"/>
  <c r="AH25" i="55"/>
  <c r="AL24" i="55"/>
  <c r="AK24" i="55"/>
  <c r="AJ24" i="55"/>
  <c r="AI24" i="55"/>
  <c r="AH24" i="55"/>
  <c r="AL23" i="55"/>
  <c r="AK23" i="55"/>
  <c r="AJ23" i="55"/>
  <c r="AI23" i="55"/>
  <c r="AH23" i="55"/>
  <c r="AL22" i="55"/>
  <c r="AK22" i="55"/>
  <c r="AJ22" i="55"/>
  <c r="AI22" i="55"/>
  <c r="AH22" i="55"/>
  <c r="AL21" i="55"/>
  <c r="AK21" i="55"/>
  <c r="AJ21" i="55"/>
  <c r="AI21" i="55"/>
  <c r="AH21" i="55"/>
  <c r="AL20" i="55"/>
  <c r="AK20" i="55"/>
  <c r="AJ20" i="55"/>
  <c r="AI20" i="55"/>
  <c r="AH20" i="55"/>
  <c r="AL19" i="55"/>
  <c r="AK19" i="55"/>
  <c r="AJ19" i="55"/>
  <c r="AI19" i="55"/>
  <c r="AH19" i="55"/>
  <c r="AL18" i="55"/>
  <c r="AK18" i="55"/>
  <c r="AJ18" i="55"/>
  <c r="AI18" i="55"/>
  <c r="AH18" i="55"/>
  <c r="AL17" i="55"/>
  <c r="AK17" i="55"/>
  <c r="AJ17" i="55"/>
  <c r="AI17" i="55"/>
  <c r="AH17" i="55"/>
  <c r="AL16" i="55"/>
  <c r="AK16" i="55"/>
  <c r="AJ16" i="55"/>
  <c r="AI16" i="55"/>
  <c r="AH16" i="55"/>
  <c r="AL15" i="55"/>
  <c r="AK15" i="55"/>
  <c r="AJ15" i="55"/>
  <c r="AI15" i="55"/>
  <c r="AH15" i="55"/>
  <c r="AL14" i="55"/>
  <c r="AK14" i="55"/>
  <c r="AJ14" i="55"/>
  <c r="AI14" i="55"/>
  <c r="AH14" i="55"/>
  <c r="AL13" i="55"/>
  <c r="AK13" i="55"/>
  <c r="AJ13" i="55"/>
  <c r="AI13" i="55"/>
  <c r="AH13" i="55"/>
  <c r="AL12" i="55"/>
  <c r="AK12" i="55"/>
  <c r="AJ12" i="55"/>
  <c r="AI12" i="55"/>
  <c r="AH12" i="55"/>
  <c r="AL11" i="55"/>
  <c r="AK11" i="55"/>
  <c r="AJ11" i="55"/>
  <c r="AI11" i="55"/>
  <c r="AH11" i="55"/>
  <c r="AL10" i="55"/>
  <c r="AK10" i="55"/>
  <c r="AJ10" i="55"/>
  <c r="AI10" i="55"/>
  <c r="AH10" i="55"/>
  <c r="AL9" i="55"/>
  <c r="AK9" i="55"/>
  <c r="AJ9" i="55"/>
  <c r="AI9" i="55"/>
  <c r="AH9" i="55"/>
  <c r="AL8" i="55"/>
  <c r="AK8" i="55"/>
  <c r="AJ8" i="55"/>
  <c r="AI8" i="55"/>
  <c r="AH8" i="55"/>
  <c r="AL7" i="55"/>
  <c r="AK7" i="55"/>
  <c r="AJ7" i="55"/>
  <c r="AI7" i="55"/>
  <c r="AH7" i="55"/>
  <c r="AL6" i="55"/>
  <c r="AK6" i="55"/>
  <c r="AJ6" i="55"/>
  <c r="AI6" i="55"/>
  <c r="AH6" i="55"/>
  <c r="AM34" i="55" l="1"/>
  <c r="AN34" i="55" s="1"/>
  <c r="AO34" i="55" s="1"/>
  <c r="AM39" i="55"/>
  <c r="AN39" i="55" s="1"/>
  <c r="AO39" i="55" s="1"/>
  <c r="AM31" i="55"/>
  <c r="AN31" i="55" s="1"/>
  <c r="AO31" i="55" s="1"/>
  <c r="AM35" i="55"/>
  <c r="AN35" i="55" s="1"/>
  <c r="AO35" i="55" s="1"/>
  <c r="AM12" i="55"/>
  <c r="AN12" i="55" s="1"/>
  <c r="AO12" i="55" s="1"/>
  <c r="AM16" i="55"/>
  <c r="AN16" i="55" s="1"/>
  <c r="AO16" i="55" s="1"/>
  <c r="AM32" i="55"/>
  <c r="AN32" i="55" s="1"/>
  <c r="AO32" i="55" s="1"/>
  <c r="AM41" i="55"/>
  <c r="AN41" i="55" s="1"/>
  <c r="AO41" i="55" s="1"/>
  <c r="AM18" i="55"/>
  <c r="AN18" i="55" s="1"/>
  <c r="AO18" i="55" s="1"/>
  <c r="AM30" i="55"/>
  <c r="AN30" i="55" s="1"/>
  <c r="AO30" i="55" s="1"/>
  <c r="AM40" i="55"/>
  <c r="AN40" i="55" s="1"/>
  <c r="AO40" i="55" s="1"/>
  <c r="AM13" i="55"/>
  <c r="AN13" i="55" s="1"/>
  <c r="AO13" i="55" s="1"/>
  <c r="AM17" i="55"/>
  <c r="AN17" i="55" s="1"/>
  <c r="AO17" i="55" s="1"/>
  <c r="AM29" i="55"/>
  <c r="AN29" i="55" s="1"/>
  <c r="AO29" i="55" s="1"/>
  <c r="AM33" i="55"/>
  <c r="AN33" i="55" s="1"/>
  <c r="AO33" i="55" s="1"/>
  <c r="AM38" i="55"/>
  <c r="AN38" i="55" s="1"/>
  <c r="AO38" i="55" s="1"/>
  <c r="AM7" i="55"/>
  <c r="AN7" i="55" s="1"/>
  <c r="AO7" i="55" s="1"/>
  <c r="AM8" i="55"/>
  <c r="AN8" i="55" s="1"/>
  <c r="AO8" i="55" s="1"/>
  <c r="AM9" i="55"/>
  <c r="AN9" i="55" s="1"/>
  <c r="AO9" i="55" s="1"/>
  <c r="AM20" i="55"/>
  <c r="AN20" i="55" s="1"/>
  <c r="AO20" i="55" s="1"/>
  <c r="AM21" i="55"/>
  <c r="AN21" i="55" s="1"/>
  <c r="AO21" i="55" s="1"/>
  <c r="AM22" i="55"/>
  <c r="AN22" i="55" s="1"/>
  <c r="AO22" i="55" s="1"/>
  <c r="AM23" i="55"/>
  <c r="AN23" i="55" s="1"/>
  <c r="AO23" i="55" s="1"/>
  <c r="AM24" i="55"/>
  <c r="AN24" i="55" s="1"/>
  <c r="AO24" i="55" s="1"/>
  <c r="AM25" i="55"/>
  <c r="AN25" i="55" s="1"/>
  <c r="AO25" i="55" s="1"/>
  <c r="AM26" i="55"/>
  <c r="AN26" i="55" s="1"/>
  <c r="AO26" i="55" s="1"/>
  <c r="AM27" i="55"/>
  <c r="AN27" i="55" s="1"/>
  <c r="AO27" i="55" s="1"/>
  <c r="AM36" i="55"/>
  <c r="AN36" i="55" s="1"/>
  <c r="AO36" i="55" s="1"/>
  <c r="AM15" i="55"/>
  <c r="AN15" i="55" s="1"/>
  <c r="AO15" i="55" s="1"/>
  <c r="AM14" i="55"/>
  <c r="AN14" i="55" s="1"/>
  <c r="AO14" i="55" s="1"/>
  <c r="AM28" i="55"/>
  <c r="AN28" i="55" s="1"/>
  <c r="AO28" i="55" s="1"/>
  <c r="AM6" i="55"/>
  <c r="AN6" i="55" s="1"/>
  <c r="AO6" i="55" s="1"/>
  <c r="AM10" i="55"/>
  <c r="AN10" i="55" s="1"/>
  <c r="AO10" i="55" s="1"/>
  <c r="AM11" i="55"/>
  <c r="AN11" i="55" s="1"/>
  <c r="AO11" i="55" s="1"/>
  <c r="AM19" i="55"/>
  <c r="AN19" i="55" s="1"/>
  <c r="AO19" i="55" s="1"/>
  <c r="F49" i="62" l="1"/>
  <c r="E48" i="62"/>
  <c r="G4" i="62"/>
  <c r="AJ51" i="60"/>
  <c r="AI50" i="60"/>
  <c r="AK41" i="60"/>
  <c r="AJ41" i="60"/>
  <c r="AI41" i="60"/>
  <c r="AH41" i="60"/>
  <c r="AG41" i="60"/>
  <c r="AK40" i="60"/>
  <c r="AJ40" i="60"/>
  <c r="AI40" i="60"/>
  <c r="AH40" i="60"/>
  <c r="AG40" i="60"/>
  <c r="AK39" i="60"/>
  <c r="AJ39" i="60"/>
  <c r="AI39" i="60"/>
  <c r="AH39" i="60"/>
  <c r="AG39" i="60"/>
  <c r="AK38" i="60"/>
  <c r="AJ38" i="60"/>
  <c r="AI38" i="60"/>
  <c r="AH38" i="60"/>
  <c r="AG38" i="60"/>
  <c r="AK37" i="60"/>
  <c r="AJ37" i="60"/>
  <c r="AI37" i="60"/>
  <c r="AH37" i="60"/>
  <c r="AG37" i="60"/>
  <c r="AK36" i="60"/>
  <c r="AJ36" i="60"/>
  <c r="AI36" i="60"/>
  <c r="AH36" i="60"/>
  <c r="AG36" i="60"/>
  <c r="AK35" i="60"/>
  <c r="AJ35" i="60"/>
  <c r="AI35" i="60"/>
  <c r="AH35" i="60"/>
  <c r="AG35" i="60"/>
  <c r="AK34" i="60"/>
  <c r="AJ34" i="60"/>
  <c r="AI34" i="60"/>
  <c r="AH34" i="60"/>
  <c r="AG34" i="60"/>
  <c r="AK33" i="60"/>
  <c r="AJ33" i="60"/>
  <c r="AI33" i="60"/>
  <c r="AH33" i="60"/>
  <c r="AG33" i="60"/>
  <c r="AK32" i="60"/>
  <c r="AJ32" i="60"/>
  <c r="AI32" i="60"/>
  <c r="AH32" i="60"/>
  <c r="AG32" i="60"/>
  <c r="AK31" i="60"/>
  <c r="AJ31" i="60"/>
  <c r="AI31" i="60"/>
  <c r="AH31" i="60"/>
  <c r="AG31" i="60"/>
  <c r="AK30" i="60"/>
  <c r="AJ30" i="60"/>
  <c r="AI30" i="60"/>
  <c r="AH30" i="60"/>
  <c r="AG30" i="60"/>
  <c r="AK29" i="60"/>
  <c r="AJ29" i="60"/>
  <c r="AI29" i="60"/>
  <c r="AH29" i="60"/>
  <c r="AG29" i="60"/>
  <c r="AK28" i="60"/>
  <c r="AJ28" i="60"/>
  <c r="AI28" i="60"/>
  <c r="AH28" i="60"/>
  <c r="AG28" i="60"/>
  <c r="AK27" i="60"/>
  <c r="AJ27" i="60"/>
  <c r="AI27" i="60"/>
  <c r="AH27" i="60"/>
  <c r="AG27" i="60"/>
  <c r="AK26" i="60"/>
  <c r="AJ26" i="60"/>
  <c r="AI26" i="60"/>
  <c r="AH26" i="60"/>
  <c r="AG26" i="60"/>
  <c r="AK25" i="60"/>
  <c r="AJ25" i="60"/>
  <c r="AI25" i="60"/>
  <c r="AH25" i="60"/>
  <c r="AG25" i="60"/>
  <c r="AK24" i="60"/>
  <c r="AJ24" i="60"/>
  <c r="AI24" i="60"/>
  <c r="AH24" i="60"/>
  <c r="AG24" i="60"/>
  <c r="AK23" i="60"/>
  <c r="AJ23" i="60"/>
  <c r="AI23" i="60"/>
  <c r="AH23" i="60"/>
  <c r="AG23" i="60"/>
  <c r="AK22" i="60"/>
  <c r="AJ22" i="60"/>
  <c r="AI22" i="60"/>
  <c r="AH22" i="60"/>
  <c r="AG22" i="60"/>
  <c r="AK21" i="60"/>
  <c r="AJ21" i="60"/>
  <c r="AI21" i="60"/>
  <c r="AH21" i="60"/>
  <c r="AG21" i="60"/>
  <c r="AK20" i="60"/>
  <c r="AJ20" i="60"/>
  <c r="AI20" i="60"/>
  <c r="AH20" i="60"/>
  <c r="AG20" i="60"/>
  <c r="AK19" i="60"/>
  <c r="AJ19" i="60"/>
  <c r="AI19" i="60"/>
  <c r="AH19" i="60"/>
  <c r="AG19" i="60"/>
  <c r="AK18" i="60"/>
  <c r="AJ18" i="60"/>
  <c r="AI18" i="60"/>
  <c r="AH18" i="60"/>
  <c r="AG18" i="60"/>
  <c r="AK17" i="60"/>
  <c r="AJ17" i="60"/>
  <c r="AI17" i="60"/>
  <c r="AH17" i="60"/>
  <c r="AG17" i="60"/>
  <c r="AK16" i="60"/>
  <c r="AJ16" i="60"/>
  <c r="AI16" i="60"/>
  <c r="AH16" i="60"/>
  <c r="AG16" i="60"/>
  <c r="AK15" i="60"/>
  <c r="AJ15" i="60"/>
  <c r="AI15" i="60"/>
  <c r="AH15" i="60"/>
  <c r="AG15" i="60"/>
  <c r="AK14" i="60"/>
  <c r="AJ14" i="60"/>
  <c r="AI14" i="60"/>
  <c r="AH14" i="60"/>
  <c r="AG14" i="60"/>
  <c r="AK13" i="60"/>
  <c r="AJ13" i="60"/>
  <c r="AI13" i="60"/>
  <c r="AH13" i="60"/>
  <c r="AG13" i="60"/>
  <c r="AK12" i="60"/>
  <c r="AJ12" i="60"/>
  <c r="AI12" i="60"/>
  <c r="AH12" i="60"/>
  <c r="AG12" i="60"/>
  <c r="AK11" i="60"/>
  <c r="AJ11" i="60"/>
  <c r="AI11" i="60"/>
  <c r="AH11" i="60"/>
  <c r="AG11" i="60"/>
  <c r="AK10" i="60"/>
  <c r="AJ10" i="60"/>
  <c r="AI10" i="60"/>
  <c r="AH10" i="60"/>
  <c r="AG10" i="60"/>
  <c r="AK9" i="60"/>
  <c r="AJ9" i="60"/>
  <c r="AI9" i="60"/>
  <c r="AH9" i="60"/>
  <c r="AG9" i="60"/>
  <c r="AK7" i="60"/>
  <c r="AJ7" i="60"/>
  <c r="AI7" i="60"/>
  <c r="AH7" i="60"/>
  <c r="AG7" i="60"/>
  <c r="AK6" i="60"/>
  <c r="AJ6" i="60"/>
  <c r="AI6" i="60"/>
  <c r="AH6" i="60"/>
  <c r="AG6" i="60"/>
  <c r="AL2" i="60"/>
  <c r="AK50" i="59"/>
  <c r="AJ49" i="59"/>
  <c r="AL41" i="59"/>
  <c r="AK41" i="59"/>
  <c r="AJ41" i="59"/>
  <c r="AI41" i="59"/>
  <c r="AH41" i="59"/>
  <c r="AL40" i="59"/>
  <c r="AK40" i="59"/>
  <c r="AJ40" i="59"/>
  <c r="AI40" i="59"/>
  <c r="AH40" i="59"/>
  <c r="AL39" i="59"/>
  <c r="AK39" i="59"/>
  <c r="AJ39" i="59"/>
  <c r="AI39" i="59"/>
  <c r="AH39" i="59"/>
  <c r="AL38" i="59"/>
  <c r="AK38" i="59"/>
  <c r="AJ38" i="59"/>
  <c r="AI38" i="59"/>
  <c r="AH38" i="59"/>
  <c r="AL37" i="59"/>
  <c r="AK37" i="59"/>
  <c r="AJ37" i="59"/>
  <c r="AI37" i="59"/>
  <c r="AH37" i="59"/>
  <c r="AL36" i="59"/>
  <c r="AK36" i="59"/>
  <c r="AJ36" i="59"/>
  <c r="AI36" i="59"/>
  <c r="AH36" i="59"/>
  <c r="AL35" i="59"/>
  <c r="AK35" i="59"/>
  <c r="AJ35" i="59"/>
  <c r="AI35" i="59"/>
  <c r="AH35" i="59"/>
  <c r="AL34" i="59"/>
  <c r="AK34" i="59"/>
  <c r="AJ34" i="59"/>
  <c r="AI34" i="59"/>
  <c r="AH34" i="59"/>
  <c r="AL33" i="59"/>
  <c r="AK33" i="59"/>
  <c r="AJ33" i="59"/>
  <c r="AI33" i="59"/>
  <c r="AH33" i="59"/>
  <c r="AL32" i="59"/>
  <c r="AK32" i="59"/>
  <c r="AJ32" i="59"/>
  <c r="AI32" i="59"/>
  <c r="AH32" i="59"/>
  <c r="AL31" i="59"/>
  <c r="AK31" i="59"/>
  <c r="AJ31" i="59"/>
  <c r="AI31" i="59"/>
  <c r="AH31" i="59"/>
  <c r="AL30" i="59"/>
  <c r="AK30" i="59"/>
  <c r="AJ30" i="59"/>
  <c r="AI30" i="59"/>
  <c r="AH30" i="59"/>
  <c r="AL29" i="59"/>
  <c r="AK29" i="59"/>
  <c r="AJ29" i="59"/>
  <c r="AI29" i="59"/>
  <c r="AH29" i="59"/>
  <c r="AL28" i="59"/>
  <c r="AK28" i="59"/>
  <c r="AJ28" i="59"/>
  <c r="AI28" i="59"/>
  <c r="AH28" i="59"/>
  <c r="AL26" i="59"/>
  <c r="AK26" i="59"/>
  <c r="AJ26" i="59"/>
  <c r="AI26" i="59"/>
  <c r="AH26" i="59"/>
  <c r="AL25" i="59"/>
  <c r="AK25" i="59"/>
  <c r="AJ25" i="59"/>
  <c r="AI25" i="59"/>
  <c r="AH25" i="59"/>
  <c r="AL24" i="59"/>
  <c r="AK24" i="59"/>
  <c r="AJ24" i="59"/>
  <c r="AI24" i="59"/>
  <c r="AH24" i="59"/>
  <c r="AL23" i="59"/>
  <c r="AK23" i="59"/>
  <c r="AJ23" i="59"/>
  <c r="AI23" i="59"/>
  <c r="AH23" i="59"/>
  <c r="AL22" i="59"/>
  <c r="AK22" i="59"/>
  <c r="AJ22" i="59"/>
  <c r="AI22" i="59"/>
  <c r="AH22" i="59"/>
  <c r="AL21" i="59"/>
  <c r="AK21" i="59"/>
  <c r="AJ21" i="59"/>
  <c r="AI21" i="59"/>
  <c r="AH21" i="59"/>
  <c r="AL20" i="59"/>
  <c r="AK20" i="59"/>
  <c r="AJ20" i="59"/>
  <c r="AI20" i="59"/>
  <c r="AH20" i="59"/>
  <c r="AL19" i="59"/>
  <c r="AK19" i="59"/>
  <c r="AJ19" i="59"/>
  <c r="AI19" i="59"/>
  <c r="AH19" i="59"/>
  <c r="AL18" i="59"/>
  <c r="AK18" i="59"/>
  <c r="AJ18" i="59"/>
  <c r="AI18" i="59"/>
  <c r="AH18" i="59"/>
  <c r="AL17" i="59"/>
  <c r="AK17" i="59"/>
  <c r="AJ17" i="59"/>
  <c r="AI17" i="59"/>
  <c r="AH17" i="59"/>
  <c r="AL16" i="59"/>
  <c r="AK16" i="59"/>
  <c r="AJ16" i="59"/>
  <c r="AI16" i="59"/>
  <c r="AH16" i="59"/>
  <c r="AL15" i="59"/>
  <c r="AK15" i="59"/>
  <c r="AJ15" i="59"/>
  <c r="AI15" i="59"/>
  <c r="AH15" i="59"/>
  <c r="AL14" i="59"/>
  <c r="AK14" i="59"/>
  <c r="AJ14" i="59"/>
  <c r="AI14" i="59"/>
  <c r="AH14" i="59"/>
  <c r="AL13" i="59"/>
  <c r="AK13" i="59"/>
  <c r="AJ13" i="59"/>
  <c r="AI13" i="59"/>
  <c r="AH13" i="59"/>
  <c r="AL12" i="59"/>
  <c r="AK12" i="59"/>
  <c r="AJ12" i="59"/>
  <c r="AI12" i="59"/>
  <c r="AH12" i="59"/>
  <c r="AL11" i="59"/>
  <c r="AK11" i="59"/>
  <c r="AJ11" i="59"/>
  <c r="AI11" i="59"/>
  <c r="AH11" i="59"/>
  <c r="AL10" i="59"/>
  <c r="AK10" i="59"/>
  <c r="AJ10" i="59"/>
  <c r="AI10" i="59"/>
  <c r="AH10" i="59"/>
  <c r="AL9" i="59"/>
  <c r="AK9" i="59"/>
  <c r="AJ9" i="59"/>
  <c r="AI9" i="59"/>
  <c r="AH9" i="59"/>
  <c r="AL8" i="59"/>
  <c r="AK8" i="59"/>
  <c r="AJ8" i="59"/>
  <c r="AI8" i="59"/>
  <c r="AH8" i="59"/>
  <c r="AL7" i="59"/>
  <c r="AK7" i="59"/>
  <c r="AJ7" i="59"/>
  <c r="AI7" i="59"/>
  <c r="AH7" i="59"/>
  <c r="AL6" i="59"/>
  <c r="AK6" i="59"/>
  <c r="AJ6" i="59"/>
  <c r="AI6" i="59"/>
  <c r="AH6" i="59"/>
  <c r="AM2" i="59"/>
  <c r="AJ50" i="58"/>
  <c r="AI49" i="58"/>
  <c r="AK41" i="58"/>
  <c r="AJ41" i="58"/>
  <c r="AI41" i="58"/>
  <c r="AH41" i="58"/>
  <c r="AG41" i="58"/>
  <c r="AK40" i="58"/>
  <c r="AJ40" i="58"/>
  <c r="AI40" i="58"/>
  <c r="AH40" i="58"/>
  <c r="AG40" i="58"/>
  <c r="AK39" i="58"/>
  <c r="AJ39" i="58"/>
  <c r="AI39" i="58"/>
  <c r="AH39" i="58"/>
  <c r="AG39" i="58"/>
  <c r="AK38" i="58"/>
  <c r="AJ38" i="58"/>
  <c r="AI38" i="58"/>
  <c r="AH38" i="58"/>
  <c r="AG38" i="58"/>
  <c r="AK37" i="58"/>
  <c r="AJ37" i="58"/>
  <c r="AI37" i="58"/>
  <c r="AH37" i="58"/>
  <c r="AG37" i="58"/>
  <c r="AK36" i="58"/>
  <c r="AJ36" i="58"/>
  <c r="AI36" i="58"/>
  <c r="AH36" i="58"/>
  <c r="AG36" i="58"/>
  <c r="AK35" i="58"/>
  <c r="AJ35" i="58"/>
  <c r="AI35" i="58"/>
  <c r="AH35" i="58"/>
  <c r="AG35" i="58"/>
  <c r="AK34" i="58"/>
  <c r="AJ34" i="58"/>
  <c r="AI34" i="58"/>
  <c r="AH34" i="58"/>
  <c r="AG34" i="58"/>
  <c r="AK33" i="58"/>
  <c r="AJ33" i="58"/>
  <c r="AI33" i="58"/>
  <c r="AH33" i="58"/>
  <c r="AG33" i="58"/>
  <c r="AK32" i="58"/>
  <c r="AJ32" i="58"/>
  <c r="AI32" i="58"/>
  <c r="AH32" i="58"/>
  <c r="AG32" i="58"/>
  <c r="AK31" i="58"/>
  <c r="AJ31" i="58"/>
  <c r="AI31" i="58"/>
  <c r="AH31" i="58"/>
  <c r="AG31" i="58"/>
  <c r="AK30" i="58"/>
  <c r="AJ30" i="58"/>
  <c r="AI30" i="58"/>
  <c r="AH30" i="58"/>
  <c r="AG30" i="58"/>
  <c r="AK29" i="58"/>
  <c r="AJ29" i="58"/>
  <c r="AI29" i="58"/>
  <c r="AH29" i="58"/>
  <c r="AG29" i="58"/>
  <c r="AK27" i="58"/>
  <c r="AJ27" i="58"/>
  <c r="AI27" i="58"/>
  <c r="AH27" i="58"/>
  <c r="AG27" i="58"/>
  <c r="AK26" i="58"/>
  <c r="AJ26" i="58"/>
  <c r="AI26" i="58"/>
  <c r="AH26" i="58"/>
  <c r="AG26" i="58"/>
  <c r="AK25" i="58"/>
  <c r="AJ25" i="58"/>
  <c r="AI25" i="58"/>
  <c r="AH25" i="58"/>
  <c r="AG25" i="58"/>
  <c r="AK24" i="58"/>
  <c r="AJ24" i="58"/>
  <c r="AI24" i="58"/>
  <c r="AH24" i="58"/>
  <c r="AG24" i="58"/>
  <c r="AK23" i="58"/>
  <c r="AJ23" i="58"/>
  <c r="AI23" i="58"/>
  <c r="AH23" i="58"/>
  <c r="AK22" i="58"/>
  <c r="AJ22" i="58"/>
  <c r="AI22" i="58"/>
  <c r="AH22" i="58"/>
  <c r="AG22" i="58"/>
  <c r="AK21" i="58"/>
  <c r="AJ21" i="58"/>
  <c r="AI21" i="58"/>
  <c r="AH21" i="58"/>
  <c r="AG21" i="58"/>
  <c r="AK20" i="58"/>
  <c r="AJ20" i="58"/>
  <c r="AI20" i="58"/>
  <c r="AH20" i="58"/>
  <c r="AG20" i="58"/>
  <c r="AK19" i="58"/>
  <c r="AJ19" i="58"/>
  <c r="AI19" i="58"/>
  <c r="AH19" i="58"/>
  <c r="AG19" i="58"/>
  <c r="AK18" i="58"/>
  <c r="AJ18" i="58"/>
  <c r="AI18" i="58"/>
  <c r="AH18" i="58"/>
  <c r="AG18" i="58"/>
  <c r="AK17" i="58"/>
  <c r="AJ17" i="58"/>
  <c r="AI17" i="58"/>
  <c r="AH17" i="58"/>
  <c r="AG17" i="58"/>
  <c r="AK16" i="58"/>
  <c r="AJ16" i="58"/>
  <c r="AI16" i="58"/>
  <c r="AH16" i="58"/>
  <c r="AG16" i="58"/>
  <c r="AK15" i="58"/>
  <c r="AJ15" i="58"/>
  <c r="AI15" i="58"/>
  <c r="AH15" i="58"/>
  <c r="AG15" i="58"/>
  <c r="AK14" i="58"/>
  <c r="AJ14" i="58"/>
  <c r="AI14" i="58"/>
  <c r="AH14" i="58"/>
  <c r="AG14" i="58"/>
  <c r="AK13" i="58"/>
  <c r="AJ13" i="58"/>
  <c r="AI13" i="58"/>
  <c r="AH13" i="58"/>
  <c r="AG13" i="58"/>
  <c r="AK12" i="58"/>
  <c r="AJ12" i="58"/>
  <c r="AI12" i="58"/>
  <c r="AH12" i="58"/>
  <c r="AG12" i="58"/>
  <c r="AK11" i="58"/>
  <c r="AJ11" i="58"/>
  <c r="AI11" i="58"/>
  <c r="AH11" i="58"/>
  <c r="AG11" i="58"/>
  <c r="AK10" i="58"/>
  <c r="AJ10" i="58"/>
  <c r="AI10" i="58"/>
  <c r="AH10" i="58"/>
  <c r="AG10" i="58"/>
  <c r="AK9" i="58"/>
  <c r="AJ9" i="58"/>
  <c r="AI9" i="58"/>
  <c r="AH9" i="58"/>
  <c r="AG9" i="58"/>
  <c r="AK8" i="58"/>
  <c r="AJ8" i="58"/>
  <c r="AI8" i="58"/>
  <c r="AH8" i="58"/>
  <c r="AG8" i="58"/>
  <c r="AK7" i="58"/>
  <c r="AJ7" i="58"/>
  <c r="AI7" i="58"/>
  <c r="AH7" i="58"/>
  <c r="AG7" i="58"/>
  <c r="AK6" i="58"/>
  <c r="AJ6" i="58"/>
  <c r="AI6" i="58"/>
  <c r="AH6" i="58"/>
  <c r="AG6" i="58"/>
  <c r="AL2" i="58"/>
  <c r="AJ50" i="56"/>
  <c r="AI49" i="56"/>
  <c r="AJ41" i="56"/>
  <c r="AI41" i="56"/>
  <c r="AH41" i="56"/>
  <c r="AG41" i="56"/>
  <c r="AF41" i="56"/>
  <c r="AJ40" i="56"/>
  <c r="AI40" i="56"/>
  <c r="AH40" i="56"/>
  <c r="AG40" i="56"/>
  <c r="AF40" i="56"/>
  <c r="AJ39" i="56"/>
  <c r="AI39" i="56"/>
  <c r="AH39" i="56"/>
  <c r="AG39" i="56"/>
  <c r="AF39" i="56"/>
  <c r="AJ38" i="56"/>
  <c r="AI38" i="56"/>
  <c r="AH38" i="56"/>
  <c r="AG38" i="56"/>
  <c r="AF38" i="56"/>
  <c r="AJ37" i="56"/>
  <c r="AI37" i="56"/>
  <c r="AH37" i="56"/>
  <c r="AG37" i="56"/>
  <c r="AF37" i="56"/>
  <c r="AJ36" i="56"/>
  <c r="AI36" i="56"/>
  <c r="AH36" i="56"/>
  <c r="AG36" i="56"/>
  <c r="AF36" i="56"/>
  <c r="AJ34" i="56"/>
  <c r="AI34" i="56"/>
  <c r="AH34" i="56"/>
  <c r="AG34" i="56"/>
  <c r="AF34" i="56"/>
  <c r="AJ33" i="56"/>
  <c r="AI33" i="56"/>
  <c r="AH33" i="56"/>
  <c r="AG33" i="56"/>
  <c r="AF33" i="56"/>
  <c r="AJ32" i="56"/>
  <c r="AI32" i="56"/>
  <c r="AH32" i="56"/>
  <c r="AG32" i="56"/>
  <c r="AF32" i="56"/>
  <c r="AJ31" i="56"/>
  <c r="AI31" i="56"/>
  <c r="AH31" i="56"/>
  <c r="AG31" i="56"/>
  <c r="AF31" i="56"/>
  <c r="AJ30" i="56"/>
  <c r="AI30" i="56"/>
  <c r="AH30" i="56"/>
  <c r="AG30" i="56"/>
  <c r="AF30" i="56"/>
  <c r="AJ29" i="56"/>
  <c r="AI29" i="56"/>
  <c r="AH29" i="56"/>
  <c r="AG29" i="56"/>
  <c r="AF29" i="56"/>
  <c r="AJ28" i="56"/>
  <c r="AI28" i="56"/>
  <c r="AH28" i="56"/>
  <c r="AG28" i="56"/>
  <c r="AF28" i="56"/>
  <c r="AJ27" i="56"/>
  <c r="AI27" i="56"/>
  <c r="AH27" i="56"/>
  <c r="AG27" i="56"/>
  <c r="AF27" i="56"/>
  <c r="AJ26" i="56"/>
  <c r="AI26" i="56"/>
  <c r="AH26" i="56"/>
  <c r="AG26" i="56"/>
  <c r="AF26" i="56"/>
  <c r="AJ25" i="56"/>
  <c r="AI25" i="56"/>
  <c r="AH25" i="56"/>
  <c r="AG25" i="56"/>
  <c r="AF25" i="56"/>
  <c r="AJ24" i="56"/>
  <c r="AI24" i="56"/>
  <c r="AH24" i="56"/>
  <c r="AG24" i="56"/>
  <c r="AF24" i="56"/>
  <c r="AJ23" i="56"/>
  <c r="AI23" i="56"/>
  <c r="AH23" i="56"/>
  <c r="AG23" i="56"/>
  <c r="AF23" i="56"/>
  <c r="AJ22" i="56"/>
  <c r="AI22" i="56"/>
  <c r="AH22" i="56"/>
  <c r="AG22" i="56"/>
  <c r="AF22" i="56"/>
  <c r="AJ21" i="56"/>
  <c r="AI21" i="56"/>
  <c r="AH21" i="56"/>
  <c r="AG21" i="56"/>
  <c r="AF21" i="56"/>
  <c r="AJ20" i="56"/>
  <c r="AI20" i="56"/>
  <c r="AH20" i="56"/>
  <c r="AG20" i="56"/>
  <c r="AF20" i="56"/>
  <c r="AJ19" i="56"/>
  <c r="AI19" i="56"/>
  <c r="AH19" i="56"/>
  <c r="AG19" i="56"/>
  <c r="AF19" i="56"/>
  <c r="AJ18" i="56"/>
  <c r="AI18" i="56"/>
  <c r="AH18" i="56"/>
  <c r="AG18" i="56"/>
  <c r="AF18" i="56"/>
  <c r="AJ17" i="56"/>
  <c r="AI17" i="56"/>
  <c r="AH17" i="56"/>
  <c r="AG17" i="56"/>
  <c r="AF17" i="56"/>
  <c r="AJ16" i="56"/>
  <c r="AI16" i="56"/>
  <c r="AH16" i="56"/>
  <c r="AG16" i="56"/>
  <c r="AF16" i="56"/>
  <c r="AJ15" i="56"/>
  <c r="AI15" i="56"/>
  <c r="AH15" i="56"/>
  <c r="AG15" i="56"/>
  <c r="AF15" i="56"/>
  <c r="AJ14" i="56"/>
  <c r="AI14" i="56"/>
  <c r="AH14" i="56"/>
  <c r="AG14" i="56"/>
  <c r="AF14" i="56"/>
  <c r="AJ13" i="56"/>
  <c r="AI13" i="56"/>
  <c r="AH13" i="56"/>
  <c r="AG13" i="56"/>
  <c r="AF13" i="56"/>
  <c r="AJ12" i="56"/>
  <c r="AI12" i="56"/>
  <c r="AH12" i="56"/>
  <c r="AG12" i="56"/>
  <c r="AF12" i="56"/>
  <c r="AJ11" i="56"/>
  <c r="AI11" i="56"/>
  <c r="AH11" i="56"/>
  <c r="AG11" i="56"/>
  <c r="AF11" i="56"/>
  <c r="AJ10" i="56"/>
  <c r="AI10" i="56"/>
  <c r="AH10" i="56"/>
  <c r="AG10" i="56"/>
  <c r="AF10" i="56"/>
  <c r="AJ9" i="56"/>
  <c r="AI9" i="56"/>
  <c r="AH9" i="56"/>
  <c r="AG9" i="56"/>
  <c r="AF9" i="56"/>
  <c r="AJ8" i="56"/>
  <c r="AI8" i="56"/>
  <c r="AH8" i="56"/>
  <c r="AG8" i="56"/>
  <c r="AF8" i="56"/>
  <c r="AJ7" i="56"/>
  <c r="AI7" i="56"/>
  <c r="AH7" i="56"/>
  <c r="AG7" i="56"/>
  <c r="AF7" i="56"/>
  <c r="AJ6" i="56"/>
  <c r="AI6" i="56"/>
  <c r="AH6" i="56"/>
  <c r="AG6" i="56"/>
  <c r="AF6" i="56"/>
  <c r="AK50" i="55"/>
  <c r="AJ49" i="55"/>
  <c r="F53" i="23"/>
  <c r="E52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H4" i="23"/>
  <c r="AF48" i="10"/>
  <c r="AE47" i="10"/>
  <c r="B6" i="10"/>
  <c r="C2" i="10"/>
  <c r="AK50" i="53"/>
  <c r="AJ49" i="53"/>
  <c r="AL41" i="53"/>
  <c r="AF41" i="10" s="1"/>
  <c r="AK41" i="53"/>
  <c r="AE41" i="10" s="1"/>
  <c r="AJ41" i="53"/>
  <c r="AD41" i="10" s="1"/>
  <c r="AI41" i="53"/>
  <c r="AC41" i="10" s="1"/>
  <c r="AH41" i="53"/>
  <c r="AB41" i="10" s="1"/>
  <c r="B41" i="53"/>
  <c r="AL40" i="53"/>
  <c r="AF40" i="10" s="1"/>
  <c r="AK40" i="53"/>
  <c r="AE40" i="10" s="1"/>
  <c r="AJ40" i="53"/>
  <c r="AD40" i="10" s="1"/>
  <c r="AI40" i="53"/>
  <c r="AC40" i="10" s="1"/>
  <c r="AH40" i="53"/>
  <c r="AB40" i="10" s="1"/>
  <c r="B40" i="53"/>
  <c r="AL39" i="53"/>
  <c r="AF39" i="10" s="1"/>
  <c r="AK39" i="53"/>
  <c r="AE39" i="10" s="1"/>
  <c r="AJ39" i="53"/>
  <c r="AD39" i="10" s="1"/>
  <c r="AI39" i="53"/>
  <c r="AC39" i="10" s="1"/>
  <c r="AH39" i="53"/>
  <c r="AB39" i="10" s="1"/>
  <c r="B39" i="53"/>
  <c r="AL38" i="53"/>
  <c r="AF38" i="10" s="1"/>
  <c r="AK38" i="53"/>
  <c r="AE38" i="10" s="1"/>
  <c r="AJ38" i="53"/>
  <c r="AD38" i="10" s="1"/>
  <c r="AI38" i="53"/>
  <c r="AC38" i="10" s="1"/>
  <c r="AH38" i="53"/>
  <c r="AB38" i="10" s="1"/>
  <c r="B38" i="53"/>
  <c r="AL37" i="53"/>
  <c r="AF37" i="10" s="1"/>
  <c r="AK37" i="53"/>
  <c r="AE37" i="10" s="1"/>
  <c r="AJ37" i="53"/>
  <c r="AD37" i="10" s="1"/>
  <c r="AI37" i="53"/>
  <c r="AC37" i="10" s="1"/>
  <c r="AH37" i="53"/>
  <c r="AB37" i="10" s="1"/>
  <c r="B37" i="53"/>
  <c r="AL36" i="53"/>
  <c r="AF36" i="10" s="1"/>
  <c r="AK36" i="53"/>
  <c r="AE36" i="10" s="1"/>
  <c r="AJ36" i="53"/>
  <c r="AD36" i="10" s="1"/>
  <c r="AI36" i="53"/>
  <c r="AC36" i="10" s="1"/>
  <c r="AH36" i="53"/>
  <c r="AB36" i="10" s="1"/>
  <c r="B36" i="53"/>
  <c r="AL35" i="53"/>
  <c r="AF35" i="10" s="1"/>
  <c r="AK35" i="53"/>
  <c r="AE35" i="10" s="1"/>
  <c r="AJ35" i="53"/>
  <c r="AD35" i="10" s="1"/>
  <c r="AI35" i="53"/>
  <c r="AC35" i="10" s="1"/>
  <c r="AH35" i="53"/>
  <c r="AB35" i="10" s="1"/>
  <c r="B35" i="53"/>
  <c r="AL34" i="53"/>
  <c r="AF34" i="10" s="1"/>
  <c r="AK34" i="53"/>
  <c r="AE34" i="10" s="1"/>
  <c r="AJ34" i="53"/>
  <c r="AD34" i="10" s="1"/>
  <c r="AI34" i="53"/>
  <c r="AC34" i="10" s="1"/>
  <c r="AH34" i="53"/>
  <c r="AB34" i="10" s="1"/>
  <c r="B34" i="53"/>
  <c r="AL33" i="53"/>
  <c r="AF33" i="10" s="1"/>
  <c r="AK33" i="53"/>
  <c r="AE33" i="10" s="1"/>
  <c r="AJ33" i="53"/>
  <c r="AD33" i="10" s="1"/>
  <c r="AI33" i="53"/>
  <c r="AC33" i="10" s="1"/>
  <c r="AH33" i="53"/>
  <c r="AB33" i="10" s="1"/>
  <c r="B33" i="53"/>
  <c r="AL32" i="53"/>
  <c r="AF32" i="10" s="1"/>
  <c r="AK32" i="53"/>
  <c r="AE32" i="10" s="1"/>
  <c r="AJ32" i="53"/>
  <c r="AD32" i="10" s="1"/>
  <c r="AI32" i="53"/>
  <c r="AC32" i="10" s="1"/>
  <c r="AH32" i="53"/>
  <c r="AB32" i="10" s="1"/>
  <c r="B32" i="53"/>
  <c r="AL31" i="53"/>
  <c r="AF31" i="10" s="1"/>
  <c r="AK31" i="53"/>
  <c r="AE31" i="10" s="1"/>
  <c r="AJ31" i="53"/>
  <c r="AD31" i="10" s="1"/>
  <c r="AI31" i="53"/>
  <c r="AC31" i="10" s="1"/>
  <c r="AH31" i="53"/>
  <c r="AB31" i="10" s="1"/>
  <c r="B31" i="53"/>
  <c r="AL30" i="53"/>
  <c r="AF30" i="10" s="1"/>
  <c r="AK30" i="53"/>
  <c r="AE30" i="10" s="1"/>
  <c r="AJ30" i="53"/>
  <c r="AD30" i="10" s="1"/>
  <c r="AI30" i="53"/>
  <c r="AC30" i="10" s="1"/>
  <c r="AH30" i="53"/>
  <c r="AB30" i="10" s="1"/>
  <c r="B30" i="53"/>
  <c r="AL29" i="53"/>
  <c r="AF29" i="10" s="1"/>
  <c r="AK29" i="53"/>
  <c r="AE29" i="10" s="1"/>
  <c r="AJ29" i="53"/>
  <c r="AD29" i="10" s="1"/>
  <c r="AI29" i="53"/>
  <c r="AC29" i="10" s="1"/>
  <c r="AH29" i="53"/>
  <c r="AB29" i="10" s="1"/>
  <c r="B29" i="53"/>
  <c r="AL28" i="53"/>
  <c r="AF28" i="10" s="1"/>
  <c r="AK28" i="53"/>
  <c r="AE28" i="10" s="1"/>
  <c r="AJ28" i="53"/>
  <c r="AD28" i="10" s="1"/>
  <c r="AI28" i="53"/>
  <c r="AC28" i="10" s="1"/>
  <c r="AH28" i="53"/>
  <c r="AB28" i="10" s="1"/>
  <c r="B28" i="53"/>
  <c r="AL27" i="53"/>
  <c r="AF27" i="10" s="1"/>
  <c r="AK27" i="53"/>
  <c r="AE27" i="10" s="1"/>
  <c r="AJ27" i="53"/>
  <c r="AD27" i="10" s="1"/>
  <c r="AI27" i="53"/>
  <c r="AC27" i="10" s="1"/>
  <c r="AH27" i="53"/>
  <c r="AB27" i="10" s="1"/>
  <c r="B27" i="53"/>
  <c r="AL26" i="53"/>
  <c r="AF26" i="10" s="1"/>
  <c r="AK26" i="53"/>
  <c r="AE26" i="10" s="1"/>
  <c r="AJ26" i="53"/>
  <c r="AD26" i="10" s="1"/>
  <c r="AI26" i="53"/>
  <c r="AC26" i="10" s="1"/>
  <c r="AH26" i="53"/>
  <c r="AB26" i="10" s="1"/>
  <c r="B26" i="53"/>
  <c r="AL25" i="53"/>
  <c r="AF25" i="10" s="1"/>
  <c r="AK25" i="53"/>
  <c r="AE25" i="10" s="1"/>
  <c r="AJ25" i="53"/>
  <c r="AD25" i="10" s="1"/>
  <c r="AI25" i="53"/>
  <c r="AC25" i="10" s="1"/>
  <c r="AH25" i="53"/>
  <c r="AB25" i="10" s="1"/>
  <c r="B25" i="53"/>
  <c r="AL24" i="53"/>
  <c r="AF24" i="10" s="1"/>
  <c r="AK24" i="53"/>
  <c r="AE24" i="10" s="1"/>
  <c r="AJ24" i="53"/>
  <c r="AD24" i="10" s="1"/>
  <c r="AI24" i="53"/>
  <c r="AC24" i="10" s="1"/>
  <c r="AH24" i="53"/>
  <c r="AB24" i="10" s="1"/>
  <c r="B24" i="53"/>
  <c r="AL23" i="53"/>
  <c r="AF23" i="10" s="1"/>
  <c r="AK23" i="53"/>
  <c r="AE23" i="10" s="1"/>
  <c r="AJ23" i="53"/>
  <c r="AD23" i="10" s="1"/>
  <c r="AI23" i="53"/>
  <c r="AC23" i="10" s="1"/>
  <c r="AH23" i="53"/>
  <c r="AB23" i="10" s="1"/>
  <c r="B23" i="53"/>
  <c r="AL22" i="53"/>
  <c r="AF22" i="10" s="1"/>
  <c r="AK22" i="53"/>
  <c r="AE22" i="10" s="1"/>
  <c r="AJ22" i="53"/>
  <c r="AD22" i="10" s="1"/>
  <c r="AI22" i="53"/>
  <c r="AC22" i="10" s="1"/>
  <c r="AH22" i="53"/>
  <c r="AB22" i="10" s="1"/>
  <c r="B22" i="53"/>
  <c r="AL21" i="53"/>
  <c r="AF21" i="10" s="1"/>
  <c r="AK21" i="53"/>
  <c r="AE21" i="10" s="1"/>
  <c r="AJ21" i="53"/>
  <c r="AD21" i="10" s="1"/>
  <c r="AI21" i="53"/>
  <c r="AC21" i="10" s="1"/>
  <c r="AH21" i="53"/>
  <c r="AB21" i="10" s="1"/>
  <c r="B21" i="53"/>
  <c r="AL20" i="53"/>
  <c r="AF20" i="10" s="1"/>
  <c r="AK20" i="53"/>
  <c r="AE20" i="10" s="1"/>
  <c r="AJ20" i="53"/>
  <c r="AD20" i="10" s="1"/>
  <c r="AI20" i="53"/>
  <c r="AC20" i="10" s="1"/>
  <c r="AH20" i="53"/>
  <c r="AB20" i="10" s="1"/>
  <c r="B20" i="53"/>
  <c r="AL19" i="53"/>
  <c r="AF19" i="10" s="1"/>
  <c r="AK19" i="53"/>
  <c r="AE19" i="10" s="1"/>
  <c r="AJ19" i="53"/>
  <c r="AD19" i="10" s="1"/>
  <c r="AI19" i="53"/>
  <c r="AC19" i="10" s="1"/>
  <c r="AH19" i="53"/>
  <c r="AB19" i="10" s="1"/>
  <c r="B19" i="53"/>
  <c r="AL18" i="53"/>
  <c r="AF18" i="10" s="1"/>
  <c r="AK18" i="53"/>
  <c r="AE18" i="10" s="1"/>
  <c r="AJ18" i="53"/>
  <c r="AD18" i="10" s="1"/>
  <c r="AI18" i="53"/>
  <c r="AC18" i="10" s="1"/>
  <c r="AH18" i="53"/>
  <c r="AB18" i="10" s="1"/>
  <c r="B18" i="53"/>
  <c r="AL17" i="53"/>
  <c r="AF17" i="10" s="1"/>
  <c r="AK17" i="53"/>
  <c r="AE17" i="10" s="1"/>
  <c r="AJ17" i="53"/>
  <c r="AD17" i="10" s="1"/>
  <c r="AI17" i="53"/>
  <c r="AC17" i="10" s="1"/>
  <c r="AH17" i="53"/>
  <c r="AB17" i="10" s="1"/>
  <c r="B17" i="53"/>
  <c r="AL16" i="53"/>
  <c r="AF16" i="10" s="1"/>
  <c r="AK16" i="53"/>
  <c r="AE16" i="10" s="1"/>
  <c r="AJ16" i="53"/>
  <c r="AD16" i="10" s="1"/>
  <c r="AI16" i="53"/>
  <c r="AC16" i="10" s="1"/>
  <c r="AH16" i="53"/>
  <c r="AB16" i="10" s="1"/>
  <c r="B16" i="53"/>
  <c r="AL15" i="53"/>
  <c r="AF15" i="10" s="1"/>
  <c r="AK15" i="53"/>
  <c r="AE15" i="10" s="1"/>
  <c r="AJ15" i="53"/>
  <c r="AD15" i="10" s="1"/>
  <c r="AI15" i="53"/>
  <c r="AC15" i="10" s="1"/>
  <c r="AH15" i="53"/>
  <c r="AB15" i="10" s="1"/>
  <c r="B15" i="53"/>
  <c r="AL14" i="53"/>
  <c r="AF14" i="10" s="1"/>
  <c r="AK14" i="53"/>
  <c r="AE14" i="10" s="1"/>
  <c r="AJ14" i="53"/>
  <c r="AD14" i="10" s="1"/>
  <c r="AI14" i="53"/>
  <c r="AC14" i="10" s="1"/>
  <c r="AH14" i="53"/>
  <c r="AB14" i="10" s="1"/>
  <c r="B14" i="53"/>
  <c r="AL13" i="53"/>
  <c r="AF13" i="10" s="1"/>
  <c r="AK13" i="53"/>
  <c r="AE13" i="10" s="1"/>
  <c r="AJ13" i="53"/>
  <c r="AD13" i="10" s="1"/>
  <c r="AI13" i="53"/>
  <c r="AC13" i="10" s="1"/>
  <c r="AH13" i="53"/>
  <c r="AB13" i="10" s="1"/>
  <c r="B13" i="53"/>
  <c r="AL12" i="53"/>
  <c r="AF12" i="10" s="1"/>
  <c r="AK12" i="53"/>
  <c r="AE12" i="10" s="1"/>
  <c r="AJ12" i="53"/>
  <c r="AD12" i="10" s="1"/>
  <c r="AI12" i="53"/>
  <c r="AC12" i="10" s="1"/>
  <c r="AH12" i="53"/>
  <c r="AB12" i="10" s="1"/>
  <c r="B12" i="53"/>
  <c r="AL11" i="53"/>
  <c r="AF11" i="10" s="1"/>
  <c r="AK11" i="53"/>
  <c r="AE11" i="10" s="1"/>
  <c r="AJ11" i="53"/>
  <c r="AD11" i="10" s="1"/>
  <c r="AI11" i="53"/>
  <c r="AC11" i="10" s="1"/>
  <c r="AH11" i="53"/>
  <c r="AB11" i="10" s="1"/>
  <c r="B11" i="53"/>
  <c r="AL10" i="53"/>
  <c r="AF10" i="10" s="1"/>
  <c r="AK10" i="53"/>
  <c r="AE10" i="10" s="1"/>
  <c r="AJ10" i="53"/>
  <c r="AD10" i="10" s="1"/>
  <c r="AI10" i="53"/>
  <c r="AC10" i="10" s="1"/>
  <c r="AH10" i="53"/>
  <c r="AB10" i="10" s="1"/>
  <c r="B10" i="53"/>
  <c r="AL9" i="53"/>
  <c r="AF9" i="10" s="1"/>
  <c r="AK9" i="53"/>
  <c r="AE9" i="10" s="1"/>
  <c r="AJ9" i="53"/>
  <c r="AD9" i="10" s="1"/>
  <c r="AI9" i="53"/>
  <c r="AC9" i="10" s="1"/>
  <c r="AH9" i="53"/>
  <c r="AB9" i="10" s="1"/>
  <c r="B9" i="53"/>
  <c r="AL8" i="53"/>
  <c r="AF8" i="10" s="1"/>
  <c r="AK8" i="53"/>
  <c r="AE8" i="10" s="1"/>
  <c r="AJ8" i="53"/>
  <c r="AD8" i="10" s="1"/>
  <c r="AI8" i="53"/>
  <c r="AC8" i="10" s="1"/>
  <c r="AH8" i="53"/>
  <c r="AB8" i="10" s="1"/>
  <c r="B8" i="53"/>
  <c r="AL7" i="53"/>
  <c r="AF7" i="10" s="1"/>
  <c r="AK7" i="53"/>
  <c r="AE7" i="10" s="1"/>
  <c r="AJ7" i="53"/>
  <c r="AD7" i="10" s="1"/>
  <c r="AI7" i="53"/>
  <c r="AC7" i="10" s="1"/>
  <c r="AH7" i="53"/>
  <c r="AB7" i="10" s="1"/>
  <c r="B7" i="53"/>
  <c r="AL6" i="53"/>
  <c r="AF6" i="10" s="1"/>
  <c r="AK6" i="53"/>
  <c r="AK42" i="53" s="1"/>
  <c r="AK43" i="53" s="1"/>
  <c r="AJ6" i="53"/>
  <c r="AD6" i="10" s="1"/>
  <c r="AI6" i="53"/>
  <c r="AH6" i="53"/>
  <c r="AB6" i="10" s="1"/>
  <c r="B6" i="53"/>
  <c r="AM2" i="53"/>
  <c r="AJ51" i="52"/>
  <c r="AI50" i="52"/>
  <c r="Z6" i="10"/>
  <c r="X6" i="10"/>
  <c r="AL2" i="52"/>
  <c r="AK49" i="54"/>
  <c r="AJ48" i="54"/>
  <c r="AL41" i="54"/>
  <c r="V41" i="10" s="1"/>
  <c r="AK41" i="10" s="1"/>
  <c r="AK41" i="54"/>
  <c r="U41" i="10" s="1"/>
  <c r="AJ41" i="10" s="1"/>
  <c r="AJ41" i="54"/>
  <c r="T41" i="10" s="1"/>
  <c r="AI41" i="10" s="1"/>
  <c r="AI41" i="54"/>
  <c r="S41" i="10" s="1"/>
  <c r="AH41" i="54"/>
  <c r="R41" i="10" s="1"/>
  <c r="AG41" i="10" s="1"/>
  <c r="B41" i="54"/>
  <c r="B42" i="52" s="1"/>
  <c r="AL40" i="54"/>
  <c r="V40" i="10" s="1"/>
  <c r="AK40" i="10" s="1"/>
  <c r="AK40" i="54"/>
  <c r="U40" i="10" s="1"/>
  <c r="AJ40" i="10" s="1"/>
  <c r="AJ40" i="54"/>
  <c r="T40" i="10" s="1"/>
  <c r="AI40" i="10" s="1"/>
  <c r="AI40" i="54"/>
  <c r="S40" i="10" s="1"/>
  <c r="AH40" i="10" s="1"/>
  <c r="AH40" i="54"/>
  <c r="R40" i="10" s="1"/>
  <c r="AG40" i="10" s="1"/>
  <c r="B40" i="54"/>
  <c r="B41" i="52" s="1"/>
  <c r="AL39" i="54"/>
  <c r="V39" i="10" s="1"/>
  <c r="AK39" i="10" s="1"/>
  <c r="AK39" i="54"/>
  <c r="U39" i="10" s="1"/>
  <c r="AJ39" i="10" s="1"/>
  <c r="AJ39" i="54"/>
  <c r="T39" i="10" s="1"/>
  <c r="AI39" i="10" s="1"/>
  <c r="AI39" i="54"/>
  <c r="S39" i="10" s="1"/>
  <c r="AH39" i="10" s="1"/>
  <c r="AH39" i="54"/>
  <c r="R39" i="10" s="1"/>
  <c r="AG39" i="10" s="1"/>
  <c r="B39" i="54"/>
  <c r="B40" i="52" s="1"/>
  <c r="AL38" i="54"/>
  <c r="V38" i="10" s="1"/>
  <c r="AK38" i="10" s="1"/>
  <c r="AK38" i="54"/>
  <c r="U38" i="10" s="1"/>
  <c r="AJ38" i="10" s="1"/>
  <c r="AJ38" i="54"/>
  <c r="T38" i="10" s="1"/>
  <c r="AI38" i="10" s="1"/>
  <c r="AI38" i="54"/>
  <c r="S38" i="10" s="1"/>
  <c r="AH38" i="10" s="1"/>
  <c r="AH38" i="54"/>
  <c r="R38" i="10" s="1"/>
  <c r="AG38" i="10" s="1"/>
  <c r="B38" i="54"/>
  <c r="B39" i="52" s="1"/>
  <c r="AL37" i="54"/>
  <c r="V37" i="10" s="1"/>
  <c r="AK37" i="10" s="1"/>
  <c r="AK37" i="54"/>
  <c r="U37" i="10" s="1"/>
  <c r="AJ37" i="10" s="1"/>
  <c r="AJ37" i="54"/>
  <c r="T37" i="10" s="1"/>
  <c r="AI37" i="10" s="1"/>
  <c r="AI37" i="54"/>
  <c r="S37" i="10" s="1"/>
  <c r="AH37" i="10" s="1"/>
  <c r="AH37" i="54"/>
  <c r="R37" i="10" s="1"/>
  <c r="AG37" i="10" s="1"/>
  <c r="B37" i="54"/>
  <c r="B38" i="52" s="1"/>
  <c r="AL36" i="54"/>
  <c r="V36" i="10" s="1"/>
  <c r="AK36" i="10" s="1"/>
  <c r="AK36" i="54"/>
  <c r="U36" i="10" s="1"/>
  <c r="AJ36" i="10" s="1"/>
  <c r="AJ36" i="54"/>
  <c r="T36" i="10" s="1"/>
  <c r="AI36" i="10" s="1"/>
  <c r="AI36" i="54"/>
  <c r="S36" i="10" s="1"/>
  <c r="AH36" i="10" s="1"/>
  <c r="AH36" i="54"/>
  <c r="R36" i="10" s="1"/>
  <c r="AG36" i="10" s="1"/>
  <c r="B36" i="54"/>
  <c r="B37" i="52" s="1"/>
  <c r="AL35" i="54"/>
  <c r="V35" i="10" s="1"/>
  <c r="AK35" i="10" s="1"/>
  <c r="AK35" i="54"/>
  <c r="U35" i="10" s="1"/>
  <c r="AJ35" i="10" s="1"/>
  <c r="AJ35" i="54"/>
  <c r="T35" i="10" s="1"/>
  <c r="AI35" i="10" s="1"/>
  <c r="AI35" i="54"/>
  <c r="S35" i="10" s="1"/>
  <c r="AH35" i="10" s="1"/>
  <c r="AH35" i="54"/>
  <c r="R35" i="10" s="1"/>
  <c r="AG35" i="10" s="1"/>
  <c r="B35" i="54"/>
  <c r="B36" i="52" s="1"/>
  <c r="AL34" i="54"/>
  <c r="V34" i="10" s="1"/>
  <c r="AK34" i="10" s="1"/>
  <c r="AK34" i="54"/>
  <c r="U34" i="10" s="1"/>
  <c r="AJ34" i="10" s="1"/>
  <c r="AJ34" i="54"/>
  <c r="T34" i="10" s="1"/>
  <c r="AI34" i="10" s="1"/>
  <c r="AI34" i="54"/>
  <c r="S34" i="10" s="1"/>
  <c r="AH34" i="10" s="1"/>
  <c r="AH34" i="54"/>
  <c r="R34" i="10" s="1"/>
  <c r="AG34" i="10" s="1"/>
  <c r="B34" i="54"/>
  <c r="B35" i="52" s="1"/>
  <c r="AL33" i="54"/>
  <c r="V33" i="10" s="1"/>
  <c r="AK33" i="10" s="1"/>
  <c r="AK33" i="54"/>
  <c r="U33" i="10" s="1"/>
  <c r="AJ33" i="10" s="1"/>
  <c r="AJ33" i="54"/>
  <c r="T33" i="10" s="1"/>
  <c r="AI33" i="10" s="1"/>
  <c r="AI33" i="54"/>
  <c r="S33" i="10" s="1"/>
  <c r="AH33" i="10" s="1"/>
  <c r="AH33" i="54"/>
  <c r="R33" i="10" s="1"/>
  <c r="AG33" i="10" s="1"/>
  <c r="B33" i="54"/>
  <c r="B34" i="52" s="1"/>
  <c r="AL32" i="54"/>
  <c r="V32" i="10" s="1"/>
  <c r="AK32" i="10" s="1"/>
  <c r="AK32" i="54"/>
  <c r="U32" i="10" s="1"/>
  <c r="AJ32" i="10" s="1"/>
  <c r="AJ32" i="54"/>
  <c r="T32" i="10" s="1"/>
  <c r="AI32" i="10" s="1"/>
  <c r="AI32" i="54"/>
  <c r="S32" i="10" s="1"/>
  <c r="AH32" i="10" s="1"/>
  <c r="AH32" i="54"/>
  <c r="R32" i="10" s="1"/>
  <c r="AG32" i="10" s="1"/>
  <c r="B32" i="54"/>
  <c r="B33" i="52" s="1"/>
  <c r="AL31" i="54"/>
  <c r="V31" i="10" s="1"/>
  <c r="AK31" i="10" s="1"/>
  <c r="AK31" i="54"/>
  <c r="U31" i="10" s="1"/>
  <c r="AJ31" i="10" s="1"/>
  <c r="AJ31" i="54"/>
  <c r="T31" i="10" s="1"/>
  <c r="AI31" i="10" s="1"/>
  <c r="AI31" i="54"/>
  <c r="S31" i="10" s="1"/>
  <c r="AH31" i="10" s="1"/>
  <c r="AH31" i="54"/>
  <c r="R31" i="10" s="1"/>
  <c r="AG31" i="10" s="1"/>
  <c r="B31" i="54"/>
  <c r="B32" i="52" s="1"/>
  <c r="AL30" i="54"/>
  <c r="V30" i="10" s="1"/>
  <c r="AK30" i="10" s="1"/>
  <c r="AK30" i="54"/>
  <c r="U30" i="10" s="1"/>
  <c r="AJ30" i="10" s="1"/>
  <c r="AJ30" i="54"/>
  <c r="T30" i="10" s="1"/>
  <c r="AI30" i="10" s="1"/>
  <c r="AI30" i="54"/>
  <c r="S30" i="10" s="1"/>
  <c r="AH30" i="10" s="1"/>
  <c r="AH30" i="54"/>
  <c r="R30" i="10" s="1"/>
  <c r="AG30" i="10" s="1"/>
  <c r="B30" i="54"/>
  <c r="B31" i="52" s="1"/>
  <c r="AL29" i="54"/>
  <c r="V29" i="10" s="1"/>
  <c r="AK29" i="10" s="1"/>
  <c r="AK29" i="54"/>
  <c r="U29" i="10" s="1"/>
  <c r="AJ29" i="10" s="1"/>
  <c r="AJ29" i="54"/>
  <c r="T29" i="10" s="1"/>
  <c r="AI29" i="10" s="1"/>
  <c r="AI29" i="54"/>
  <c r="S29" i="10" s="1"/>
  <c r="AH29" i="10" s="1"/>
  <c r="AH29" i="54"/>
  <c r="R29" i="10" s="1"/>
  <c r="AG29" i="10" s="1"/>
  <c r="B29" i="54"/>
  <c r="B30" i="52" s="1"/>
  <c r="AL28" i="54"/>
  <c r="V28" i="10" s="1"/>
  <c r="AK28" i="10" s="1"/>
  <c r="AK28" i="54"/>
  <c r="U28" i="10" s="1"/>
  <c r="AJ28" i="10" s="1"/>
  <c r="AJ28" i="54"/>
  <c r="T28" i="10" s="1"/>
  <c r="AI28" i="10" s="1"/>
  <c r="AI28" i="54"/>
  <c r="S28" i="10" s="1"/>
  <c r="AH28" i="10" s="1"/>
  <c r="AH28" i="54"/>
  <c r="R28" i="10" s="1"/>
  <c r="AG28" i="10" s="1"/>
  <c r="B28" i="54"/>
  <c r="B29" i="52" s="1"/>
  <c r="AL27" i="54"/>
  <c r="V27" i="10" s="1"/>
  <c r="AK27" i="10" s="1"/>
  <c r="AK27" i="54"/>
  <c r="U27" i="10" s="1"/>
  <c r="AJ27" i="10" s="1"/>
  <c r="AJ27" i="54"/>
  <c r="T27" i="10" s="1"/>
  <c r="AI27" i="10" s="1"/>
  <c r="AI27" i="54"/>
  <c r="S27" i="10" s="1"/>
  <c r="AH27" i="10" s="1"/>
  <c r="AH27" i="54"/>
  <c r="R27" i="10" s="1"/>
  <c r="AG27" i="10" s="1"/>
  <c r="B27" i="54"/>
  <c r="B28" i="52" s="1"/>
  <c r="AL26" i="54"/>
  <c r="V26" i="10" s="1"/>
  <c r="AK26" i="10" s="1"/>
  <c r="AK26" i="54"/>
  <c r="U26" i="10" s="1"/>
  <c r="AJ26" i="10" s="1"/>
  <c r="AJ26" i="54"/>
  <c r="T26" i="10" s="1"/>
  <c r="AI26" i="10" s="1"/>
  <c r="AI26" i="54"/>
  <c r="S26" i="10" s="1"/>
  <c r="AH26" i="10" s="1"/>
  <c r="AH26" i="54"/>
  <c r="R26" i="10" s="1"/>
  <c r="AG26" i="10" s="1"/>
  <c r="B26" i="54"/>
  <c r="B27" i="52" s="1"/>
  <c r="AL25" i="54"/>
  <c r="V25" i="10" s="1"/>
  <c r="AK25" i="10" s="1"/>
  <c r="AK25" i="54"/>
  <c r="U25" i="10" s="1"/>
  <c r="AJ25" i="10" s="1"/>
  <c r="AJ25" i="54"/>
  <c r="T25" i="10" s="1"/>
  <c r="AI25" i="10" s="1"/>
  <c r="AI25" i="54"/>
  <c r="S25" i="10" s="1"/>
  <c r="AH25" i="10" s="1"/>
  <c r="AH25" i="54"/>
  <c r="R25" i="10" s="1"/>
  <c r="AG25" i="10" s="1"/>
  <c r="B25" i="54"/>
  <c r="B26" i="52" s="1"/>
  <c r="AL24" i="54"/>
  <c r="V24" i="10" s="1"/>
  <c r="AK24" i="10" s="1"/>
  <c r="AK24" i="54"/>
  <c r="U24" i="10" s="1"/>
  <c r="AJ24" i="10" s="1"/>
  <c r="AJ24" i="54"/>
  <c r="T24" i="10" s="1"/>
  <c r="AI24" i="10" s="1"/>
  <c r="AI24" i="54"/>
  <c r="S24" i="10" s="1"/>
  <c r="AH24" i="10" s="1"/>
  <c r="AH24" i="54"/>
  <c r="R24" i="10" s="1"/>
  <c r="AG24" i="10" s="1"/>
  <c r="B24" i="54"/>
  <c r="B25" i="52" s="1"/>
  <c r="AL23" i="54"/>
  <c r="V23" i="10" s="1"/>
  <c r="AK23" i="10" s="1"/>
  <c r="AK23" i="54"/>
  <c r="U23" i="10" s="1"/>
  <c r="AJ23" i="10" s="1"/>
  <c r="AJ23" i="54"/>
  <c r="T23" i="10" s="1"/>
  <c r="AI23" i="10" s="1"/>
  <c r="AI23" i="54"/>
  <c r="S23" i="10" s="1"/>
  <c r="AH23" i="10" s="1"/>
  <c r="AH23" i="54"/>
  <c r="R23" i="10" s="1"/>
  <c r="AG23" i="10" s="1"/>
  <c r="B23" i="54"/>
  <c r="B24" i="52" s="1"/>
  <c r="AL22" i="54"/>
  <c r="V22" i="10" s="1"/>
  <c r="AK22" i="10" s="1"/>
  <c r="AK22" i="54"/>
  <c r="U22" i="10" s="1"/>
  <c r="AJ22" i="10" s="1"/>
  <c r="AJ22" i="54"/>
  <c r="T22" i="10" s="1"/>
  <c r="AI22" i="10" s="1"/>
  <c r="AI22" i="54"/>
  <c r="S22" i="10" s="1"/>
  <c r="AH22" i="10" s="1"/>
  <c r="AH22" i="54"/>
  <c r="R22" i="10" s="1"/>
  <c r="AG22" i="10" s="1"/>
  <c r="B22" i="54"/>
  <c r="B23" i="52" s="1"/>
  <c r="AL21" i="54"/>
  <c r="V21" i="10" s="1"/>
  <c r="AK21" i="10" s="1"/>
  <c r="AK21" i="54"/>
  <c r="U21" i="10" s="1"/>
  <c r="AJ21" i="10" s="1"/>
  <c r="AJ21" i="54"/>
  <c r="T21" i="10" s="1"/>
  <c r="AI21" i="10" s="1"/>
  <c r="AI21" i="54"/>
  <c r="S21" i="10" s="1"/>
  <c r="AH21" i="10" s="1"/>
  <c r="AH21" i="54"/>
  <c r="R21" i="10" s="1"/>
  <c r="AG21" i="10" s="1"/>
  <c r="B21" i="54"/>
  <c r="B22" i="52" s="1"/>
  <c r="AL20" i="54"/>
  <c r="V20" i="10" s="1"/>
  <c r="AK20" i="10" s="1"/>
  <c r="AK20" i="54"/>
  <c r="U20" i="10" s="1"/>
  <c r="AJ20" i="10" s="1"/>
  <c r="AJ20" i="54"/>
  <c r="T20" i="10" s="1"/>
  <c r="AI20" i="10" s="1"/>
  <c r="AI20" i="54"/>
  <c r="S20" i="10" s="1"/>
  <c r="AH20" i="10" s="1"/>
  <c r="AH20" i="54"/>
  <c r="R20" i="10" s="1"/>
  <c r="AG20" i="10" s="1"/>
  <c r="B20" i="54"/>
  <c r="B21" i="52" s="1"/>
  <c r="AL19" i="54"/>
  <c r="V19" i="10" s="1"/>
  <c r="AK19" i="10" s="1"/>
  <c r="AK19" i="54"/>
  <c r="U19" i="10" s="1"/>
  <c r="AJ19" i="10" s="1"/>
  <c r="AJ19" i="54"/>
  <c r="T19" i="10" s="1"/>
  <c r="AI19" i="10" s="1"/>
  <c r="AI19" i="54"/>
  <c r="S19" i="10" s="1"/>
  <c r="AH19" i="10" s="1"/>
  <c r="AH19" i="54"/>
  <c r="R19" i="10" s="1"/>
  <c r="AG19" i="10" s="1"/>
  <c r="B19" i="54"/>
  <c r="B20" i="52" s="1"/>
  <c r="AL18" i="54"/>
  <c r="V18" i="10" s="1"/>
  <c r="AK18" i="10" s="1"/>
  <c r="AK18" i="54"/>
  <c r="U18" i="10" s="1"/>
  <c r="AJ18" i="10" s="1"/>
  <c r="AJ18" i="54"/>
  <c r="T18" i="10" s="1"/>
  <c r="AI18" i="10" s="1"/>
  <c r="AI18" i="54"/>
  <c r="S18" i="10" s="1"/>
  <c r="AH18" i="10" s="1"/>
  <c r="AH18" i="54"/>
  <c r="R18" i="10" s="1"/>
  <c r="AG18" i="10" s="1"/>
  <c r="B18" i="54"/>
  <c r="B19" i="52" s="1"/>
  <c r="AL17" i="54"/>
  <c r="V17" i="10" s="1"/>
  <c r="AK17" i="10" s="1"/>
  <c r="AK17" i="54"/>
  <c r="U17" i="10" s="1"/>
  <c r="AJ17" i="10" s="1"/>
  <c r="AJ17" i="54"/>
  <c r="T17" i="10" s="1"/>
  <c r="AI17" i="10" s="1"/>
  <c r="AI17" i="54"/>
  <c r="S17" i="10" s="1"/>
  <c r="AH17" i="10" s="1"/>
  <c r="AH17" i="54"/>
  <c r="R17" i="10" s="1"/>
  <c r="AG17" i="10" s="1"/>
  <c r="B17" i="54"/>
  <c r="B18" i="52" s="1"/>
  <c r="AL16" i="54"/>
  <c r="V16" i="10" s="1"/>
  <c r="AK16" i="10" s="1"/>
  <c r="AK16" i="54"/>
  <c r="U16" i="10" s="1"/>
  <c r="AJ16" i="10" s="1"/>
  <c r="AJ16" i="54"/>
  <c r="T16" i="10" s="1"/>
  <c r="AI16" i="10" s="1"/>
  <c r="AI16" i="54"/>
  <c r="S16" i="10" s="1"/>
  <c r="AH16" i="10" s="1"/>
  <c r="AH16" i="54"/>
  <c r="R16" i="10" s="1"/>
  <c r="AG16" i="10" s="1"/>
  <c r="B16" i="54"/>
  <c r="B17" i="52" s="1"/>
  <c r="AL15" i="54"/>
  <c r="V15" i="10" s="1"/>
  <c r="AK15" i="10" s="1"/>
  <c r="AK15" i="54"/>
  <c r="U15" i="10" s="1"/>
  <c r="AJ15" i="10" s="1"/>
  <c r="AJ15" i="54"/>
  <c r="T15" i="10" s="1"/>
  <c r="AI15" i="10" s="1"/>
  <c r="AI15" i="54"/>
  <c r="S15" i="10" s="1"/>
  <c r="AH15" i="10" s="1"/>
  <c r="AH15" i="54"/>
  <c r="R15" i="10" s="1"/>
  <c r="AG15" i="10" s="1"/>
  <c r="B15" i="54"/>
  <c r="B16" i="52" s="1"/>
  <c r="AL14" i="54"/>
  <c r="V14" i="10" s="1"/>
  <c r="AK14" i="10" s="1"/>
  <c r="AK14" i="54"/>
  <c r="U14" i="10" s="1"/>
  <c r="AJ14" i="10" s="1"/>
  <c r="AJ14" i="54"/>
  <c r="T14" i="10" s="1"/>
  <c r="AI14" i="10" s="1"/>
  <c r="AI14" i="54"/>
  <c r="S14" i="10" s="1"/>
  <c r="AH14" i="10" s="1"/>
  <c r="AH14" i="54"/>
  <c r="R14" i="10" s="1"/>
  <c r="AG14" i="10" s="1"/>
  <c r="B14" i="54"/>
  <c r="B15" i="52" s="1"/>
  <c r="AL13" i="54"/>
  <c r="V13" i="10" s="1"/>
  <c r="AK13" i="10" s="1"/>
  <c r="AK13" i="54"/>
  <c r="U13" i="10" s="1"/>
  <c r="AJ13" i="10" s="1"/>
  <c r="AJ13" i="54"/>
  <c r="T13" i="10" s="1"/>
  <c r="AI13" i="10" s="1"/>
  <c r="AI13" i="54"/>
  <c r="S13" i="10" s="1"/>
  <c r="AH13" i="10" s="1"/>
  <c r="AH13" i="54"/>
  <c r="R13" i="10" s="1"/>
  <c r="AG13" i="10" s="1"/>
  <c r="B13" i="54"/>
  <c r="B14" i="52" s="1"/>
  <c r="AL12" i="54"/>
  <c r="V12" i="10" s="1"/>
  <c r="AK12" i="10" s="1"/>
  <c r="AK12" i="54"/>
  <c r="U12" i="10" s="1"/>
  <c r="AJ12" i="10" s="1"/>
  <c r="AJ12" i="54"/>
  <c r="T12" i="10" s="1"/>
  <c r="AI12" i="10" s="1"/>
  <c r="AI12" i="54"/>
  <c r="S12" i="10" s="1"/>
  <c r="AH12" i="10" s="1"/>
  <c r="AH12" i="54"/>
  <c r="R12" i="10" s="1"/>
  <c r="AG12" i="10" s="1"/>
  <c r="B12" i="54"/>
  <c r="B13" i="52" s="1"/>
  <c r="AL11" i="54"/>
  <c r="V11" i="10" s="1"/>
  <c r="AK11" i="10" s="1"/>
  <c r="AK11" i="54"/>
  <c r="U11" i="10" s="1"/>
  <c r="AJ11" i="10" s="1"/>
  <c r="AJ11" i="54"/>
  <c r="T11" i="10" s="1"/>
  <c r="AI11" i="10" s="1"/>
  <c r="AI11" i="54"/>
  <c r="S11" i="10" s="1"/>
  <c r="AH11" i="10" s="1"/>
  <c r="AH11" i="54"/>
  <c r="R11" i="10" s="1"/>
  <c r="AG11" i="10" s="1"/>
  <c r="B11" i="54"/>
  <c r="B12" i="52" s="1"/>
  <c r="AL10" i="54"/>
  <c r="V10" i="10" s="1"/>
  <c r="AK10" i="10" s="1"/>
  <c r="AK10" i="54"/>
  <c r="U10" i="10" s="1"/>
  <c r="AJ10" i="10" s="1"/>
  <c r="AJ10" i="54"/>
  <c r="T10" i="10" s="1"/>
  <c r="AI10" i="10" s="1"/>
  <c r="AI10" i="54"/>
  <c r="S10" i="10" s="1"/>
  <c r="AH10" i="10" s="1"/>
  <c r="AH10" i="54"/>
  <c r="R10" i="10" s="1"/>
  <c r="AG10" i="10" s="1"/>
  <c r="B10" i="54"/>
  <c r="B11" i="52" s="1"/>
  <c r="AL9" i="54"/>
  <c r="V9" i="10" s="1"/>
  <c r="AK9" i="10" s="1"/>
  <c r="AK9" i="54"/>
  <c r="U9" i="10" s="1"/>
  <c r="AJ9" i="10" s="1"/>
  <c r="AJ9" i="54"/>
  <c r="T9" i="10" s="1"/>
  <c r="AI9" i="10" s="1"/>
  <c r="AI9" i="54"/>
  <c r="S9" i="10" s="1"/>
  <c r="AH9" i="10" s="1"/>
  <c r="AH9" i="54"/>
  <c r="R9" i="10" s="1"/>
  <c r="AG9" i="10" s="1"/>
  <c r="B9" i="54"/>
  <c r="B10" i="52" s="1"/>
  <c r="AL8" i="54"/>
  <c r="V8" i="10" s="1"/>
  <c r="AK8" i="10" s="1"/>
  <c r="AK8" i="54"/>
  <c r="U8" i="10" s="1"/>
  <c r="AJ8" i="10" s="1"/>
  <c r="AJ8" i="54"/>
  <c r="T8" i="10" s="1"/>
  <c r="AI8" i="10" s="1"/>
  <c r="AI8" i="54"/>
  <c r="S8" i="10" s="1"/>
  <c r="AH8" i="10" s="1"/>
  <c r="AH8" i="54"/>
  <c r="R8" i="10" s="1"/>
  <c r="AG8" i="10" s="1"/>
  <c r="B8" i="54"/>
  <c r="B9" i="52" s="1"/>
  <c r="AL7" i="54"/>
  <c r="V7" i="10" s="1"/>
  <c r="AK7" i="10" s="1"/>
  <c r="AK7" i="54"/>
  <c r="U7" i="10" s="1"/>
  <c r="AJ7" i="10" s="1"/>
  <c r="AJ7" i="54"/>
  <c r="T7" i="10" s="1"/>
  <c r="AI7" i="10" s="1"/>
  <c r="AI7" i="54"/>
  <c r="S7" i="10" s="1"/>
  <c r="AH7" i="10" s="1"/>
  <c r="AH7" i="54"/>
  <c r="R7" i="10" s="1"/>
  <c r="AG7" i="10" s="1"/>
  <c r="B7" i="54"/>
  <c r="B8" i="52" s="1"/>
  <c r="AL6" i="54"/>
  <c r="V6" i="10" s="1"/>
  <c r="AK6" i="54"/>
  <c r="AJ6" i="54"/>
  <c r="T6" i="10" s="1"/>
  <c r="AI6" i="54"/>
  <c r="AH6" i="54"/>
  <c r="R6" i="10" s="1"/>
  <c r="B6" i="54"/>
  <c r="B7" i="52" s="1"/>
  <c r="AM2" i="54"/>
  <c r="AJ50" i="51"/>
  <c r="AI49" i="51"/>
  <c r="B41" i="51"/>
  <c r="B40" i="51"/>
  <c r="B39" i="51"/>
  <c r="B38" i="51"/>
  <c r="B37" i="51"/>
  <c r="B36" i="51"/>
  <c r="B35" i="51"/>
  <c r="B34" i="51"/>
  <c r="B33" i="51"/>
  <c r="B32" i="51"/>
  <c r="B31" i="51"/>
  <c r="B30" i="51"/>
  <c r="B29" i="51"/>
  <c r="B28" i="51"/>
  <c r="B27" i="51"/>
  <c r="B26" i="51"/>
  <c r="B25" i="51"/>
  <c r="B24" i="51"/>
  <c r="B23" i="51"/>
  <c r="B22" i="51"/>
  <c r="B21" i="51"/>
  <c r="B20" i="51"/>
  <c r="B19" i="51"/>
  <c r="B18" i="51"/>
  <c r="B17" i="51"/>
  <c r="B16" i="51"/>
  <c r="B15" i="51"/>
  <c r="B14" i="51"/>
  <c r="B13" i="51"/>
  <c r="B12" i="51"/>
  <c r="B11" i="51"/>
  <c r="B10" i="51"/>
  <c r="B9" i="51"/>
  <c r="B8" i="51"/>
  <c r="B7" i="51"/>
  <c r="AK6" i="51"/>
  <c r="AJ6" i="51"/>
  <c r="P6" i="10" s="1"/>
  <c r="AI6" i="51"/>
  <c r="AH6" i="51"/>
  <c r="N6" i="10" s="1"/>
  <c r="AG6" i="51"/>
  <c r="B6" i="51"/>
  <c r="AL2" i="51"/>
  <c r="AJ50" i="50"/>
  <c r="AI49" i="50"/>
  <c r="B26" i="50"/>
  <c r="B25" i="50"/>
  <c r="B24" i="50"/>
  <c r="B23" i="50"/>
  <c r="B22" i="50"/>
  <c r="B21" i="50"/>
  <c r="B20" i="50"/>
  <c r="B19" i="50"/>
  <c r="B18" i="50"/>
  <c r="B17" i="50"/>
  <c r="B16" i="50"/>
  <c r="B15" i="50"/>
  <c r="B14" i="50"/>
  <c r="B13" i="50"/>
  <c r="B12" i="50"/>
  <c r="B11" i="50"/>
  <c r="B10" i="50"/>
  <c r="B9" i="50"/>
  <c r="B8" i="50"/>
  <c r="B7" i="50"/>
  <c r="AL6" i="50"/>
  <c r="L6" i="10" s="1"/>
  <c r="AK6" i="50"/>
  <c r="AJ6" i="50"/>
  <c r="J6" i="10" s="1"/>
  <c r="AI6" i="50"/>
  <c r="AH6" i="50"/>
  <c r="H6" i="10" s="1"/>
  <c r="B6" i="50"/>
  <c r="AM2" i="50"/>
  <c r="A1" i="50"/>
  <c r="A1" i="51" s="1"/>
  <c r="A1" i="54" s="1"/>
  <c r="A1" i="52" s="1"/>
  <c r="A1" i="53" s="1"/>
  <c r="AK51" i="35"/>
  <c r="AJ50" i="35"/>
  <c r="AL6" i="35"/>
  <c r="AK6" i="35"/>
  <c r="F6" i="10" s="1"/>
  <c r="AJ6" i="35"/>
  <c r="AI6" i="35"/>
  <c r="D6" i="10" s="1"/>
  <c r="AM2" i="35"/>
  <c r="AH41" i="10" l="1"/>
  <c r="G15" i="23"/>
  <c r="F20" i="23"/>
  <c r="G23" i="23"/>
  <c r="C35" i="23"/>
  <c r="D11" i="23"/>
  <c r="F13" i="23"/>
  <c r="G20" i="23"/>
  <c r="D23" i="23"/>
  <c r="D35" i="23"/>
  <c r="C37" i="23"/>
  <c r="D17" i="23"/>
  <c r="C18" i="23"/>
  <c r="E20" i="23"/>
  <c r="D21" i="23"/>
  <c r="F23" i="23"/>
  <c r="C26" i="23"/>
  <c r="G26" i="23"/>
  <c r="F27" i="23"/>
  <c r="D29" i="23"/>
  <c r="F31" i="23"/>
  <c r="E32" i="23"/>
  <c r="F35" i="23"/>
  <c r="E36" i="23"/>
  <c r="D37" i="23"/>
  <c r="F39" i="23"/>
  <c r="G21" i="23"/>
  <c r="C11" i="23"/>
  <c r="G11" i="23"/>
  <c r="F24" i="23"/>
  <c r="D26" i="23"/>
  <c r="G27" i="23"/>
  <c r="E29" i="23"/>
  <c r="C31" i="23"/>
  <c r="F32" i="23"/>
  <c r="E33" i="23"/>
  <c r="F36" i="23"/>
  <c r="D38" i="23"/>
  <c r="C39" i="23"/>
  <c r="G39" i="23"/>
  <c r="G37" i="23"/>
  <c r="E14" i="23"/>
  <c r="F17" i="23"/>
  <c r="E18" i="23"/>
  <c r="E22" i="23"/>
  <c r="C24" i="23"/>
  <c r="E26" i="23"/>
  <c r="D27" i="23"/>
  <c r="F29" i="23"/>
  <c r="C32" i="23"/>
  <c r="G32" i="23"/>
  <c r="F33" i="23"/>
  <c r="G36" i="23"/>
  <c r="F37" i="23"/>
  <c r="AL13" i="60"/>
  <c r="AM13" i="60" s="1"/>
  <c r="AN13" i="60" s="1"/>
  <c r="AL21" i="60"/>
  <c r="AM21" i="60" s="1"/>
  <c r="AN21" i="60" s="1"/>
  <c r="AL28" i="60"/>
  <c r="AM28" i="60" s="1"/>
  <c r="AN28" i="60" s="1"/>
  <c r="AL32" i="60"/>
  <c r="AM32" i="60" s="1"/>
  <c r="AN32" i="60" s="1"/>
  <c r="AL36" i="60"/>
  <c r="AM36" i="60" s="1"/>
  <c r="AN36" i="60" s="1"/>
  <c r="AL40" i="60"/>
  <c r="AM40" i="60" s="1"/>
  <c r="AN40" i="60" s="1"/>
  <c r="AL23" i="60"/>
  <c r="AM23" i="60" s="1"/>
  <c r="AN23" i="60" s="1"/>
  <c r="E8" i="62"/>
  <c r="D9" i="62"/>
  <c r="C10" i="62"/>
  <c r="G10" i="62"/>
  <c r="F11" i="62"/>
  <c r="E12" i="62"/>
  <c r="D13" i="62"/>
  <c r="C14" i="62"/>
  <c r="G14" i="62"/>
  <c r="F15" i="62"/>
  <c r="E16" i="62"/>
  <c r="D17" i="62"/>
  <c r="C18" i="62"/>
  <c r="G18" i="62"/>
  <c r="F19" i="62"/>
  <c r="E20" i="62"/>
  <c r="D21" i="62"/>
  <c r="C22" i="62"/>
  <c r="G22" i="62"/>
  <c r="F23" i="62"/>
  <c r="E24" i="62"/>
  <c r="D25" i="62"/>
  <c r="C26" i="62"/>
  <c r="G26" i="62"/>
  <c r="F27" i="62"/>
  <c r="E28" i="62"/>
  <c r="D29" i="62"/>
  <c r="C30" i="62"/>
  <c r="G30" i="62"/>
  <c r="F31" i="62"/>
  <c r="E32" i="62"/>
  <c r="D33" i="62"/>
  <c r="C34" i="62"/>
  <c r="G34" i="62"/>
  <c r="F35" i="62"/>
  <c r="E36" i="62"/>
  <c r="D37" i="62"/>
  <c r="C38" i="62"/>
  <c r="G38" i="62"/>
  <c r="F39" i="62"/>
  <c r="E40" i="62"/>
  <c r="D41" i="62"/>
  <c r="C42" i="62"/>
  <c r="G42" i="62"/>
  <c r="D8" i="62"/>
  <c r="C9" i="62"/>
  <c r="G9" i="62"/>
  <c r="F10" i="62"/>
  <c r="E11" i="62"/>
  <c r="D12" i="62"/>
  <c r="C13" i="62"/>
  <c r="G13" i="62"/>
  <c r="F14" i="62"/>
  <c r="E15" i="62"/>
  <c r="D16" i="62"/>
  <c r="C17" i="62"/>
  <c r="G17" i="62"/>
  <c r="F18" i="62"/>
  <c r="E19" i="62"/>
  <c r="D20" i="62"/>
  <c r="C21" i="62"/>
  <c r="G21" i="62"/>
  <c r="F22" i="62"/>
  <c r="E23" i="62"/>
  <c r="D24" i="62"/>
  <c r="C25" i="62"/>
  <c r="G25" i="62"/>
  <c r="F26" i="62"/>
  <c r="E27" i="62"/>
  <c r="D28" i="62"/>
  <c r="C29" i="62"/>
  <c r="G29" i="62"/>
  <c r="F30" i="62"/>
  <c r="E31" i="62"/>
  <c r="D32" i="62"/>
  <c r="C33" i="62"/>
  <c r="G33" i="62"/>
  <c r="F34" i="62"/>
  <c r="E35" i="62"/>
  <c r="D36" i="62"/>
  <c r="C37" i="62"/>
  <c r="G37" i="62"/>
  <c r="F38" i="62"/>
  <c r="E39" i="62"/>
  <c r="D40" i="62"/>
  <c r="C41" i="62"/>
  <c r="G41" i="62"/>
  <c r="AD42" i="10"/>
  <c r="AI43" i="52"/>
  <c r="AI44" i="52" s="1"/>
  <c r="AM9" i="52"/>
  <c r="AN9" i="52" s="1"/>
  <c r="AM13" i="52"/>
  <c r="AN13" i="52" s="1"/>
  <c r="AI42" i="54"/>
  <c r="AI43" i="54" s="1"/>
  <c r="F11" i="23"/>
  <c r="C15" i="23"/>
  <c r="C19" i="23"/>
  <c r="G19" i="23"/>
  <c r="C23" i="23"/>
  <c r="C27" i="23"/>
  <c r="G31" i="23"/>
  <c r="G35" i="23"/>
  <c r="F15" i="23"/>
  <c r="F19" i="23"/>
  <c r="AG42" i="51"/>
  <c r="AG43" i="51" s="1"/>
  <c r="AK42" i="51"/>
  <c r="AK43" i="51" s="1"/>
  <c r="AM8" i="51"/>
  <c r="AN8" i="51" s="1"/>
  <c r="AM10" i="51"/>
  <c r="AN10" i="51" s="1"/>
  <c r="AM12" i="51"/>
  <c r="AN12" i="51" s="1"/>
  <c r="AM14" i="51"/>
  <c r="AN14" i="51" s="1"/>
  <c r="AM38" i="51"/>
  <c r="AN38" i="51" s="1"/>
  <c r="AM40" i="51"/>
  <c r="AN40" i="51" s="1"/>
  <c r="D10" i="23"/>
  <c r="D30" i="23"/>
  <c r="D14" i="23"/>
  <c r="D18" i="23"/>
  <c r="D22" i="23"/>
  <c r="D34" i="23"/>
  <c r="F9" i="23"/>
  <c r="F21" i="23"/>
  <c r="F25" i="23"/>
  <c r="AK42" i="50"/>
  <c r="AK43" i="50" s="1"/>
  <c r="D9" i="23"/>
  <c r="G10" i="23"/>
  <c r="E12" i="23"/>
  <c r="G14" i="23"/>
  <c r="E16" i="23"/>
  <c r="G18" i="23"/>
  <c r="E9" i="23"/>
  <c r="E13" i="23"/>
  <c r="E21" i="23"/>
  <c r="E37" i="23"/>
  <c r="AN35" i="50"/>
  <c r="AO35" i="50" s="1"/>
  <c r="AN37" i="50"/>
  <c r="AO37" i="50" s="1"/>
  <c r="E17" i="23"/>
  <c r="E25" i="23"/>
  <c r="AJ42" i="35"/>
  <c r="AJ43" i="35" s="1"/>
  <c r="F42" i="62"/>
  <c r="B9" i="62"/>
  <c r="B17" i="62"/>
  <c r="B25" i="62"/>
  <c r="B33" i="62"/>
  <c r="B41" i="62"/>
  <c r="AH42" i="35"/>
  <c r="AH43" i="35" s="1"/>
  <c r="D19" i="23"/>
  <c r="G24" i="23"/>
  <c r="C28" i="23"/>
  <c r="G28" i="23"/>
  <c r="E30" i="23"/>
  <c r="E38" i="23"/>
  <c r="B10" i="62"/>
  <c r="B18" i="62"/>
  <c r="B30" i="62"/>
  <c r="B34" i="62"/>
  <c r="B42" i="62"/>
  <c r="AK42" i="60"/>
  <c r="AK43" i="60" s="1"/>
  <c r="B13" i="62"/>
  <c r="B21" i="62"/>
  <c r="B29" i="62"/>
  <c r="B37" i="62"/>
  <c r="AJ42" i="60"/>
  <c r="AJ43" i="60" s="1"/>
  <c r="AL42" i="35"/>
  <c r="AL43" i="35" s="1"/>
  <c r="E10" i="23"/>
  <c r="D15" i="23"/>
  <c r="G16" i="23"/>
  <c r="C20" i="23"/>
  <c r="D31" i="23"/>
  <c r="E34" i="23"/>
  <c r="C36" i="23"/>
  <c r="D39" i="23"/>
  <c r="B14" i="62"/>
  <c r="B22" i="62"/>
  <c r="B26" i="62"/>
  <c r="B38" i="62"/>
  <c r="C9" i="23"/>
  <c r="G9" i="23"/>
  <c r="F10" i="23"/>
  <c r="E11" i="23"/>
  <c r="D12" i="23"/>
  <c r="C13" i="23"/>
  <c r="G13" i="23"/>
  <c r="F14" i="23"/>
  <c r="E15" i="23"/>
  <c r="AL15" i="60"/>
  <c r="AM15" i="60" s="1"/>
  <c r="AN15" i="60" s="1"/>
  <c r="D16" i="23"/>
  <c r="C17" i="23"/>
  <c r="G17" i="23"/>
  <c r="F18" i="23"/>
  <c r="E19" i="23"/>
  <c r="D20" i="23"/>
  <c r="C21" i="23"/>
  <c r="F22" i="23"/>
  <c r="E23" i="23"/>
  <c r="D24" i="23"/>
  <c r="C25" i="23"/>
  <c r="G25" i="23"/>
  <c r="F26" i="23"/>
  <c r="E27" i="23"/>
  <c r="D28" i="23"/>
  <c r="C29" i="23"/>
  <c r="G29" i="23"/>
  <c r="F30" i="23"/>
  <c r="E31" i="23"/>
  <c r="D32" i="23"/>
  <c r="C33" i="23"/>
  <c r="G33" i="23"/>
  <c r="F34" i="23"/>
  <c r="E35" i="23"/>
  <c r="D36" i="23"/>
  <c r="F38" i="23"/>
  <c r="E39" i="23"/>
  <c r="AN36" i="50"/>
  <c r="AO36" i="50" s="1"/>
  <c r="AN38" i="50"/>
  <c r="AO38" i="50" s="1"/>
  <c r="AM41" i="54"/>
  <c r="AN41" i="54" s="1"/>
  <c r="AO41" i="54" s="1"/>
  <c r="AG43" i="52"/>
  <c r="AG44" i="52" s="1"/>
  <c r="AK43" i="52"/>
  <c r="AK44" i="52" s="1"/>
  <c r="AM11" i="52"/>
  <c r="AN11" i="52" s="1"/>
  <c r="AM15" i="52"/>
  <c r="AN15" i="52" s="1"/>
  <c r="AB42" i="10"/>
  <c r="AF42" i="10"/>
  <c r="B11" i="62"/>
  <c r="B15" i="62"/>
  <c r="B19" i="62"/>
  <c r="B23" i="62"/>
  <c r="B27" i="62"/>
  <c r="B31" i="62"/>
  <c r="B35" i="62"/>
  <c r="B39" i="62"/>
  <c r="F8" i="62"/>
  <c r="E9" i="62"/>
  <c r="D10" i="62"/>
  <c r="C11" i="62"/>
  <c r="G11" i="62"/>
  <c r="F12" i="62"/>
  <c r="E13" i="62"/>
  <c r="D14" i="62"/>
  <c r="C15" i="62"/>
  <c r="G15" i="62"/>
  <c r="F16" i="62"/>
  <c r="E17" i="62"/>
  <c r="D18" i="62"/>
  <c r="C19" i="62"/>
  <c r="G19" i="62"/>
  <c r="F20" i="62"/>
  <c r="E21" i="62"/>
  <c r="D22" i="62"/>
  <c r="C23" i="62"/>
  <c r="G23" i="62"/>
  <c r="F24" i="62"/>
  <c r="E25" i="62"/>
  <c r="D26" i="62"/>
  <c r="C27" i="62"/>
  <c r="G27" i="62"/>
  <c r="F28" i="62"/>
  <c r="E29" i="62"/>
  <c r="D30" i="62"/>
  <c r="C31" i="62"/>
  <c r="G31" i="62"/>
  <c r="F32" i="62"/>
  <c r="E33" i="62"/>
  <c r="D34" i="62"/>
  <c r="C35" i="62"/>
  <c r="G35" i="62"/>
  <c r="F36" i="62"/>
  <c r="E37" i="62"/>
  <c r="D38" i="62"/>
  <c r="C39" i="62"/>
  <c r="G39" i="62"/>
  <c r="F40" i="62"/>
  <c r="E41" i="62"/>
  <c r="D42" i="62"/>
  <c r="AL11" i="60"/>
  <c r="AM11" i="60" s="1"/>
  <c r="AN11" i="60" s="1"/>
  <c r="AL19" i="60"/>
  <c r="AM19" i="60" s="1"/>
  <c r="AN19" i="60" s="1"/>
  <c r="AL30" i="60"/>
  <c r="AM30" i="60" s="1"/>
  <c r="AN30" i="60" s="1"/>
  <c r="AL34" i="60"/>
  <c r="AM34" i="60" s="1"/>
  <c r="AN34" i="60" s="1"/>
  <c r="AL38" i="60"/>
  <c r="AM38" i="60" s="1"/>
  <c r="AN38" i="60" s="1"/>
  <c r="C22" i="23"/>
  <c r="G22" i="23"/>
  <c r="E24" i="23"/>
  <c r="D25" i="23"/>
  <c r="E28" i="23"/>
  <c r="C30" i="23"/>
  <c r="G30" i="23"/>
  <c r="D33" i="23"/>
  <c r="C34" i="23"/>
  <c r="G34" i="23"/>
  <c r="C38" i="23"/>
  <c r="G38" i="23"/>
  <c r="AI42" i="50"/>
  <c r="AI43" i="50" s="1"/>
  <c r="AI42" i="51"/>
  <c r="AI43" i="51" s="1"/>
  <c r="AM39" i="51"/>
  <c r="AN39" i="51" s="1"/>
  <c r="AM41" i="51"/>
  <c r="AN41" i="51" s="1"/>
  <c r="AK42" i="54"/>
  <c r="AK43" i="54" s="1"/>
  <c r="AI42" i="53"/>
  <c r="AI43" i="53" s="1"/>
  <c r="B8" i="62"/>
  <c r="B12" i="62"/>
  <c r="B16" i="62"/>
  <c r="B20" i="62"/>
  <c r="B24" i="62"/>
  <c r="B28" i="62"/>
  <c r="B32" i="62"/>
  <c r="B36" i="62"/>
  <c r="B40" i="62"/>
  <c r="C8" i="62"/>
  <c r="G8" i="62"/>
  <c r="F9" i="62"/>
  <c r="E10" i="62"/>
  <c r="D11" i="62"/>
  <c r="C12" i="62"/>
  <c r="G12" i="62"/>
  <c r="F13" i="62"/>
  <c r="E14" i="62"/>
  <c r="D15" i="62"/>
  <c r="C16" i="62"/>
  <c r="G16" i="62"/>
  <c r="F17" i="62"/>
  <c r="E18" i="62"/>
  <c r="D19" i="62"/>
  <c r="C20" i="62"/>
  <c r="G20" i="62"/>
  <c r="F21" i="62"/>
  <c r="E22" i="62"/>
  <c r="D23" i="62"/>
  <c r="C24" i="62"/>
  <c r="G24" i="62"/>
  <c r="F25" i="62"/>
  <c r="E26" i="62"/>
  <c r="D27" i="62"/>
  <c r="C28" i="62"/>
  <c r="G28" i="62"/>
  <c r="F29" i="62"/>
  <c r="E30" i="62"/>
  <c r="D31" i="62"/>
  <c r="C32" i="62"/>
  <c r="G32" i="62"/>
  <c r="F33" i="62"/>
  <c r="E34" i="62"/>
  <c r="D35" i="62"/>
  <c r="C36" i="62"/>
  <c r="G36" i="62"/>
  <c r="F37" i="62"/>
  <c r="E38" i="62"/>
  <c r="D39" i="62"/>
  <c r="C40" i="62"/>
  <c r="G40" i="62"/>
  <c r="F41" i="62"/>
  <c r="E42" i="62"/>
  <c r="AI42" i="60"/>
  <c r="AI43" i="60" s="1"/>
  <c r="AL9" i="60"/>
  <c r="AM9" i="60" s="1"/>
  <c r="AN9" i="60" s="1"/>
  <c r="AL17" i="60"/>
  <c r="AM17" i="60" s="1"/>
  <c r="AN17" i="60" s="1"/>
  <c r="AL25" i="60"/>
  <c r="AM25" i="60" s="1"/>
  <c r="AN25" i="60" s="1"/>
  <c r="AM19" i="59"/>
  <c r="AN19" i="59" s="1"/>
  <c r="AO19" i="59" s="1"/>
  <c r="AM21" i="59"/>
  <c r="AN21" i="59" s="1"/>
  <c r="AO21" i="59" s="1"/>
  <c r="AM23" i="59"/>
  <c r="AN23" i="59" s="1"/>
  <c r="AO23" i="59" s="1"/>
  <c r="AM25" i="59"/>
  <c r="AN25" i="59" s="1"/>
  <c r="AO25" i="59" s="1"/>
  <c r="F12" i="23"/>
  <c r="F16" i="23"/>
  <c r="G12" i="23"/>
  <c r="D13" i="23"/>
  <c r="A1" i="10"/>
  <c r="X42" i="10"/>
  <c r="Z42" i="10"/>
  <c r="AM15" i="35"/>
  <c r="AN15" i="35" s="1"/>
  <c r="AO15" i="35" s="1"/>
  <c r="AM29" i="35"/>
  <c r="AN29" i="35" s="1"/>
  <c r="AO29" i="35" s="1"/>
  <c r="AM22" i="35"/>
  <c r="AN22" i="35" s="1"/>
  <c r="AO22" i="35" s="1"/>
  <c r="AM16" i="35"/>
  <c r="AN16" i="35" s="1"/>
  <c r="AO16" i="35" s="1"/>
  <c r="AM25" i="35"/>
  <c r="AN25" i="35" s="1"/>
  <c r="AO25" i="35" s="1"/>
  <c r="AM34" i="35"/>
  <c r="AN34" i="35" s="1"/>
  <c r="AO34" i="35" s="1"/>
  <c r="AM41" i="35"/>
  <c r="AN41" i="35" s="1"/>
  <c r="AO41" i="35" s="1"/>
  <c r="AM11" i="35"/>
  <c r="AN11" i="35" s="1"/>
  <c r="AO11" i="35" s="1"/>
  <c r="AM19" i="35"/>
  <c r="AN19" i="35" s="1"/>
  <c r="AO19" i="35" s="1"/>
  <c r="AM30" i="35"/>
  <c r="AN30" i="35" s="1"/>
  <c r="AO30" i="35" s="1"/>
  <c r="AM7" i="35"/>
  <c r="AN7" i="35" s="1"/>
  <c r="AO7" i="35" s="1"/>
  <c r="AM17" i="35"/>
  <c r="AN17" i="35" s="1"/>
  <c r="AO17" i="35" s="1"/>
  <c r="AM27" i="35"/>
  <c r="AN27" i="35" s="1"/>
  <c r="AO27" i="35" s="1"/>
  <c r="AM36" i="35"/>
  <c r="AN36" i="35" s="1"/>
  <c r="AO36" i="35" s="1"/>
  <c r="AM12" i="35"/>
  <c r="AN12" i="35" s="1"/>
  <c r="AO12" i="35" s="1"/>
  <c r="AM24" i="35"/>
  <c r="AN24" i="35" s="1"/>
  <c r="AO24" i="35" s="1"/>
  <c r="AM35" i="35"/>
  <c r="AN35" i="35" s="1"/>
  <c r="AO35" i="35" s="1"/>
  <c r="AM8" i="35"/>
  <c r="AN8" i="35" s="1"/>
  <c r="AO8" i="35" s="1"/>
  <c r="AM20" i="35"/>
  <c r="AN20" i="35" s="1"/>
  <c r="AO20" i="35" s="1"/>
  <c r="F28" i="23"/>
  <c r="AM31" i="35"/>
  <c r="AN31" i="35" s="1"/>
  <c r="AO31" i="35" s="1"/>
  <c r="AM38" i="35"/>
  <c r="AN38" i="35" s="1"/>
  <c r="AO38" i="35" s="1"/>
  <c r="AM13" i="35"/>
  <c r="AN13" i="35" s="1"/>
  <c r="AO13" i="35" s="1"/>
  <c r="AM26" i="35"/>
  <c r="AN26" i="35" s="1"/>
  <c r="AO26" i="35" s="1"/>
  <c r="AM37" i="35"/>
  <c r="AN37" i="35" s="1"/>
  <c r="AO37" i="35" s="1"/>
  <c r="AM9" i="35"/>
  <c r="AN9" i="35" s="1"/>
  <c r="AO9" i="35" s="1"/>
  <c r="AM21" i="35"/>
  <c r="AN21" i="35" s="1"/>
  <c r="AO21" i="35" s="1"/>
  <c r="AM32" i="35"/>
  <c r="AN32" i="35" s="1"/>
  <c r="AO32" i="35" s="1"/>
  <c r="AM39" i="35"/>
  <c r="AN39" i="35" s="1"/>
  <c r="AO39" i="35" s="1"/>
  <c r="AM14" i="35"/>
  <c r="AN14" i="35" s="1"/>
  <c r="AO14" i="35" s="1"/>
  <c r="AM28" i="35"/>
  <c r="AN28" i="35" s="1"/>
  <c r="AO28" i="35" s="1"/>
  <c r="AM18" i="35"/>
  <c r="AN18" i="35" s="1"/>
  <c r="AO18" i="35" s="1"/>
  <c r="AM10" i="35"/>
  <c r="AN10" i="35" s="1"/>
  <c r="AO10" i="35" s="1"/>
  <c r="AM23" i="35"/>
  <c r="AN23" i="35" s="1"/>
  <c r="AO23" i="35" s="1"/>
  <c r="AM33" i="35"/>
  <c r="AN33" i="35" s="1"/>
  <c r="AO33" i="35" s="1"/>
  <c r="AM40" i="35"/>
  <c r="AN40" i="35" s="1"/>
  <c r="AO40" i="35" s="1"/>
  <c r="AI42" i="35"/>
  <c r="AI43" i="35" s="1"/>
  <c r="AK42" i="35"/>
  <c r="AK43" i="35" s="1"/>
  <c r="AM6" i="50"/>
  <c r="AN8" i="50"/>
  <c r="AO8" i="50" s="1"/>
  <c r="AN10" i="50"/>
  <c r="AO10" i="50" s="1"/>
  <c r="AN12" i="50"/>
  <c r="AO12" i="50" s="1"/>
  <c r="AN14" i="50"/>
  <c r="AO14" i="50" s="1"/>
  <c r="AN16" i="50"/>
  <c r="AO16" i="50" s="1"/>
  <c r="AN18" i="50"/>
  <c r="AO18" i="50" s="1"/>
  <c r="AN20" i="50"/>
  <c r="AO20" i="50" s="1"/>
  <c r="AN22" i="50"/>
  <c r="AO22" i="50" s="1"/>
  <c r="AN24" i="50"/>
  <c r="AO24" i="50" s="1"/>
  <c r="AN26" i="50"/>
  <c r="AO26" i="50" s="1"/>
  <c r="AN28" i="50"/>
  <c r="AO28" i="50" s="1"/>
  <c r="AN30" i="50"/>
  <c r="AO30" i="50" s="1"/>
  <c r="AN32" i="50"/>
  <c r="AO32" i="50" s="1"/>
  <c r="AN34" i="50"/>
  <c r="AO34" i="50" s="1"/>
  <c r="AN40" i="50"/>
  <c r="AO40" i="50" s="1"/>
  <c r="AH42" i="50"/>
  <c r="AH43" i="50" s="1"/>
  <c r="AJ42" i="50"/>
  <c r="AJ43" i="50" s="1"/>
  <c r="AL42" i="50"/>
  <c r="AL43" i="50" s="1"/>
  <c r="AM7" i="51"/>
  <c r="AN7" i="51" s="1"/>
  <c r="AM9" i="51"/>
  <c r="AN9" i="51" s="1"/>
  <c r="AM11" i="51"/>
  <c r="AN11" i="51" s="1"/>
  <c r="AM13" i="51"/>
  <c r="AN13" i="51" s="1"/>
  <c r="AM15" i="51"/>
  <c r="AN15" i="51" s="1"/>
  <c r="AM17" i="51"/>
  <c r="AN17" i="51" s="1"/>
  <c r="AM19" i="51"/>
  <c r="AN19" i="51" s="1"/>
  <c r="AM21" i="51"/>
  <c r="AN21" i="51" s="1"/>
  <c r="AM23" i="51"/>
  <c r="AN23" i="51" s="1"/>
  <c r="AM25" i="51"/>
  <c r="AN25" i="51" s="1"/>
  <c r="AM27" i="51"/>
  <c r="AN27" i="51" s="1"/>
  <c r="AM29" i="51"/>
  <c r="AN29" i="51" s="1"/>
  <c r="AM31" i="51"/>
  <c r="AN31" i="51" s="1"/>
  <c r="AM33" i="51"/>
  <c r="AN33" i="51" s="1"/>
  <c r="AM35" i="51"/>
  <c r="AN35" i="51" s="1"/>
  <c r="AM37" i="51"/>
  <c r="AN37" i="51" s="1"/>
  <c r="AH42" i="51"/>
  <c r="AH43" i="51" s="1"/>
  <c r="AJ42" i="51"/>
  <c r="AJ43" i="51" s="1"/>
  <c r="AM6" i="54"/>
  <c r="AM8" i="54"/>
  <c r="AN8" i="54" s="1"/>
  <c r="AO8" i="54" s="1"/>
  <c r="AM10" i="54"/>
  <c r="AN10" i="54" s="1"/>
  <c r="AO10" i="54" s="1"/>
  <c r="AM12" i="54"/>
  <c r="AN12" i="54" s="1"/>
  <c r="AO12" i="54" s="1"/>
  <c r="AM14" i="54"/>
  <c r="AN14" i="54" s="1"/>
  <c r="AO14" i="54" s="1"/>
  <c r="AM16" i="54"/>
  <c r="AN16" i="54" s="1"/>
  <c r="AO16" i="54" s="1"/>
  <c r="AM18" i="54"/>
  <c r="AN18" i="54" s="1"/>
  <c r="AO18" i="54" s="1"/>
  <c r="AM20" i="54"/>
  <c r="AN20" i="54" s="1"/>
  <c r="AO20" i="54" s="1"/>
  <c r="AM22" i="54"/>
  <c r="AN22" i="54" s="1"/>
  <c r="AO22" i="54" s="1"/>
  <c r="AM24" i="54"/>
  <c r="AN24" i="54" s="1"/>
  <c r="AO24" i="54" s="1"/>
  <c r="AM26" i="54"/>
  <c r="AN26" i="54" s="1"/>
  <c r="AO26" i="54" s="1"/>
  <c r="AM28" i="54"/>
  <c r="AN28" i="54" s="1"/>
  <c r="AO28" i="54" s="1"/>
  <c r="AM30" i="54"/>
  <c r="AN30" i="54" s="1"/>
  <c r="AO30" i="54" s="1"/>
  <c r="AM32" i="54"/>
  <c r="AN32" i="54" s="1"/>
  <c r="AO32" i="54" s="1"/>
  <c r="AM34" i="54"/>
  <c r="AN34" i="54" s="1"/>
  <c r="AO34" i="54" s="1"/>
  <c r="AM36" i="54"/>
  <c r="AN36" i="54" s="1"/>
  <c r="AO36" i="54" s="1"/>
  <c r="AM38" i="54"/>
  <c r="AN38" i="54" s="1"/>
  <c r="AO38" i="54" s="1"/>
  <c r="AM40" i="54"/>
  <c r="AN40" i="54" s="1"/>
  <c r="AO40" i="54" s="1"/>
  <c r="AH42" i="54"/>
  <c r="AH43" i="54" s="1"/>
  <c r="AJ42" i="54"/>
  <c r="AJ43" i="54" s="1"/>
  <c r="AL42" i="54"/>
  <c r="AL43" i="54" s="1"/>
  <c r="AM8" i="52"/>
  <c r="AN8" i="52" s="1"/>
  <c r="AM10" i="52"/>
  <c r="AN10" i="52" s="1"/>
  <c r="AM12" i="52"/>
  <c r="AN12" i="52" s="1"/>
  <c r="AM14" i="52"/>
  <c r="AN14" i="52" s="1"/>
  <c r="AM16" i="52"/>
  <c r="AN16" i="52" s="1"/>
  <c r="AM18" i="52"/>
  <c r="AN18" i="52" s="1"/>
  <c r="AM20" i="52"/>
  <c r="AN20" i="52" s="1"/>
  <c r="AM22" i="52"/>
  <c r="AN22" i="52" s="1"/>
  <c r="AM24" i="52"/>
  <c r="AN24" i="52" s="1"/>
  <c r="AM26" i="52"/>
  <c r="AN26" i="52" s="1"/>
  <c r="AM28" i="52"/>
  <c r="AN28" i="52" s="1"/>
  <c r="AM30" i="52"/>
  <c r="AN30" i="52" s="1"/>
  <c r="AM32" i="52"/>
  <c r="AN32" i="52" s="1"/>
  <c r="AM34" i="52"/>
  <c r="AN34" i="52" s="1"/>
  <c r="AM36" i="52"/>
  <c r="AN36" i="52" s="1"/>
  <c r="AM38" i="52"/>
  <c r="AN38" i="52" s="1"/>
  <c r="AM40" i="52"/>
  <c r="AN40" i="52" s="1"/>
  <c r="AM42" i="52"/>
  <c r="AN42" i="52" s="1"/>
  <c r="AH43" i="52"/>
  <c r="AH44" i="52" s="1"/>
  <c r="AJ43" i="52"/>
  <c r="AJ44" i="52" s="1"/>
  <c r="AM6" i="53"/>
  <c r="AM8" i="53"/>
  <c r="AN8" i="53" s="1"/>
  <c r="AO8" i="53" s="1"/>
  <c r="AM10" i="53"/>
  <c r="AN10" i="53" s="1"/>
  <c r="AO10" i="53" s="1"/>
  <c r="AM12" i="53"/>
  <c r="AN12" i="53" s="1"/>
  <c r="AO12" i="53" s="1"/>
  <c r="AM14" i="53"/>
  <c r="AN14" i="53" s="1"/>
  <c r="AO14" i="53" s="1"/>
  <c r="AM16" i="53"/>
  <c r="AN16" i="53" s="1"/>
  <c r="AO16" i="53" s="1"/>
  <c r="AM18" i="53"/>
  <c r="AN18" i="53" s="1"/>
  <c r="AO18" i="53" s="1"/>
  <c r="AM20" i="53"/>
  <c r="AN20" i="53" s="1"/>
  <c r="AO20" i="53" s="1"/>
  <c r="AM22" i="53"/>
  <c r="AN22" i="53" s="1"/>
  <c r="AO22" i="53" s="1"/>
  <c r="AM24" i="53"/>
  <c r="AN24" i="53" s="1"/>
  <c r="AO24" i="53" s="1"/>
  <c r="AM26" i="53"/>
  <c r="AN26" i="53" s="1"/>
  <c r="AO26" i="53" s="1"/>
  <c r="AM28" i="53"/>
  <c r="AN28" i="53" s="1"/>
  <c r="AO28" i="53" s="1"/>
  <c r="AM30" i="53"/>
  <c r="AN30" i="53" s="1"/>
  <c r="AO30" i="53" s="1"/>
  <c r="AM32" i="53"/>
  <c r="AN32" i="53" s="1"/>
  <c r="AO32" i="53" s="1"/>
  <c r="AM34" i="53"/>
  <c r="AN34" i="53" s="1"/>
  <c r="AO34" i="53" s="1"/>
  <c r="AM36" i="53"/>
  <c r="AN36" i="53" s="1"/>
  <c r="AO36" i="53" s="1"/>
  <c r="AM38" i="53"/>
  <c r="AN38" i="53" s="1"/>
  <c r="AO38" i="53" s="1"/>
  <c r="AM40" i="53"/>
  <c r="AN40" i="53" s="1"/>
  <c r="AO40" i="53" s="1"/>
  <c r="AH42" i="53"/>
  <c r="AH43" i="53" s="1"/>
  <c r="AJ42" i="53"/>
  <c r="AJ43" i="53" s="1"/>
  <c r="AL42" i="53"/>
  <c r="AL43" i="53" s="1"/>
  <c r="C6" i="10"/>
  <c r="E6" i="10"/>
  <c r="G6" i="10"/>
  <c r="I6" i="10"/>
  <c r="K6" i="10"/>
  <c r="M6" i="10"/>
  <c r="O6" i="10"/>
  <c r="Q6" i="10"/>
  <c r="S6" i="10"/>
  <c r="U6" i="10"/>
  <c r="Y6" i="10"/>
  <c r="Y42" i="10" s="1"/>
  <c r="AA6" i="10"/>
  <c r="AA42" i="10" s="1"/>
  <c r="AC6" i="10"/>
  <c r="AC42" i="10" s="1"/>
  <c r="AE6" i="10"/>
  <c r="AE42" i="10" s="1"/>
  <c r="AN7" i="50"/>
  <c r="AO7" i="50" s="1"/>
  <c r="AN9" i="50"/>
  <c r="AO9" i="50" s="1"/>
  <c r="AN11" i="50"/>
  <c r="AO11" i="50" s="1"/>
  <c r="AN13" i="50"/>
  <c r="AO13" i="50" s="1"/>
  <c r="AN15" i="50"/>
  <c r="AO15" i="50" s="1"/>
  <c r="AN17" i="50"/>
  <c r="AO17" i="50" s="1"/>
  <c r="AN19" i="50"/>
  <c r="AO19" i="50" s="1"/>
  <c r="AN21" i="50"/>
  <c r="AO21" i="50" s="1"/>
  <c r="AN23" i="50"/>
  <c r="AO23" i="50" s="1"/>
  <c r="AN25" i="50"/>
  <c r="AO25" i="50" s="1"/>
  <c r="AN27" i="50"/>
  <c r="AO27" i="50" s="1"/>
  <c r="AN29" i="50"/>
  <c r="AO29" i="50" s="1"/>
  <c r="AN31" i="50"/>
  <c r="AO31" i="50" s="1"/>
  <c r="AN33" i="50"/>
  <c r="AO33" i="50" s="1"/>
  <c r="AN39" i="50"/>
  <c r="AO39" i="50" s="1"/>
  <c r="AN41" i="50"/>
  <c r="AO41" i="50" s="1"/>
  <c r="AL6" i="51"/>
  <c r="AM16" i="51"/>
  <c r="AN16" i="51" s="1"/>
  <c r="AM18" i="51"/>
  <c r="AN18" i="51" s="1"/>
  <c r="AM20" i="51"/>
  <c r="AN20" i="51" s="1"/>
  <c r="AM22" i="51"/>
  <c r="AN22" i="51" s="1"/>
  <c r="AM24" i="51"/>
  <c r="AN24" i="51" s="1"/>
  <c r="AM26" i="51"/>
  <c r="AN26" i="51" s="1"/>
  <c r="AM28" i="51"/>
  <c r="AN28" i="51" s="1"/>
  <c r="AM30" i="51"/>
  <c r="AN30" i="51" s="1"/>
  <c r="AM32" i="51"/>
  <c r="AN32" i="51" s="1"/>
  <c r="AM34" i="51"/>
  <c r="AN34" i="51" s="1"/>
  <c r="AM36" i="51"/>
  <c r="AN36" i="51" s="1"/>
  <c r="AM7" i="54"/>
  <c r="AN7" i="54" s="1"/>
  <c r="AO7" i="54" s="1"/>
  <c r="AM9" i="54"/>
  <c r="AN9" i="54" s="1"/>
  <c r="AO9" i="54" s="1"/>
  <c r="AM11" i="54"/>
  <c r="AN11" i="54" s="1"/>
  <c r="AO11" i="54" s="1"/>
  <c r="AM13" i="54"/>
  <c r="AN13" i="54" s="1"/>
  <c r="AO13" i="54" s="1"/>
  <c r="AM15" i="54"/>
  <c r="AN15" i="54" s="1"/>
  <c r="AO15" i="54" s="1"/>
  <c r="AM17" i="54"/>
  <c r="AN17" i="54" s="1"/>
  <c r="AO17" i="54" s="1"/>
  <c r="AM19" i="54"/>
  <c r="AN19" i="54" s="1"/>
  <c r="AO19" i="54" s="1"/>
  <c r="AM21" i="54"/>
  <c r="AN21" i="54" s="1"/>
  <c r="AO21" i="54" s="1"/>
  <c r="AM23" i="54"/>
  <c r="AN23" i="54" s="1"/>
  <c r="AO23" i="54" s="1"/>
  <c r="AM25" i="54"/>
  <c r="AN25" i="54" s="1"/>
  <c r="AO25" i="54" s="1"/>
  <c r="AM27" i="54"/>
  <c r="AN27" i="54" s="1"/>
  <c r="AO27" i="54" s="1"/>
  <c r="AM29" i="54"/>
  <c r="AN29" i="54" s="1"/>
  <c r="AO29" i="54" s="1"/>
  <c r="AM31" i="54"/>
  <c r="AN31" i="54" s="1"/>
  <c r="AO31" i="54" s="1"/>
  <c r="AM33" i="54"/>
  <c r="AN33" i="54" s="1"/>
  <c r="AO33" i="54" s="1"/>
  <c r="AM35" i="54"/>
  <c r="AN35" i="54" s="1"/>
  <c r="AO35" i="54" s="1"/>
  <c r="AM37" i="54"/>
  <c r="AN37" i="54" s="1"/>
  <c r="AO37" i="54" s="1"/>
  <c r="AM39" i="54"/>
  <c r="AN39" i="54" s="1"/>
  <c r="AO39" i="54" s="1"/>
  <c r="AM17" i="52"/>
  <c r="AN17" i="52" s="1"/>
  <c r="AM19" i="52"/>
  <c r="AN19" i="52" s="1"/>
  <c r="AM21" i="52"/>
  <c r="AN21" i="52" s="1"/>
  <c r="AM23" i="52"/>
  <c r="AN23" i="52" s="1"/>
  <c r="AM25" i="52"/>
  <c r="AN25" i="52" s="1"/>
  <c r="AM27" i="52"/>
  <c r="AN27" i="52" s="1"/>
  <c r="AM29" i="52"/>
  <c r="AN29" i="52" s="1"/>
  <c r="AM31" i="52"/>
  <c r="AN31" i="52" s="1"/>
  <c r="AM33" i="52"/>
  <c r="AN33" i="52" s="1"/>
  <c r="AM35" i="52"/>
  <c r="AN35" i="52" s="1"/>
  <c r="AM37" i="52"/>
  <c r="AN37" i="52" s="1"/>
  <c r="AM39" i="52"/>
  <c r="AN39" i="52" s="1"/>
  <c r="AM41" i="52"/>
  <c r="AN41" i="52" s="1"/>
  <c r="AM7" i="53"/>
  <c r="AN7" i="53" s="1"/>
  <c r="AO7" i="53" s="1"/>
  <c r="AM9" i="53"/>
  <c r="AN9" i="53" s="1"/>
  <c r="AO9" i="53" s="1"/>
  <c r="AM11" i="53"/>
  <c r="AN11" i="53" s="1"/>
  <c r="AO11" i="53" s="1"/>
  <c r="AM13" i="53"/>
  <c r="AN13" i="53" s="1"/>
  <c r="AO13" i="53" s="1"/>
  <c r="AM15" i="53"/>
  <c r="AN15" i="53" s="1"/>
  <c r="AO15" i="53" s="1"/>
  <c r="AM17" i="53"/>
  <c r="AN17" i="53" s="1"/>
  <c r="AO17" i="53" s="1"/>
  <c r="AM19" i="53"/>
  <c r="AN19" i="53" s="1"/>
  <c r="AO19" i="53" s="1"/>
  <c r="AM21" i="53"/>
  <c r="AN21" i="53" s="1"/>
  <c r="AO21" i="53" s="1"/>
  <c r="AM23" i="53"/>
  <c r="AN23" i="53" s="1"/>
  <c r="AO23" i="53" s="1"/>
  <c r="AM25" i="53"/>
  <c r="AN25" i="53" s="1"/>
  <c r="AO25" i="53" s="1"/>
  <c r="AM27" i="53"/>
  <c r="AN27" i="53" s="1"/>
  <c r="AO27" i="53" s="1"/>
  <c r="AM29" i="53"/>
  <c r="AN29" i="53" s="1"/>
  <c r="AO29" i="53" s="1"/>
  <c r="AM31" i="53"/>
  <c r="AN31" i="53" s="1"/>
  <c r="AO31" i="53" s="1"/>
  <c r="AM33" i="53"/>
  <c r="AN33" i="53" s="1"/>
  <c r="AO33" i="53" s="1"/>
  <c r="AM35" i="53"/>
  <c r="AN35" i="53" s="1"/>
  <c r="AO35" i="53" s="1"/>
  <c r="AM37" i="53"/>
  <c r="AN37" i="53" s="1"/>
  <c r="AO37" i="53" s="1"/>
  <c r="AM39" i="53"/>
  <c r="AN39" i="53" s="1"/>
  <c r="AO39" i="53" s="1"/>
  <c r="AM41" i="53"/>
  <c r="AN41" i="53" s="1"/>
  <c r="AO41" i="53" s="1"/>
  <c r="AH42" i="55"/>
  <c r="AH43" i="55" s="1"/>
  <c r="AJ42" i="55"/>
  <c r="AJ43" i="55" s="1"/>
  <c r="AL42" i="55"/>
  <c r="AL43" i="55" s="1"/>
  <c r="AI42" i="55"/>
  <c r="AI43" i="55" s="1"/>
  <c r="AK42" i="55"/>
  <c r="AK43" i="55" s="1"/>
  <c r="AI42" i="56"/>
  <c r="AI42" i="59"/>
  <c r="AI43" i="59" s="1"/>
  <c r="AM7" i="59"/>
  <c r="AN7" i="59" s="1"/>
  <c r="AO7" i="59" s="1"/>
  <c r="AM9" i="59"/>
  <c r="AN9" i="59" s="1"/>
  <c r="AO9" i="59" s="1"/>
  <c r="AM11" i="59"/>
  <c r="AN11" i="59" s="1"/>
  <c r="AO11" i="59" s="1"/>
  <c r="AM13" i="59"/>
  <c r="AN13" i="59" s="1"/>
  <c r="AO13" i="59" s="1"/>
  <c r="AM15" i="59"/>
  <c r="AN15" i="59" s="1"/>
  <c r="AO15" i="59" s="1"/>
  <c r="AM17" i="59"/>
  <c r="AN17" i="59" s="1"/>
  <c r="AO17" i="59" s="1"/>
  <c r="AF42" i="56"/>
  <c r="AK6" i="56"/>
  <c r="AH42" i="56"/>
  <c r="AJ42" i="56"/>
  <c r="AK7" i="56"/>
  <c r="AL7" i="56" s="1"/>
  <c r="AM7" i="56" s="1"/>
  <c r="AK8" i="56"/>
  <c r="AL8" i="56" s="1"/>
  <c r="AM8" i="56" s="1"/>
  <c r="AK9" i="56"/>
  <c r="AL9" i="56" s="1"/>
  <c r="AM9" i="56" s="1"/>
  <c r="AK10" i="56"/>
  <c r="AL10" i="56" s="1"/>
  <c r="AM10" i="56" s="1"/>
  <c r="AK11" i="56"/>
  <c r="AL11" i="56" s="1"/>
  <c r="AM11" i="56" s="1"/>
  <c r="AK12" i="56"/>
  <c r="AL12" i="56" s="1"/>
  <c r="AM12" i="56" s="1"/>
  <c r="AK13" i="56"/>
  <c r="AL13" i="56" s="1"/>
  <c r="AM13" i="56" s="1"/>
  <c r="AK14" i="56"/>
  <c r="AL14" i="56" s="1"/>
  <c r="AM14" i="56" s="1"/>
  <c r="AK15" i="56"/>
  <c r="AL15" i="56" s="1"/>
  <c r="AM15" i="56" s="1"/>
  <c r="AK16" i="56"/>
  <c r="AL16" i="56" s="1"/>
  <c r="AM16" i="56" s="1"/>
  <c r="AK17" i="56"/>
  <c r="AL17" i="56" s="1"/>
  <c r="AM17" i="56" s="1"/>
  <c r="AK18" i="56"/>
  <c r="AL18" i="56" s="1"/>
  <c r="AM18" i="56" s="1"/>
  <c r="AK19" i="56"/>
  <c r="AL19" i="56" s="1"/>
  <c r="AM19" i="56" s="1"/>
  <c r="AK20" i="56"/>
  <c r="AL20" i="56" s="1"/>
  <c r="AM20" i="56" s="1"/>
  <c r="AK21" i="56"/>
  <c r="AL21" i="56" s="1"/>
  <c r="AM21" i="56" s="1"/>
  <c r="AK22" i="56"/>
  <c r="AL22" i="56" s="1"/>
  <c r="AM22" i="56" s="1"/>
  <c r="AK23" i="56"/>
  <c r="AL23" i="56" s="1"/>
  <c r="AM23" i="56" s="1"/>
  <c r="AK24" i="56"/>
  <c r="AL24" i="56" s="1"/>
  <c r="AM24" i="56" s="1"/>
  <c r="AK25" i="56"/>
  <c r="AL25" i="56" s="1"/>
  <c r="AM25" i="56" s="1"/>
  <c r="AK26" i="56"/>
  <c r="AL26" i="56" s="1"/>
  <c r="AM26" i="56" s="1"/>
  <c r="AK27" i="56"/>
  <c r="AL27" i="56" s="1"/>
  <c r="AM27" i="56" s="1"/>
  <c r="AK28" i="56"/>
  <c r="AL28" i="56" s="1"/>
  <c r="AM28" i="56" s="1"/>
  <c r="AK29" i="56"/>
  <c r="AL29" i="56" s="1"/>
  <c r="AM29" i="56" s="1"/>
  <c r="AK30" i="56"/>
  <c r="AL30" i="56" s="1"/>
  <c r="AM30" i="56" s="1"/>
  <c r="AK31" i="56"/>
  <c r="AL31" i="56" s="1"/>
  <c r="AM31" i="56" s="1"/>
  <c r="AK32" i="56"/>
  <c r="AL32" i="56" s="1"/>
  <c r="AM32" i="56" s="1"/>
  <c r="AK33" i="56"/>
  <c r="AL33" i="56" s="1"/>
  <c r="AM33" i="56" s="1"/>
  <c r="AK34" i="56"/>
  <c r="AL34" i="56" s="1"/>
  <c r="AM34" i="56" s="1"/>
  <c r="AK36" i="56"/>
  <c r="AL36" i="56" s="1"/>
  <c r="AM36" i="56" s="1"/>
  <c r="AK37" i="56"/>
  <c r="AL37" i="56" s="1"/>
  <c r="AM37" i="56" s="1"/>
  <c r="AK38" i="56"/>
  <c r="AL38" i="56" s="1"/>
  <c r="AM38" i="56" s="1"/>
  <c r="AK39" i="56"/>
  <c r="AL39" i="56" s="1"/>
  <c r="AM39" i="56" s="1"/>
  <c r="AK40" i="56"/>
  <c r="AL40" i="56" s="1"/>
  <c r="AM40" i="56" s="1"/>
  <c r="AK41" i="56"/>
  <c r="AL41" i="56" s="1"/>
  <c r="AM41" i="56" s="1"/>
  <c r="AG42" i="56"/>
  <c r="AG42" i="58"/>
  <c r="AG43" i="58" s="1"/>
  <c r="AL6" i="58"/>
  <c r="AI42" i="58"/>
  <c r="AI43" i="58" s="1"/>
  <c r="AK42" i="58"/>
  <c r="AK43" i="58" s="1"/>
  <c r="AH42" i="58"/>
  <c r="AH43" i="58" s="1"/>
  <c r="AL7" i="58"/>
  <c r="AM7" i="58" s="1"/>
  <c r="AN7" i="58" s="1"/>
  <c r="AL8" i="58"/>
  <c r="AM8" i="58" s="1"/>
  <c r="AN8" i="58" s="1"/>
  <c r="AJ42" i="58"/>
  <c r="AJ43" i="58" s="1"/>
  <c r="AH42" i="59"/>
  <c r="AH43" i="59" s="1"/>
  <c r="AM6" i="59"/>
  <c r="AJ42" i="59"/>
  <c r="AJ43" i="59" s="1"/>
  <c r="AL42" i="59"/>
  <c r="AL43" i="59" s="1"/>
  <c r="AM8" i="59"/>
  <c r="AN8" i="59" s="1"/>
  <c r="AO8" i="59" s="1"/>
  <c r="AM10" i="59"/>
  <c r="AN10" i="59" s="1"/>
  <c r="AO10" i="59" s="1"/>
  <c r="AM12" i="59"/>
  <c r="AN12" i="59" s="1"/>
  <c r="AO12" i="59" s="1"/>
  <c r="AM14" i="59"/>
  <c r="AN14" i="59" s="1"/>
  <c r="AO14" i="59" s="1"/>
  <c r="AM16" i="59"/>
  <c r="AN16" i="59" s="1"/>
  <c r="AO16" i="59" s="1"/>
  <c r="AM18" i="59"/>
  <c r="AN18" i="59" s="1"/>
  <c r="AO18" i="59" s="1"/>
  <c r="AM20" i="59"/>
  <c r="AN20" i="59" s="1"/>
  <c r="AO20" i="59" s="1"/>
  <c r="AM22" i="59"/>
  <c r="AN22" i="59" s="1"/>
  <c r="AO22" i="59" s="1"/>
  <c r="AM24" i="59"/>
  <c r="AN24" i="59" s="1"/>
  <c r="AO24" i="59" s="1"/>
  <c r="AM26" i="59"/>
  <c r="AN26" i="59" s="1"/>
  <c r="AO26" i="59" s="1"/>
  <c r="AM29" i="59"/>
  <c r="AN29" i="59" s="1"/>
  <c r="AO29" i="59" s="1"/>
  <c r="AM31" i="59"/>
  <c r="AN31" i="59" s="1"/>
  <c r="AO31" i="59" s="1"/>
  <c r="AM33" i="59"/>
  <c r="AN33" i="59" s="1"/>
  <c r="AO33" i="59" s="1"/>
  <c r="AM35" i="59"/>
  <c r="AN35" i="59" s="1"/>
  <c r="AO35" i="59" s="1"/>
  <c r="AM37" i="59"/>
  <c r="AN37" i="59" s="1"/>
  <c r="AO37" i="59" s="1"/>
  <c r="AM39" i="59"/>
  <c r="AN39" i="59" s="1"/>
  <c r="AO39" i="59" s="1"/>
  <c r="AM41" i="59"/>
  <c r="AN41" i="59" s="1"/>
  <c r="AO41" i="59" s="1"/>
  <c r="AL9" i="58"/>
  <c r="AM9" i="58" s="1"/>
  <c r="AN9" i="58" s="1"/>
  <c r="AL10" i="58"/>
  <c r="AM10" i="58" s="1"/>
  <c r="AN10" i="58" s="1"/>
  <c r="AL11" i="58"/>
  <c r="AM11" i="58" s="1"/>
  <c r="AN11" i="58" s="1"/>
  <c r="AL12" i="58"/>
  <c r="AM12" i="58" s="1"/>
  <c r="AN12" i="58" s="1"/>
  <c r="AL13" i="58"/>
  <c r="AM13" i="58" s="1"/>
  <c r="AN13" i="58" s="1"/>
  <c r="AL14" i="58"/>
  <c r="AM14" i="58" s="1"/>
  <c r="AN14" i="58" s="1"/>
  <c r="AL15" i="58"/>
  <c r="AM15" i="58" s="1"/>
  <c r="AN15" i="58" s="1"/>
  <c r="AL16" i="58"/>
  <c r="AM16" i="58" s="1"/>
  <c r="AN16" i="58" s="1"/>
  <c r="AL17" i="58"/>
  <c r="AM17" i="58" s="1"/>
  <c r="AN17" i="58" s="1"/>
  <c r="AL18" i="58"/>
  <c r="AM18" i="58" s="1"/>
  <c r="AN18" i="58" s="1"/>
  <c r="AL19" i="58"/>
  <c r="AM19" i="58" s="1"/>
  <c r="AN19" i="58" s="1"/>
  <c r="AL20" i="58"/>
  <c r="AM20" i="58" s="1"/>
  <c r="AN20" i="58" s="1"/>
  <c r="AL21" i="58"/>
  <c r="AM21" i="58" s="1"/>
  <c r="AN21" i="58" s="1"/>
  <c r="AL22" i="58"/>
  <c r="AM22" i="58" s="1"/>
  <c r="AN22" i="58" s="1"/>
  <c r="AL23" i="58"/>
  <c r="AM23" i="58" s="1"/>
  <c r="AN23" i="58" s="1"/>
  <c r="AL24" i="58"/>
  <c r="AM24" i="58" s="1"/>
  <c r="AN24" i="58" s="1"/>
  <c r="AL25" i="58"/>
  <c r="AM25" i="58" s="1"/>
  <c r="AN25" i="58" s="1"/>
  <c r="AL26" i="58"/>
  <c r="AM26" i="58" s="1"/>
  <c r="AN26" i="58" s="1"/>
  <c r="AL27" i="58"/>
  <c r="AM27" i="58" s="1"/>
  <c r="AN27" i="58" s="1"/>
  <c r="AL29" i="58"/>
  <c r="AM29" i="58" s="1"/>
  <c r="AN29" i="58" s="1"/>
  <c r="AL30" i="58"/>
  <c r="AM30" i="58" s="1"/>
  <c r="AN30" i="58" s="1"/>
  <c r="AL31" i="58"/>
  <c r="AM31" i="58" s="1"/>
  <c r="AN31" i="58" s="1"/>
  <c r="AL32" i="58"/>
  <c r="AM32" i="58" s="1"/>
  <c r="AN32" i="58" s="1"/>
  <c r="AL33" i="58"/>
  <c r="AM33" i="58" s="1"/>
  <c r="AN33" i="58" s="1"/>
  <c r="AL34" i="58"/>
  <c r="AM34" i="58" s="1"/>
  <c r="AN34" i="58" s="1"/>
  <c r="AL35" i="58"/>
  <c r="AM35" i="58" s="1"/>
  <c r="AN35" i="58" s="1"/>
  <c r="AL36" i="58"/>
  <c r="AM36" i="58" s="1"/>
  <c r="AN36" i="58" s="1"/>
  <c r="AL37" i="58"/>
  <c r="AM37" i="58" s="1"/>
  <c r="AN37" i="58" s="1"/>
  <c r="AL38" i="58"/>
  <c r="AM38" i="58" s="1"/>
  <c r="AN38" i="58" s="1"/>
  <c r="AL39" i="58"/>
  <c r="AM39" i="58" s="1"/>
  <c r="AN39" i="58" s="1"/>
  <c r="AL40" i="58"/>
  <c r="AM40" i="58" s="1"/>
  <c r="AN40" i="58" s="1"/>
  <c r="AL41" i="58"/>
  <c r="AM41" i="58" s="1"/>
  <c r="AN41" i="58" s="1"/>
  <c r="AM28" i="59"/>
  <c r="AN28" i="59" s="1"/>
  <c r="AO28" i="59" s="1"/>
  <c r="AM30" i="59"/>
  <c r="AN30" i="59" s="1"/>
  <c r="AO30" i="59" s="1"/>
  <c r="AM32" i="59"/>
  <c r="AN32" i="59" s="1"/>
  <c r="AO32" i="59" s="1"/>
  <c r="AM34" i="59"/>
  <c r="AN34" i="59" s="1"/>
  <c r="AO34" i="59" s="1"/>
  <c r="AM36" i="59"/>
  <c r="AN36" i="59" s="1"/>
  <c r="AO36" i="59" s="1"/>
  <c r="AM38" i="59"/>
  <c r="AN38" i="59" s="1"/>
  <c r="AO38" i="59" s="1"/>
  <c r="AM40" i="59"/>
  <c r="AN40" i="59" s="1"/>
  <c r="AO40" i="59" s="1"/>
  <c r="AK42" i="59"/>
  <c r="AK43" i="59" s="1"/>
  <c r="AG42" i="60"/>
  <c r="AG43" i="60" s="1"/>
  <c r="AL6" i="60"/>
  <c r="AL7" i="60"/>
  <c r="AM7" i="60" s="1"/>
  <c r="AN7" i="60" s="1"/>
  <c r="AL10" i="60"/>
  <c r="AM10" i="60" s="1"/>
  <c r="AN10" i="60" s="1"/>
  <c r="AL12" i="60"/>
  <c r="AM12" i="60" s="1"/>
  <c r="AN12" i="60" s="1"/>
  <c r="AL14" i="60"/>
  <c r="AM14" i="60" s="1"/>
  <c r="AN14" i="60" s="1"/>
  <c r="AL16" i="60"/>
  <c r="AM16" i="60" s="1"/>
  <c r="AN16" i="60" s="1"/>
  <c r="AL18" i="60"/>
  <c r="AM18" i="60" s="1"/>
  <c r="AN18" i="60" s="1"/>
  <c r="AL20" i="60"/>
  <c r="AM20" i="60" s="1"/>
  <c r="AN20" i="60" s="1"/>
  <c r="AL22" i="60"/>
  <c r="AM22" i="60" s="1"/>
  <c r="AN22" i="60" s="1"/>
  <c r="AL24" i="60"/>
  <c r="AM24" i="60" s="1"/>
  <c r="AN24" i="60" s="1"/>
  <c r="AL26" i="60"/>
  <c r="AM26" i="60" s="1"/>
  <c r="AN26" i="60" s="1"/>
  <c r="AL27" i="60"/>
  <c r="AM27" i="60" s="1"/>
  <c r="AN27" i="60" s="1"/>
  <c r="AL29" i="60"/>
  <c r="AM29" i="60" s="1"/>
  <c r="AN29" i="60" s="1"/>
  <c r="AL31" i="60"/>
  <c r="AM31" i="60" s="1"/>
  <c r="AN31" i="60" s="1"/>
  <c r="AL33" i="60"/>
  <c r="AM33" i="60" s="1"/>
  <c r="AN33" i="60" s="1"/>
  <c r="AL35" i="60"/>
  <c r="AM35" i="60" s="1"/>
  <c r="AN35" i="60" s="1"/>
  <c r="AL37" i="60"/>
  <c r="AM37" i="60" s="1"/>
  <c r="AN37" i="60" s="1"/>
  <c r="AL39" i="60"/>
  <c r="AM39" i="60" s="1"/>
  <c r="AN39" i="60" s="1"/>
  <c r="AL41" i="60"/>
  <c r="AM41" i="60" s="1"/>
  <c r="AN41" i="60" s="1"/>
  <c r="AH42" i="60"/>
  <c r="AH43" i="60" s="1"/>
  <c r="F42" i="10" l="1"/>
  <c r="D42" i="10"/>
  <c r="C12" i="23"/>
  <c r="C16" i="23"/>
  <c r="N42" i="10"/>
  <c r="F47" i="23"/>
  <c r="G46" i="23"/>
  <c r="E44" i="23"/>
  <c r="D45" i="23"/>
  <c r="E42" i="23"/>
  <c r="F41" i="23"/>
  <c r="D42" i="23"/>
  <c r="E47" i="23"/>
  <c r="G43" i="23"/>
  <c r="C43" i="23"/>
  <c r="G45" i="23"/>
  <c r="C45" i="23"/>
  <c r="J42" i="10"/>
  <c r="G47" i="23"/>
  <c r="C47" i="23"/>
  <c r="E41" i="23"/>
  <c r="D43" i="23"/>
  <c r="C14" i="23"/>
  <c r="C10" i="23"/>
  <c r="AH6" i="10"/>
  <c r="D8" i="23" s="1"/>
  <c r="T42" i="10"/>
  <c r="D46" i="23"/>
  <c r="F44" i="23"/>
  <c r="P42" i="10"/>
  <c r="D47" i="23"/>
  <c r="E46" i="23"/>
  <c r="L42" i="10"/>
  <c r="H42" i="10"/>
  <c r="F42" i="23"/>
  <c r="F43" i="23"/>
  <c r="F45" i="23"/>
  <c r="G44" i="23"/>
  <c r="C44" i="23"/>
  <c r="V42" i="10"/>
  <c r="R42" i="10"/>
  <c r="F46" i="23"/>
  <c r="D44" i="23"/>
  <c r="E43" i="23"/>
  <c r="E45" i="23"/>
  <c r="C46" i="23"/>
  <c r="D41" i="23"/>
  <c r="F40" i="23"/>
  <c r="G41" i="23"/>
  <c r="C41" i="23"/>
  <c r="G42" i="23"/>
  <c r="C42" i="23"/>
  <c r="AL42" i="60"/>
  <c r="AM6" i="60"/>
  <c r="AM42" i="59"/>
  <c r="AN6" i="59"/>
  <c r="AL6" i="56"/>
  <c r="W42" i="10"/>
  <c r="S42" i="10"/>
  <c r="O42" i="10"/>
  <c r="K42" i="10"/>
  <c r="G42" i="10"/>
  <c r="AK6" i="10"/>
  <c r="C42" i="10"/>
  <c r="AG6" i="10"/>
  <c r="AM42" i="54"/>
  <c r="AN6" i="54"/>
  <c r="AJ6" i="10"/>
  <c r="AL42" i="58"/>
  <c r="AM6" i="58"/>
  <c r="AM42" i="55"/>
  <c r="AL43" i="52"/>
  <c r="AM7" i="52"/>
  <c r="AL42" i="51"/>
  <c r="AM6" i="51"/>
  <c r="U42" i="10"/>
  <c r="Q42" i="10"/>
  <c r="M42" i="10"/>
  <c r="I42" i="10"/>
  <c r="E42" i="10"/>
  <c r="AI6" i="10"/>
  <c r="AM42" i="53"/>
  <c r="AN6" i="53"/>
  <c r="AM42" i="50"/>
  <c r="AN6" i="50"/>
  <c r="AN6" i="35"/>
  <c r="AM42" i="35"/>
  <c r="AH42" i="10" l="1"/>
  <c r="D40" i="23"/>
  <c r="AN42" i="35"/>
  <c r="AO42" i="35" s="1"/>
  <c r="AO6" i="35"/>
  <c r="G40" i="23"/>
  <c r="AN42" i="55"/>
  <c r="AO42" i="55" s="1"/>
  <c r="AJ42" i="10"/>
  <c r="F8" i="23"/>
  <c r="AM6" i="56"/>
  <c r="AN42" i="50"/>
  <c r="AO42" i="50" s="1"/>
  <c r="AO6" i="50"/>
  <c r="AN42" i="53"/>
  <c r="AO42" i="53" s="1"/>
  <c r="AO6" i="53"/>
  <c r="E8" i="23"/>
  <c r="AI42" i="10"/>
  <c r="C40" i="23"/>
  <c r="AM42" i="51"/>
  <c r="AN42" i="51" s="1"/>
  <c r="AN6" i="51"/>
  <c r="AM43" i="52"/>
  <c r="AN43" i="52" s="1"/>
  <c r="AN7" i="52"/>
  <c r="AM42" i="58"/>
  <c r="AN42" i="58" s="1"/>
  <c r="AN6" i="58"/>
  <c r="AN42" i="54"/>
  <c r="AO42" i="54" s="1"/>
  <c r="AO6" i="54"/>
  <c r="C8" i="23"/>
  <c r="AG42" i="10"/>
  <c r="G8" i="23"/>
  <c r="AK42" i="10"/>
  <c r="E40" i="23"/>
  <c r="AN42" i="59"/>
  <c r="AO42" i="59" s="1"/>
  <c r="AO6" i="59"/>
  <c r="AM42" i="60"/>
  <c r="AN42" i="60" s="1"/>
  <c r="AN6" i="60"/>
</calcChain>
</file>

<file path=xl/sharedStrings.xml><?xml version="1.0" encoding="utf-8"?>
<sst xmlns="http://schemas.openxmlformats.org/spreadsheetml/2006/main" count="1081" uniqueCount="136">
  <si>
    <t>B</t>
  </si>
  <si>
    <t>K</t>
  </si>
  <si>
    <t>U</t>
  </si>
  <si>
    <t>FORMAT</t>
  </si>
  <si>
    <t>NAMA</t>
  </si>
  <si>
    <t>NIP</t>
  </si>
  <si>
    <t>KELAS</t>
  </si>
  <si>
    <t>JANUARI</t>
  </si>
  <si>
    <t>APRIL</t>
  </si>
  <si>
    <t>JULI</t>
  </si>
  <si>
    <t>OKTOBER</t>
  </si>
  <si>
    <t>FEBRUARI</t>
  </si>
  <si>
    <t>MAI</t>
  </si>
  <si>
    <t>AGUSTUS</t>
  </si>
  <si>
    <t>NOVEMBER</t>
  </si>
  <si>
    <t>MARET</t>
  </si>
  <si>
    <t>JUNI</t>
  </si>
  <si>
    <t>SEPTEMBER</t>
  </si>
  <si>
    <t>DESEMBER</t>
  </si>
  <si>
    <t>REPAP BULANAN</t>
  </si>
  <si>
    <t>REKAP SEMESTER</t>
  </si>
  <si>
    <t>NO</t>
  </si>
  <si>
    <t>NAMA SISWA</t>
  </si>
  <si>
    <t>JUMLAH</t>
  </si>
  <si>
    <t>JML</t>
  </si>
  <si>
    <t>PERSENTASE</t>
  </si>
  <si>
    <t>Senin</t>
  </si>
  <si>
    <t>Selasa</t>
  </si>
  <si>
    <t>Rabu</t>
  </si>
  <si>
    <t>Kamis</t>
  </si>
  <si>
    <t>Jum'at</t>
  </si>
  <si>
    <t>Sabtu</t>
  </si>
  <si>
    <t>Minggu</t>
  </si>
  <si>
    <t>S</t>
  </si>
  <si>
    <t>I</t>
  </si>
  <si>
    <t>A</t>
  </si>
  <si>
    <t>T</t>
  </si>
  <si>
    <t>C</t>
  </si>
  <si>
    <t>(SIA)</t>
  </si>
  <si>
    <t>TDK HDR</t>
  </si>
  <si>
    <t>HADIR</t>
  </si>
  <si>
    <t>Jumlah</t>
  </si>
  <si>
    <t>Persentase</t>
  </si>
  <si>
    <t>Guru BK</t>
  </si>
  <si>
    <t>NIP.</t>
  </si>
  <si>
    <t>NO.</t>
  </si>
  <si>
    <t>Guru BK/Konselor</t>
  </si>
  <si>
    <t>LAPORAN KETIDAK HADIRAN  SISWA</t>
  </si>
  <si>
    <t>MID SEMESTER  I TP 2018-2019</t>
  </si>
  <si>
    <t>NILAI BK</t>
  </si>
  <si>
    <t>Guru BK/ Konselor</t>
  </si>
  <si>
    <t xml:space="preserve"> </t>
  </si>
  <si>
    <t>NIIP</t>
  </si>
  <si>
    <t>DAFTAR NILAI PESERTA DIDIK AN 2 KOTA PADANG</t>
  </si>
  <si>
    <t>BULAN : FEBRUARI 2021</t>
  </si>
  <si>
    <t>ZULHASNI,S.Pd</t>
  </si>
  <si>
    <t>199111092019032018</t>
  </si>
  <si>
    <t>BULAN : MEI 2021</t>
  </si>
  <si>
    <t>BULAN : APRIL 2021</t>
  </si>
  <si>
    <t>SEMESTER I TAHUN 2023</t>
  </si>
  <si>
    <t>DAFTAR HADIR PESERTA DIDIK MAN 2 KOTA PADANG TAHUN PELAJARAN 2023/2024</t>
  </si>
  <si>
    <t>BULAN : JULI</t>
  </si>
  <si>
    <t xml:space="preserve">BULAN : AGUSTUS </t>
  </si>
  <si>
    <t xml:space="preserve">BULAN : SEPTEMBER </t>
  </si>
  <si>
    <t xml:space="preserve">BULAN : OKTOBER </t>
  </si>
  <si>
    <t xml:space="preserve">BULAN : NOVEMBER </t>
  </si>
  <si>
    <t xml:space="preserve">BULAN : DESEMBER </t>
  </si>
  <si>
    <t>Padang,  Juli 2023</t>
  </si>
  <si>
    <t>Padang,  Agustus 2023</t>
  </si>
  <si>
    <t>Padang,  September 2023</t>
  </si>
  <si>
    <t>Padang,  Oktober 2023</t>
  </si>
  <si>
    <t>Padang,  November 2023</t>
  </si>
  <si>
    <t>Padang,  Desember 2023</t>
  </si>
  <si>
    <t>Padang, .................... 2023</t>
  </si>
  <si>
    <t>Padang,...............................2023</t>
  </si>
  <si>
    <t>BULAN : JANUARI</t>
  </si>
  <si>
    <t>SEMESTER  II TP 2023/2024</t>
  </si>
  <si>
    <t>Padang, .......................... 2024</t>
  </si>
  <si>
    <t>Padang,  Januari 2024</t>
  </si>
  <si>
    <t>Padang,  Februari 2024</t>
  </si>
  <si>
    <t>BULAN : MARET 2024</t>
  </si>
  <si>
    <t>Padang,  April 2024</t>
  </si>
  <si>
    <t>Padang,  Maret 2024</t>
  </si>
  <si>
    <t>Padang,  Mei 2024</t>
  </si>
  <si>
    <t>Padang,  Juni 2024</t>
  </si>
  <si>
    <t>BULAN : JUNI</t>
  </si>
  <si>
    <t>AFNAN FEYZA</t>
  </si>
  <si>
    <t>FAYYAD JOHANRA MAULANA</t>
  </si>
  <si>
    <t>MUHAMMAD ICHWAN IRAWAN</t>
  </si>
  <si>
    <t>LATHIFAH</t>
  </si>
  <si>
    <t>FISSYLMI KAFAH SHOFY ARNUR</t>
  </si>
  <si>
    <t>MAGHFIRATUL ULYA</t>
  </si>
  <si>
    <t>Rahma Fela Nevanda</t>
  </si>
  <si>
    <t>VINKA AMRI NYCKEES</t>
  </si>
  <si>
    <t>FAKHRI AHMAD SAMHAN</t>
  </si>
  <si>
    <t>HARI ZULIANDRA PUTRA</t>
  </si>
  <si>
    <t>MUHAMMAD ZAHRAN</t>
  </si>
  <si>
    <t>AINUL MARDIYAH</t>
  </si>
  <si>
    <t>HABIBURRAHMANI ADZKIA MEKHRUL</t>
  </si>
  <si>
    <t>MIFTAHUL FAUZIAH</t>
  </si>
  <si>
    <t>RIFA RAHADHATUL AISYAH</t>
  </si>
  <si>
    <t>FAKHRI ZAIDAN AKBAR</t>
  </si>
  <si>
    <t>M. IRFAN ALFAT</t>
  </si>
  <si>
    <t>REZKY KURNIA ILAHI</t>
  </si>
  <si>
    <t>ASSYRA DINI RAHMAH</t>
  </si>
  <si>
    <t>JIHAN AZKA FAIRUZ</t>
  </si>
  <si>
    <t>NADINE ROSHITA PUTRI</t>
  </si>
  <si>
    <t>SASMIA LARAS AQILAH</t>
  </si>
  <si>
    <t>FATHUR AL AZIZ</t>
  </si>
  <si>
    <t>MALIK ALMUHTAJ MANIK</t>
  </si>
  <si>
    <t>RIFQY SYUKRI UTAMA</t>
  </si>
  <si>
    <t>AZZUMI ZAHIRA</t>
  </si>
  <si>
    <t>KAYLA NAZILLA DEFIA</t>
  </si>
  <si>
    <t>NAURAH KHALILAH</t>
  </si>
  <si>
    <t>SITI AZ ZAHRA MAHARANI</t>
  </si>
  <si>
    <t>FAUZI ALLSTA NUGRAHA</t>
  </si>
  <si>
    <t>MORTEZA NOUSHAFAREN</t>
  </si>
  <si>
    <t>Hafizah</t>
  </si>
  <si>
    <t>DURATUL LATIFAH</t>
  </si>
  <si>
    <t>LUTVIA SHAFITRI</t>
  </si>
  <si>
    <t>NAZWA DZULHIJJAH</t>
  </si>
  <si>
    <t>SYAWALIA ALFANIHA</t>
  </si>
  <si>
    <t>X.6</t>
  </si>
  <si>
    <t>s</t>
  </si>
  <si>
    <t>KEHADIRAN</t>
  </si>
  <si>
    <t>KETIDAKHADIRAN</t>
  </si>
  <si>
    <t>BULAN</t>
  </si>
  <si>
    <t>X.7</t>
  </si>
  <si>
    <t>X.8</t>
  </si>
  <si>
    <t>X.9</t>
  </si>
  <si>
    <t>X.10</t>
  </si>
  <si>
    <t>XII IPA 3</t>
  </si>
  <si>
    <t>XII IPA 4</t>
  </si>
  <si>
    <t>SEMESTER I TAHUN PELAJARAN 2023/2024</t>
  </si>
  <si>
    <t>MAN 2 KOTA PADANG</t>
  </si>
  <si>
    <t>PERSENTASE KEHADIRAN PESERTA DIDIK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</si>
</sst>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22">
    <font>
      <sz val="10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indexed="8"/>
      <name val="Gisha"/>
      <family val="2"/>
      <charset val="177"/>
    </font>
    <font>
      <sz val="10"/>
      <color theme="1"/>
      <name val="Gisha"/>
      <family val="2"/>
      <charset val="177"/>
    </font>
    <font>
      <sz val="9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sz val="10"/>
      <color rgb="FFFE182E"/>
      <name val="Cambria"/>
      <family val="1"/>
    </font>
    <font>
      <sz val="10"/>
      <name val="Cambria"/>
      <family val="1"/>
    </font>
    <font>
      <b/>
      <sz val="12"/>
      <color rgb="FF000000"/>
      <name val="Times New Roman"/>
      <family val="1"/>
    </font>
    <font>
      <b/>
      <sz val="11"/>
      <name val="Arial"/>
      <family val="2"/>
    </font>
    <font>
      <b/>
      <sz val="36"/>
      <color theme="1"/>
      <name val="Arial"/>
      <family val="2"/>
    </font>
    <font>
      <b/>
      <sz val="40"/>
      <color theme="1"/>
      <name val="Arial"/>
      <family val="2"/>
    </font>
    <font>
      <b/>
      <sz val="43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9">
    <xf numFmtId="0" fontId="0" fillId="0" borderId="0"/>
    <xf numFmtId="164" fontId="16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 applyFill="0" applyProtection="0"/>
    <xf numFmtId="0" fontId="21" fillId="0" borderId="0"/>
  </cellStyleXfs>
  <cellXfs count="25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1" fillId="3" borderId="0" xfId="0" applyFont="1" applyFill="1"/>
    <xf numFmtId="0" fontId="5" fillId="0" borderId="0" xfId="0" applyFont="1"/>
    <xf numFmtId="0" fontId="0" fillId="6" borderId="0" xfId="0" applyFill="1"/>
    <xf numFmtId="0" fontId="6" fillId="5" borderId="18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64" fontId="2" fillId="0" borderId="5" xfId="1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164" fontId="2" fillId="7" borderId="23" xfId="1" applyFont="1" applyFill="1" applyBorder="1" applyAlignment="1">
      <alignment vertical="center"/>
    </xf>
    <xf numFmtId="164" fontId="2" fillId="7" borderId="24" xfId="1" applyFont="1" applyFill="1" applyBorder="1" applyAlignment="1">
      <alignment vertical="center"/>
    </xf>
    <xf numFmtId="164" fontId="2" fillId="7" borderId="25" xfId="1" applyFont="1" applyFill="1" applyBorder="1" applyAlignment="1">
      <alignment vertical="center"/>
    </xf>
    <xf numFmtId="0" fontId="2" fillId="0" borderId="0" xfId="0" applyFont="1"/>
    <xf numFmtId="0" fontId="6" fillId="5" borderId="26" xfId="0" applyFont="1" applyFill="1" applyBorder="1" applyAlignment="1">
      <alignment horizontal="center" vertical="center"/>
    </xf>
    <xf numFmtId="164" fontId="2" fillId="0" borderId="27" xfId="0" applyNumberFormat="1" applyFont="1" applyBorder="1" applyAlignment="1">
      <alignment vertical="center"/>
    </xf>
    <xf numFmtId="164" fontId="2" fillId="0" borderId="6" xfId="0" applyNumberFormat="1" applyFont="1" applyBorder="1" applyAlignment="1">
      <alignment vertical="center"/>
    </xf>
    <xf numFmtId="164" fontId="2" fillId="7" borderId="29" xfId="1" applyFont="1" applyFill="1" applyBorder="1" applyAlignment="1">
      <alignment vertical="center"/>
    </xf>
    <xf numFmtId="164" fontId="2" fillId="7" borderId="30" xfId="1" applyFont="1" applyFill="1" applyBorder="1" applyAlignment="1">
      <alignment vertical="center"/>
    </xf>
    <xf numFmtId="164" fontId="2" fillId="7" borderId="31" xfId="1" applyFont="1" applyFill="1" applyBorder="1" applyAlignment="1">
      <alignment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vertical="center" textRotation="90"/>
    </xf>
    <xf numFmtId="0" fontId="0" fillId="0" borderId="32" xfId="0" applyBorder="1" applyAlignment="1">
      <alignment horizontal="center"/>
    </xf>
    <xf numFmtId="0" fontId="3" fillId="0" borderId="33" xfId="0" applyFont="1" applyBorder="1" applyAlignment="1">
      <alignment vertic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8" xfId="0" applyFill="1" applyBorder="1"/>
    <xf numFmtId="0" fontId="0" fillId="3" borderId="8" xfId="0" applyFill="1" applyBorder="1"/>
    <xf numFmtId="0" fontId="3" fillId="3" borderId="33" xfId="0" applyFont="1" applyFill="1" applyBorder="1" applyAlignment="1">
      <alignment vertical="center"/>
    </xf>
    <xf numFmtId="0" fontId="0" fillId="3" borderId="36" xfId="0" applyFill="1" applyBorder="1" applyAlignment="1">
      <alignment horizontal="center"/>
    </xf>
    <xf numFmtId="0" fontId="7" fillId="8" borderId="30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 textRotation="90"/>
    </xf>
    <xf numFmtId="0" fontId="8" fillId="8" borderId="5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8" fillId="8" borderId="8" xfId="0" applyFont="1" applyFill="1" applyBorder="1"/>
    <xf numFmtId="0" fontId="2" fillId="5" borderId="14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 textRotation="90"/>
    </xf>
    <xf numFmtId="0" fontId="2" fillId="5" borderId="19" xfId="0" applyFont="1" applyFill="1" applyBorder="1" applyAlignment="1">
      <alignment horizontal="center" vertical="center"/>
    </xf>
    <xf numFmtId="164" fontId="0" fillId="0" borderId="41" xfId="1" applyFont="1" applyFill="1" applyBorder="1" applyAlignment="1">
      <alignment horizontal="center"/>
    </xf>
    <xf numFmtId="164" fontId="0" fillId="0" borderId="42" xfId="1" applyFont="1" applyFill="1" applyBorder="1" applyAlignment="1"/>
    <xf numFmtId="2" fontId="0" fillId="0" borderId="43" xfId="0" applyNumberFormat="1" applyBorder="1" applyAlignment="1">
      <alignment horizontal="center"/>
    </xf>
    <xf numFmtId="164" fontId="0" fillId="6" borderId="8" xfId="1" applyFont="1" applyFill="1" applyBorder="1" applyAlignment="1">
      <alignment horizontal="center"/>
    </xf>
    <xf numFmtId="164" fontId="0" fillId="6" borderId="9" xfId="1" applyFont="1" applyFill="1" applyBorder="1" applyAlignment="1"/>
    <xf numFmtId="2" fontId="0" fillId="6" borderId="36" xfId="0" applyNumberFormat="1" applyFill="1" applyBorder="1" applyAlignment="1">
      <alignment horizontal="center"/>
    </xf>
    <xf numFmtId="164" fontId="0" fillId="0" borderId="8" xfId="1" applyFont="1" applyFill="1" applyBorder="1" applyAlignment="1">
      <alignment horizontal="center"/>
    </xf>
    <xf numFmtId="164" fontId="0" fillId="0" borderId="9" xfId="1" applyFont="1" applyFill="1" applyBorder="1" applyAlignment="1"/>
    <xf numFmtId="2" fontId="0" fillId="0" borderId="36" xfId="0" applyNumberFormat="1" applyBorder="1" applyAlignment="1">
      <alignment horizontal="center"/>
    </xf>
    <xf numFmtId="164" fontId="0" fillId="3" borderId="8" xfId="1" applyFont="1" applyFill="1" applyBorder="1" applyAlignment="1">
      <alignment horizontal="center"/>
    </xf>
    <xf numFmtId="164" fontId="0" fillId="3" borderId="9" xfId="1" applyFont="1" applyFill="1" applyBorder="1" applyAlignment="1"/>
    <xf numFmtId="2" fontId="0" fillId="3" borderId="36" xfId="0" applyNumberFormat="1" applyFill="1" applyBorder="1" applyAlignment="1">
      <alignment horizontal="center"/>
    </xf>
    <xf numFmtId="164" fontId="2" fillId="0" borderId="40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3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8" xfId="0" applyFill="1" applyBorder="1"/>
    <xf numFmtId="0" fontId="0" fillId="8" borderId="0" xfId="0" applyFill="1"/>
    <xf numFmtId="0" fontId="8" fillId="3" borderId="5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8" fillId="3" borderId="8" xfId="0" applyFont="1" applyFill="1" applyBorder="1"/>
    <xf numFmtId="0" fontId="9" fillId="3" borderId="8" xfId="0" applyFont="1" applyFill="1" applyBorder="1"/>
    <xf numFmtId="0" fontId="0" fillId="8" borderId="34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8" xfId="0" applyFill="1" applyBorder="1"/>
    <xf numFmtId="0" fontId="0" fillId="4" borderId="1" xfId="0" applyFill="1" applyBorder="1" applyAlignment="1">
      <alignment vertical="center"/>
    </xf>
    <xf numFmtId="0" fontId="3" fillId="0" borderId="9" xfId="0" applyFont="1" applyBorder="1" applyAlignment="1">
      <alignment vertical="center"/>
    </xf>
    <xf numFmtId="164" fontId="2" fillId="0" borderId="27" xfId="1" applyFont="1" applyBorder="1" applyAlignment="1">
      <alignment vertical="center"/>
    </xf>
    <xf numFmtId="164" fontId="2" fillId="0" borderId="6" xfId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/>
    <xf numFmtId="0" fontId="10" fillId="3" borderId="0" xfId="0" applyFont="1" applyFill="1" applyAlignment="1">
      <alignment horizontal="justify"/>
    </xf>
    <xf numFmtId="0" fontId="0" fillId="9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3" fillId="2" borderId="33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8" xfId="0" applyFill="1" applyBorder="1"/>
    <xf numFmtId="0" fontId="9" fillId="9" borderId="5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9" borderId="8" xfId="0" applyFont="1" applyFill="1" applyBorder="1" applyAlignment="1">
      <alignment horizontal="center"/>
    </xf>
    <xf numFmtId="0" fontId="9" fillId="9" borderId="8" xfId="0" applyFont="1" applyFill="1" applyBorder="1"/>
    <xf numFmtId="0" fontId="11" fillId="3" borderId="0" xfId="0" applyFont="1" applyFill="1" applyAlignment="1">
      <alignment horizontal="center" vertical="center"/>
    </xf>
    <xf numFmtId="0" fontId="2" fillId="5" borderId="14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19" xfId="0" applyFont="1" applyFill="1" applyBorder="1"/>
    <xf numFmtId="164" fontId="0" fillId="2" borderId="8" xfId="1" applyFont="1" applyFill="1" applyBorder="1" applyAlignment="1">
      <alignment horizontal="center"/>
    </xf>
    <xf numFmtId="164" fontId="0" fillId="2" borderId="9" xfId="1" applyFont="1" applyFill="1" applyBorder="1" applyAlignment="1"/>
    <xf numFmtId="2" fontId="0" fillId="2" borderId="36" xfId="0" applyNumberFormat="1" applyFill="1" applyBorder="1" applyAlignment="1">
      <alignment horizontal="center"/>
    </xf>
    <xf numFmtId="0" fontId="0" fillId="9" borderId="0" xfId="0" applyFill="1"/>
    <xf numFmtId="0" fontId="0" fillId="2" borderId="0" xfId="0" applyFill="1" applyAlignment="1">
      <alignment horizontal="center"/>
    </xf>
    <xf numFmtId="0" fontId="11" fillId="3" borderId="38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9" fillId="8" borderId="8" xfId="0" applyFont="1" applyFill="1" applyBorder="1"/>
    <xf numFmtId="0" fontId="1" fillId="5" borderId="44" xfId="0" applyFont="1" applyFill="1" applyBorder="1"/>
    <xf numFmtId="0" fontId="1" fillId="11" borderId="46" xfId="0" applyFont="1" applyFill="1" applyBorder="1"/>
    <xf numFmtId="0" fontId="1" fillId="5" borderId="46" xfId="0" applyFont="1" applyFill="1" applyBorder="1"/>
    <xf numFmtId="0" fontId="1" fillId="8" borderId="47" xfId="0" applyFont="1" applyFill="1" applyBorder="1"/>
    <xf numFmtId="0" fontId="1" fillId="8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5" borderId="48" xfId="0" applyFont="1" applyFill="1" applyBorder="1"/>
    <xf numFmtId="0" fontId="1" fillId="5" borderId="50" xfId="0" applyFont="1" applyFill="1" applyBorder="1"/>
    <xf numFmtId="0" fontId="1" fillId="6" borderId="50" xfId="0" applyFont="1" applyFill="1" applyBorder="1"/>
    <xf numFmtId="0" fontId="1" fillId="11" borderId="47" xfId="0" applyFont="1" applyFill="1" applyBorder="1"/>
    <xf numFmtId="0" fontId="1" fillId="11" borderId="0" xfId="0" applyFont="1" applyFill="1" applyAlignment="1">
      <alignment horizontal="left"/>
    </xf>
    <xf numFmtId="0" fontId="1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5" borderId="1" xfId="2" applyFont="1" applyFill="1" applyBorder="1" applyAlignment="1" applyProtection="1">
      <alignment horizontal="center" vertical="center"/>
    </xf>
    <xf numFmtId="0" fontId="1" fillId="11" borderId="0" xfId="2" applyFont="1" applyFill="1" applyAlignment="1" applyProtection="1">
      <alignment horizontal="center" vertical="center"/>
    </xf>
    <xf numFmtId="0" fontId="1" fillId="8" borderId="1" xfId="2" applyFont="1" applyFill="1" applyBorder="1" applyAlignment="1" applyProtection="1">
      <alignment horizontal="center" vertical="center"/>
    </xf>
    <xf numFmtId="0" fontId="1" fillId="8" borderId="35" xfId="2" applyFont="1" applyFill="1" applyBorder="1" applyAlignment="1" applyProtection="1">
      <alignment horizontal="center" vertical="center"/>
    </xf>
    <xf numFmtId="0" fontId="1" fillId="11" borderId="0" xfId="2" applyFont="1" applyFill="1" applyAlignment="1" applyProtection="1">
      <alignment horizontal="center" vertical="center" wrapText="1"/>
    </xf>
    <xf numFmtId="0" fontId="1" fillId="11" borderId="54" xfId="0" applyFont="1" applyFill="1" applyBorder="1"/>
    <xf numFmtId="0" fontId="1" fillId="11" borderId="55" xfId="0" applyFont="1" applyFill="1" applyBorder="1"/>
    <xf numFmtId="0" fontId="1" fillId="5" borderId="56" xfId="0" applyFont="1" applyFill="1" applyBorder="1"/>
    <xf numFmtId="0" fontId="1" fillId="11" borderId="57" xfId="0" applyFont="1" applyFill="1" applyBorder="1"/>
    <xf numFmtId="0" fontId="1" fillId="10" borderId="58" xfId="0" applyFont="1" applyFill="1" applyBorder="1"/>
    <xf numFmtId="0" fontId="1" fillId="11" borderId="0" xfId="2" applyFont="1" applyFill="1" applyBorder="1" applyAlignment="1" applyProtection="1">
      <alignment horizontal="center" vertical="center"/>
    </xf>
    <xf numFmtId="0" fontId="1" fillId="11" borderId="0" xfId="2" applyFont="1" applyFill="1" applyBorder="1" applyAlignment="1" applyProtection="1">
      <alignment horizontal="center" vertical="center" wrapText="1"/>
    </xf>
    <xf numFmtId="0" fontId="1" fillId="11" borderId="64" xfId="0" applyFont="1" applyFill="1" applyBorder="1"/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17" fillId="5" borderId="30" xfId="0" applyFont="1" applyFill="1" applyBorder="1" applyAlignment="1">
      <alignment horizontal="center" vertical="center"/>
    </xf>
    <xf numFmtId="0" fontId="17" fillId="8" borderId="30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vertical="center" textRotation="90"/>
    </xf>
    <xf numFmtId="0" fontId="16" fillId="3" borderId="8" xfId="0" applyFont="1" applyFill="1" applyBorder="1" applyAlignment="1">
      <alignment horizontal="center"/>
    </xf>
    <xf numFmtId="0" fontId="3" fillId="0" borderId="5" xfId="0" applyFont="1" applyBorder="1" applyAlignment="1">
      <alignment horizontal="left" vertical="center"/>
    </xf>
    <xf numFmtId="0" fontId="20" fillId="15" borderId="1" xfId="7" applyFont="1" applyFill="1" applyBorder="1" applyAlignment="1">
      <alignment vertical="center"/>
    </xf>
    <xf numFmtId="0" fontId="19" fillId="15" borderId="1" xfId="7" applyFont="1" applyFill="1" applyBorder="1" applyAlignment="1">
      <alignment vertical="center"/>
    </xf>
    <xf numFmtId="0" fontId="20" fillId="0" borderId="1" xfId="7" applyFont="1" applyFill="1" applyBorder="1" applyAlignment="1">
      <alignment vertical="center"/>
    </xf>
    <xf numFmtId="0" fontId="20" fillId="15" borderId="1" xfId="0" applyFont="1" applyFill="1" applyBorder="1" applyAlignment="1">
      <alignment vertical="center"/>
    </xf>
    <xf numFmtId="0" fontId="19" fillId="15" borderId="1" xfId="0" applyFont="1" applyFill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0" fillId="3" borderId="1" xfId="0" applyFont="1" applyFill="1" applyBorder="1" applyAlignment="1">
      <alignment vertical="center"/>
    </xf>
    <xf numFmtId="0" fontId="19" fillId="3" borderId="1" xfId="0" applyFont="1" applyFill="1" applyBorder="1" applyAlignment="1">
      <alignment vertical="center"/>
    </xf>
    <xf numFmtId="0" fontId="0" fillId="9" borderId="0" xfId="0" applyFill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/>
    </xf>
    <xf numFmtId="0" fontId="1" fillId="14" borderId="51" xfId="0" applyFont="1" applyFill="1" applyBorder="1" applyAlignment="1">
      <alignment horizontal="left"/>
    </xf>
    <xf numFmtId="0" fontId="1" fillId="14" borderId="52" xfId="0" applyFont="1" applyFill="1" applyBorder="1" applyAlignment="1">
      <alignment horizontal="left"/>
    </xf>
    <xf numFmtId="0" fontId="1" fillId="14" borderId="53" xfId="0" applyFont="1" applyFill="1" applyBorder="1" applyAlignment="1">
      <alignment horizontal="left"/>
    </xf>
    <xf numFmtId="0" fontId="1" fillId="14" borderId="51" xfId="0" quotePrefix="1" applyFont="1" applyFill="1" applyBorder="1" applyAlignment="1">
      <alignment horizontal="left"/>
    </xf>
    <xf numFmtId="0" fontId="1" fillId="8" borderId="45" xfId="2" applyFont="1" applyFill="1" applyBorder="1" applyAlignment="1" applyProtection="1">
      <alignment horizontal="center" vertical="center" wrapText="1"/>
    </xf>
    <xf numFmtId="0" fontId="1" fillId="8" borderId="49" xfId="2" applyFont="1" applyFill="1" applyBorder="1" applyAlignment="1" applyProtection="1">
      <alignment horizontal="center" vertical="center" wrapText="1"/>
    </xf>
    <xf numFmtId="0" fontId="14" fillId="10" borderId="45" xfId="0" applyFont="1" applyFill="1" applyBorder="1" applyAlignment="1">
      <alignment horizontal="center"/>
    </xf>
    <xf numFmtId="0" fontId="14" fillId="10" borderId="35" xfId="0" applyFont="1" applyFill="1" applyBorder="1" applyAlignment="1">
      <alignment horizontal="center"/>
    </xf>
    <xf numFmtId="0" fontId="14" fillId="10" borderId="49" xfId="0" applyFont="1" applyFill="1" applyBorder="1" applyAlignment="1">
      <alignment horizontal="center"/>
    </xf>
    <xf numFmtId="0" fontId="1" fillId="3" borderId="59" xfId="0" applyFont="1" applyFill="1" applyBorder="1" applyAlignment="1">
      <alignment horizontal="center"/>
    </xf>
    <xf numFmtId="0" fontId="1" fillId="3" borderId="60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62" xfId="0" applyFont="1" applyFill="1" applyBorder="1" applyAlignment="1">
      <alignment horizontal="center"/>
    </xf>
    <xf numFmtId="0" fontId="1" fillId="3" borderId="63" xfId="0" applyFont="1" applyFill="1" applyBorder="1" applyAlignment="1">
      <alignment horizontal="center"/>
    </xf>
    <xf numFmtId="0" fontId="12" fillId="10" borderId="45" xfId="0" applyFont="1" applyFill="1" applyBorder="1" applyAlignment="1">
      <alignment horizontal="center"/>
    </xf>
    <xf numFmtId="0" fontId="7" fillId="10" borderId="35" xfId="0" applyFont="1" applyFill="1" applyBorder="1" applyAlignment="1">
      <alignment horizontal="center"/>
    </xf>
    <xf numFmtId="0" fontId="7" fillId="10" borderId="49" xfId="0" applyFont="1" applyFill="1" applyBorder="1" applyAlignment="1">
      <alignment horizontal="center"/>
    </xf>
    <xf numFmtId="0" fontId="1" fillId="5" borderId="45" xfId="2" applyFont="1" applyFill="1" applyBorder="1" applyAlignment="1" applyProtection="1">
      <alignment horizontal="center" vertical="center" wrapText="1"/>
    </xf>
    <xf numFmtId="0" fontId="1" fillId="5" borderId="49" xfId="2" applyFont="1" applyFill="1" applyBorder="1" applyAlignment="1" applyProtection="1">
      <alignment horizontal="center" vertical="center" wrapText="1"/>
    </xf>
    <xf numFmtId="0" fontId="13" fillId="10" borderId="45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left"/>
    </xf>
    <xf numFmtId="0" fontId="1" fillId="11" borderId="0" xfId="0" applyFont="1" applyFill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5" borderId="14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2" fontId="2" fillId="0" borderId="14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4" borderId="1" xfId="0" applyFill="1" applyBorder="1" applyAlignment="1">
      <alignment horizontal="center"/>
    </xf>
    <xf numFmtId="0" fontId="2" fillId="5" borderId="39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4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 vertical="center"/>
    </xf>
    <xf numFmtId="0" fontId="2" fillId="5" borderId="40" xfId="0" applyFont="1" applyFill="1" applyBorder="1"/>
    <xf numFmtId="0" fontId="6" fillId="5" borderId="13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 indent="1"/>
    </xf>
    <xf numFmtId="0" fontId="2" fillId="5" borderId="3" xfId="0" applyFont="1" applyFill="1" applyBorder="1" applyAlignment="1">
      <alignment horizontal="left" vertical="center" indent="1"/>
    </xf>
    <xf numFmtId="0" fontId="2" fillId="5" borderId="6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4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</cellXfs>
  <cellStyles count="9">
    <cellStyle name="Comma [0]" xfId="1" builtinId="6"/>
    <cellStyle name="Hyperlink" xfId="2" builtinId="8"/>
    <cellStyle name="Normal" xfId="0" builtinId="0"/>
    <cellStyle name="Normal 2" xfId="4"/>
    <cellStyle name="Normal 2 2" xfId="8"/>
    <cellStyle name="Normal 3" xfId="5"/>
    <cellStyle name="Normal 4" xfId="3"/>
    <cellStyle name="Normal 5" xfId="7"/>
    <cellStyle name="Normal 6" xfId="6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800080"/>
      <color rgb="FFE6B8B7"/>
      <color rgb="FFFE182E"/>
      <color rgb="FF00F01C"/>
      <color rgb="FF000000"/>
      <color rgb="FFFFFF00"/>
      <color rgb="FFFF0000"/>
      <color rgb="FFD9D9D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'R SMTR IA 3'!A1"/><Relationship Id="rId2" Type="http://schemas.openxmlformats.org/officeDocument/2006/relationships/hyperlink" Target="#FEB!A1"/><Relationship Id="rId1" Type="http://schemas.openxmlformats.org/officeDocument/2006/relationships/hyperlink" Target="#MASTER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JAN!A1"/><Relationship Id="rId2" Type="http://schemas.openxmlformats.org/officeDocument/2006/relationships/hyperlink" Target="#MAR!A1"/><Relationship Id="rId1" Type="http://schemas.openxmlformats.org/officeDocument/2006/relationships/hyperlink" Target="#MASTER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JAN!A1"/><Relationship Id="rId2" Type="http://schemas.openxmlformats.org/officeDocument/2006/relationships/hyperlink" Target="#MAR!A1"/><Relationship Id="rId1" Type="http://schemas.openxmlformats.org/officeDocument/2006/relationships/hyperlink" Target="#MASTER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MAR!A1"/><Relationship Id="rId2" Type="http://schemas.openxmlformats.org/officeDocument/2006/relationships/hyperlink" Target="#MAI!A1"/><Relationship Id="rId1" Type="http://schemas.openxmlformats.org/officeDocument/2006/relationships/hyperlink" Target="#MASTER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#APRIL!A1"/><Relationship Id="rId2" Type="http://schemas.openxmlformats.org/officeDocument/2006/relationships/hyperlink" Target="#JUNI!A1"/><Relationship Id="rId1" Type="http://schemas.openxmlformats.org/officeDocument/2006/relationships/hyperlink" Target="#MASTER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#MAI!A1"/><Relationship Id="rId2" Type="http://schemas.openxmlformats.org/officeDocument/2006/relationships/hyperlink" Target="#'R BLN IA 2'!A1"/><Relationship Id="rId1" Type="http://schemas.openxmlformats.org/officeDocument/2006/relationships/hyperlink" Target="#MASTER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hyperlink" Target="#'R BLN IA 2'!A1"/><Relationship Id="rId2" Type="http://schemas.openxmlformats.org/officeDocument/2006/relationships/hyperlink" Target="#JULI!A1"/><Relationship Id="rId1" Type="http://schemas.openxmlformats.org/officeDocument/2006/relationships/hyperlink" Target="#MASTER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AGUS!A1"/><Relationship Id="rId1" Type="http://schemas.openxmlformats.org/officeDocument/2006/relationships/hyperlink" Target="#MASTER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JULI!A1"/><Relationship Id="rId2" Type="http://schemas.openxmlformats.org/officeDocument/2006/relationships/hyperlink" Target="#SEPT!A1"/><Relationship Id="rId1" Type="http://schemas.openxmlformats.org/officeDocument/2006/relationships/hyperlink" Target="#MASTER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AGUS!A1"/><Relationship Id="rId2" Type="http://schemas.openxmlformats.org/officeDocument/2006/relationships/hyperlink" Target="#OKTB!A1"/><Relationship Id="rId1" Type="http://schemas.openxmlformats.org/officeDocument/2006/relationships/hyperlink" Target="#MASTER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SEPT!A1"/><Relationship Id="rId2" Type="http://schemas.openxmlformats.org/officeDocument/2006/relationships/hyperlink" Target="#NOV!A1"/><Relationship Id="rId1" Type="http://schemas.openxmlformats.org/officeDocument/2006/relationships/hyperlink" Target="#MASTER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OKTB!A1"/><Relationship Id="rId2" Type="http://schemas.openxmlformats.org/officeDocument/2006/relationships/hyperlink" Target="#DES!A1"/><Relationship Id="rId1" Type="http://schemas.openxmlformats.org/officeDocument/2006/relationships/hyperlink" Target="#MASTER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NOV!A1"/><Relationship Id="rId2" Type="http://schemas.openxmlformats.org/officeDocument/2006/relationships/hyperlink" Target="#'R BLN IA 3'!A1"/><Relationship Id="rId1" Type="http://schemas.openxmlformats.org/officeDocument/2006/relationships/hyperlink" Target="#MASTER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DES!A1"/><Relationship Id="rId2" Type="http://schemas.openxmlformats.org/officeDocument/2006/relationships/hyperlink" Target="#'R SMTR IA 3'!A1"/><Relationship Id="rId1" Type="http://schemas.openxmlformats.org/officeDocument/2006/relationships/hyperlink" Target="#MASTER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'R BLN IA 3'!A1"/><Relationship Id="rId2" Type="http://schemas.openxmlformats.org/officeDocument/2006/relationships/hyperlink" Target="#JAN!A1"/><Relationship Id="rId1" Type="http://schemas.openxmlformats.org/officeDocument/2006/relationships/hyperlink" Target="#MASTE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905510</xdr:colOff>
      <xdr:row>7</xdr:row>
      <xdr:rowOff>59055</xdr:rowOff>
    </xdr:from>
    <xdr:to>
      <xdr:col>11</xdr:col>
      <xdr:colOff>607695</xdr:colOff>
      <xdr:row>11</xdr:row>
      <xdr:rowOff>137160</xdr:rowOff>
    </xdr:to>
    <xdr:pic>
      <xdr:nvPicPr>
        <xdr:cNvPr id="2" name="Picture 1" descr="index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7435" y="1094105"/>
          <a:ext cx="924560" cy="725805"/>
        </a:xfrm>
        <a:prstGeom prst="rect">
          <a:avLst/>
        </a:prstGeom>
      </xdr:spPr>
    </xdr:pic>
    <xdr:clientData/>
  </xdr:twoCellAnchor>
  <xdr:twoCellAnchor editAs="oneCell">
    <xdr:from>
      <xdr:col>10</xdr:col>
      <xdr:colOff>48260</xdr:colOff>
      <xdr:row>7</xdr:row>
      <xdr:rowOff>34290</xdr:rowOff>
    </xdr:from>
    <xdr:to>
      <xdr:col>10</xdr:col>
      <xdr:colOff>798830</xdr:colOff>
      <xdr:row>11</xdr:row>
      <xdr:rowOff>95250</xdr:rowOff>
    </xdr:to>
    <xdr:pic>
      <xdr:nvPicPr>
        <xdr:cNvPr id="3" name="Picture 1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30185" y="1069340"/>
          <a:ext cx="750570" cy="708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6</xdr:row>
      <xdr:rowOff>0</xdr:rowOff>
    </xdr:from>
    <xdr:to>
      <xdr:col>43</xdr:col>
      <xdr:colOff>314325</xdr:colOff>
      <xdr:row>7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/>
      </xdr:nvSpPr>
      <xdr:spPr>
        <a:xfrm>
          <a:off x="11901805" y="1358900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42</xdr:col>
      <xdr:colOff>19050</xdr:colOff>
      <xdr:row>9</xdr:row>
      <xdr:rowOff>123825</xdr:rowOff>
    </xdr:from>
    <xdr:to>
      <xdr:col>43</xdr:col>
      <xdr:colOff>332740</xdr:colOff>
      <xdr:row>11</xdr:row>
      <xdr:rowOff>104775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>
        <a:xfrm>
          <a:off x="11920855" y="193992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42</xdr:col>
      <xdr:colOff>29210</xdr:colOff>
      <xdr:row>13</xdr:row>
      <xdr:rowOff>28575</xdr:rowOff>
    </xdr:from>
    <xdr:to>
      <xdr:col>43</xdr:col>
      <xdr:colOff>238125</xdr:colOff>
      <xdr:row>14</xdr:row>
      <xdr:rowOff>142875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SpPr/>
      </xdr:nvSpPr>
      <xdr:spPr>
        <a:xfrm>
          <a:off x="11931015" y="2454275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6</xdr:row>
      <xdr:rowOff>0</xdr:rowOff>
    </xdr:from>
    <xdr:to>
      <xdr:col>41</xdr:col>
      <xdr:colOff>314325</xdr:colOff>
      <xdr:row>7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/>
      </xdr:nvSpPr>
      <xdr:spPr>
        <a:xfrm>
          <a:off x="11933555" y="1257300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40</xdr:col>
      <xdr:colOff>19050</xdr:colOff>
      <xdr:row>9</xdr:row>
      <xdr:rowOff>123825</xdr:rowOff>
    </xdr:from>
    <xdr:to>
      <xdr:col>41</xdr:col>
      <xdr:colOff>332740</xdr:colOff>
      <xdr:row>11</xdr:row>
      <xdr:rowOff>104775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SpPr/>
      </xdr:nvSpPr>
      <xdr:spPr>
        <a:xfrm>
          <a:off x="11952605" y="183832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40</xdr:col>
      <xdr:colOff>10795</xdr:colOff>
      <xdr:row>12</xdr:row>
      <xdr:rowOff>151765</xdr:rowOff>
    </xdr:from>
    <xdr:to>
      <xdr:col>41</xdr:col>
      <xdr:colOff>219710</xdr:colOff>
      <xdr:row>14</xdr:row>
      <xdr:rowOff>113665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SpPr/>
      </xdr:nvSpPr>
      <xdr:spPr>
        <a:xfrm>
          <a:off x="11944350" y="2323465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6</xdr:row>
      <xdr:rowOff>0</xdr:rowOff>
    </xdr:from>
    <xdr:to>
      <xdr:col>43</xdr:col>
      <xdr:colOff>314325</xdr:colOff>
      <xdr:row>7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/>
      </xdr:nvSpPr>
      <xdr:spPr>
        <a:xfrm>
          <a:off x="11363325" y="1247775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42</xdr:col>
      <xdr:colOff>19050</xdr:colOff>
      <xdr:row>9</xdr:row>
      <xdr:rowOff>123825</xdr:rowOff>
    </xdr:from>
    <xdr:to>
      <xdr:col>43</xdr:col>
      <xdr:colOff>332740</xdr:colOff>
      <xdr:row>11</xdr:row>
      <xdr:rowOff>104775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SpPr/>
      </xdr:nvSpPr>
      <xdr:spPr>
        <a:xfrm>
          <a:off x="11382375" y="1828800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42</xdr:col>
      <xdr:colOff>10795</xdr:colOff>
      <xdr:row>12</xdr:row>
      <xdr:rowOff>151765</xdr:rowOff>
    </xdr:from>
    <xdr:to>
      <xdr:col>43</xdr:col>
      <xdr:colOff>219710</xdr:colOff>
      <xdr:row>14</xdr:row>
      <xdr:rowOff>113665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SpPr/>
      </xdr:nvSpPr>
      <xdr:spPr>
        <a:xfrm>
          <a:off x="11374120" y="2313940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6</xdr:row>
      <xdr:rowOff>0</xdr:rowOff>
    </xdr:from>
    <xdr:to>
      <xdr:col>42</xdr:col>
      <xdr:colOff>314325</xdr:colOff>
      <xdr:row>7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/>
      </xdr:nvSpPr>
      <xdr:spPr>
        <a:xfrm>
          <a:off x="11954510" y="1320800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41</xdr:col>
      <xdr:colOff>19050</xdr:colOff>
      <xdr:row>9</xdr:row>
      <xdr:rowOff>123825</xdr:rowOff>
    </xdr:from>
    <xdr:to>
      <xdr:col>42</xdr:col>
      <xdr:colOff>332740</xdr:colOff>
      <xdr:row>11</xdr:row>
      <xdr:rowOff>104775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/>
      </xdr:nvSpPr>
      <xdr:spPr>
        <a:xfrm>
          <a:off x="11973560" y="190182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41</xdr:col>
      <xdr:colOff>0</xdr:colOff>
      <xdr:row>13</xdr:row>
      <xdr:rowOff>13970</xdr:rowOff>
    </xdr:from>
    <xdr:to>
      <xdr:col>42</xdr:col>
      <xdr:colOff>208280</xdr:colOff>
      <xdr:row>14</xdr:row>
      <xdr:rowOff>113665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SpPr/>
      </xdr:nvSpPr>
      <xdr:spPr>
        <a:xfrm>
          <a:off x="11954510" y="2401570"/>
          <a:ext cx="779780" cy="252095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6</xdr:row>
      <xdr:rowOff>0</xdr:rowOff>
    </xdr:from>
    <xdr:to>
      <xdr:col>43</xdr:col>
      <xdr:colOff>314325</xdr:colOff>
      <xdr:row>7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/>
      </xdr:nvSpPr>
      <xdr:spPr>
        <a:xfrm>
          <a:off x="11964670" y="1333500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42</xdr:col>
      <xdr:colOff>19050</xdr:colOff>
      <xdr:row>9</xdr:row>
      <xdr:rowOff>123825</xdr:rowOff>
    </xdr:from>
    <xdr:to>
      <xdr:col>43</xdr:col>
      <xdr:colOff>332740</xdr:colOff>
      <xdr:row>11</xdr:row>
      <xdr:rowOff>104775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11983720" y="191452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42</xdr:col>
      <xdr:colOff>0</xdr:colOff>
      <xdr:row>13</xdr:row>
      <xdr:rowOff>0</xdr:rowOff>
    </xdr:from>
    <xdr:to>
      <xdr:col>43</xdr:col>
      <xdr:colOff>208915</xdr:colOff>
      <xdr:row>14</xdr:row>
      <xdr:rowOff>114300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SpPr/>
      </xdr:nvSpPr>
      <xdr:spPr>
        <a:xfrm>
          <a:off x="11964670" y="2400300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6</xdr:row>
      <xdr:rowOff>0</xdr:rowOff>
    </xdr:from>
    <xdr:to>
      <xdr:col>42</xdr:col>
      <xdr:colOff>314325</xdr:colOff>
      <xdr:row>8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SpPr/>
      </xdr:nvSpPr>
      <xdr:spPr>
        <a:xfrm>
          <a:off x="12007850" y="1257300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41</xdr:col>
      <xdr:colOff>19050</xdr:colOff>
      <xdr:row>10</xdr:row>
      <xdr:rowOff>123825</xdr:rowOff>
    </xdr:from>
    <xdr:to>
      <xdr:col>42</xdr:col>
      <xdr:colOff>332740</xdr:colOff>
      <xdr:row>12</xdr:row>
      <xdr:rowOff>104775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SpPr/>
      </xdr:nvSpPr>
      <xdr:spPr>
        <a:xfrm>
          <a:off x="12026900" y="183832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41</xdr:col>
      <xdr:colOff>0</xdr:colOff>
      <xdr:row>14</xdr:row>
      <xdr:rowOff>0</xdr:rowOff>
    </xdr:from>
    <xdr:to>
      <xdr:col>42</xdr:col>
      <xdr:colOff>208915</xdr:colOff>
      <xdr:row>15</xdr:row>
      <xdr:rowOff>114300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SpPr/>
      </xdr:nvSpPr>
      <xdr:spPr>
        <a:xfrm>
          <a:off x="12007850" y="2324100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10</xdr:col>
      <xdr:colOff>276225</xdr:colOff>
      <xdr:row>9</xdr:row>
      <xdr:rowOff>95250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6104255" y="1289050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9</xdr:col>
      <xdr:colOff>19050</xdr:colOff>
      <xdr:row>11</xdr:row>
      <xdr:rowOff>9525</xdr:rowOff>
    </xdr:from>
    <xdr:to>
      <xdr:col>10</xdr:col>
      <xdr:colOff>294640</xdr:colOff>
      <xdr:row>12</xdr:row>
      <xdr:rowOff>104775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SpPr/>
      </xdr:nvSpPr>
      <xdr:spPr>
        <a:xfrm>
          <a:off x="6123305" y="187007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9</xdr:col>
      <xdr:colOff>116205</xdr:colOff>
      <xdr:row>13</xdr:row>
      <xdr:rowOff>179705</xdr:rowOff>
    </xdr:from>
    <xdr:to>
      <xdr:col>10</xdr:col>
      <xdr:colOff>287020</xdr:colOff>
      <xdr:row>15</xdr:row>
      <xdr:rowOff>65405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F00-000005000000}"/>
            </a:ext>
          </a:extLst>
        </xdr:cNvPr>
        <xdr:cNvSpPr/>
      </xdr:nvSpPr>
      <xdr:spPr>
        <a:xfrm>
          <a:off x="6220460" y="2421255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5</xdr:row>
      <xdr:rowOff>43815</xdr:rowOff>
    </xdr:from>
    <xdr:to>
      <xdr:col>43</xdr:col>
      <xdr:colOff>219710</xdr:colOff>
      <xdr:row>7</xdr:row>
      <xdr:rowOff>26035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2062460" y="1161415"/>
          <a:ext cx="791210" cy="28702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42</xdr:col>
      <xdr:colOff>19050</xdr:colOff>
      <xdr:row>9</xdr:row>
      <xdr:rowOff>9525</xdr:rowOff>
    </xdr:from>
    <xdr:to>
      <xdr:col>43</xdr:col>
      <xdr:colOff>332740</xdr:colOff>
      <xdr:row>10</xdr:row>
      <xdr:rowOff>142875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12081510" y="173672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42</xdr:col>
      <xdr:colOff>0</xdr:colOff>
      <xdr:row>12</xdr:row>
      <xdr:rowOff>0</xdr:rowOff>
    </xdr:from>
    <xdr:to>
      <xdr:col>43</xdr:col>
      <xdr:colOff>208915</xdr:colOff>
      <xdr:row>13</xdr:row>
      <xdr:rowOff>114300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12062460" y="2184400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59690</xdr:colOff>
      <xdr:row>6</xdr:row>
      <xdr:rowOff>74295</xdr:rowOff>
    </xdr:from>
    <xdr:to>
      <xdr:col>43</xdr:col>
      <xdr:colOff>269240</xdr:colOff>
      <xdr:row>8</xdr:row>
      <xdr:rowOff>36195</xdr:rowOff>
    </xdr:to>
    <xdr:sp macro="" textlink="">
      <xdr:nvSpPr>
        <xdr:cNvPr id="7" name="Rectangl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12273280" y="1376045"/>
          <a:ext cx="781050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42</xdr:col>
      <xdr:colOff>59690</xdr:colOff>
      <xdr:row>10</xdr:row>
      <xdr:rowOff>22860</xdr:rowOff>
    </xdr:from>
    <xdr:to>
      <xdr:col>43</xdr:col>
      <xdr:colOff>288290</xdr:colOff>
      <xdr:row>11</xdr:row>
      <xdr:rowOff>146685</xdr:rowOff>
    </xdr:to>
    <xdr:sp macro="" textlink="">
      <xdr:nvSpPr>
        <xdr:cNvPr id="8" name="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12273280" y="1972310"/>
          <a:ext cx="80010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42</xdr:col>
      <xdr:colOff>71755</xdr:colOff>
      <xdr:row>12</xdr:row>
      <xdr:rowOff>130810</xdr:rowOff>
    </xdr:from>
    <xdr:to>
      <xdr:col>43</xdr:col>
      <xdr:colOff>280670</xdr:colOff>
      <xdr:row>14</xdr:row>
      <xdr:rowOff>92710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12285345" y="2394585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219075</xdr:colOff>
      <xdr:row>5</xdr:row>
      <xdr:rowOff>135890</xdr:rowOff>
    </xdr:from>
    <xdr:to>
      <xdr:col>42</xdr:col>
      <xdr:colOff>533400</xdr:colOff>
      <xdr:row>7</xdr:row>
      <xdr:rowOff>88265</xdr:rowOff>
    </xdr:to>
    <xdr:sp macro="" textlink="">
      <xdr:nvSpPr>
        <xdr:cNvPr id="7" name="Rectangl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>
          <a:off x="12007215" y="1202690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41</xdr:col>
      <xdr:colOff>229870</xdr:colOff>
      <xdr:row>8</xdr:row>
      <xdr:rowOff>116840</xdr:rowOff>
    </xdr:from>
    <xdr:to>
      <xdr:col>42</xdr:col>
      <xdr:colOff>543560</xdr:colOff>
      <xdr:row>10</xdr:row>
      <xdr:rowOff>78740</xdr:rowOff>
    </xdr:to>
    <xdr:sp macro="" textlink="">
      <xdr:nvSpPr>
        <xdr:cNvPr id="8" name="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/>
      </xdr:nvSpPr>
      <xdr:spPr>
        <a:xfrm>
          <a:off x="12018010" y="1678940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41</xdr:col>
      <xdr:colOff>255270</xdr:colOff>
      <xdr:row>11</xdr:row>
      <xdr:rowOff>119380</xdr:rowOff>
    </xdr:from>
    <xdr:to>
      <xdr:col>42</xdr:col>
      <xdr:colOff>464185</xdr:colOff>
      <xdr:row>13</xdr:row>
      <xdr:rowOff>62230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SpPr/>
      </xdr:nvSpPr>
      <xdr:spPr>
        <a:xfrm>
          <a:off x="12043410" y="2167255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6</xdr:row>
      <xdr:rowOff>0</xdr:rowOff>
    </xdr:from>
    <xdr:to>
      <xdr:col>43</xdr:col>
      <xdr:colOff>314325</xdr:colOff>
      <xdr:row>7</xdr:row>
      <xdr:rowOff>123825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11958955" y="1225550"/>
          <a:ext cx="885825" cy="2698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42</xdr:col>
      <xdr:colOff>19050</xdr:colOff>
      <xdr:row>9</xdr:row>
      <xdr:rowOff>85725</xdr:rowOff>
    </xdr:from>
    <xdr:to>
      <xdr:col>43</xdr:col>
      <xdr:colOff>332740</xdr:colOff>
      <xdr:row>11</xdr:row>
      <xdr:rowOff>47625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/>
      </xdr:nvSpPr>
      <xdr:spPr>
        <a:xfrm>
          <a:off x="11978005" y="1749425"/>
          <a:ext cx="885190" cy="2540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42</xdr:col>
      <xdr:colOff>0</xdr:colOff>
      <xdr:row>12</xdr:row>
      <xdr:rowOff>0</xdr:rowOff>
    </xdr:from>
    <xdr:to>
      <xdr:col>43</xdr:col>
      <xdr:colOff>208915</xdr:colOff>
      <xdr:row>13</xdr:row>
      <xdr:rowOff>104775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11958955" y="2101850"/>
          <a:ext cx="780415" cy="250825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348615</xdr:colOff>
      <xdr:row>6</xdr:row>
      <xdr:rowOff>139065</xdr:rowOff>
    </xdr:from>
    <xdr:to>
      <xdr:col>43</xdr:col>
      <xdr:colOff>91440</xdr:colOff>
      <xdr:row>8</xdr:row>
      <xdr:rowOff>91440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/>
      </xdr:nvSpPr>
      <xdr:spPr>
        <a:xfrm>
          <a:off x="12083415" y="1294765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41</xdr:col>
      <xdr:colOff>347345</xdr:colOff>
      <xdr:row>9</xdr:row>
      <xdr:rowOff>127000</xdr:rowOff>
    </xdr:from>
    <xdr:to>
      <xdr:col>43</xdr:col>
      <xdr:colOff>89535</xdr:colOff>
      <xdr:row>11</xdr:row>
      <xdr:rowOff>88900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12082145" y="1778000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41</xdr:col>
      <xdr:colOff>391160</xdr:colOff>
      <xdr:row>12</xdr:row>
      <xdr:rowOff>86995</xdr:rowOff>
    </xdr:from>
    <xdr:to>
      <xdr:col>43</xdr:col>
      <xdr:colOff>28575</xdr:colOff>
      <xdr:row>14</xdr:row>
      <xdr:rowOff>29845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/>
      </xdr:nvSpPr>
      <xdr:spPr>
        <a:xfrm>
          <a:off x="12125960" y="2223770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38100</xdr:colOff>
      <xdr:row>9</xdr:row>
      <xdr:rowOff>114300</xdr:rowOff>
    </xdr:from>
    <xdr:to>
      <xdr:col>43</xdr:col>
      <xdr:colOff>352425</xdr:colOff>
      <xdr:row>11</xdr:row>
      <xdr:rowOff>76200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>
        <a:xfrm>
          <a:off x="12213590" y="1863725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42</xdr:col>
      <xdr:colOff>57150</xdr:colOff>
      <xdr:row>12</xdr:row>
      <xdr:rowOff>47625</xdr:rowOff>
    </xdr:from>
    <xdr:to>
      <xdr:col>43</xdr:col>
      <xdr:colOff>370840</xdr:colOff>
      <xdr:row>14</xdr:row>
      <xdr:rowOff>9525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>
        <a:xfrm>
          <a:off x="12232640" y="228282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42</xdr:col>
      <xdr:colOff>0</xdr:colOff>
      <xdr:row>15</xdr:row>
      <xdr:rowOff>0</xdr:rowOff>
    </xdr:from>
    <xdr:to>
      <xdr:col>43</xdr:col>
      <xdr:colOff>208915</xdr:colOff>
      <xdr:row>16</xdr:row>
      <xdr:rowOff>104775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SpPr/>
      </xdr:nvSpPr>
      <xdr:spPr>
        <a:xfrm>
          <a:off x="12175490" y="2720975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697230</xdr:colOff>
      <xdr:row>6</xdr:row>
      <xdr:rowOff>0</xdr:rowOff>
    </xdr:from>
    <xdr:to>
      <xdr:col>39</xdr:col>
      <xdr:colOff>128270</xdr:colOff>
      <xdr:row>7</xdr:row>
      <xdr:rowOff>82550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>
        <a:xfrm>
          <a:off x="12216765" y="1184275"/>
          <a:ext cx="738505" cy="2730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38</xdr:col>
      <xdr:colOff>18415</xdr:colOff>
      <xdr:row>8</xdr:row>
      <xdr:rowOff>174625</xdr:rowOff>
    </xdr:from>
    <xdr:to>
      <xdr:col>39</xdr:col>
      <xdr:colOff>135890</xdr:colOff>
      <xdr:row>10</xdr:row>
      <xdr:rowOff>53975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SpPr/>
      </xdr:nvSpPr>
      <xdr:spPr>
        <a:xfrm>
          <a:off x="12235815" y="1739900"/>
          <a:ext cx="727075" cy="2603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38</xdr:col>
      <xdr:colOff>0</xdr:colOff>
      <xdr:row>11</xdr:row>
      <xdr:rowOff>0</xdr:rowOff>
    </xdr:from>
    <xdr:to>
      <xdr:col>39</xdr:col>
      <xdr:colOff>170815</xdr:colOff>
      <xdr:row>12</xdr:row>
      <xdr:rowOff>63500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/>
      </xdr:nvSpPr>
      <xdr:spPr>
        <a:xfrm>
          <a:off x="12217400" y="2136775"/>
          <a:ext cx="780415" cy="2540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608965</xdr:colOff>
      <xdr:row>7</xdr:row>
      <xdr:rowOff>0</xdr:rowOff>
    </xdr:from>
    <xdr:to>
      <xdr:col>10</xdr:col>
      <xdr:colOff>147320</xdr:colOff>
      <xdr:row>8</xdr:row>
      <xdr:rowOff>94615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/>
      </xdr:nvSpPr>
      <xdr:spPr>
        <a:xfrm>
          <a:off x="6047740" y="1000125"/>
          <a:ext cx="757555" cy="28511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9</xdr:col>
      <xdr:colOff>19050</xdr:colOff>
      <xdr:row>10</xdr:row>
      <xdr:rowOff>9525</xdr:rowOff>
    </xdr:from>
    <xdr:to>
      <xdr:col>10</xdr:col>
      <xdr:colOff>294640</xdr:colOff>
      <xdr:row>11</xdr:row>
      <xdr:rowOff>104775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SpPr/>
      </xdr:nvSpPr>
      <xdr:spPr>
        <a:xfrm>
          <a:off x="6067425" y="1581150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9</xdr:col>
      <xdr:colOff>0</xdr:colOff>
      <xdr:row>13</xdr:row>
      <xdr:rowOff>0</xdr:rowOff>
    </xdr:from>
    <xdr:to>
      <xdr:col>10</xdr:col>
      <xdr:colOff>170815</xdr:colOff>
      <xdr:row>14</xdr:row>
      <xdr:rowOff>76200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SpPr/>
      </xdr:nvSpPr>
      <xdr:spPr>
        <a:xfrm>
          <a:off x="6048375" y="2143125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120" zoomScaleNormal="120" workbookViewId="0">
      <selection activeCell="C12" sqref="C12:E12"/>
    </sheetView>
  </sheetViews>
  <sheetFormatPr defaultColWidth="9.140625" defaultRowHeight="12.75"/>
  <cols>
    <col min="1" max="1" width="11.140625" customWidth="1"/>
    <col min="2" max="2" width="10.140625" customWidth="1"/>
    <col min="3" max="3" width="13.28515625" customWidth="1"/>
    <col min="4" max="4" width="6" customWidth="1"/>
    <col min="5" max="6" width="14.5703125" customWidth="1"/>
    <col min="7" max="7" width="6.85546875" customWidth="1"/>
    <col min="8" max="8" width="15.5703125" customWidth="1"/>
    <col min="9" max="9" width="6.140625" customWidth="1"/>
    <col min="10" max="11" width="18.28515625" customWidth="1"/>
  </cols>
  <sheetData>
    <row r="1" spans="1:12">
      <c r="A1" s="134"/>
      <c r="B1" s="199" t="s">
        <v>0</v>
      </c>
      <c r="C1" s="135"/>
      <c r="D1" s="136"/>
      <c r="E1" s="204" t="s">
        <v>1</v>
      </c>
      <c r="F1" s="135"/>
      <c r="G1" s="136"/>
      <c r="H1" s="190" t="s">
        <v>1</v>
      </c>
      <c r="I1" s="136"/>
      <c r="J1" s="135"/>
      <c r="K1" s="190" t="s">
        <v>2</v>
      </c>
      <c r="L1" s="157"/>
    </row>
    <row r="2" spans="1:12">
      <c r="A2" s="137"/>
      <c r="B2" s="200"/>
      <c r="C2" s="138"/>
      <c r="D2" s="139"/>
      <c r="E2" s="200"/>
      <c r="F2" s="138"/>
      <c r="G2" s="139"/>
      <c r="H2" s="200"/>
      <c r="I2" s="139"/>
      <c r="J2" s="138"/>
      <c r="K2" s="191"/>
      <c r="L2" s="158"/>
    </row>
    <row r="3" spans="1:12">
      <c r="A3" s="140"/>
      <c r="B3" s="200"/>
      <c r="C3" s="139"/>
      <c r="D3" s="140"/>
      <c r="E3" s="200"/>
      <c r="F3" s="141"/>
      <c r="G3" s="140"/>
      <c r="H3" s="200"/>
      <c r="I3" s="140"/>
      <c r="J3" s="141"/>
      <c r="K3" s="191"/>
      <c r="L3" s="140"/>
    </row>
    <row r="4" spans="1:12" ht="9.9499999999999993" customHeight="1">
      <c r="A4" s="142"/>
      <c r="B4" s="201"/>
      <c r="C4" s="143"/>
      <c r="D4" s="144"/>
      <c r="E4" s="201"/>
      <c r="F4" s="144"/>
      <c r="G4" s="143"/>
      <c r="H4" s="201"/>
      <c r="I4" s="143"/>
      <c r="J4" s="144"/>
      <c r="K4" s="192"/>
      <c r="L4" s="159"/>
    </row>
    <row r="5" spans="1:12" ht="6.95" customHeight="1">
      <c r="A5" s="145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58"/>
    </row>
    <row r="6" spans="1:12">
      <c r="A6" s="182" t="s">
        <v>3</v>
      </c>
      <c r="B6" s="182"/>
      <c r="C6" s="183" t="s">
        <v>60</v>
      </c>
      <c r="D6" s="183"/>
      <c r="E6" s="183"/>
      <c r="F6" s="183"/>
      <c r="G6" s="183"/>
      <c r="H6" s="183"/>
      <c r="I6" s="183"/>
      <c r="J6" s="183"/>
      <c r="K6" s="183"/>
      <c r="L6" s="158"/>
    </row>
    <row r="7" spans="1:12">
      <c r="A7" s="145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58"/>
    </row>
    <row r="8" spans="1:12">
      <c r="A8" s="182" t="s">
        <v>4</v>
      </c>
      <c r="B8" s="182"/>
      <c r="C8" s="184" t="s">
        <v>55</v>
      </c>
      <c r="D8" s="185"/>
      <c r="E8" s="186"/>
      <c r="F8" s="146"/>
      <c r="G8" s="139"/>
      <c r="H8" s="139"/>
      <c r="I8" s="139"/>
      <c r="J8" s="139"/>
      <c r="K8" s="193"/>
      <c r="L8" s="194"/>
    </row>
    <row r="9" spans="1:12">
      <c r="A9" s="145"/>
      <c r="B9" s="139"/>
      <c r="C9" s="146"/>
      <c r="D9" s="146"/>
      <c r="E9" s="146"/>
      <c r="F9" s="146"/>
      <c r="G9" s="139"/>
      <c r="H9" s="139"/>
      <c r="I9" s="139"/>
      <c r="J9" s="139"/>
      <c r="K9" s="195"/>
      <c r="L9" s="196"/>
    </row>
    <row r="10" spans="1:12">
      <c r="A10" s="182" t="s">
        <v>5</v>
      </c>
      <c r="B10" s="182"/>
      <c r="C10" s="187" t="s">
        <v>56</v>
      </c>
      <c r="D10" s="185"/>
      <c r="E10" s="186"/>
      <c r="F10" s="147"/>
      <c r="G10" s="139"/>
      <c r="H10" s="139"/>
      <c r="I10" s="139"/>
      <c r="J10" s="139"/>
      <c r="K10" s="195"/>
      <c r="L10" s="196"/>
    </row>
    <row r="11" spans="1:12">
      <c r="A11" s="146"/>
      <c r="B11" s="146"/>
      <c r="C11" s="146"/>
      <c r="D11" s="146"/>
      <c r="E11" s="146"/>
      <c r="F11" s="147"/>
      <c r="G11" s="139"/>
      <c r="H11" s="139"/>
      <c r="I11" s="139"/>
      <c r="J11" s="139"/>
      <c r="K11" s="195"/>
      <c r="L11" s="196"/>
    </row>
    <row r="12" spans="1:12">
      <c r="A12" s="182" t="s">
        <v>6</v>
      </c>
      <c r="B12" s="182"/>
      <c r="C12" s="205" t="s">
        <v>122</v>
      </c>
      <c r="D12" s="205"/>
      <c r="E12" s="205"/>
      <c r="F12" s="146"/>
      <c r="G12" s="139"/>
      <c r="H12" s="139"/>
      <c r="I12" s="139"/>
      <c r="J12" s="139"/>
      <c r="K12" s="195"/>
      <c r="L12" s="196"/>
    </row>
    <row r="13" spans="1:12" ht="8.1" customHeight="1">
      <c r="A13" s="145"/>
      <c r="B13" s="139"/>
      <c r="C13" s="206"/>
      <c r="D13" s="206"/>
      <c r="E13" s="206"/>
      <c r="F13" s="146"/>
      <c r="G13" s="139"/>
      <c r="H13" s="139"/>
      <c r="I13" s="139"/>
      <c r="J13" s="139"/>
      <c r="K13" s="197"/>
      <c r="L13" s="198"/>
    </row>
    <row r="14" spans="1:12" ht="15" customHeight="1">
      <c r="A14" s="145"/>
      <c r="B14" s="139"/>
      <c r="C14" s="207" t="s">
        <v>59</v>
      </c>
      <c r="D14" s="207"/>
      <c r="E14" s="207"/>
      <c r="F14" s="148"/>
      <c r="G14" s="149"/>
      <c r="H14" s="181" t="s">
        <v>59</v>
      </c>
      <c r="I14" s="181"/>
      <c r="J14" s="181"/>
      <c r="K14" s="148"/>
      <c r="L14" s="158"/>
    </row>
    <row r="15" spans="1:12" ht="15" customHeight="1">
      <c r="A15" s="145"/>
      <c r="B15" s="139"/>
      <c r="C15" s="149"/>
      <c r="D15" s="149"/>
      <c r="E15" s="149"/>
      <c r="F15" s="149"/>
      <c r="G15" s="149"/>
      <c r="H15" s="149"/>
      <c r="I15" s="149"/>
      <c r="J15" s="149"/>
      <c r="K15" s="149"/>
      <c r="L15" s="158"/>
    </row>
    <row r="16" spans="1:12" ht="15" customHeight="1">
      <c r="A16" s="145"/>
      <c r="B16" s="139"/>
      <c r="C16" s="150" t="s">
        <v>7</v>
      </c>
      <c r="D16" s="149"/>
      <c r="E16" s="150" t="s">
        <v>8</v>
      </c>
      <c r="F16" s="151"/>
      <c r="G16" s="149"/>
      <c r="H16" s="152" t="s">
        <v>9</v>
      </c>
      <c r="I16" s="149"/>
      <c r="J16" s="152" t="s">
        <v>10</v>
      </c>
      <c r="K16" s="160"/>
      <c r="L16" s="158"/>
    </row>
    <row r="17" spans="1:12" ht="15" customHeight="1">
      <c r="A17" s="145"/>
      <c r="B17" s="139"/>
      <c r="C17" s="149"/>
      <c r="D17" s="149"/>
      <c r="E17" s="149"/>
      <c r="F17" s="149"/>
      <c r="G17" s="149"/>
      <c r="H17" s="149"/>
      <c r="I17" s="149"/>
      <c r="J17" s="149"/>
      <c r="K17" s="149"/>
      <c r="L17" s="158"/>
    </row>
    <row r="18" spans="1:12" ht="15" customHeight="1">
      <c r="A18" s="145"/>
      <c r="B18" s="139"/>
      <c r="C18" s="150" t="s">
        <v>11</v>
      </c>
      <c r="D18" s="149"/>
      <c r="E18" s="150" t="s">
        <v>12</v>
      </c>
      <c r="F18" s="151"/>
      <c r="G18" s="149"/>
      <c r="H18" s="152" t="s">
        <v>13</v>
      </c>
      <c r="I18" s="149"/>
      <c r="J18" s="152" t="s">
        <v>14</v>
      </c>
      <c r="K18" s="160"/>
      <c r="L18" s="158"/>
    </row>
    <row r="19" spans="1:12" ht="15" customHeight="1">
      <c r="A19" s="145"/>
      <c r="B19" s="139"/>
      <c r="C19" s="149"/>
      <c r="D19" s="149"/>
      <c r="E19" s="149"/>
      <c r="F19" s="149"/>
      <c r="G19" s="149"/>
      <c r="H19" s="149"/>
      <c r="I19" s="149"/>
      <c r="J19" s="149"/>
      <c r="K19" s="149"/>
      <c r="L19" s="158"/>
    </row>
    <row r="20" spans="1:12" ht="15" customHeight="1">
      <c r="A20" s="145"/>
      <c r="B20" s="139"/>
      <c r="C20" s="150" t="s">
        <v>15</v>
      </c>
      <c r="D20" s="149"/>
      <c r="E20" s="150" t="s">
        <v>16</v>
      </c>
      <c r="F20" s="151"/>
      <c r="G20" s="149"/>
      <c r="H20" s="153" t="s">
        <v>17</v>
      </c>
      <c r="I20" s="149"/>
      <c r="J20" s="152" t="s">
        <v>18</v>
      </c>
      <c r="K20" s="160"/>
      <c r="L20" s="158"/>
    </row>
    <row r="21" spans="1:12" ht="15" customHeight="1">
      <c r="A21" s="145"/>
      <c r="B21" s="139"/>
      <c r="C21" s="149"/>
      <c r="D21" s="149"/>
      <c r="E21" s="149"/>
      <c r="F21" s="149"/>
      <c r="G21" s="149"/>
      <c r="H21" s="149"/>
      <c r="I21" s="149"/>
      <c r="J21" s="149"/>
      <c r="K21" s="149"/>
      <c r="L21" s="158"/>
    </row>
    <row r="22" spans="1:12">
      <c r="A22" s="145"/>
      <c r="B22" s="139"/>
      <c r="C22" s="202" t="s">
        <v>19</v>
      </c>
      <c r="D22" s="149"/>
      <c r="E22" s="202" t="s">
        <v>20</v>
      </c>
      <c r="F22" s="154"/>
      <c r="G22" s="149"/>
      <c r="H22" s="188" t="s">
        <v>19</v>
      </c>
      <c r="I22" s="149"/>
      <c r="J22" s="188" t="s">
        <v>20</v>
      </c>
      <c r="K22" s="161"/>
      <c r="L22" s="158"/>
    </row>
    <row r="23" spans="1:12">
      <c r="A23" s="145"/>
      <c r="B23" s="139"/>
      <c r="C23" s="203"/>
      <c r="D23" s="149"/>
      <c r="E23" s="203"/>
      <c r="F23" s="154"/>
      <c r="G23" s="149"/>
      <c r="H23" s="189"/>
      <c r="I23" s="149"/>
      <c r="J23" s="189"/>
      <c r="K23" s="161"/>
      <c r="L23" s="158"/>
    </row>
    <row r="24" spans="1:12">
      <c r="A24" s="145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58"/>
    </row>
    <row r="25" spans="1:12">
      <c r="A25" s="145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58"/>
    </row>
    <row r="26" spans="1:12">
      <c r="A26" s="145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58"/>
    </row>
    <row r="27" spans="1:12">
      <c r="A27" s="145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58"/>
    </row>
    <row r="28" spans="1:12">
      <c r="A28" s="145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58"/>
    </row>
    <row r="29" spans="1:12">
      <c r="A29" s="145"/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58"/>
    </row>
    <row r="30" spans="1:12">
      <c r="A30" s="145"/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58"/>
    </row>
    <row r="31" spans="1:12">
      <c r="A31" s="145"/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58"/>
    </row>
    <row r="32" spans="1:12">
      <c r="A32" s="145"/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58"/>
    </row>
    <row r="33" spans="1:12">
      <c r="A33" s="145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58"/>
    </row>
    <row r="34" spans="1:12">
      <c r="A34" s="145"/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58"/>
    </row>
    <row r="35" spans="1:12">
      <c r="A35" s="145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58"/>
    </row>
    <row r="36" spans="1:12">
      <c r="A36" s="155"/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62"/>
    </row>
  </sheetData>
  <mergeCells count="20">
    <mergeCell ref="J22:J23"/>
    <mergeCell ref="K1:K4"/>
    <mergeCell ref="K8:L13"/>
    <mergeCell ref="B1:B4"/>
    <mergeCell ref="C22:C23"/>
    <mergeCell ref="E1:E4"/>
    <mergeCell ref="E22:E23"/>
    <mergeCell ref="H1:H4"/>
    <mergeCell ref="H22:H23"/>
    <mergeCell ref="A12:B12"/>
    <mergeCell ref="C12:E12"/>
    <mergeCell ref="C13:E13"/>
    <mergeCell ref="C14:E14"/>
    <mergeCell ref="H14:J14"/>
    <mergeCell ref="A6:B6"/>
    <mergeCell ref="C6:K6"/>
    <mergeCell ref="A8:B8"/>
    <mergeCell ref="C8:E8"/>
    <mergeCell ref="A10:B10"/>
    <mergeCell ref="C10:E10"/>
  </mergeCells>
  <hyperlinks>
    <hyperlink ref="C16" location="JAN!A1" display="JANUARI"/>
    <hyperlink ref="C18" location="FEB!A1" display="FEBRUARI"/>
    <hyperlink ref="C20" location="MAR!A1" display="MARET"/>
    <hyperlink ref="E16" location="APRIL!A1" display="APRIL"/>
    <hyperlink ref="E18" location="MAI!A1" display="MAI"/>
    <hyperlink ref="E20" location="JUNI!A1" display="JUNI"/>
    <hyperlink ref="C22:C23" location="'R BLN IA 2'!A1" display="REPAP BULANAN"/>
    <hyperlink ref="E22:E23" location="'R SMTR IA 2'!A1" display="REKAP SEMESTER"/>
    <hyperlink ref="H16" location="JULI!A1" display="JULI"/>
    <hyperlink ref="H18" location="AGUS!A1" display="AGUSTUS"/>
    <hyperlink ref="H20" location="SEPT!A1" display="SEPTEMBER"/>
    <hyperlink ref="J16" location="OKTB!A1" display="OKTOBER"/>
    <hyperlink ref="J18" location="NOV!A1" display="NOVEMBER"/>
    <hyperlink ref="J20" location="DES!A1" display="DESEMBER"/>
    <hyperlink ref="J22:J23" location="'R SMTR IA 3'!A1" display="REKAP SEMESTER"/>
    <hyperlink ref="H22:H23" location="'R BLN IA 3'!A1" display="REPAP BULANAN"/>
  </hyperlinks>
  <pageMargins left="0" right="0" top="1" bottom="0" header="0.5" footer="0.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zoomScale="90" zoomScaleNormal="90" workbookViewId="0">
      <pane xSplit="1" ySplit="5" topLeftCell="B32" activePane="bottomRight" state="frozen"/>
      <selection pane="topRight"/>
      <selection pane="bottomLeft"/>
      <selection pane="bottomRight" activeCell="B6" sqref="B6:B41"/>
    </sheetView>
  </sheetViews>
  <sheetFormatPr defaultColWidth="9.140625" defaultRowHeight="12.75"/>
  <cols>
    <col min="1" max="1" width="3.7109375" customWidth="1"/>
    <col min="2" max="2" width="33" customWidth="1"/>
    <col min="3" max="33" width="2.85546875" style="5" customWidth="1"/>
    <col min="34" max="36" width="5.28515625" style="5" customWidth="1"/>
    <col min="37" max="39" width="5.28515625" customWidth="1"/>
    <col min="40" max="40" width="8" customWidth="1"/>
    <col min="41" max="41" width="7" customWidth="1"/>
    <col min="42" max="42" width="6.5703125" style="5" customWidth="1"/>
    <col min="43" max="44" width="8.5703125" customWidth="1"/>
  </cols>
  <sheetData>
    <row r="1" spans="1:49">
      <c r="A1" s="219" t="str">
        <f>JULI!A1</f>
        <v>DAFTAR HADIR PESERTA DIDIK MAN 2 KOTA PADANG TAHUN PELAJARAN 2023/2024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</row>
    <row r="2" spans="1:49" ht="20.100000000000001" customHeight="1">
      <c r="A2" s="42" t="s">
        <v>75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227" t="s">
        <v>6</v>
      </c>
      <c r="AL2" s="228"/>
      <c r="AM2" s="229" t="str">
        <f>MASTER!C12</f>
        <v>X.6</v>
      </c>
      <c r="AN2" s="229"/>
    </row>
    <row r="3" spans="1:49" ht="8.1" customHeigh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42"/>
      <c r="AL3" s="42"/>
    </row>
    <row r="4" spans="1:49">
      <c r="A4" s="210" t="s">
        <v>21</v>
      </c>
      <c r="B4" s="210" t="s">
        <v>22</v>
      </c>
      <c r="C4" s="165">
        <v>1</v>
      </c>
      <c r="D4" s="165">
        <v>2</v>
      </c>
      <c r="E4" s="165">
        <v>3</v>
      </c>
      <c r="F4" s="165">
        <v>4</v>
      </c>
      <c r="G4" s="165">
        <v>5</v>
      </c>
      <c r="H4" s="165">
        <v>6</v>
      </c>
      <c r="I4" s="166">
        <v>7</v>
      </c>
      <c r="J4" s="165">
        <v>8</v>
      </c>
      <c r="K4" s="165">
        <v>9</v>
      </c>
      <c r="L4" s="165">
        <v>10</v>
      </c>
      <c r="M4" s="165">
        <v>11</v>
      </c>
      <c r="N4" s="165">
        <v>12</v>
      </c>
      <c r="O4" s="165">
        <v>13</v>
      </c>
      <c r="P4" s="166">
        <v>14</v>
      </c>
      <c r="Q4" s="165">
        <v>15</v>
      </c>
      <c r="R4" s="165">
        <v>16</v>
      </c>
      <c r="S4" s="165">
        <v>17</v>
      </c>
      <c r="T4" s="165">
        <v>18</v>
      </c>
      <c r="U4" s="165">
        <v>19</v>
      </c>
      <c r="V4" s="165">
        <v>20</v>
      </c>
      <c r="W4" s="166">
        <v>21</v>
      </c>
      <c r="X4" s="165">
        <v>22</v>
      </c>
      <c r="Y4" s="165">
        <v>23</v>
      </c>
      <c r="Z4" s="165">
        <v>24</v>
      </c>
      <c r="AA4" s="165">
        <v>25</v>
      </c>
      <c r="AB4" s="165">
        <v>26</v>
      </c>
      <c r="AC4" s="165">
        <v>27</v>
      </c>
      <c r="AD4" s="166">
        <v>28</v>
      </c>
      <c r="AE4" s="165">
        <v>29</v>
      </c>
      <c r="AF4" s="165">
        <v>30</v>
      </c>
      <c r="AG4" s="165">
        <v>31</v>
      </c>
      <c r="AH4" s="223" t="s">
        <v>23</v>
      </c>
      <c r="AI4" s="224"/>
      <c r="AJ4" s="224"/>
      <c r="AK4" s="224"/>
      <c r="AL4" s="225"/>
      <c r="AM4" s="70" t="s">
        <v>24</v>
      </c>
      <c r="AN4" s="226" t="s">
        <v>25</v>
      </c>
      <c r="AO4" s="226"/>
    </row>
    <row r="5" spans="1:49" ht="39.950000000000003" customHeight="1" thickTop="1" thickBot="1">
      <c r="A5" s="211"/>
      <c r="B5" s="211"/>
      <c r="C5" s="50" t="s">
        <v>26</v>
      </c>
      <c r="D5" s="50" t="s">
        <v>27</v>
      </c>
      <c r="E5" s="50" t="s">
        <v>28</v>
      </c>
      <c r="F5" s="50" t="s">
        <v>29</v>
      </c>
      <c r="G5" s="50" t="s">
        <v>30</v>
      </c>
      <c r="H5" s="50" t="s">
        <v>31</v>
      </c>
      <c r="I5" s="66" t="s">
        <v>32</v>
      </c>
      <c r="J5" s="50" t="s">
        <v>26</v>
      </c>
      <c r="K5" s="50" t="s">
        <v>27</v>
      </c>
      <c r="L5" s="50" t="s">
        <v>28</v>
      </c>
      <c r="M5" s="50" t="s">
        <v>29</v>
      </c>
      <c r="N5" s="50" t="s">
        <v>30</v>
      </c>
      <c r="O5" s="50" t="s">
        <v>31</v>
      </c>
      <c r="P5" s="66" t="s">
        <v>32</v>
      </c>
      <c r="Q5" s="50" t="s">
        <v>26</v>
      </c>
      <c r="R5" s="50" t="s">
        <v>27</v>
      </c>
      <c r="S5" s="50" t="s">
        <v>28</v>
      </c>
      <c r="T5" s="50" t="s">
        <v>29</v>
      </c>
      <c r="U5" s="50" t="s">
        <v>30</v>
      </c>
      <c r="V5" s="50" t="s">
        <v>31</v>
      </c>
      <c r="W5" s="66" t="s">
        <v>32</v>
      </c>
      <c r="X5" s="50" t="s">
        <v>26</v>
      </c>
      <c r="Y5" s="50" t="s">
        <v>27</v>
      </c>
      <c r="Z5" s="50" t="s">
        <v>28</v>
      </c>
      <c r="AA5" s="50" t="s">
        <v>29</v>
      </c>
      <c r="AB5" s="50" t="s">
        <v>30</v>
      </c>
      <c r="AC5" s="50" t="s">
        <v>31</v>
      </c>
      <c r="AD5" s="66" t="s">
        <v>32</v>
      </c>
      <c r="AE5" s="50" t="s">
        <v>26</v>
      </c>
      <c r="AF5" s="50" t="s">
        <v>27</v>
      </c>
      <c r="AG5" s="50" t="s">
        <v>28</v>
      </c>
      <c r="AH5" s="72" t="s">
        <v>33</v>
      </c>
      <c r="AI5" s="72" t="s">
        <v>34</v>
      </c>
      <c r="AJ5" s="72" t="s">
        <v>35</v>
      </c>
      <c r="AK5" s="72" t="s">
        <v>36</v>
      </c>
      <c r="AL5" s="72" t="s">
        <v>37</v>
      </c>
      <c r="AM5" s="72" t="s">
        <v>38</v>
      </c>
      <c r="AN5" s="72" t="s">
        <v>39</v>
      </c>
      <c r="AO5" s="72" t="s">
        <v>40</v>
      </c>
    </row>
    <row r="6" spans="1:49" ht="12" customHeight="1" thickTop="1">
      <c r="A6" s="51">
        <v>1</v>
      </c>
      <c r="B6" s="178" t="s">
        <v>86</v>
      </c>
      <c r="C6" s="53"/>
      <c r="D6" s="53"/>
      <c r="E6" s="53"/>
      <c r="F6" s="53"/>
      <c r="G6" s="53"/>
      <c r="H6" s="53"/>
      <c r="I6" s="101"/>
      <c r="J6" s="53"/>
      <c r="K6" s="53"/>
      <c r="L6" s="53"/>
      <c r="M6" s="53"/>
      <c r="N6" s="53"/>
      <c r="O6" s="53"/>
      <c r="P6" s="101"/>
      <c r="Q6" s="53"/>
      <c r="R6" s="53"/>
      <c r="S6" s="53"/>
      <c r="T6" s="53"/>
      <c r="U6" s="53"/>
      <c r="V6" s="53"/>
      <c r="W6" s="101"/>
      <c r="X6" s="53"/>
      <c r="Y6" s="53"/>
      <c r="Z6" s="53"/>
      <c r="AA6" s="53"/>
      <c r="AB6" s="53"/>
      <c r="AC6" s="53"/>
      <c r="AD6" s="101"/>
      <c r="AE6" s="53"/>
      <c r="AF6" s="53"/>
      <c r="AG6" s="53"/>
      <c r="AH6" s="73">
        <f t="shared" ref="AH6:AH41" si="0">COUNTIF(C6:AG6,"S")</f>
        <v>0</v>
      </c>
      <c r="AI6" s="73">
        <f t="shared" ref="AI6:AI41" si="1">COUNTIF(C6:AG6,"I")</f>
        <v>0</v>
      </c>
      <c r="AJ6" s="73">
        <f t="shared" ref="AJ6:AJ41" si="2">COUNTIF(C6:AG6,"A")</f>
        <v>0</v>
      </c>
      <c r="AK6" s="73">
        <f t="shared" ref="AK6:AK41" si="3">COUNTIF(C6:AG6,"T")</f>
        <v>0</v>
      </c>
      <c r="AL6" s="73">
        <f t="shared" ref="AL6:AL41" si="4">COUNTIF(C6:AG6,"C")</f>
        <v>0</v>
      </c>
      <c r="AM6" s="74">
        <f t="shared" ref="AM6:AM41" si="5">SUM(AH6:AJ6)</f>
        <v>0</v>
      </c>
      <c r="AN6" s="75">
        <f t="shared" ref="AN6:AN41" si="6">(AM6*100)/(31*13)</f>
        <v>0</v>
      </c>
      <c r="AO6" s="75">
        <f t="shared" ref="AO6:AO41" si="7">(100-AN6)</f>
        <v>100</v>
      </c>
    </row>
    <row r="7" spans="1:49" s="34" customFormat="1" ht="12" customHeight="1">
      <c r="A7" s="55">
        <v>2</v>
      </c>
      <c r="B7" s="178" t="s">
        <v>87</v>
      </c>
      <c r="C7" s="57"/>
      <c r="D7" s="57"/>
      <c r="E7" s="57"/>
      <c r="F7" s="57"/>
      <c r="G7" s="57"/>
      <c r="H7" s="57"/>
      <c r="I7" s="90"/>
      <c r="J7" s="57"/>
      <c r="K7" s="57"/>
      <c r="L7" s="57"/>
      <c r="M7" s="57"/>
      <c r="N7" s="57"/>
      <c r="O7" s="57"/>
      <c r="P7" s="90"/>
      <c r="Q7" s="57"/>
      <c r="R7" s="57"/>
      <c r="S7" s="57"/>
      <c r="T7" s="57"/>
      <c r="U7" s="57"/>
      <c r="V7" s="57"/>
      <c r="W7" s="90"/>
      <c r="X7" s="57"/>
      <c r="Y7" s="57"/>
      <c r="Z7" s="57"/>
      <c r="AA7" s="57"/>
      <c r="AB7" s="57"/>
      <c r="AC7" s="57"/>
      <c r="AD7" s="90"/>
      <c r="AE7" s="57"/>
      <c r="AF7" s="57"/>
      <c r="AG7" s="57"/>
      <c r="AH7" s="76">
        <f t="shared" si="0"/>
        <v>0</v>
      </c>
      <c r="AI7" s="76">
        <f t="shared" si="1"/>
        <v>0</v>
      </c>
      <c r="AJ7" s="76">
        <f t="shared" si="2"/>
        <v>0</v>
      </c>
      <c r="AK7" s="76">
        <f t="shared" si="3"/>
        <v>0</v>
      </c>
      <c r="AL7" s="76">
        <f t="shared" si="4"/>
        <v>0</v>
      </c>
      <c r="AM7" s="77">
        <f t="shared" si="5"/>
        <v>0</v>
      </c>
      <c r="AN7" s="78">
        <f t="shared" si="6"/>
        <v>0</v>
      </c>
      <c r="AO7" s="78">
        <f t="shared" si="7"/>
        <v>100</v>
      </c>
      <c r="AP7" s="87"/>
    </row>
    <row r="8" spans="1:49" ht="12" customHeight="1">
      <c r="A8" s="58">
        <v>3</v>
      </c>
      <c r="B8" s="178" t="s">
        <v>88</v>
      </c>
      <c r="C8" s="60"/>
      <c r="D8" s="60"/>
      <c r="E8" s="60"/>
      <c r="F8" s="60"/>
      <c r="G8" s="60"/>
      <c r="H8" s="60"/>
      <c r="I8" s="90"/>
      <c r="J8" s="60"/>
      <c r="K8" s="60"/>
      <c r="L8" s="60"/>
      <c r="M8" s="60"/>
      <c r="N8" s="60"/>
      <c r="O8" s="60"/>
      <c r="P8" s="90"/>
      <c r="Q8" s="60"/>
      <c r="R8" s="60"/>
      <c r="S8" s="60"/>
      <c r="T8" s="60"/>
      <c r="U8" s="60"/>
      <c r="V8" s="60"/>
      <c r="W8" s="90"/>
      <c r="X8" s="60"/>
      <c r="Y8" s="60"/>
      <c r="Z8" s="60"/>
      <c r="AA8" s="60"/>
      <c r="AB8" s="60"/>
      <c r="AC8" s="60"/>
      <c r="AD8" s="90"/>
      <c r="AE8" s="60"/>
      <c r="AF8" s="60"/>
      <c r="AG8" s="60"/>
      <c r="AH8" s="79">
        <f t="shared" si="0"/>
        <v>0</v>
      </c>
      <c r="AI8" s="79">
        <f t="shared" si="1"/>
        <v>0</v>
      </c>
      <c r="AJ8" s="79">
        <f t="shared" si="2"/>
        <v>0</v>
      </c>
      <c r="AK8" s="79">
        <f t="shared" si="3"/>
        <v>0</v>
      </c>
      <c r="AL8" s="79">
        <f t="shared" si="4"/>
        <v>0</v>
      </c>
      <c r="AM8" s="80">
        <f t="shared" si="5"/>
        <v>0</v>
      </c>
      <c r="AN8" s="81">
        <f t="shared" si="6"/>
        <v>0</v>
      </c>
      <c r="AO8" s="81">
        <f t="shared" si="7"/>
        <v>100</v>
      </c>
      <c r="AP8" s="88"/>
      <c r="AQ8" s="3"/>
      <c r="AR8" s="3"/>
      <c r="AS8" s="3"/>
      <c r="AT8" s="3"/>
      <c r="AU8" s="3"/>
      <c r="AV8" s="3"/>
      <c r="AW8" s="3"/>
    </row>
    <row r="9" spans="1:49" s="34" customFormat="1" ht="12" customHeight="1">
      <c r="A9" s="55">
        <v>4</v>
      </c>
      <c r="B9" s="179" t="s">
        <v>89</v>
      </c>
      <c r="C9" s="57"/>
      <c r="D9" s="57"/>
      <c r="E9" s="57"/>
      <c r="F9" s="57"/>
      <c r="G9" s="57"/>
      <c r="H9" s="57"/>
      <c r="I9" s="90"/>
      <c r="J9" s="57"/>
      <c r="K9" s="57"/>
      <c r="L9" s="57"/>
      <c r="M9" s="57"/>
      <c r="N9" s="57"/>
      <c r="O9" s="57"/>
      <c r="P9" s="90"/>
      <c r="Q9" s="57"/>
      <c r="R9" s="57"/>
      <c r="S9" s="57"/>
      <c r="T9" s="57"/>
      <c r="U9" s="57"/>
      <c r="V9" s="57"/>
      <c r="W9" s="90"/>
      <c r="X9" s="57"/>
      <c r="Y9" s="57"/>
      <c r="Z9" s="57"/>
      <c r="AA9" s="57"/>
      <c r="AB9" s="57"/>
      <c r="AC9" s="57"/>
      <c r="AD9" s="90"/>
      <c r="AE9" s="57"/>
      <c r="AF9" s="57"/>
      <c r="AG9" s="57"/>
      <c r="AH9" s="76">
        <f t="shared" si="0"/>
        <v>0</v>
      </c>
      <c r="AI9" s="76">
        <f t="shared" si="1"/>
        <v>0</v>
      </c>
      <c r="AJ9" s="76">
        <f t="shared" si="2"/>
        <v>0</v>
      </c>
      <c r="AK9" s="76">
        <f t="shared" si="3"/>
        <v>0</v>
      </c>
      <c r="AL9" s="76">
        <f t="shared" si="4"/>
        <v>0</v>
      </c>
      <c r="AM9" s="77">
        <f t="shared" si="5"/>
        <v>0</v>
      </c>
      <c r="AN9" s="78">
        <f t="shared" si="6"/>
        <v>0</v>
      </c>
      <c r="AO9" s="78">
        <f t="shared" si="7"/>
        <v>100</v>
      </c>
      <c r="AP9" s="87"/>
    </row>
    <row r="10" spans="1:49" ht="12" customHeight="1">
      <c r="A10" s="58">
        <v>5</v>
      </c>
      <c r="B10" s="178" t="s">
        <v>90</v>
      </c>
      <c r="C10" s="60"/>
      <c r="D10" s="60"/>
      <c r="E10" s="60"/>
      <c r="F10" s="60"/>
      <c r="G10" s="60"/>
      <c r="H10" s="60"/>
      <c r="I10" s="90"/>
      <c r="J10" s="60"/>
      <c r="K10" s="60"/>
      <c r="L10" s="60"/>
      <c r="M10" s="60"/>
      <c r="N10" s="60"/>
      <c r="O10" s="60"/>
      <c r="P10" s="90"/>
      <c r="Q10" s="60"/>
      <c r="R10" s="60"/>
      <c r="S10" s="60"/>
      <c r="T10" s="60"/>
      <c r="U10" s="60"/>
      <c r="V10" s="60"/>
      <c r="W10" s="90"/>
      <c r="X10" s="60"/>
      <c r="Y10" s="60"/>
      <c r="Z10" s="60"/>
      <c r="AA10" s="60"/>
      <c r="AB10" s="60"/>
      <c r="AC10" s="60"/>
      <c r="AD10" s="90"/>
      <c r="AE10" s="60"/>
      <c r="AF10" s="60"/>
      <c r="AG10" s="60"/>
      <c r="AH10" s="79">
        <f t="shared" si="0"/>
        <v>0</v>
      </c>
      <c r="AI10" s="79">
        <f t="shared" si="1"/>
        <v>0</v>
      </c>
      <c r="AJ10" s="79">
        <f t="shared" si="2"/>
        <v>0</v>
      </c>
      <c r="AK10" s="79">
        <f t="shared" si="3"/>
        <v>0</v>
      </c>
      <c r="AL10" s="79">
        <f t="shared" si="4"/>
        <v>0</v>
      </c>
      <c r="AM10" s="80">
        <f t="shared" si="5"/>
        <v>0</v>
      </c>
      <c r="AN10" s="81">
        <f t="shared" si="6"/>
        <v>0</v>
      </c>
      <c r="AO10" s="81">
        <f t="shared" si="7"/>
        <v>100</v>
      </c>
      <c r="AP10" s="88"/>
      <c r="AQ10" s="3"/>
      <c r="AR10" s="3"/>
      <c r="AS10" s="3"/>
      <c r="AT10" s="3"/>
      <c r="AU10" s="3"/>
      <c r="AV10" s="3"/>
      <c r="AW10" s="3"/>
    </row>
    <row r="11" spans="1:49" s="34" customFormat="1" ht="12" customHeight="1">
      <c r="A11" s="55">
        <v>6</v>
      </c>
      <c r="B11" s="178" t="s">
        <v>91</v>
      </c>
      <c r="C11" s="57"/>
      <c r="D11" s="57"/>
      <c r="E11" s="57"/>
      <c r="F11" s="57"/>
      <c r="G11" s="57"/>
      <c r="H11" s="57"/>
      <c r="I11" s="90"/>
      <c r="J11" s="57"/>
      <c r="K11" s="57"/>
      <c r="L11" s="57"/>
      <c r="M11" s="57"/>
      <c r="N11" s="57"/>
      <c r="O11" s="57"/>
      <c r="P11" s="90"/>
      <c r="Q11" s="57"/>
      <c r="R11" s="57"/>
      <c r="S11" s="57"/>
      <c r="T11" s="57"/>
      <c r="U11" s="57"/>
      <c r="V11" s="57"/>
      <c r="W11" s="90"/>
      <c r="X11" s="57"/>
      <c r="Y11" s="57"/>
      <c r="Z11" s="57"/>
      <c r="AA11" s="57"/>
      <c r="AB11" s="57"/>
      <c r="AC11" s="57"/>
      <c r="AD11" s="90"/>
      <c r="AE11" s="57"/>
      <c r="AF11" s="57"/>
      <c r="AG11" s="57"/>
      <c r="AH11" s="76">
        <f t="shared" si="0"/>
        <v>0</v>
      </c>
      <c r="AI11" s="76">
        <f t="shared" si="1"/>
        <v>0</v>
      </c>
      <c r="AJ11" s="76">
        <f t="shared" si="2"/>
        <v>0</v>
      </c>
      <c r="AK11" s="76">
        <f t="shared" si="3"/>
        <v>0</v>
      </c>
      <c r="AL11" s="76">
        <f t="shared" si="4"/>
        <v>0</v>
      </c>
      <c r="AM11" s="77">
        <f t="shared" si="5"/>
        <v>0</v>
      </c>
      <c r="AN11" s="78">
        <f t="shared" si="6"/>
        <v>0</v>
      </c>
      <c r="AO11" s="78">
        <f t="shared" si="7"/>
        <v>100</v>
      </c>
      <c r="AP11" s="87"/>
    </row>
    <row r="12" spans="1:49" ht="12" customHeight="1">
      <c r="A12" s="58">
        <v>7</v>
      </c>
      <c r="B12" s="178" t="s">
        <v>92</v>
      </c>
      <c r="C12" s="60"/>
      <c r="D12" s="60"/>
      <c r="E12" s="60"/>
      <c r="F12" s="60"/>
      <c r="G12" s="60"/>
      <c r="H12" s="60"/>
      <c r="I12" s="90"/>
      <c r="J12" s="60"/>
      <c r="K12" s="60"/>
      <c r="L12" s="60"/>
      <c r="M12" s="60"/>
      <c r="N12" s="60"/>
      <c r="O12" s="60"/>
      <c r="P12" s="90"/>
      <c r="Q12" s="60"/>
      <c r="R12" s="60"/>
      <c r="S12" s="60"/>
      <c r="T12" s="60"/>
      <c r="U12" s="60"/>
      <c r="V12" s="60"/>
      <c r="W12" s="90"/>
      <c r="X12" s="60"/>
      <c r="Y12" s="60"/>
      <c r="Z12" s="60"/>
      <c r="AA12" s="60"/>
      <c r="AB12" s="60"/>
      <c r="AC12" s="60"/>
      <c r="AD12" s="90"/>
      <c r="AE12" s="60"/>
      <c r="AF12" s="60"/>
      <c r="AG12" s="60"/>
      <c r="AH12" s="79">
        <f t="shared" si="0"/>
        <v>0</v>
      </c>
      <c r="AI12" s="79">
        <f t="shared" si="1"/>
        <v>0</v>
      </c>
      <c r="AJ12" s="79">
        <f t="shared" si="2"/>
        <v>0</v>
      </c>
      <c r="AK12" s="79">
        <f t="shared" si="3"/>
        <v>0</v>
      </c>
      <c r="AL12" s="79">
        <f t="shared" si="4"/>
        <v>0</v>
      </c>
      <c r="AM12" s="80">
        <f t="shared" si="5"/>
        <v>0</v>
      </c>
      <c r="AN12" s="81">
        <f t="shared" si="6"/>
        <v>0</v>
      </c>
      <c r="AO12" s="81">
        <f t="shared" si="7"/>
        <v>100</v>
      </c>
      <c r="AP12" s="88"/>
      <c r="AQ12" s="3"/>
      <c r="AR12" s="3"/>
      <c r="AS12" s="3"/>
      <c r="AT12" s="3"/>
      <c r="AU12" s="3"/>
      <c r="AV12" s="3"/>
      <c r="AW12" s="3"/>
    </row>
    <row r="13" spans="1:49" s="34" customFormat="1" ht="12" customHeight="1">
      <c r="A13" s="55">
        <v>8</v>
      </c>
      <c r="B13" s="178" t="s">
        <v>93</v>
      </c>
      <c r="C13" s="57"/>
      <c r="D13" s="57"/>
      <c r="E13" s="57"/>
      <c r="F13" s="57"/>
      <c r="G13" s="57"/>
      <c r="H13" s="57"/>
      <c r="I13" s="90"/>
      <c r="J13" s="57"/>
      <c r="K13" s="57"/>
      <c r="L13" s="57"/>
      <c r="M13" s="57"/>
      <c r="N13" s="57"/>
      <c r="O13" s="57"/>
      <c r="P13" s="90"/>
      <c r="Q13" s="57"/>
      <c r="R13" s="57"/>
      <c r="S13" s="57"/>
      <c r="T13" s="57"/>
      <c r="U13" s="57"/>
      <c r="V13" s="57"/>
      <c r="W13" s="90"/>
      <c r="X13" s="57"/>
      <c r="Y13" s="57"/>
      <c r="Z13" s="57"/>
      <c r="AA13" s="57"/>
      <c r="AB13" s="57"/>
      <c r="AC13" s="57"/>
      <c r="AD13" s="90"/>
      <c r="AE13" s="57"/>
      <c r="AF13" s="57"/>
      <c r="AG13" s="57"/>
      <c r="AH13" s="76">
        <f t="shared" si="0"/>
        <v>0</v>
      </c>
      <c r="AI13" s="76">
        <f t="shared" si="1"/>
        <v>0</v>
      </c>
      <c r="AJ13" s="76">
        <f t="shared" si="2"/>
        <v>0</v>
      </c>
      <c r="AK13" s="76">
        <f t="shared" si="3"/>
        <v>0</v>
      </c>
      <c r="AL13" s="76">
        <f t="shared" si="4"/>
        <v>0</v>
      </c>
      <c r="AM13" s="77">
        <f t="shared" si="5"/>
        <v>0</v>
      </c>
      <c r="AN13" s="78">
        <f t="shared" si="6"/>
        <v>0</v>
      </c>
      <c r="AO13" s="78">
        <f t="shared" si="7"/>
        <v>100</v>
      </c>
      <c r="AP13" s="87"/>
    </row>
    <row r="14" spans="1:49" ht="12" customHeight="1">
      <c r="A14" s="58">
        <v>9</v>
      </c>
      <c r="B14" s="178" t="s">
        <v>94</v>
      </c>
      <c r="C14" s="60"/>
      <c r="D14" s="60"/>
      <c r="E14" s="60"/>
      <c r="F14" s="60"/>
      <c r="G14" s="60"/>
      <c r="H14" s="60"/>
      <c r="I14" s="90"/>
      <c r="J14" s="60"/>
      <c r="K14" s="60"/>
      <c r="L14" s="60"/>
      <c r="M14" s="60"/>
      <c r="N14" s="60"/>
      <c r="O14" s="60"/>
      <c r="P14" s="90"/>
      <c r="Q14" s="60"/>
      <c r="R14" s="60"/>
      <c r="S14" s="60"/>
      <c r="T14" s="60"/>
      <c r="U14" s="60"/>
      <c r="V14" s="60"/>
      <c r="W14" s="90"/>
      <c r="X14" s="60"/>
      <c r="Y14" s="60"/>
      <c r="Z14" s="60"/>
      <c r="AA14" s="60"/>
      <c r="AB14" s="60"/>
      <c r="AC14" s="60"/>
      <c r="AD14" s="90"/>
      <c r="AE14" s="60"/>
      <c r="AF14" s="60"/>
      <c r="AG14" s="60"/>
      <c r="AH14" s="79">
        <f t="shared" si="0"/>
        <v>0</v>
      </c>
      <c r="AI14" s="79">
        <f t="shared" si="1"/>
        <v>0</v>
      </c>
      <c r="AJ14" s="79">
        <f t="shared" si="2"/>
        <v>0</v>
      </c>
      <c r="AK14" s="79">
        <f t="shared" si="3"/>
        <v>0</v>
      </c>
      <c r="AL14" s="79">
        <f t="shared" si="4"/>
        <v>0</v>
      </c>
      <c r="AM14" s="80">
        <f t="shared" si="5"/>
        <v>0</v>
      </c>
      <c r="AN14" s="81">
        <f t="shared" si="6"/>
        <v>0</v>
      </c>
      <c r="AO14" s="81">
        <f t="shared" si="7"/>
        <v>100</v>
      </c>
      <c r="AP14" s="88"/>
      <c r="AQ14" s="3"/>
      <c r="AR14" s="3"/>
      <c r="AS14" s="3"/>
      <c r="AT14" s="3"/>
      <c r="AU14" s="3"/>
      <c r="AV14" s="3"/>
      <c r="AW14" s="3"/>
    </row>
    <row r="15" spans="1:49" s="34" customFormat="1" ht="12" customHeight="1">
      <c r="A15" s="55">
        <v>10</v>
      </c>
      <c r="B15" s="178" t="s">
        <v>95</v>
      </c>
      <c r="C15" s="57"/>
      <c r="D15" s="57"/>
      <c r="E15" s="57"/>
      <c r="F15" s="57"/>
      <c r="G15" s="57"/>
      <c r="H15" s="57"/>
      <c r="I15" s="90"/>
      <c r="J15" s="57"/>
      <c r="K15" s="57"/>
      <c r="L15" s="57"/>
      <c r="M15" s="57"/>
      <c r="N15" s="57"/>
      <c r="O15" s="57"/>
      <c r="P15" s="90"/>
      <c r="Q15" s="57"/>
      <c r="R15" s="57"/>
      <c r="S15" s="57"/>
      <c r="T15" s="57"/>
      <c r="U15" s="57"/>
      <c r="V15" s="57"/>
      <c r="W15" s="90"/>
      <c r="X15" s="57"/>
      <c r="Y15" s="57"/>
      <c r="Z15" s="57"/>
      <c r="AA15" s="57"/>
      <c r="AB15" s="57"/>
      <c r="AC15" s="57"/>
      <c r="AD15" s="90"/>
      <c r="AE15" s="57"/>
      <c r="AF15" s="57"/>
      <c r="AG15" s="57"/>
      <c r="AH15" s="76">
        <f t="shared" si="0"/>
        <v>0</v>
      </c>
      <c r="AI15" s="76">
        <f t="shared" si="1"/>
        <v>0</v>
      </c>
      <c r="AJ15" s="76">
        <f t="shared" si="2"/>
        <v>0</v>
      </c>
      <c r="AK15" s="76">
        <f t="shared" si="3"/>
        <v>0</v>
      </c>
      <c r="AL15" s="76">
        <f t="shared" si="4"/>
        <v>0</v>
      </c>
      <c r="AM15" s="77">
        <f t="shared" si="5"/>
        <v>0</v>
      </c>
      <c r="AN15" s="78">
        <f t="shared" si="6"/>
        <v>0</v>
      </c>
      <c r="AO15" s="78">
        <f t="shared" si="7"/>
        <v>100</v>
      </c>
      <c r="AP15" s="87"/>
    </row>
    <row r="16" spans="1:49" ht="12" customHeight="1">
      <c r="A16" s="58">
        <v>11</v>
      </c>
      <c r="B16" s="178" t="s">
        <v>96</v>
      </c>
      <c r="C16" s="62"/>
      <c r="D16" s="62"/>
      <c r="E16" s="62"/>
      <c r="F16" s="62"/>
      <c r="G16" s="62"/>
      <c r="H16" s="62"/>
      <c r="I16" s="91"/>
      <c r="J16" s="62"/>
      <c r="K16" s="62"/>
      <c r="L16" s="62"/>
      <c r="M16" s="62"/>
      <c r="N16" s="62"/>
      <c r="O16" s="62"/>
      <c r="P16" s="91"/>
      <c r="Q16" s="62"/>
      <c r="R16" s="62"/>
      <c r="S16" s="62"/>
      <c r="T16" s="62"/>
      <c r="U16" s="62"/>
      <c r="V16" s="62"/>
      <c r="W16" s="91"/>
      <c r="X16" s="62"/>
      <c r="Y16" s="62"/>
      <c r="Z16" s="62"/>
      <c r="AA16" s="62"/>
      <c r="AB16" s="62"/>
      <c r="AC16" s="60"/>
      <c r="AD16" s="91"/>
      <c r="AE16" s="62"/>
      <c r="AF16" s="62"/>
      <c r="AG16" s="62"/>
      <c r="AH16" s="79">
        <f t="shared" si="0"/>
        <v>0</v>
      </c>
      <c r="AI16" s="79">
        <f t="shared" si="1"/>
        <v>0</v>
      </c>
      <c r="AJ16" s="79">
        <f t="shared" si="2"/>
        <v>0</v>
      </c>
      <c r="AK16" s="79">
        <f t="shared" si="3"/>
        <v>0</v>
      </c>
      <c r="AL16" s="79">
        <f t="shared" si="4"/>
        <v>0</v>
      </c>
      <c r="AM16" s="80">
        <f t="shared" si="5"/>
        <v>0</v>
      </c>
      <c r="AN16" s="81">
        <f t="shared" si="6"/>
        <v>0</v>
      </c>
      <c r="AO16" s="81">
        <f t="shared" si="7"/>
        <v>100</v>
      </c>
      <c r="AP16" s="88"/>
      <c r="AQ16" s="3"/>
      <c r="AR16" s="3"/>
      <c r="AS16" s="3"/>
      <c r="AT16" s="3"/>
      <c r="AU16" s="3"/>
      <c r="AV16" s="3"/>
      <c r="AW16" s="3"/>
    </row>
    <row r="17" spans="1:49" s="34" customFormat="1" ht="12" customHeight="1">
      <c r="A17" s="55">
        <v>12</v>
      </c>
      <c r="B17" s="178" t="s">
        <v>97</v>
      </c>
      <c r="C17" s="57"/>
      <c r="D17" s="57"/>
      <c r="E17" s="57"/>
      <c r="F17" s="57"/>
      <c r="G17" s="57"/>
      <c r="H17" s="57"/>
      <c r="I17" s="90"/>
      <c r="J17" s="57"/>
      <c r="K17" s="57"/>
      <c r="L17" s="57"/>
      <c r="M17" s="57"/>
      <c r="N17" s="57"/>
      <c r="O17" s="57"/>
      <c r="P17" s="90"/>
      <c r="Q17" s="57"/>
      <c r="R17" s="57"/>
      <c r="S17" s="57"/>
      <c r="T17" s="57"/>
      <c r="U17" s="57"/>
      <c r="V17" s="57"/>
      <c r="W17" s="90"/>
      <c r="X17" s="57"/>
      <c r="Y17" s="57"/>
      <c r="Z17" s="57"/>
      <c r="AA17" s="57"/>
      <c r="AB17" s="57"/>
      <c r="AC17" s="57"/>
      <c r="AD17" s="90"/>
      <c r="AE17" s="57"/>
      <c r="AF17" s="57"/>
      <c r="AG17" s="57"/>
      <c r="AH17" s="76">
        <f t="shared" si="0"/>
        <v>0</v>
      </c>
      <c r="AI17" s="76">
        <f t="shared" si="1"/>
        <v>0</v>
      </c>
      <c r="AJ17" s="76">
        <f t="shared" si="2"/>
        <v>0</v>
      </c>
      <c r="AK17" s="76">
        <f t="shared" si="3"/>
        <v>0</v>
      </c>
      <c r="AL17" s="76">
        <f t="shared" si="4"/>
        <v>0</v>
      </c>
      <c r="AM17" s="77">
        <f t="shared" si="5"/>
        <v>0</v>
      </c>
      <c r="AN17" s="78">
        <f t="shared" si="6"/>
        <v>0</v>
      </c>
      <c r="AO17" s="78">
        <f t="shared" si="7"/>
        <v>100</v>
      </c>
      <c r="AP17" s="87"/>
    </row>
    <row r="18" spans="1:49" ht="12" customHeight="1">
      <c r="A18" s="58">
        <v>13</v>
      </c>
      <c r="B18" s="178" t="s">
        <v>98</v>
      </c>
      <c r="C18" s="60"/>
      <c r="D18" s="60"/>
      <c r="E18" s="60"/>
      <c r="F18" s="60"/>
      <c r="G18" s="60"/>
      <c r="H18" s="60"/>
      <c r="I18" s="90"/>
      <c r="J18" s="60"/>
      <c r="K18" s="60"/>
      <c r="L18" s="60"/>
      <c r="M18" s="60"/>
      <c r="N18" s="60"/>
      <c r="O18" s="60"/>
      <c r="P18" s="90"/>
      <c r="Q18" s="60"/>
      <c r="R18" s="60"/>
      <c r="S18" s="60"/>
      <c r="T18" s="60"/>
      <c r="U18" s="60"/>
      <c r="V18" s="60"/>
      <c r="W18" s="90"/>
      <c r="X18" s="60"/>
      <c r="Y18" s="60"/>
      <c r="Z18" s="60"/>
      <c r="AA18" s="60"/>
      <c r="AB18" s="60"/>
      <c r="AC18" s="60"/>
      <c r="AD18" s="90"/>
      <c r="AE18" s="60"/>
      <c r="AF18" s="60"/>
      <c r="AG18" s="60"/>
      <c r="AH18" s="79">
        <f t="shared" si="0"/>
        <v>0</v>
      </c>
      <c r="AI18" s="79">
        <f t="shared" si="1"/>
        <v>0</v>
      </c>
      <c r="AJ18" s="79">
        <f t="shared" si="2"/>
        <v>0</v>
      </c>
      <c r="AK18" s="79">
        <f t="shared" si="3"/>
        <v>0</v>
      </c>
      <c r="AL18" s="79">
        <f t="shared" si="4"/>
        <v>0</v>
      </c>
      <c r="AM18" s="80">
        <f t="shared" si="5"/>
        <v>0</v>
      </c>
      <c r="AN18" s="81">
        <f t="shared" si="6"/>
        <v>0</v>
      </c>
      <c r="AO18" s="81">
        <f t="shared" si="7"/>
        <v>100</v>
      </c>
      <c r="AP18" s="88"/>
      <c r="AQ18" s="3"/>
      <c r="AR18" s="3"/>
      <c r="AS18" s="3"/>
      <c r="AT18" s="3"/>
      <c r="AU18" s="3"/>
      <c r="AV18" s="3"/>
      <c r="AW18" s="3"/>
    </row>
    <row r="19" spans="1:49" s="34" customFormat="1" ht="12" customHeight="1">
      <c r="A19" s="55">
        <v>14</v>
      </c>
      <c r="B19" s="178" t="s">
        <v>99</v>
      </c>
      <c r="C19" s="57"/>
      <c r="D19" s="57"/>
      <c r="E19" s="57"/>
      <c r="F19" s="57"/>
      <c r="G19" s="57"/>
      <c r="H19" s="57"/>
      <c r="I19" s="90"/>
      <c r="J19" s="57"/>
      <c r="K19" s="57"/>
      <c r="L19" s="57"/>
      <c r="M19" s="57"/>
      <c r="N19" s="57"/>
      <c r="O19" s="57"/>
      <c r="P19" s="90"/>
      <c r="Q19" s="57"/>
      <c r="R19" s="57"/>
      <c r="S19" s="57"/>
      <c r="T19" s="57"/>
      <c r="U19" s="57"/>
      <c r="V19" s="57"/>
      <c r="W19" s="90"/>
      <c r="X19" s="57"/>
      <c r="Y19" s="57"/>
      <c r="Z19" s="57"/>
      <c r="AA19" s="57"/>
      <c r="AB19" s="57"/>
      <c r="AC19" s="57"/>
      <c r="AD19" s="90"/>
      <c r="AE19" s="57"/>
      <c r="AF19" s="57"/>
      <c r="AG19" s="57"/>
      <c r="AH19" s="76">
        <f t="shared" si="0"/>
        <v>0</v>
      </c>
      <c r="AI19" s="76">
        <f t="shared" si="1"/>
        <v>0</v>
      </c>
      <c r="AJ19" s="76">
        <f t="shared" si="2"/>
        <v>0</v>
      </c>
      <c r="AK19" s="76">
        <f t="shared" si="3"/>
        <v>0</v>
      </c>
      <c r="AL19" s="76">
        <f t="shared" si="4"/>
        <v>0</v>
      </c>
      <c r="AM19" s="77">
        <f t="shared" si="5"/>
        <v>0</v>
      </c>
      <c r="AN19" s="78">
        <f t="shared" si="6"/>
        <v>0</v>
      </c>
      <c r="AO19" s="78">
        <f t="shared" si="7"/>
        <v>100</v>
      </c>
      <c r="AP19" s="87"/>
    </row>
    <row r="20" spans="1:49" ht="12" customHeight="1">
      <c r="A20" s="58">
        <v>15</v>
      </c>
      <c r="B20" s="178" t="s">
        <v>100</v>
      </c>
      <c r="C20" s="60"/>
      <c r="D20" s="60"/>
      <c r="E20" s="60"/>
      <c r="F20" s="60"/>
      <c r="G20" s="60"/>
      <c r="H20" s="60"/>
      <c r="I20" s="90"/>
      <c r="J20" s="60"/>
      <c r="K20" s="60"/>
      <c r="L20" s="60"/>
      <c r="M20" s="60"/>
      <c r="N20" s="60"/>
      <c r="O20" s="60"/>
      <c r="P20" s="90"/>
      <c r="Q20" s="60"/>
      <c r="R20" s="60"/>
      <c r="S20" s="60"/>
      <c r="T20" s="60"/>
      <c r="U20" s="60"/>
      <c r="V20" s="60"/>
      <c r="W20" s="90"/>
      <c r="X20" s="60"/>
      <c r="Y20" s="60"/>
      <c r="Z20" s="60"/>
      <c r="AA20" s="60"/>
      <c r="AB20" s="60"/>
      <c r="AC20" s="60"/>
      <c r="AD20" s="90"/>
      <c r="AE20" s="60"/>
      <c r="AF20" s="60"/>
      <c r="AG20" s="60"/>
      <c r="AH20" s="79">
        <f t="shared" si="0"/>
        <v>0</v>
      </c>
      <c r="AI20" s="79">
        <f t="shared" si="1"/>
        <v>0</v>
      </c>
      <c r="AJ20" s="79">
        <f t="shared" si="2"/>
        <v>0</v>
      </c>
      <c r="AK20" s="79">
        <f t="shared" si="3"/>
        <v>0</v>
      </c>
      <c r="AL20" s="79">
        <f t="shared" si="4"/>
        <v>0</v>
      </c>
      <c r="AM20" s="80">
        <f t="shared" si="5"/>
        <v>0</v>
      </c>
      <c r="AN20" s="81">
        <f t="shared" si="6"/>
        <v>0</v>
      </c>
      <c r="AO20" s="81">
        <f t="shared" si="7"/>
        <v>100</v>
      </c>
      <c r="AP20" s="88"/>
      <c r="AQ20" s="3"/>
      <c r="AR20" s="3"/>
      <c r="AS20" s="3"/>
      <c r="AT20" s="3"/>
      <c r="AU20" s="3"/>
      <c r="AV20" s="3"/>
      <c r="AW20" s="3"/>
    </row>
    <row r="21" spans="1:49" s="34" customFormat="1" ht="12" customHeight="1">
      <c r="A21" s="55">
        <v>16</v>
      </c>
      <c r="B21" s="178" t="s">
        <v>101</v>
      </c>
      <c r="C21" s="57"/>
      <c r="D21" s="57"/>
      <c r="E21" s="57"/>
      <c r="F21" s="57"/>
      <c r="G21" s="57"/>
      <c r="H21" s="57"/>
      <c r="I21" s="90"/>
      <c r="J21" s="57"/>
      <c r="K21" s="57"/>
      <c r="L21" s="57"/>
      <c r="M21" s="57"/>
      <c r="N21" s="57"/>
      <c r="O21" s="57"/>
      <c r="P21" s="90"/>
      <c r="Q21" s="57"/>
      <c r="R21" s="57"/>
      <c r="S21" s="57"/>
      <c r="T21" s="57"/>
      <c r="U21" s="57"/>
      <c r="V21" s="57"/>
      <c r="W21" s="90"/>
      <c r="X21" s="57"/>
      <c r="Y21" s="57"/>
      <c r="Z21" s="57"/>
      <c r="AA21" s="57"/>
      <c r="AB21" s="57"/>
      <c r="AC21" s="57"/>
      <c r="AD21" s="90"/>
      <c r="AE21" s="57"/>
      <c r="AF21" s="57"/>
      <c r="AG21" s="57"/>
      <c r="AH21" s="76">
        <f t="shared" si="0"/>
        <v>0</v>
      </c>
      <c r="AI21" s="76">
        <f t="shared" si="1"/>
        <v>0</v>
      </c>
      <c r="AJ21" s="76">
        <f t="shared" si="2"/>
        <v>0</v>
      </c>
      <c r="AK21" s="76">
        <f t="shared" si="3"/>
        <v>0</v>
      </c>
      <c r="AL21" s="76">
        <f t="shared" si="4"/>
        <v>0</v>
      </c>
      <c r="AM21" s="77">
        <f t="shared" si="5"/>
        <v>0</v>
      </c>
      <c r="AN21" s="78">
        <f t="shared" si="6"/>
        <v>0</v>
      </c>
      <c r="AO21" s="78">
        <f t="shared" si="7"/>
        <v>100</v>
      </c>
      <c r="AP21" s="87"/>
    </row>
    <row r="22" spans="1:49" ht="12" customHeight="1">
      <c r="A22" s="58">
        <v>17</v>
      </c>
      <c r="B22" s="178" t="s">
        <v>102</v>
      </c>
      <c r="C22" s="60"/>
      <c r="D22" s="60"/>
      <c r="E22" s="60"/>
      <c r="F22" s="60"/>
      <c r="G22" s="60"/>
      <c r="H22" s="60"/>
      <c r="I22" s="90"/>
      <c r="J22" s="60"/>
      <c r="K22" s="60"/>
      <c r="L22" s="60"/>
      <c r="M22" s="60"/>
      <c r="N22" s="60"/>
      <c r="O22" s="60"/>
      <c r="P22" s="90"/>
      <c r="Q22" s="60"/>
      <c r="R22" s="60"/>
      <c r="S22" s="60"/>
      <c r="T22" s="60"/>
      <c r="U22" s="60"/>
      <c r="V22" s="60"/>
      <c r="W22" s="90"/>
      <c r="X22" s="60"/>
      <c r="Y22" s="60"/>
      <c r="Z22" s="60"/>
      <c r="AA22" s="60"/>
      <c r="AB22" s="60"/>
      <c r="AC22" s="60"/>
      <c r="AD22" s="90"/>
      <c r="AE22" s="60"/>
      <c r="AF22" s="60"/>
      <c r="AG22" s="60"/>
      <c r="AH22" s="79">
        <f t="shared" si="0"/>
        <v>0</v>
      </c>
      <c r="AI22" s="79">
        <f t="shared" si="1"/>
        <v>0</v>
      </c>
      <c r="AJ22" s="79">
        <f t="shared" si="2"/>
        <v>0</v>
      </c>
      <c r="AK22" s="79">
        <f t="shared" si="3"/>
        <v>0</v>
      </c>
      <c r="AL22" s="79">
        <f t="shared" si="4"/>
        <v>0</v>
      </c>
      <c r="AM22" s="80">
        <f t="shared" si="5"/>
        <v>0</v>
      </c>
      <c r="AN22" s="81">
        <f t="shared" si="6"/>
        <v>0</v>
      </c>
      <c r="AO22" s="81">
        <f t="shared" si="7"/>
        <v>100</v>
      </c>
      <c r="AP22" s="88"/>
      <c r="AQ22" s="3"/>
      <c r="AR22" s="3"/>
      <c r="AS22" s="3"/>
      <c r="AT22" s="3"/>
      <c r="AU22" s="3"/>
      <c r="AV22" s="3"/>
      <c r="AW22" s="3"/>
    </row>
    <row r="23" spans="1:49" s="34" customFormat="1" ht="12" customHeight="1">
      <c r="A23" s="55">
        <v>18</v>
      </c>
      <c r="B23" s="178" t="s">
        <v>103</v>
      </c>
      <c r="C23" s="57"/>
      <c r="D23" s="57"/>
      <c r="E23" s="57"/>
      <c r="F23" s="57"/>
      <c r="G23" s="57"/>
      <c r="H23" s="57"/>
      <c r="I23" s="90"/>
      <c r="J23" s="57"/>
      <c r="K23" s="57"/>
      <c r="L23" s="57"/>
      <c r="M23" s="57"/>
      <c r="N23" s="57"/>
      <c r="O23" s="57"/>
      <c r="P23" s="90"/>
      <c r="Q23" s="57"/>
      <c r="R23" s="57"/>
      <c r="S23" s="57"/>
      <c r="T23" s="57"/>
      <c r="U23" s="57"/>
      <c r="V23" s="57"/>
      <c r="W23" s="90"/>
      <c r="X23" s="57"/>
      <c r="Y23" s="57"/>
      <c r="Z23" s="57"/>
      <c r="AA23" s="57"/>
      <c r="AB23" s="57"/>
      <c r="AC23" s="57"/>
      <c r="AD23" s="90"/>
      <c r="AE23" s="57"/>
      <c r="AF23" s="57"/>
      <c r="AG23" s="57"/>
      <c r="AH23" s="76">
        <f t="shared" si="0"/>
        <v>0</v>
      </c>
      <c r="AI23" s="76">
        <f t="shared" si="1"/>
        <v>0</v>
      </c>
      <c r="AJ23" s="76">
        <f t="shared" si="2"/>
        <v>0</v>
      </c>
      <c r="AK23" s="76">
        <f t="shared" si="3"/>
        <v>0</v>
      </c>
      <c r="AL23" s="76">
        <f t="shared" si="4"/>
        <v>0</v>
      </c>
      <c r="AM23" s="77">
        <f t="shared" si="5"/>
        <v>0</v>
      </c>
      <c r="AN23" s="78">
        <f t="shared" si="6"/>
        <v>0</v>
      </c>
      <c r="AO23" s="78">
        <f t="shared" si="7"/>
        <v>100</v>
      </c>
      <c r="AP23" s="87"/>
    </row>
    <row r="24" spans="1:49" ht="12" customHeight="1">
      <c r="A24" s="58">
        <v>19</v>
      </c>
      <c r="B24" s="178" t="s">
        <v>104</v>
      </c>
      <c r="C24" s="60"/>
      <c r="D24" s="60"/>
      <c r="E24" s="60"/>
      <c r="F24" s="60"/>
      <c r="G24" s="60"/>
      <c r="H24" s="60"/>
      <c r="I24" s="90"/>
      <c r="J24" s="60"/>
      <c r="K24" s="60"/>
      <c r="L24" s="60"/>
      <c r="M24" s="60"/>
      <c r="N24" s="60"/>
      <c r="O24" s="60"/>
      <c r="P24" s="90"/>
      <c r="Q24" s="60"/>
      <c r="R24" s="60"/>
      <c r="S24" s="60"/>
      <c r="T24" s="60"/>
      <c r="U24" s="60"/>
      <c r="V24" s="60"/>
      <c r="W24" s="90"/>
      <c r="X24" s="60"/>
      <c r="Y24" s="60"/>
      <c r="Z24" s="60"/>
      <c r="AA24" s="60"/>
      <c r="AB24" s="60"/>
      <c r="AC24" s="60"/>
      <c r="AD24" s="90"/>
      <c r="AE24" s="60"/>
      <c r="AF24" s="60"/>
      <c r="AG24" s="60"/>
      <c r="AH24" s="79">
        <f t="shared" si="0"/>
        <v>0</v>
      </c>
      <c r="AI24" s="79">
        <f t="shared" si="1"/>
        <v>0</v>
      </c>
      <c r="AJ24" s="79">
        <f t="shared" si="2"/>
        <v>0</v>
      </c>
      <c r="AK24" s="79">
        <f t="shared" si="3"/>
        <v>0</v>
      </c>
      <c r="AL24" s="79">
        <f t="shared" si="4"/>
        <v>0</v>
      </c>
      <c r="AM24" s="80">
        <f t="shared" si="5"/>
        <v>0</v>
      </c>
      <c r="AN24" s="81">
        <f t="shared" si="6"/>
        <v>0</v>
      </c>
      <c r="AO24" s="81">
        <f t="shared" si="7"/>
        <v>100</v>
      </c>
      <c r="AP24" s="88"/>
      <c r="AQ24" s="3"/>
      <c r="AR24" s="3"/>
      <c r="AS24" s="3"/>
      <c r="AT24" s="3"/>
      <c r="AU24" s="3"/>
      <c r="AV24" s="3"/>
      <c r="AW24" s="3"/>
    </row>
    <row r="25" spans="1:49" s="34" customFormat="1" ht="12" customHeight="1">
      <c r="A25" s="55">
        <v>20</v>
      </c>
      <c r="B25" s="178" t="s">
        <v>105</v>
      </c>
      <c r="C25" s="57"/>
      <c r="D25" s="57"/>
      <c r="E25" s="57"/>
      <c r="F25" s="57"/>
      <c r="G25" s="57"/>
      <c r="H25" s="57"/>
      <c r="I25" s="90"/>
      <c r="J25" s="57"/>
      <c r="K25" s="57"/>
      <c r="L25" s="57"/>
      <c r="M25" s="57"/>
      <c r="N25" s="57"/>
      <c r="O25" s="57"/>
      <c r="P25" s="90"/>
      <c r="Q25" s="57"/>
      <c r="R25" s="57"/>
      <c r="S25" s="57"/>
      <c r="T25" s="57"/>
      <c r="U25" s="57"/>
      <c r="V25" s="57"/>
      <c r="W25" s="90"/>
      <c r="X25" s="57"/>
      <c r="Y25" s="57"/>
      <c r="Z25" s="57"/>
      <c r="AA25" s="57"/>
      <c r="AB25" s="57"/>
      <c r="AC25" s="57"/>
      <c r="AD25" s="90"/>
      <c r="AE25" s="57"/>
      <c r="AF25" s="57"/>
      <c r="AG25" s="57"/>
      <c r="AH25" s="76">
        <f t="shared" si="0"/>
        <v>0</v>
      </c>
      <c r="AI25" s="76">
        <f t="shared" si="1"/>
        <v>0</v>
      </c>
      <c r="AJ25" s="76">
        <f t="shared" si="2"/>
        <v>0</v>
      </c>
      <c r="AK25" s="76">
        <f t="shared" si="3"/>
        <v>0</v>
      </c>
      <c r="AL25" s="76">
        <f t="shared" si="4"/>
        <v>0</v>
      </c>
      <c r="AM25" s="77">
        <f t="shared" si="5"/>
        <v>0</v>
      </c>
      <c r="AN25" s="78">
        <f t="shared" si="6"/>
        <v>0</v>
      </c>
      <c r="AO25" s="78">
        <f t="shared" si="7"/>
        <v>100</v>
      </c>
      <c r="AP25" s="87"/>
    </row>
    <row r="26" spans="1:49" ht="12" customHeight="1">
      <c r="A26" s="58">
        <v>21</v>
      </c>
      <c r="B26" s="178" t="s">
        <v>106</v>
      </c>
      <c r="C26" s="60"/>
      <c r="D26" s="60"/>
      <c r="E26" s="60"/>
      <c r="F26" s="60"/>
      <c r="G26" s="60"/>
      <c r="H26" s="60"/>
      <c r="I26" s="90"/>
      <c r="J26" s="60"/>
      <c r="K26" s="60"/>
      <c r="L26" s="60"/>
      <c r="M26" s="60"/>
      <c r="N26" s="60"/>
      <c r="O26" s="60"/>
      <c r="P26" s="90"/>
      <c r="Q26" s="60"/>
      <c r="R26" s="60"/>
      <c r="S26" s="60"/>
      <c r="T26" s="60"/>
      <c r="U26" s="60"/>
      <c r="V26" s="60"/>
      <c r="W26" s="90"/>
      <c r="X26" s="60"/>
      <c r="Y26" s="60"/>
      <c r="Z26" s="60"/>
      <c r="AA26" s="60"/>
      <c r="AB26" s="60"/>
      <c r="AC26" s="60"/>
      <c r="AD26" s="90"/>
      <c r="AE26" s="60"/>
      <c r="AF26" s="60"/>
      <c r="AG26" s="60"/>
      <c r="AH26" s="79">
        <f t="shared" si="0"/>
        <v>0</v>
      </c>
      <c r="AI26" s="79">
        <f t="shared" si="1"/>
        <v>0</v>
      </c>
      <c r="AJ26" s="79">
        <f t="shared" si="2"/>
        <v>0</v>
      </c>
      <c r="AK26" s="79">
        <f t="shared" si="3"/>
        <v>0</v>
      </c>
      <c r="AL26" s="79">
        <f t="shared" si="4"/>
        <v>0</v>
      </c>
      <c r="AM26" s="80">
        <f t="shared" si="5"/>
        <v>0</v>
      </c>
      <c r="AN26" s="81">
        <f t="shared" si="6"/>
        <v>0</v>
      </c>
      <c r="AO26" s="81">
        <f t="shared" si="7"/>
        <v>100</v>
      </c>
      <c r="AP26" s="88"/>
      <c r="AQ26" s="3"/>
      <c r="AR26" s="3"/>
      <c r="AS26" s="3"/>
      <c r="AT26" s="3"/>
      <c r="AU26" s="3"/>
      <c r="AV26" s="3"/>
      <c r="AW26" s="3"/>
    </row>
    <row r="27" spans="1:49" s="34" customFormat="1" ht="12" customHeight="1">
      <c r="A27" s="55">
        <v>22</v>
      </c>
      <c r="B27" s="178" t="s">
        <v>107</v>
      </c>
      <c r="C27" s="57"/>
      <c r="D27" s="57"/>
      <c r="E27" s="57"/>
      <c r="F27" s="57"/>
      <c r="G27" s="57"/>
      <c r="H27" s="57"/>
      <c r="I27" s="90"/>
      <c r="J27" s="57"/>
      <c r="K27" s="57"/>
      <c r="L27" s="57"/>
      <c r="M27" s="57"/>
      <c r="N27" s="57"/>
      <c r="O27" s="57"/>
      <c r="P27" s="90"/>
      <c r="Q27" s="57"/>
      <c r="R27" s="57"/>
      <c r="S27" s="57"/>
      <c r="T27" s="57"/>
      <c r="U27" s="57"/>
      <c r="V27" s="57"/>
      <c r="W27" s="90"/>
      <c r="X27" s="57"/>
      <c r="Y27" s="57"/>
      <c r="Z27" s="57"/>
      <c r="AA27" s="57"/>
      <c r="AB27" s="57"/>
      <c r="AC27" s="57"/>
      <c r="AD27" s="90"/>
      <c r="AE27" s="57"/>
      <c r="AF27" s="57"/>
      <c r="AG27" s="57"/>
      <c r="AH27" s="76">
        <f t="shared" si="0"/>
        <v>0</v>
      </c>
      <c r="AI27" s="76">
        <f t="shared" si="1"/>
        <v>0</v>
      </c>
      <c r="AJ27" s="76">
        <f t="shared" si="2"/>
        <v>0</v>
      </c>
      <c r="AK27" s="76">
        <f t="shared" si="3"/>
        <v>0</v>
      </c>
      <c r="AL27" s="76">
        <f t="shared" si="4"/>
        <v>0</v>
      </c>
      <c r="AM27" s="77">
        <f t="shared" si="5"/>
        <v>0</v>
      </c>
      <c r="AN27" s="78">
        <f t="shared" si="6"/>
        <v>0</v>
      </c>
      <c r="AO27" s="78">
        <f t="shared" si="7"/>
        <v>100</v>
      </c>
      <c r="AP27" s="87"/>
    </row>
    <row r="28" spans="1:49" ht="12" customHeight="1">
      <c r="A28" s="58">
        <v>23</v>
      </c>
      <c r="B28" s="178" t="s">
        <v>108</v>
      </c>
      <c r="C28" s="60"/>
      <c r="D28" s="60"/>
      <c r="E28" s="60"/>
      <c r="F28" s="60"/>
      <c r="G28" s="60"/>
      <c r="H28" s="60"/>
      <c r="I28" s="90"/>
      <c r="J28" s="60"/>
      <c r="K28" s="60"/>
      <c r="L28" s="60"/>
      <c r="M28" s="60"/>
      <c r="N28" s="60"/>
      <c r="O28" s="60"/>
      <c r="P28" s="90"/>
      <c r="Q28" s="60"/>
      <c r="R28" s="60"/>
      <c r="S28" s="60"/>
      <c r="T28" s="60"/>
      <c r="U28" s="60"/>
      <c r="V28" s="60"/>
      <c r="W28" s="90"/>
      <c r="X28" s="60"/>
      <c r="Y28" s="60"/>
      <c r="Z28" s="60"/>
      <c r="AA28" s="60"/>
      <c r="AB28" s="60"/>
      <c r="AC28" s="60"/>
      <c r="AD28" s="90"/>
      <c r="AE28" s="60"/>
      <c r="AF28" s="60"/>
      <c r="AG28" s="60"/>
      <c r="AH28" s="79">
        <f t="shared" si="0"/>
        <v>0</v>
      </c>
      <c r="AI28" s="79">
        <f t="shared" si="1"/>
        <v>0</v>
      </c>
      <c r="AJ28" s="79">
        <f t="shared" si="2"/>
        <v>0</v>
      </c>
      <c r="AK28" s="79">
        <f t="shared" si="3"/>
        <v>0</v>
      </c>
      <c r="AL28" s="79">
        <f t="shared" si="4"/>
        <v>0</v>
      </c>
      <c r="AM28" s="80">
        <f t="shared" si="5"/>
        <v>0</v>
      </c>
      <c r="AN28" s="81">
        <f t="shared" si="6"/>
        <v>0</v>
      </c>
      <c r="AO28" s="81">
        <f t="shared" si="7"/>
        <v>100</v>
      </c>
      <c r="AP28" s="88"/>
      <c r="AQ28" s="3"/>
      <c r="AR28" s="3"/>
      <c r="AS28" s="3"/>
      <c r="AT28" s="3"/>
      <c r="AU28" s="3"/>
      <c r="AV28" s="3"/>
      <c r="AW28" s="3"/>
    </row>
    <row r="29" spans="1:49" s="34" customFormat="1" ht="12" customHeight="1">
      <c r="A29" s="55">
        <v>24</v>
      </c>
      <c r="B29" s="178" t="s">
        <v>109</v>
      </c>
      <c r="C29" s="57"/>
      <c r="D29" s="57"/>
      <c r="E29" s="57"/>
      <c r="F29" s="57"/>
      <c r="G29" s="57"/>
      <c r="H29" s="57"/>
      <c r="I29" s="90"/>
      <c r="J29" s="57"/>
      <c r="K29" s="57"/>
      <c r="L29" s="57"/>
      <c r="M29" s="57"/>
      <c r="N29" s="57"/>
      <c r="O29" s="57"/>
      <c r="P29" s="90"/>
      <c r="Q29" s="57"/>
      <c r="R29" s="57"/>
      <c r="S29" s="57"/>
      <c r="T29" s="57"/>
      <c r="U29" s="57"/>
      <c r="V29" s="57"/>
      <c r="W29" s="90"/>
      <c r="X29" s="57"/>
      <c r="Y29" s="57"/>
      <c r="Z29" s="57"/>
      <c r="AA29" s="57"/>
      <c r="AB29" s="57"/>
      <c r="AC29" s="57"/>
      <c r="AD29" s="90"/>
      <c r="AE29" s="57"/>
      <c r="AF29" s="57"/>
      <c r="AG29" s="57"/>
      <c r="AH29" s="76">
        <f t="shared" si="0"/>
        <v>0</v>
      </c>
      <c r="AI29" s="76">
        <f t="shared" si="1"/>
        <v>0</v>
      </c>
      <c r="AJ29" s="76">
        <f t="shared" si="2"/>
        <v>0</v>
      </c>
      <c r="AK29" s="76">
        <f t="shared" si="3"/>
        <v>0</v>
      </c>
      <c r="AL29" s="76">
        <f t="shared" si="4"/>
        <v>0</v>
      </c>
      <c r="AM29" s="77">
        <f t="shared" si="5"/>
        <v>0</v>
      </c>
      <c r="AN29" s="78">
        <f t="shared" si="6"/>
        <v>0</v>
      </c>
      <c r="AO29" s="78">
        <f t="shared" si="7"/>
        <v>100</v>
      </c>
      <c r="AP29" s="87"/>
    </row>
    <row r="30" spans="1:49" ht="12" customHeight="1">
      <c r="A30" s="58">
        <v>25</v>
      </c>
      <c r="B30" s="178" t="s">
        <v>110</v>
      </c>
      <c r="C30" s="60"/>
      <c r="D30" s="60"/>
      <c r="E30" s="60"/>
      <c r="F30" s="60"/>
      <c r="G30" s="60"/>
      <c r="H30" s="60"/>
      <c r="I30" s="90"/>
      <c r="J30" s="60"/>
      <c r="K30" s="60"/>
      <c r="L30" s="60"/>
      <c r="M30" s="60"/>
      <c r="N30" s="60"/>
      <c r="O30" s="60"/>
      <c r="P30" s="90"/>
      <c r="Q30" s="60"/>
      <c r="R30" s="60"/>
      <c r="S30" s="60"/>
      <c r="T30" s="60"/>
      <c r="U30" s="60"/>
      <c r="V30" s="60"/>
      <c r="W30" s="90"/>
      <c r="X30" s="60"/>
      <c r="Y30" s="60"/>
      <c r="Z30" s="60"/>
      <c r="AA30" s="60"/>
      <c r="AB30" s="60"/>
      <c r="AC30" s="60"/>
      <c r="AD30" s="90"/>
      <c r="AE30" s="60"/>
      <c r="AF30" s="60"/>
      <c r="AG30" s="60"/>
      <c r="AH30" s="79">
        <f t="shared" si="0"/>
        <v>0</v>
      </c>
      <c r="AI30" s="79">
        <f t="shared" si="1"/>
        <v>0</v>
      </c>
      <c r="AJ30" s="79">
        <f t="shared" si="2"/>
        <v>0</v>
      </c>
      <c r="AK30" s="79">
        <f t="shared" si="3"/>
        <v>0</v>
      </c>
      <c r="AL30" s="79">
        <f t="shared" si="4"/>
        <v>0</v>
      </c>
      <c r="AM30" s="80">
        <f t="shared" si="5"/>
        <v>0</v>
      </c>
      <c r="AN30" s="81">
        <f t="shared" si="6"/>
        <v>0</v>
      </c>
      <c r="AO30" s="81">
        <f t="shared" si="7"/>
        <v>100</v>
      </c>
      <c r="AP30" s="88"/>
      <c r="AQ30" s="3"/>
      <c r="AR30" s="3"/>
      <c r="AS30" s="3"/>
      <c r="AT30" s="3"/>
      <c r="AU30" s="3"/>
      <c r="AV30" s="3"/>
    </row>
    <row r="31" spans="1:49" s="34" customFormat="1" ht="12" customHeight="1">
      <c r="A31" s="55">
        <v>26</v>
      </c>
      <c r="B31" s="178" t="s">
        <v>111</v>
      </c>
      <c r="C31" s="57"/>
      <c r="D31" s="57"/>
      <c r="E31" s="57"/>
      <c r="F31" s="57"/>
      <c r="G31" s="57"/>
      <c r="H31" s="57"/>
      <c r="I31" s="90"/>
      <c r="J31" s="57"/>
      <c r="K31" s="57"/>
      <c r="L31" s="57"/>
      <c r="M31" s="57"/>
      <c r="N31" s="57"/>
      <c r="O31" s="57"/>
      <c r="P31" s="90"/>
      <c r="Q31" s="57"/>
      <c r="R31" s="57"/>
      <c r="S31" s="57"/>
      <c r="T31" s="57"/>
      <c r="U31" s="57"/>
      <c r="V31" s="57"/>
      <c r="W31" s="90"/>
      <c r="X31" s="57"/>
      <c r="Y31" s="57"/>
      <c r="Z31" s="57"/>
      <c r="AA31" s="57"/>
      <c r="AB31" s="57"/>
      <c r="AC31" s="57"/>
      <c r="AD31" s="90"/>
      <c r="AE31" s="57"/>
      <c r="AF31" s="57"/>
      <c r="AG31" s="57"/>
      <c r="AH31" s="76">
        <f t="shared" si="0"/>
        <v>0</v>
      </c>
      <c r="AI31" s="76">
        <f t="shared" si="1"/>
        <v>0</v>
      </c>
      <c r="AJ31" s="76">
        <f t="shared" si="2"/>
        <v>0</v>
      </c>
      <c r="AK31" s="76">
        <f t="shared" si="3"/>
        <v>0</v>
      </c>
      <c r="AL31" s="76">
        <f t="shared" si="4"/>
        <v>0</v>
      </c>
      <c r="AM31" s="77">
        <f t="shared" si="5"/>
        <v>0</v>
      </c>
      <c r="AN31" s="78">
        <f t="shared" si="6"/>
        <v>0</v>
      </c>
      <c r="AO31" s="78">
        <f t="shared" si="7"/>
        <v>100</v>
      </c>
      <c r="AP31" s="87"/>
    </row>
    <row r="32" spans="1:49" ht="12" customHeight="1">
      <c r="A32" s="58">
        <v>27</v>
      </c>
      <c r="B32" s="178" t="s">
        <v>112</v>
      </c>
      <c r="C32" s="60"/>
      <c r="D32" s="60"/>
      <c r="E32" s="60"/>
      <c r="F32" s="60"/>
      <c r="G32" s="60"/>
      <c r="H32" s="60"/>
      <c r="I32" s="90"/>
      <c r="J32" s="60"/>
      <c r="K32" s="60"/>
      <c r="L32" s="60"/>
      <c r="M32" s="60"/>
      <c r="N32" s="60"/>
      <c r="O32" s="60"/>
      <c r="P32" s="90"/>
      <c r="Q32" s="60"/>
      <c r="R32" s="60"/>
      <c r="S32" s="60"/>
      <c r="T32" s="60"/>
      <c r="U32" s="60"/>
      <c r="V32" s="60"/>
      <c r="W32" s="90"/>
      <c r="X32" s="60"/>
      <c r="Y32" s="60"/>
      <c r="Z32" s="60"/>
      <c r="AA32" s="60"/>
      <c r="AB32" s="60"/>
      <c r="AC32" s="60"/>
      <c r="AD32" s="90"/>
      <c r="AE32" s="60"/>
      <c r="AF32" s="60"/>
      <c r="AG32" s="60"/>
      <c r="AH32" s="79">
        <f t="shared" si="0"/>
        <v>0</v>
      </c>
      <c r="AI32" s="79">
        <f t="shared" si="1"/>
        <v>0</v>
      </c>
      <c r="AJ32" s="79">
        <f t="shared" si="2"/>
        <v>0</v>
      </c>
      <c r="AK32" s="79">
        <f t="shared" si="3"/>
        <v>0</v>
      </c>
      <c r="AL32" s="79">
        <f t="shared" si="4"/>
        <v>0</v>
      </c>
      <c r="AM32" s="80">
        <f t="shared" si="5"/>
        <v>0</v>
      </c>
      <c r="AN32" s="81">
        <f t="shared" si="6"/>
        <v>0</v>
      </c>
      <c r="AO32" s="81">
        <f t="shared" si="7"/>
        <v>100</v>
      </c>
      <c r="AP32" s="88"/>
      <c r="AQ32" s="3"/>
      <c r="AR32" s="3"/>
      <c r="AS32" s="3"/>
      <c r="AT32" s="3"/>
      <c r="AU32" s="3"/>
      <c r="AV32" s="3"/>
    </row>
    <row r="33" spans="1:48" s="34" customFormat="1" ht="12" customHeight="1">
      <c r="A33" s="55">
        <v>28</v>
      </c>
      <c r="B33" s="178" t="s">
        <v>113</v>
      </c>
      <c r="C33" s="57"/>
      <c r="D33" s="57"/>
      <c r="E33" s="57"/>
      <c r="F33" s="57"/>
      <c r="G33" s="57"/>
      <c r="H33" s="57"/>
      <c r="I33" s="90"/>
      <c r="J33" s="57"/>
      <c r="K33" s="57"/>
      <c r="L33" s="57"/>
      <c r="M33" s="57"/>
      <c r="N33" s="57"/>
      <c r="O33" s="57"/>
      <c r="P33" s="90"/>
      <c r="Q33" s="57"/>
      <c r="R33" s="57"/>
      <c r="S33" s="57"/>
      <c r="T33" s="57"/>
      <c r="U33" s="57"/>
      <c r="V33" s="57"/>
      <c r="W33" s="90"/>
      <c r="X33" s="57"/>
      <c r="Y33" s="57"/>
      <c r="Z33" s="57"/>
      <c r="AA33" s="57"/>
      <c r="AB33" s="57"/>
      <c r="AC33" s="57"/>
      <c r="AD33" s="90"/>
      <c r="AE33" s="57"/>
      <c r="AF33" s="57"/>
      <c r="AG33" s="57"/>
      <c r="AH33" s="76">
        <f t="shared" si="0"/>
        <v>0</v>
      </c>
      <c r="AI33" s="76">
        <f t="shared" si="1"/>
        <v>0</v>
      </c>
      <c r="AJ33" s="76">
        <f t="shared" si="2"/>
        <v>0</v>
      </c>
      <c r="AK33" s="76">
        <f t="shared" si="3"/>
        <v>0</v>
      </c>
      <c r="AL33" s="76">
        <f t="shared" si="4"/>
        <v>0</v>
      </c>
      <c r="AM33" s="77">
        <f t="shared" si="5"/>
        <v>0</v>
      </c>
      <c r="AN33" s="78">
        <f t="shared" si="6"/>
        <v>0</v>
      </c>
      <c r="AO33" s="78">
        <f t="shared" si="7"/>
        <v>100</v>
      </c>
      <c r="AP33" s="87"/>
    </row>
    <row r="34" spans="1:48" ht="12" customHeight="1">
      <c r="A34" s="58">
        <v>29</v>
      </c>
      <c r="B34" s="178" t="s">
        <v>114</v>
      </c>
      <c r="C34" s="60"/>
      <c r="D34" s="60"/>
      <c r="E34" s="60"/>
      <c r="F34" s="60"/>
      <c r="G34" s="60"/>
      <c r="H34" s="60"/>
      <c r="I34" s="90"/>
      <c r="J34" s="60"/>
      <c r="K34" s="60"/>
      <c r="L34" s="60"/>
      <c r="M34" s="60"/>
      <c r="N34" s="60"/>
      <c r="O34" s="60"/>
      <c r="P34" s="90"/>
      <c r="Q34" s="60"/>
      <c r="R34" s="60"/>
      <c r="S34" s="60"/>
      <c r="T34" s="60"/>
      <c r="U34" s="60"/>
      <c r="V34" s="60"/>
      <c r="W34" s="90"/>
      <c r="X34" s="60"/>
      <c r="Y34" s="60"/>
      <c r="Z34" s="60"/>
      <c r="AA34" s="60"/>
      <c r="AB34" s="60"/>
      <c r="AC34" s="60"/>
      <c r="AD34" s="90"/>
      <c r="AE34" s="60"/>
      <c r="AF34" s="60"/>
      <c r="AG34" s="60"/>
      <c r="AH34" s="79">
        <f t="shared" si="0"/>
        <v>0</v>
      </c>
      <c r="AI34" s="79">
        <f t="shared" si="1"/>
        <v>0</v>
      </c>
      <c r="AJ34" s="79">
        <f t="shared" si="2"/>
        <v>0</v>
      </c>
      <c r="AK34" s="79">
        <f t="shared" si="3"/>
        <v>0</v>
      </c>
      <c r="AL34" s="79">
        <f t="shared" si="4"/>
        <v>0</v>
      </c>
      <c r="AM34" s="80">
        <f t="shared" si="5"/>
        <v>0</v>
      </c>
      <c r="AN34" s="81">
        <f t="shared" si="6"/>
        <v>0</v>
      </c>
      <c r="AO34" s="81">
        <f t="shared" si="7"/>
        <v>100</v>
      </c>
      <c r="AP34" s="88"/>
      <c r="AQ34" s="3"/>
      <c r="AR34" s="3"/>
      <c r="AS34" s="3"/>
      <c r="AT34" s="3"/>
      <c r="AU34" s="3"/>
      <c r="AV34" s="3"/>
    </row>
    <row r="35" spans="1:48" s="34" customFormat="1" ht="12" customHeight="1">
      <c r="A35" s="55">
        <v>30</v>
      </c>
      <c r="B35" s="178" t="s">
        <v>115</v>
      </c>
      <c r="C35" s="57"/>
      <c r="D35" s="57"/>
      <c r="E35" s="57"/>
      <c r="F35" s="57"/>
      <c r="G35" s="57"/>
      <c r="H35" s="57"/>
      <c r="I35" s="90"/>
      <c r="J35" s="57"/>
      <c r="K35" s="57"/>
      <c r="L35" s="57"/>
      <c r="M35" s="57"/>
      <c r="N35" s="57"/>
      <c r="O35" s="57"/>
      <c r="P35" s="90"/>
      <c r="Q35" s="57"/>
      <c r="R35" s="57"/>
      <c r="S35" s="57"/>
      <c r="T35" s="57"/>
      <c r="U35" s="57"/>
      <c r="V35" s="57"/>
      <c r="W35" s="90"/>
      <c r="X35" s="57"/>
      <c r="Y35" s="57"/>
      <c r="Z35" s="57"/>
      <c r="AA35" s="57"/>
      <c r="AB35" s="57"/>
      <c r="AC35" s="57"/>
      <c r="AD35" s="90"/>
      <c r="AE35" s="57"/>
      <c r="AF35" s="57"/>
      <c r="AG35" s="57"/>
      <c r="AH35" s="76">
        <f t="shared" si="0"/>
        <v>0</v>
      </c>
      <c r="AI35" s="76">
        <f t="shared" si="1"/>
        <v>0</v>
      </c>
      <c r="AJ35" s="76">
        <f t="shared" si="2"/>
        <v>0</v>
      </c>
      <c r="AK35" s="76">
        <f t="shared" si="3"/>
        <v>0</v>
      </c>
      <c r="AL35" s="76">
        <f t="shared" si="4"/>
        <v>0</v>
      </c>
      <c r="AM35" s="77">
        <f t="shared" si="5"/>
        <v>0</v>
      </c>
      <c r="AN35" s="78">
        <f t="shared" si="6"/>
        <v>0</v>
      </c>
      <c r="AO35" s="78">
        <f t="shared" si="7"/>
        <v>100</v>
      </c>
      <c r="AP35" s="87"/>
    </row>
    <row r="36" spans="1:48" ht="12" customHeight="1">
      <c r="A36" s="58">
        <v>31</v>
      </c>
      <c r="B36" s="178" t="s">
        <v>116</v>
      </c>
      <c r="C36" s="60"/>
      <c r="D36" s="60"/>
      <c r="E36" s="60"/>
      <c r="F36" s="60"/>
      <c r="G36" s="60"/>
      <c r="H36" s="60"/>
      <c r="I36" s="90"/>
      <c r="J36" s="60"/>
      <c r="K36" s="60"/>
      <c r="L36" s="60"/>
      <c r="M36" s="60"/>
      <c r="N36" s="60"/>
      <c r="O36" s="60"/>
      <c r="P36" s="90"/>
      <c r="Q36" s="60"/>
      <c r="R36" s="60"/>
      <c r="S36" s="60"/>
      <c r="T36" s="60"/>
      <c r="U36" s="60"/>
      <c r="V36" s="60"/>
      <c r="W36" s="90"/>
      <c r="X36" s="60"/>
      <c r="Y36" s="60"/>
      <c r="Z36" s="60"/>
      <c r="AA36" s="60"/>
      <c r="AB36" s="60"/>
      <c r="AC36" s="60"/>
      <c r="AD36" s="90"/>
      <c r="AE36" s="60"/>
      <c r="AF36" s="60"/>
      <c r="AG36" s="60"/>
      <c r="AH36" s="79">
        <f t="shared" si="0"/>
        <v>0</v>
      </c>
      <c r="AI36" s="79">
        <f t="shared" si="1"/>
        <v>0</v>
      </c>
      <c r="AJ36" s="79">
        <f t="shared" si="2"/>
        <v>0</v>
      </c>
      <c r="AK36" s="79">
        <f t="shared" si="3"/>
        <v>0</v>
      </c>
      <c r="AL36" s="79">
        <f t="shared" si="4"/>
        <v>0</v>
      </c>
      <c r="AM36" s="80">
        <f t="shared" si="5"/>
        <v>0</v>
      </c>
      <c r="AN36" s="81">
        <f t="shared" si="6"/>
        <v>0</v>
      </c>
      <c r="AO36" s="81">
        <f t="shared" si="7"/>
        <v>100</v>
      </c>
      <c r="AP36" s="88"/>
      <c r="AQ36" s="3"/>
      <c r="AR36" s="3"/>
      <c r="AS36" s="3"/>
      <c r="AT36" s="3"/>
      <c r="AU36" s="3"/>
      <c r="AV36" s="3"/>
    </row>
    <row r="37" spans="1:48" ht="12" customHeight="1">
      <c r="A37" s="55">
        <v>32</v>
      </c>
      <c r="B37" s="178" t="s">
        <v>117</v>
      </c>
      <c r="C37" s="60"/>
      <c r="D37" s="60"/>
      <c r="E37" s="60"/>
      <c r="F37" s="60"/>
      <c r="G37" s="60"/>
      <c r="H37" s="60"/>
      <c r="I37" s="90"/>
      <c r="J37" s="60"/>
      <c r="K37" s="60"/>
      <c r="L37" s="60"/>
      <c r="M37" s="60"/>
      <c r="N37" s="60"/>
      <c r="O37" s="60"/>
      <c r="P37" s="90"/>
      <c r="Q37" s="60"/>
      <c r="R37" s="60"/>
      <c r="S37" s="60"/>
      <c r="T37" s="60"/>
      <c r="U37" s="60"/>
      <c r="V37" s="60"/>
      <c r="W37" s="90"/>
      <c r="X37" s="60"/>
      <c r="Y37" s="60"/>
      <c r="Z37" s="60"/>
      <c r="AA37" s="60"/>
      <c r="AB37" s="60"/>
      <c r="AC37" s="60"/>
      <c r="AD37" s="90"/>
      <c r="AE37" s="60"/>
      <c r="AF37" s="60"/>
      <c r="AG37" s="60"/>
      <c r="AH37" s="79"/>
      <c r="AI37" s="79"/>
      <c r="AJ37" s="79"/>
      <c r="AK37" s="79"/>
      <c r="AL37" s="79"/>
      <c r="AM37" s="80"/>
      <c r="AN37" s="81"/>
      <c r="AO37" s="81"/>
      <c r="AP37" s="88"/>
      <c r="AQ37" s="3"/>
      <c r="AR37" s="3"/>
      <c r="AS37" s="3"/>
      <c r="AT37" s="3"/>
      <c r="AU37" s="3"/>
      <c r="AV37" s="3"/>
    </row>
    <row r="38" spans="1:48" s="34" customFormat="1" ht="12" customHeight="1">
      <c r="A38" s="58">
        <v>33</v>
      </c>
      <c r="B38" s="178" t="s">
        <v>118</v>
      </c>
      <c r="C38" s="57"/>
      <c r="D38" s="57"/>
      <c r="E38" s="57"/>
      <c r="F38" s="57"/>
      <c r="G38" s="57"/>
      <c r="H38" s="57"/>
      <c r="I38" s="90"/>
      <c r="J38" s="57"/>
      <c r="K38" s="57"/>
      <c r="L38" s="57"/>
      <c r="M38" s="57"/>
      <c r="N38" s="57"/>
      <c r="O38" s="57"/>
      <c r="P38" s="90"/>
      <c r="Q38" s="57"/>
      <c r="R38" s="57"/>
      <c r="S38" s="57"/>
      <c r="T38" s="57"/>
      <c r="U38" s="57"/>
      <c r="V38" s="57"/>
      <c r="W38" s="90"/>
      <c r="X38" s="57"/>
      <c r="Y38" s="57"/>
      <c r="Z38" s="57"/>
      <c r="AA38" s="57"/>
      <c r="AB38" s="57"/>
      <c r="AC38" s="57"/>
      <c r="AD38" s="90"/>
      <c r="AE38" s="57"/>
      <c r="AF38" s="57"/>
      <c r="AG38" s="57"/>
      <c r="AH38" s="76">
        <f t="shared" si="0"/>
        <v>0</v>
      </c>
      <c r="AI38" s="76">
        <f t="shared" si="1"/>
        <v>0</v>
      </c>
      <c r="AJ38" s="76">
        <f t="shared" si="2"/>
        <v>0</v>
      </c>
      <c r="AK38" s="76">
        <f t="shared" si="3"/>
        <v>0</v>
      </c>
      <c r="AL38" s="76">
        <f t="shared" si="4"/>
        <v>0</v>
      </c>
      <c r="AM38" s="77">
        <f t="shared" si="5"/>
        <v>0</v>
      </c>
      <c r="AN38" s="78">
        <f t="shared" si="6"/>
        <v>0</v>
      </c>
      <c r="AO38" s="78">
        <f t="shared" si="7"/>
        <v>100</v>
      </c>
      <c r="AP38" s="87"/>
    </row>
    <row r="39" spans="1:48" s="3" customFormat="1" ht="12" customHeight="1">
      <c r="A39" s="55">
        <v>34</v>
      </c>
      <c r="B39" s="178" t="s">
        <v>119</v>
      </c>
      <c r="C39" s="60"/>
      <c r="D39" s="60"/>
      <c r="E39" s="60"/>
      <c r="F39" s="60"/>
      <c r="G39" s="60"/>
      <c r="H39" s="60"/>
      <c r="I39" s="90"/>
      <c r="J39" s="60"/>
      <c r="K39" s="60"/>
      <c r="L39" s="60"/>
      <c r="M39" s="60"/>
      <c r="N39" s="60"/>
      <c r="O39" s="60"/>
      <c r="P39" s="90"/>
      <c r="Q39" s="60"/>
      <c r="R39" s="60"/>
      <c r="S39" s="60"/>
      <c r="T39" s="60"/>
      <c r="U39" s="60"/>
      <c r="V39" s="60"/>
      <c r="W39" s="90"/>
      <c r="X39" s="60"/>
      <c r="Y39" s="60"/>
      <c r="Z39" s="60"/>
      <c r="AA39" s="60"/>
      <c r="AB39" s="60"/>
      <c r="AC39" s="60"/>
      <c r="AD39" s="92"/>
      <c r="AE39" s="60"/>
      <c r="AF39" s="60"/>
      <c r="AG39" s="60"/>
      <c r="AH39" s="82">
        <f t="shared" si="0"/>
        <v>0</v>
      </c>
      <c r="AI39" s="82">
        <f t="shared" si="1"/>
        <v>0</v>
      </c>
      <c r="AJ39" s="82">
        <f t="shared" si="2"/>
        <v>0</v>
      </c>
      <c r="AK39" s="82">
        <f t="shared" si="3"/>
        <v>0</v>
      </c>
      <c r="AL39" s="82">
        <f t="shared" si="4"/>
        <v>0</v>
      </c>
      <c r="AM39" s="83">
        <f t="shared" si="5"/>
        <v>0</v>
      </c>
      <c r="AN39" s="84">
        <f t="shared" si="6"/>
        <v>0</v>
      </c>
      <c r="AO39" s="84">
        <f t="shared" si="7"/>
        <v>100</v>
      </c>
      <c r="AP39" s="88"/>
    </row>
    <row r="40" spans="1:48" s="34" customFormat="1" ht="12" customHeight="1">
      <c r="A40" s="58">
        <v>35</v>
      </c>
      <c r="B40" s="178" t="s">
        <v>120</v>
      </c>
      <c r="C40" s="57"/>
      <c r="D40" s="57"/>
      <c r="E40" s="57"/>
      <c r="F40" s="57"/>
      <c r="G40" s="57"/>
      <c r="H40" s="57"/>
      <c r="I40" s="90"/>
      <c r="J40" s="57"/>
      <c r="K40" s="57"/>
      <c r="L40" s="57"/>
      <c r="M40" s="57"/>
      <c r="N40" s="57"/>
      <c r="O40" s="57"/>
      <c r="P40" s="90"/>
      <c r="Q40" s="57"/>
      <c r="R40" s="57"/>
      <c r="S40" s="57"/>
      <c r="T40" s="57"/>
      <c r="U40" s="57"/>
      <c r="V40" s="57"/>
      <c r="W40" s="90"/>
      <c r="X40" s="57"/>
      <c r="Y40" s="57"/>
      <c r="Z40" s="57"/>
      <c r="AA40" s="57"/>
      <c r="AB40" s="57"/>
      <c r="AC40" s="57"/>
      <c r="AD40" s="90"/>
      <c r="AE40" s="57"/>
      <c r="AF40" s="57"/>
      <c r="AG40" s="57"/>
      <c r="AH40" s="76">
        <f t="shared" si="0"/>
        <v>0</v>
      </c>
      <c r="AI40" s="76">
        <f t="shared" si="1"/>
        <v>0</v>
      </c>
      <c r="AJ40" s="76">
        <f t="shared" si="2"/>
        <v>0</v>
      </c>
      <c r="AK40" s="76">
        <f t="shared" si="3"/>
        <v>0</v>
      </c>
      <c r="AL40" s="76">
        <f t="shared" si="4"/>
        <v>0</v>
      </c>
      <c r="AM40" s="77">
        <f t="shared" si="5"/>
        <v>0</v>
      </c>
      <c r="AN40" s="78">
        <f t="shared" si="6"/>
        <v>0</v>
      </c>
      <c r="AO40" s="78">
        <f t="shared" si="7"/>
        <v>100</v>
      </c>
      <c r="AP40" s="87"/>
    </row>
    <row r="41" spans="1:48" s="3" customFormat="1" ht="12" customHeight="1" thickBot="1">
      <c r="A41" s="55">
        <v>36</v>
      </c>
      <c r="B41" s="178" t="s">
        <v>121</v>
      </c>
      <c r="C41" s="60"/>
      <c r="D41" s="60"/>
      <c r="E41" s="60"/>
      <c r="F41" s="60"/>
      <c r="G41" s="60"/>
      <c r="H41" s="60"/>
      <c r="I41" s="90"/>
      <c r="J41" s="60"/>
      <c r="K41" s="60"/>
      <c r="L41" s="60"/>
      <c r="M41" s="60"/>
      <c r="N41" s="60"/>
      <c r="O41" s="60"/>
      <c r="P41" s="90"/>
      <c r="Q41" s="60"/>
      <c r="R41" s="60"/>
      <c r="S41" s="60"/>
      <c r="T41" s="60"/>
      <c r="U41" s="60"/>
      <c r="V41" s="60"/>
      <c r="W41" s="90"/>
      <c r="X41" s="60"/>
      <c r="Y41" s="60"/>
      <c r="Z41" s="60"/>
      <c r="AA41" s="60"/>
      <c r="AB41" s="60"/>
      <c r="AC41" s="60"/>
      <c r="AD41" s="90"/>
      <c r="AE41" s="60"/>
      <c r="AF41" s="60"/>
      <c r="AG41" s="60"/>
      <c r="AH41" s="82">
        <f t="shared" si="0"/>
        <v>0</v>
      </c>
      <c r="AI41" s="82">
        <f t="shared" si="1"/>
        <v>0</v>
      </c>
      <c r="AJ41" s="82">
        <f t="shared" si="2"/>
        <v>0</v>
      </c>
      <c r="AK41" s="82">
        <f t="shared" si="3"/>
        <v>0</v>
      </c>
      <c r="AL41" s="82">
        <f t="shared" si="4"/>
        <v>0</v>
      </c>
      <c r="AM41" s="83">
        <f t="shared" si="5"/>
        <v>0</v>
      </c>
      <c r="AN41" s="84">
        <f t="shared" si="6"/>
        <v>0</v>
      </c>
      <c r="AO41" s="84">
        <f t="shared" si="7"/>
        <v>100</v>
      </c>
      <c r="AP41" s="88"/>
    </row>
    <row r="42" spans="1:48" ht="14.25" thickTop="1" thickBot="1">
      <c r="A42" s="216" t="s">
        <v>41</v>
      </c>
      <c r="B42" s="217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85">
        <f t="shared" ref="AH42:AN42" si="8">SUM(AH6:AH41)</f>
        <v>0</v>
      </c>
      <c r="AI42" s="85">
        <f t="shared" si="8"/>
        <v>0</v>
      </c>
      <c r="AJ42" s="85">
        <f t="shared" si="8"/>
        <v>0</v>
      </c>
      <c r="AK42" s="85">
        <f t="shared" si="8"/>
        <v>0</v>
      </c>
      <c r="AL42" s="85">
        <f t="shared" si="8"/>
        <v>0</v>
      </c>
      <c r="AM42" s="212">
        <f t="shared" si="8"/>
        <v>0</v>
      </c>
      <c r="AN42" s="214">
        <f t="shared" si="8"/>
        <v>0</v>
      </c>
      <c r="AO42" s="214">
        <f t="shared" ref="AO42" si="9">(100-AN42)</f>
        <v>100</v>
      </c>
      <c r="AP42" s="88"/>
      <c r="AQ42" s="3"/>
      <c r="AR42" s="3"/>
      <c r="AS42" s="3"/>
      <c r="AT42" s="3"/>
      <c r="AU42" s="3"/>
      <c r="AV42" s="3"/>
    </row>
    <row r="43" spans="1:48" ht="14.25" thickTop="1" thickBot="1">
      <c r="A43" s="216" t="s">
        <v>42</v>
      </c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217"/>
      <c r="AH43" s="86">
        <f t="shared" ref="AH43:AL43" si="10">(AH42*100)/(13*31)</f>
        <v>0</v>
      </c>
      <c r="AI43" s="86">
        <f t="shared" si="10"/>
        <v>0</v>
      </c>
      <c r="AJ43" s="86">
        <f t="shared" si="10"/>
        <v>0</v>
      </c>
      <c r="AK43" s="86">
        <f t="shared" si="10"/>
        <v>0</v>
      </c>
      <c r="AL43" s="86">
        <f t="shared" si="10"/>
        <v>0</v>
      </c>
      <c r="AM43" s="213"/>
      <c r="AN43" s="215"/>
      <c r="AO43" s="215"/>
      <c r="AP43" s="88"/>
      <c r="AQ43" s="3"/>
      <c r="AR43" s="3"/>
      <c r="AS43" s="3"/>
      <c r="AT43" s="3"/>
      <c r="AU43" s="3"/>
      <c r="AV43" s="3"/>
    </row>
    <row r="44" spans="1:48" ht="6" customHeight="1">
      <c r="B44" s="5"/>
      <c r="AH44"/>
      <c r="AI44"/>
      <c r="AJ44"/>
      <c r="AL44" s="5"/>
    </row>
    <row r="45" spans="1:48">
      <c r="B45" s="5"/>
      <c r="AH45"/>
      <c r="AI45"/>
      <c r="AJ45" s="218" t="s">
        <v>78</v>
      </c>
      <c r="AK45" s="218"/>
      <c r="AL45" s="218"/>
      <c r="AM45" s="218"/>
      <c r="AN45" s="218"/>
      <c r="AO45" s="218"/>
    </row>
    <row r="46" spans="1:48">
      <c r="B46" s="5"/>
      <c r="AH46"/>
      <c r="AI46"/>
      <c r="AJ46" s="218" t="s">
        <v>43</v>
      </c>
      <c r="AK46" s="218"/>
      <c r="AL46" s="218"/>
      <c r="AM46" s="218"/>
      <c r="AN46" s="218"/>
      <c r="AO46" s="218"/>
    </row>
    <row r="47" spans="1:48">
      <c r="B47" s="5"/>
      <c r="AH47"/>
      <c r="AI47"/>
      <c r="AJ47"/>
      <c r="AK47" s="4"/>
      <c r="AL47" s="5"/>
      <c r="AM47" s="5"/>
    </row>
    <row r="48" spans="1:48">
      <c r="B48" s="5"/>
      <c r="AH48"/>
      <c r="AI48"/>
      <c r="AJ48"/>
      <c r="AK48" s="4"/>
      <c r="AL48" s="5"/>
      <c r="AM48" s="5"/>
    </row>
    <row r="49" spans="2:42">
      <c r="B49" s="5"/>
      <c r="AH49"/>
      <c r="AI49"/>
      <c r="AJ49" s="208" t="str">
        <f>MASTER!C8</f>
        <v>ZULHASNI,S.Pd</v>
      </c>
      <c r="AK49" s="208"/>
      <c r="AL49" s="208"/>
      <c r="AM49" s="208"/>
      <c r="AN49" s="208"/>
      <c r="AO49" s="208"/>
    </row>
    <row r="50" spans="2:42">
      <c r="AH50"/>
      <c r="AI50"/>
      <c r="AJ50" s="42" t="s">
        <v>44</v>
      </c>
      <c r="AK50" s="208" t="str">
        <f>MASTER!C10</f>
        <v>199111092019032018</v>
      </c>
      <c r="AL50" s="208"/>
      <c r="AM50" s="208"/>
      <c r="AN50" s="208"/>
      <c r="AO50" s="208"/>
    </row>
    <row r="51" spans="2:42">
      <c r="AP51"/>
    </row>
  </sheetData>
  <mergeCells count="16">
    <mergeCell ref="A1:AR1"/>
    <mergeCell ref="AK2:AL2"/>
    <mergeCell ref="AM2:AN2"/>
    <mergeCell ref="AH4:AL4"/>
    <mergeCell ref="AN4:AO4"/>
    <mergeCell ref="AK50:AO50"/>
    <mergeCell ref="A4:A5"/>
    <mergeCell ref="B4:B5"/>
    <mergeCell ref="AM42:AM43"/>
    <mergeCell ref="AN42:AN43"/>
    <mergeCell ref="AO42:AO43"/>
    <mergeCell ref="A42:AG42"/>
    <mergeCell ref="A43:AG43"/>
    <mergeCell ref="AJ45:AO45"/>
    <mergeCell ref="AJ46:AO46"/>
    <mergeCell ref="AJ49:AO49"/>
  </mergeCells>
  <conditionalFormatting sqref="B12">
    <cfRule type="duplicateValues" dxfId="5" priority="1"/>
  </conditionalFormatting>
  <dataValidations count="1">
    <dataValidation type="list" allowBlank="1" showInputMessage="1" showErrorMessage="1" sqref="AC39:AC41 AD40:AD41 C6:AG6 AC7:AD38 C7:AB41 AE7:AG41">
      <formula1>$AH$5:$AL$5</formula1>
    </dataValidation>
  </dataValidations>
  <pageMargins left="0.42986111111111103" right="0.3" top="0.5" bottom="0.25" header="0.25972222222222202" footer="0.30972222222222201"/>
  <pageSetup paperSize="9" scale="80" orientation="landscape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1"/>
  <sheetViews>
    <sheetView zoomScale="90" zoomScaleNormal="90" workbookViewId="0">
      <pane xSplit="1" ySplit="5" topLeftCell="B31" activePane="bottomRight" state="frozen"/>
      <selection pane="topRight"/>
      <selection pane="bottomLeft"/>
      <selection pane="bottomRight" activeCell="B6" sqref="B6:B41"/>
    </sheetView>
  </sheetViews>
  <sheetFormatPr defaultColWidth="9.140625" defaultRowHeight="12.75"/>
  <cols>
    <col min="1" max="1" width="3.7109375" customWidth="1"/>
    <col min="2" max="2" width="33" customWidth="1"/>
    <col min="3" max="31" width="2.85546875" style="5" customWidth="1"/>
    <col min="32" max="34" width="5.28515625" style="5" customWidth="1"/>
    <col min="35" max="37" width="5.28515625" customWidth="1"/>
    <col min="38" max="38" width="8" customWidth="1"/>
    <col min="39" max="39" width="7" customWidth="1"/>
    <col min="40" max="40" width="7" style="5" customWidth="1"/>
    <col min="41" max="42" width="8.5703125" customWidth="1"/>
  </cols>
  <sheetData>
    <row r="1" spans="1:47">
      <c r="A1" s="219" t="str">
        <f>JULI!A1</f>
        <v>DAFTAR HADIR PESERTA DIDIK MAN 2 KOTA PADANG TAHUN PELAJARAN 2023/2024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</row>
    <row r="2" spans="1:47" ht="15" customHeight="1">
      <c r="A2" s="42" t="s">
        <v>54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AA2" s="6"/>
      <c r="AB2" s="6"/>
      <c r="AC2" s="6"/>
      <c r="AD2" s="6"/>
      <c r="AE2" s="6"/>
      <c r="AF2" s="6"/>
      <c r="AG2" s="6"/>
      <c r="AH2" s="6"/>
      <c r="AI2" s="227" t="s">
        <v>6</v>
      </c>
      <c r="AJ2" s="228"/>
      <c r="AK2" s="229" t="str">
        <f>MASTER!C12</f>
        <v>X.6</v>
      </c>
      <c r="AL2" s="229"/>
    </row>
    <row r="3" spans="1:47" ht="5.0999999999999996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42"/>
      <c r="AJ3" s="42"/>
    </row>
    <row r="4" spans="1:47" ht="14.25" thickTop="1" thickBot="1">
      <c r="A4" s="210" t="s">
        <v>21</v>
      </c>
      <c r="B4" s="210" t="s">
        <v>22</v>
      </c>
      <c r="C4" s="49">
        <v>1</v>
      </c>
      <c r="D4" s="49">
        <v>2</v>
      </c>
      <c r="E4" s="49">
        <v>3</v>
      </c>
      <c r="F4" s="65">
        <v>4</v>
      </c>
      <c r="G4" s="49">
        <v>5</v>
      </c>
      <c r="H4" s="49">
        <v>6</v>
      </c>
      <c r="I4" s="49">
        <v>7</v>
      </c>
      <c r="J4" s="49">
        <v>8</v>
      </c>
      <c r="K4" s="49">
        <v>9</v>
      </c>
      <c r="L4" s="49">
        <v>10</v>
      </c>
      <c r="M4" s="65">
        <v>11</v>
      </c>
      <c r="N4" s="49">
        <v>12</v>
      </c>
      <c r="O4" s="49">
        <v>13</v>
      </c>
      <c r="P4" s="49">
        <v>14</v>
      </c>
      <c r="Q4" s="49">
        <v>15</v>
      </c>
      <c r="R4" s="49">
        <v>16</v>
      </c>
      <c r="S4" s="49">
        <v>17</v>
      </c>
      <c r="T4" s="65">
        <v>18</v>
      </c>
      <c r="U4" s="49">
        <v>19</v>
      </c>
      <c r="V4" s="49">
        <v>20</v>
      </c>
      <c r="W4" s="49">
        <v>21</v>
      </c>
      <c r="X4" s="49">
        <v>22</v>
      </c>
      <c r="Y4" s="49">
        <v>23</v>
      </c>
      <c r="Z4" s="49">
        <v>24</v>
      </c>
      <c r="AA4" s="65">
        <v>25</v>
      </c>
      <c r="AB4" s="49">
        <v>26</v>
      </c>
      <c r="AC4" s="49">
        <v>27</v>
      </c>
      <c r="AD4" s="49">
        <v>28</v>
      </c>
      <c r="AE4" s="49">
        <v>29</v>
      </c>
      <c r="AF4" s="223" t="s">
        <v>23</v>
      </c>
      <c r="AG4" s="224"/>
      <c r="AH4" s="224"/>
      <c r="AI4" s="224"/>
      <c r="AJ4" s="225"/>
      <c r="AK4" s="70" t="s">
        <v>24</v>
      </c>
      <c r="AL4" s="226" t="s">
        <v>25</v>
      </c>
      <c r="AM4" s="226"/>
    </row>
    <row r="5" spans="1:47" ht="39.950000000000003" customHeight="1" thickTop="1" thickBot="1">
      <c r="A5" s="249"/>
      <c r="B5" s="211"/>
      <c r="C5" s="167" t="s">
        <v>29</v>
      </c>
      <c r="D5" s="167" t="s">
        <v>30</v>
      </c>
      <c r="E5" s="167" t="s">
        <v>31</v>
      </c>
      <c r="F5" s="66" t="s">
        <v>32</v>
      </c>
      <c r="G5" s="50" t="s">
        <v>26</v>
      </c>
      <c r="H5" s="50" t="s">
        <v>27</v>
      </c>
      <c r="I5" s="50" t="s">
        <v>28</v>
      </c>
      <c r="J5" s="50" t="s">
        <v>29</v>
      </c>
      <c r="K5" s="50" t="s">
        <v>30</v>
      </c>
      <c r="L5" s="50" t="s">
        <v>31</v>
      </c>
      <c r="M5" s="66" t="s">
        <v>32</v>
      </c>
      <c r="N5" s="50" t="s">
        <v>26</v>
      </c>
      <c r="O5" s="50" t="s">
        <v>27</v>
      </c>
      <c r="P5" s="50" t="s">
        <v>28</v>
      </c>
      <c r="Q5" s="50" t="s">
        <v>29</v>
      </c>
      <c r="R5" s="50" t="s">
        <v>30</v>
      </c>
      <c r="S5" s="50" t="s">
        <v>31</v>
      </c>
      <c r="T5" s="66" t="s">
        <v>32</v>
      </c>
      <c r="U5" s="50" t="s">
        <v>26</v>
      </c>
      <c r="V5" s="50" t="s">
        <v>27</v>
      </c>
      <c r="W5" s="50" t="s">
        <v>28</v>
      </c>
      <c r="X5" s="50" t="s">
        <v>29</v>
      </c>
      <c r="Y5" s="50" t="s">
        <v>30</v>
      </c>
      <c r="Z5" s="50" t="s">
        <v>31</v>
      </c>
      <c r="AA5" s="66" t="s">
        <v>32</v>
      </c>
      <c r="AB5" s="50" t="s">
        <v>26</v>
      </c>
      <c r="AC5" s="50" t="s">
        <v>27</v>
      </c>
      <c r="AD5" s="50" t="s">
        <v>28</v>
      </c>
      <c r="AE5" s="50" t="s">
        <v>29</v>
      </c>
      <c r="AF5" s="72" t="s">
        <v>33</v>
      </c>
      <c r="AG5" s="72" t="s">
        <v>34</v>
      </c>
      <c r="AH5" s="72" t="s">
        <v>35</v>
      </c>
      <c r="AI5" s="72" t="s">
        <v>36</v>
      </c>
      <c r="AJ5" s="72" t="s">
        <v>37</v>
      </c>
      <c r="AK5" s="72" t="s">
        <v>38</v>
      </c>
      <c r="AL5" s="72" t="s">
        <v>39</v>
      </c>
      <c r="AM5" s="72" t="s">
        <v>40</v>
      </c>
    </row>
    <row r="6" spans="1:47" ht="12" customHeight="1" thickTop="1">
      <c r="A6" s="176">
        <v>1</v>
      </c>
      <c r="B6" s="173" t="s">
        <v>86</v>
      </c>
      <c r="C6" s="60"/>
      <c r="D6" s="60"/>
      <c r="E6" s="60"/>
      <c r="F6" s="89"/>
      <c r="G6" s="60"/>
      <c r="H6" s="60"/>
      <c r="I6" s="60"/>
      <c r="J6" s="60"/>
      <c r="K6" s="60"/>
      <c r="L6" s="60"/>
      <c r="M6" s="89"/>
      <c r="N6" s="60"/>
      <c r="O6" s="60"/>
      <c r="P6" s="60"/>
      <c r="Q6" s="60"/>
      <c r="R6" s="60"/>
      <c r="S6" s="60"/>
      <c r="T6" s="89"/>
      <c r="U6" s="60"/>
      <c r="V6" s="60"/>
      <c r="W6" s="60"/>
      <c r="X6" s="60"/>
      <c r="Y6" s="60"/>
      <c r="Z6" s="60"/>
      <c r="AA6" s="89"/>
      <c r="AB6" s="60"/>
      <c r="AC6" s="60"/>
      <c r="AD6" s="60"/>
      <c r="AE6" s="60"/>
      <c r="AF6" s="73">
        <f t="shared" ref="AF6:AF41" si="0">COUNTIF(C6:AE6,"S")</f>
        <v>0</v>
      </c>
      <c r="AG6" s="73">
        <f t="shared" ref="AG6:AG41" si="1">COUNTIF(C6:AE6,"I")</f>
        <v>0</v>
      </c>
      <c r="AH6" s="73">
        <f t="shared" ref="AH6:AH41" si="2">COUNTIF(C6:AE6,"A")</f>
        <v>0</v>
      </c>
      <c r="AI6" s="73">
        <f t="shared" ref="AI6:AI41" si="3">COUNTIF(C6:AE6,"T")</f>
        <v>0</v>
      </c>
      <c r="AJ6" s="73">
        <f t="shared" ref="AJ6:AJ41" si="4">COUNTIF(C6:AE6,"C")</f>
        <v>0</v>
      </c>
      <c r="AK6" s="74">
        <f t="shared" ref="AK6:AK41" si="5">SUM(AF6:AH6)</f>
        <v>0</v>
      </c>
      <c r="AL6" s="75">
        <f t="shared" ref="AL6:AL41" si="6">(AK6*100)/(31*13)</f>
        <v>0</v>
      </c>
      <c r="AM6" s="75">
        <f t="shared" ref="AM6:AM41" si="7">(100-AL6)</f>
        <v>100</v>
      </c>
    </row>
    <row r="7" spans="1:47" s="34" customFormat="1" ht="12" customHeight="1">
      <c r="A7" s="177">
        <v>2</v>
      </c>
      <c r="B7" s="173" t="s">
        <v>87</v>
      </c>
      <c r="C7" s="60"/>
      <c r="D7" s="60"/>
      <c r="E7" s="168"/>
      <c r="F7" s="90"/>
      <c r="G7" s="60"/>
      <c r="H7" s="60"/>
      <c r="I7" s="60"/>
      <c r="J7" s="60"/>
      <c r="K7" s="60"/>
      <c r="L7" s="60"/>
      <c r="M7" s="90"/>
      <c r="N7" s="60"/>
      <c r="O7" s="60"/>
      <c r="P7" s="60"/>
      <c r="Q7" s="60"/>
      <c r="R7" s="60"/>
      <c r="S7" s="60"/>
      <c r="T7" s="90"/>
      <c r="U7" s="60"/>
      <c r="V7" s="60"/>
      <c r="W7" s="60"/>
      <c r="X7" s="60"/>
      <c r="Y7" s="60"/>
      <c r="Z7" s="60"/>
      <c r="AA7" s="90"/>
      <c r="AB7" s="60"/>
      <c r="AC7" s="60"/>
      <c r="AD7" s="60"/>
      <c r="AE7" s="60"/>
      <c r="AF7" s="76">
        <f t="shared" si="0"/>
        <v>0</v>
      </c>
      <c r="AG7" s="76">
        <f t="shared" si="1"/>
        <v>0</v>
      </c>
      <c r="AH7" s="76">
        <f t="shared" si="2"/>
        <v>0</v>
      </c>
      <c r="AI7" s="76">
        <f t="shared" si="3"/>
        <v>0</v>
      </c>
      <c r="AJ7" s="76">
        <f t="shared" si="4"/>
        <v>0</v>
      </c>
      <c r="AK7" s="77">
        <f t="shared" si="5"/>
        <v>0</v>
      </c>
      <c r="AL7" s="78">
        <f t="shared" si="6"/>
        <v>0</v>
      </c>
      <c r="AM7" s="78">
        <f t="shared" si="7"/>
        <v>100</v>
      </c>
      <c r="AN7" s="87"/>
    </row>
    <row r="8" spans="1:47" ht="12" customHeight="1">
      <c r="A8" s="176">
        <v>3</v>
      </c>
      <c r="B8" s="173" t="s">
        <v>88</v>
      </c>
      <c r="C8" s="60"/>
      <c r="D8" s="60"/>
      <c r="E8" s="60"/>
      <c r="F8" s="90"/>
      <c r="G8" s="60"/>
      <c r="H8" s="60"/>
      <c r="I8" s="60"/>
      <c r="J8" s="60"/>
      <c r="K8" s="60"/>
      <c r="L8" s="60"/>
      <c r="M8" s="90"/>
      <c r="N8" s="60"/>
      <c r="O8" s="60"/>
      <c r="P8" s="60"/>
      <c r="Q8" s="60"/>
      <c r="R8" s="60"/>
      <c r="S8" s="60"/>
      <c r="T8" s="90"/>
      <c r="U8" s="60"/>
      <c r="V8" s="60"/>
      <c r="W8" s="60"/>
      <c r="X8" s="60"/>
      <c r="Y8" s="60"/>
      <c r="Z8" s="60"/>
      <c r="AA8" s="90"/>
      <c r="AB8" s="60"/>
      <c r="AC8" s="60"/>
      <c r="AD8" s="60"/>
      <c r="AE8" s="60"/>
      <c r="AF8" s="79">
        <f t="shared" si="0"/>
        <v>0</v>
      </c>
      <c r="AG8" s="79">
        <f t="shared" si="1"/>
        <v>0</v>
      </c>
      <c r="AH8" s="79">
        <f t="shared" si="2"/>
        <v>0</v>
      </c>
      <c r="AI8" s="79">
        <f t="shared" si="3"/>
        <v>0</v>
      </c>
      <c r="AJ8" s="79">
        <f t="shared" si="4"/>
        <v>0</v>
      </c>
      <c r="AK8" s="80">
        <f t="shared" si="5"/>
        <v>0</v>
      </c>
      <c r="AL8" s="81">
        <f t="shared" si="6"/>
        <v>0</v>
      </c>
      <c r="AM8" s="81">
        <f t="shared" si="7"/>
        <v>100</v>
      </c>
      <c r="AN8" s="88"/>
      <c r="AO8" s="3"/>
      <c r="AP8" s="3"/>
      <c r="AQ8" s="3"/>
      <c r="AR8" s="3"/>
      <c r="AS8" s="3"/>
      <c r="AT8" s="3"/>
      <c r="AU8" s="3"/>
    </row>
    <row r="9" spans="1:47" s="34" customFormat="1" ht="12" customHeight="1">
      <c r="A9" s="177">
        <v>4</v>
      </c>
      <c r="B9" s="174" t="s">
        <v>89</v>
      </c>
      <c r="C9" s="60"/>
      <c r="D9" s="60"/>
      <c r="E9" s="60"/>
      <c r="F9" s="90"/>
      <c r="G9" s="60"/>
      <c r="H9" s="60"/>
      <c r="I9" s="60"/>
      <c r="J9" s="60"/>
      <c r="K9" s="60"/>
      <c r="L9" s="60"/>
      <c r="M9" s="90"/>
      <c r="N9" s="60"/>
      <c r="O9" s="60"/>
      <c r="P9" s="60"/>
      <c r="Q9" s="60"/>
      <c r="R9" s="60"/>
      <c r="S9" s="60"/>
      <c r="T9" s="90"/>
      <c r="U9" s="60"/>
      <c r="V9" s="60"/>
      <c r="W9" s="60"/>
      <c r="X9" s="60"/>
      <c r="Y9" s="60"/>
      <c r="Z9" s="60"/>
      <c r="AA9" s="90"/>
      <c r="AB9" s="60"/>
      <c r="AC9" s="60"/>
      <c r="AD9" s="60"/>
      <c r="AE9" s="60"/>
      <c r="AF9" s="76">
        <f t="shared" si="0"/>
        <v>0</v>
      </c>
      <c r="AG9" s="76">
        <f t="shared" si="1"/>
        <v>0</v>
      </c>
      <c r="AH9" s="76">
        <f t="shared" si="2"/>
        <v>0</v>
      </c>
      <c r="AI9" s="76">
        <f t="shared" si="3"/>
        <v>0</v>
      </c>
      <c r="AJ9" s="76">
        <f t="shared" si="4"/>
        <v>0</v>
      </c>
      <c r="AK9" s="77">
        <f t="shared" si="5"/>
        <v>0</v>
      </c>
      <c r="AL9" s="78">
        <f t="shared" si="6"/>
        <v>0</v>
      </c>
      <c r="AM9" s="78">
        <f t="shared" si="7"/>
        <v>100</v>
      </c>
      <c r="AN9" s="87"/>
    </row>
    <row r="10" spans="1:47" ht="12" customHeight="1">
      <c r="A10" s="176">
        <v>5</v>
      </c>
      <c r="B10" s="173" t="s">
        <v>90</v>
      </c>
      <c r="C10" s="60"/>
      <c r="D10" s="60"/>
      <c r="E10" s="60"/>
      <c r="F10" s="90"/>
      <c r="G10" s="60"/>
      <c r="H10" s="60"/>
      <c r="I10" s="60"/>
      <c r="J10" s="60"/>
      <c r="K10" s="60"/>
      <c r="L10" s="60"/>
      <c r="M10" s="90"/>
      <c r="N10" s="60"/>
      <c r="O10" s="60"/>
      <c r="P10" s="60"/>
      <c r="Q10" s="60"/>
      <c r="R10" s="60"/>
      <c r="S10" s="60"/>
      <c r="T10" s="90"/>
      <c r="U10" s="60"/>
      <c r="V10" s="60"/>
      <c r="W10" s="60"/>
      <c r="X10" s="60"/>
      <c r="Y10" s="60"/>
      <c r="Z10" s="60"/>
      <c r="AA10" s="90"/>
      <c r="AB10" s="60"/>
      <c r="AC10" s="60"/>
      <c r="AD10" s="60"/>
      <c r="AE10" s="60"/>
      <c r="AF10" s="79">
        <f t="shared" si="0"/>
        <v>0</v>
      </c>
      <c r="AG10" s="79">
        <f t="shared" si="1"/>
        <v>0</v>
      </c>
      <c r="AH10" s="79">
        <f t="shared" si="2"/>
        <v>0</v>
      </c>
      <c r="AI10" s="79">
        <f t="shared" si="3"/>
        <v>0</v>
      </c>
      <c r="AJ10" s="79">
        <f t="shared" si="4"/>
        <v>0</v>
      </c>
      <c r="AK10" s="80">
        <f t="shared" si="5"/>
        <v>0</v>
      </c>
      <c r="AL10" s="81">
        <f t="shared" si="6"/>
        <v>0</v>
      </c>
      <c r="AM10" s="81">
        <f t="shared" si="7"/>
        <v>100</v>
      </c>
      <c r="AN10" s="88"/>
      <c r="AO10" s="3"/>
      <c r="AP10" s="3"/>
      <c r="AQ10" s="3"/>
      <c r="AR10" s="3"/>
      <c r="AS10" s="3"/>
      <c r="AT10" s="3"/>
      <c r="AU10" s="3"/>
    </row>
    <row r="11" spans="1:47" s="34" customFormat="1" ht="12" customHeight="1">
      <c r="A11" s="177">
        <v>6</v>
      </c>
      <c r="B11" s="173" t="s">
        <v>91</v>
      </c>
      <c r="C11" s="60"/>
      <c r="D11" s="60"/>
      <c r="E11" s="60"/>
      <c r="F11" s="90"/>
      <c r="G11" s="60"/>
      <c r="H11" s="60"/>
      <c r="I11" s="60"/>
      <c r="J11" s="60"/>
      <c r="K11" s="60"/>
      <c r="L11" s="60"/>
      <c r="M11" s="90"/>
      <c r="N11" s="60"/>
      <c r="O11" s="60"/>
      <c r="P11" s="60"/>
      <c r="Q11" s="60"/>
      <c r="R11" s="60"/>
      <c r="S11" s="60"/>
      <c r="T11" s="90"/>
      <c r="U11" s="60"/>
      <c r="V11" s="60"/>
      <c r="W11" s="60"/>
      <c r="X11" s="60"/>
      <c r="Y11" s="60"/>
      <c r="Z11" s="60"/>
      <c r="AA11" s="90"/>
      <c r="AB11" s="60"/>
      <c r="AC11" s="60"/>
      <c r="AD11" s="60"/>
      <c r="AE11" s="60"/>
      <c r="AF11" s="76">
        <f t="shared" si="0"/>
        <v>0</v>
      </c>
      <c r="AG11" s="76">
        <f t="shared" si="1"/>
        <v>0</v>
      </c>
      <c r="AH11" s="76">
        <f t="shared" si="2"/>
        <v>0</v>
      </c>
      <c r="AI11" s="76">
        <f t="shared" si="3"/>
        <v>0</v>
      </c>
      <c r="AJ11" s="76">
        <f t="shared" si="4"/>
        <v>0</v>
      </c>
      <c r="AK11" s="77">
        <f t="shared" si="5"/>
        <v>0</v>
      </c>
      <c r="AL11" s="78">
        <f t="shared" si="6"/>
        <v>0</v>
      </c>
      <c r="AM11" s="78">
        <f t="shared" si="7"/>
        <v>100</v>
      </c>
      <c r="AN11" s="87"/>
    </row>
    <row r="12" spans="1:47" ht="12" customHeight="1">
      <c r="A12" s="176">
        <v>7</v>
      </c>
      <c r="B12" s="173" t="s">
        <v>92</v>
      </c>
      <c r="C12" s="60"/>
      <c r="D12" s="60"/>
      <c r="E12" s="60"/>
      <c r="F12" s="90"/>
      <c r="G12" s="60"/>
      <c r="H12" s="60"/>
      <c r="I12" s="60"/>
      <c r="J12" s="60"/>
      <c r="K12" s="60"/>
      <c r="L12" s="60"/>
      <c r="M12" s="90"/>
      <c r="N12" s="60"/>
      <c r="O12" s="60"/>
      <c r="P12" s="60"/>
      <c r="Q12" s="60"/>
      <c r="R12" s="60"/>
      <c r="S12" s="60"/>
      <c r="T12" s="90"/>
      <c r="U12" s="60"/>
      <c r="V12" s="60"/>
      <c r="W12" s="60"/>
      <c r="X12" s="60"/>
      <c r="Y12" s="60"/>
      <c r="Z12" s="60"/>
      <c r="AA12" s="90"/>
      <c r="AB12" s="60"/>
      <c r="AC12" s="60"/>
      <c r="AD12" s="60"/>
      <c r="AE12" s="60"/>
      <c r="AF12" s="79">
        <f t="shared" si="0"/>
        <v>0</v>
      </c>
      <c r="AG12" s="79">
        <f t="shared" si="1"/>
        <v>0</v>
      </c>
      <c r="AH12" s="79">
        <f t="shared" si="2"/>
        <v>0</v>
      </c>
      <c r="AI12" s="79">
        <f t="shared" si="3"/>
        <v>0</v>
      </c>
      <c r="AJ12" s="79">
        <f t="shared" si="4"/>
        <v>0</v>
      </c>
      <c r="AK12" s="80">
        <f t="shared" si="5"/>
        <v>0</v>
      </c>
      <c r="AL12" s="81">
        <f t="shared" si="6"/>
        <v>0</v>
      </c>
      <c r="AM12" s="81">
        <f t="shared" si="7"/>
        <v>100</v>
      </c>
      <c r="AN12" s="88"/>
      <c r="AO12" s="3"/>
      <c r="AP12" s="3"/>
      <c r="AQ12" s="3"/>
      <c r="AR12" s="3"/>
      <c r="AS12" s="3"/>
      <c r="AT12" s="3"/>
      <c r="AU12" s="3"/>
    </row>
    <row r="13" spans="1:47" s="34" customFormat="1" ht="12" customHeight="1">
      <c r="A13" s="177">
        <v>8</v>
      </c>
      <c r="B13" s="173" t="s">
        <v>93</v>
      </c>
      <c r="C13" s="60"/>
      <c r="D13" s="60"/>
      <c r="E13" s="60"/>
      <c r="F13" s="90"/>
      <c r="G13" s="60"/>
      <c r="H13" s="60"/>
      <c r="I13" s="60"/>
      <c r="J13" s="60"/>
      <c r="K13" s="60"/>
      <c r="L13" s="60"/>
      <c r="M13" s="90"/>
      <c r="N13" s="60"/>
      <c r="O13" s="60"/>
      <c r="P13" s="60"/>
      <c r="Q13" s="60"/>
      <c r="R13" s="60"/>
      <c r="S13" s="60"/>
      <c r="T13" s="90"/>
      <c r="U13" s="60"/>
      <c r="V13" s="60"/>
      <c r="W13" s="60"/>
      <c r="X13" s="60"/>
      <c r="Y13" s="60"/>
      <c r="Z13" s="60"/>
      <c r="AA13" s="90"/>
      <c r="AB13" s="60"/>
      <c r="AC13" s="60"/>
      <c r="AD13" s="60"/>
      <c r="AE13" s="60"/>
      <c r="AF13" s="76">
        <f t="shared" si="0"/>
        <v>0</v>
      </c>
      <c r="AG13" s="76">
        <f t="shared" si="1"/>
        <v>0</v>
      </c>
      <c r="AH13" s="76">
        <f t="shared" si="2"/>
        <v>0</v>
      </c>
      <c r="AI13" s="76">
        <f t="shared" si="3"/>
        <v>0</v>
      </c>
      <c r="AJ13" s="76">
        <f t="shared" si="4"/>
        <v>0</v>
      </c>
      <c r="AK13" s="77">
        <f t="shared" si="5"/>
        <v>0</v>
      </c>
      <c r="AL13" s="78">
        <f t="shared" si="6"/>
        <v>0</v>
      </c>
      <c r="AM13" s="78">
        <f t="shared" si="7"/>
        <v>100</v>
      </c>
      <c r="AN13" s="87"/>
    </row>
    <row r="14" spans="1:47" ht="12" customHeight="1">
      <c r="A14" s="176">
        <v>9</v>
      </c>
      <c r="B14" s="175" t="s">
        <v>94</v>
      </c>
      <c r="C14" s="60"/>
      <c r="D14" s="60"/>
      <c r="E14" s="60"/>
      <c r="F14" s="90"/>
      <c r="G14" s="60"/>
      <c r="H14" s="60"/>
      <c r="I14" s="60"/>
      <c r="J14" s="60"/>
      <c r="K14" s="60"/>
      <c r="L14" s="60"/>
      <c r="M14" s="90"/>
      <c r="N14" s="60"/>
      <c r="O14" s="60"/>
      <c r="P14" s="60"/>
      <c r="Q14" s="60"/>
      <c r="R14" s="60"/>
      <c r="S14" s="60"/>
      <c r="T14" s="90"/>
      <c r="U14" s="60"/>
      <c r="V14" s="60"/>
      <c r="W14" s="60"/>
      <c r="X14" s="60"/>
      <c r="Y14" s="60"/>
      <c r="Z14" s="60"/>
      <c r="AA14" s="90"/>
      <c r="AB14" s="60"/>
      <c r="AC14" s="60"/>
      <c r="AD14" s="60"/>
      <c r="AE14" s="60"/>
      <c r="AF14" s="79">
        <f t="shared" si="0"/>
        <v>0</v>
      </c>
      <c r="AG14" s="79">
        <f t="shared" si="1"/>
        <v>0</v>
      </c>
      <c r="AH14" s="79">
        <f t="shared" si="2"/>
        <v>0</v>
      </c>
      <c r="AI14" s="79">
        <f t="shared" si="3"/>
        <v>0</v>
      </c>
      <c r="AJ14" s="79">
        <f t="shared" si="4"/>
        <v>0</v>
      </c>
      <c r="AK14" s="80">
        <f t="shared" si="5"/>
        <v>0</v>
      </c>
      <c r="AL14" s="81">
        <f t="shared" si="6"/>
        <v>0</v>
      </c>
      <c r="AM14" s="81">
        <f t="shared" si="7"/>
        <v>100</v>
      </c>
      <c r="AN14" s="88"/>
      <c r="AO14" s="3"/>
      <c r="AP14" s="3"/>
      <c r="AQ14" s="3"/>
      <c r="AR14" s="3"/>
      <c r="AS14" s="3"/>
      <c r="AT14" s="3"/>
      <c r="AU14" s="3"/>
    </row>
    <row r="15" spans="1:47" s="34" customFormat="1" ht="12" customHeight="1">
      <c r="A15" s="177">
        <v>10</v>
      </c>
      <c r="B15" s="175" t="s">
        <v>95</v>
      </c>
      <c r="C15" s="60"/>
      <c r="D15" s="60"/>
      <c r="E15" s="60"/>
      <c r="F15" s="90"/>
      <c r="G15" s="60"/>
      <c r="H15" s="60"/>
      <c r="I15" s="60"/>
      <c r="J15" s="60"/>
      <c r="K15" s="60"/>
      <c r="L15" s="60"/>
      <c r="M15" s="90"/>
      <c r="N15" s="60"/>
      <c r="O15" s="60"/>
      <c r="P15" s="60"/>
      <c r="Q15" s="60"/>
      <c r="R15" s="60"/>
      <c r="S15" s="60"/>
      <c r="T15" s="90"/>
      <c r="U15" s="60"/>
      <c r="V15" s="60"/>
      <c r="W15" s="60"/>
      <c r="X15" s="60"/>
      <c r="Y15" s="60"/>
      <c r="Z15" s="60"/>
      <c r="AA15" s="90"/>
      <c r="AB15" s="60"/>
      <c r="AC15" s="60"/>
      <c r="AD15" s="60"/>
      <c r="AE15" s="60"/>
      <c r="AF15" s="76">
        <f t="shared" si="0"/>
        <v>0</v>
      </c>
      <c r="AG15" s="76">
        <f t="shared" si="1"/>
        <v>0</v>
      </c>
      <c r="AH15" s="76">
        <f t="shared" si="2"/>
        <v>0</v>
      </c>
      <c r="AI15" s="76">
        <f t="shared" si="3"/>
        <v>0</v>
      </c>
      <c r="AJ15" s="76">
        <f t="shared" si="4"/>
        <v>0</v>
      </c>
      <c r="AK15" s="77">
        <f t="shared" si="5"/>
        <v>0</v>
      </c>
      <c r="AL15" s="78">
        <f t="shared" si="6"/>
        <v>0</v>
      </c>
      <c r="AM15" s="78">
        <f t="shared" si="7"/>
        <v>100</v>
      </c>
      <c r="AN15" s="87"/>
    </row>
    <row r="16" spans="1:47" ht="12" customHeight="1">
      <c r="A16" s="176">
        <v>11</v>
      </c>
      <c r="B16" s="175" t="s">
        <v>96</v>
      </c>
      <c r="C16" s="60"/>
      <c r="D16" s="60"/>
      <c r="E16" s="60"/>
      <c r="F16" s="91"/>
      <c r="G16" s="60"/>
      <c r="H16" s="60"/>
      <c r="I16" s="60"/>
      <c r="J16" s="60"/>
      <c r="K16" s="60"/>
      <c r="L16" s="60"/>
      <c r="M16" s="91"/>
      <c r="N16" s="60"/>
      <c r="O16" s="60"/>
      <c r="P16" s="60"/>
      <c r="Q16" s="60"/>
      <c r="R16" s="60"/>
      <c r="S16" s="60"/>
      <c r="T16" s="91"/>
      <c r="U16" s="60"/>
      <c r="V16" s="60"/>
      <c r="W16" s="60"/>
      <c r="X16" s="60"/>
      <c r="Y16" s="60"/>
      <c r="Z16" s="60"/>
      <c r="AA16" s="91"/>
      <c r="AB16" s="60"/>
      <c r="AC16" s="60"/>
      <c r="AD16" s="60"/>
      <c r="AE16" s="60"/>
      <c r="AF16" s="79">
        <f t="shared" si="0"/>
        <v>0</v>
      </c>
      <c r="AG16" s="79">
        <f t="shared" si="1"/>
        <v>0</v>
      </c>
      <c r="AH16" s="79">
        <f t="shared" si="2"/>
        <v>0</v>
      </c>
      <c r="AI16" s="79">
        <f t="shared" si="3"/>
        <v>0</v>
      </c>
      <c r="AJ16" s="79">
        <f t="shared" si="4"/>
        <v>0</v>
      </c>
      <c r="AK16" s="80">
        <f t="shared" si="5"/>
        <v>0</v>
      </c>
      <c r="AL16" s="81">
        <f t="shared" si="6"/>
        <v>0</v>
      </c>
      <c r="AM16" s="81">
        <f t="shared" si="7"/>
        <v>100</v>
      </c>
      <c r="AN16" s="88"/>
      <c r="AO16" s="3"/>
      <c r="AP16" s="3"/>
      <c r="AQ16" s="3"/>
      <c r="AR16" s="3"/>
      <c r="AS16" s="3"/>
      <c r="AT16" s="3"/>
      <c r="AU16" s="3"/>
    </row>
    <row r="17" spans="1:47" s="34" customFormat="1" ht="12" customHeight="1">
      <c r="A17" s="177">
        <v>12</v>
      </c>
      <c r="B17" s="175" t="s">
        <v>97</v>
      </c>
      <c r="C17" s="60"/>
      <c r="D17" s="60"/>
      <c r="E17" s="60"/>
      <c r="F17" s="90"/>
      <c r="G17" s="60"/>
      <c r="H17" s="60"/>
      <c r="I17" s="60"/>
      <c r="J17" s="60"/>
      <c r="K17" s="60"/>
      <c r="L17" s="60"/>
      <c r="M17" s="90"/>
      <c r="N17" s="60"/>
      <c r="O17" s="60"/>
      <c r="P17" s="60"/>
      <c r="Q17" s="60"/>
      <c r="R17" s="60"/>
      <c r="S17" s="60"/>
      <c r="T17" s="90"/>
      <c r="U17" s="60"/>
      <c r="V17" s="60"/>
      <c r="W17" s="60"/>
      <c r="X17" s="60"/>
      <c r="Y17" s="60"/>
      <c r="Z17" s="60"/>
      <c r="AA17" s="90"/>
      <c r="AB17" s="60"/>
      <c r="AC17" s="60"/>
      <c r="AD17" s="60"/>
      <c r="AE17" s="60"/>
      <c r="AF17" s="76">
        <f t="shared" si="0"/>
        <v>0</v>
      </c>
      <c r="AG17" s="76">
        <f t="shared" si="1"/>
        <v>0</v>
      </c>
      <c r="AH17" s="76">
        <f t="shared" si="2"/>
        <v>0</v>
      </c>
      <c r="AI17" s="76">
        <f t="shared" si="3"/>
        <v>0</v>
      </c>
      <c r="AJ17" s="76">
        <f t="shared" si="4"/>
        <v>0</v>
      </c>
      <c r="AK17" s="77">
        <f t="shared" si="5"/>
        <v>0</v>
      </c>
      <c r="AL17" s="78">
        <f t="shared" si="6"/>
        <v>0</v>
      </c>
      <c r="AM17" s="78">
        <f t="shared" si="7"/>
        <v>100</v>
      </c>
      <c r="AN17" s="87"/>
    </row>
    <row r="18" spans="1:47" ht="12" customHeight="1">
      <c r="A18" s="176">
        <v>13</v>
      </c>
      <c r="B18" s="175" t="s">
        <v>98</v>
      </c>
      <c r="C18" s="60"/>
      <c r="D18" s="60"/>
      <c r="E18" s="60"/>
      <c r="F18" s="90"/>
      <c r="G18" s="60"/>
      <c r="H18" s="60"/>
      <c r="I18" s="60"/>
      <c r="J18" s="60"/>
      <c r="K18" s="60"/>
      <c r="L18" s="60"/>
      <c r="M18" s="90"/>
      <c r="N18" s="60"/>
      <c r="O18" s="60"/>
      <c r="P18" s="60"/>
      <c r="Q18" s="60"/>
      <c r="R18" s="60"/>
      <c r="S18" s="60"/>
      <c r="T18" s="90"/>
      <c r="U18" s="60"/>
      <c r="V18" s="60"/>
      <c r="W18" s="60"/>
      <c r="X18" s="60"/>
      <c r="Y18" s="60"/>
      <c r="Z18" s="60"/>
      <c r="AA18" s="90"/>
      <c r="AB18" s="60"/>
      <c r="AC18" s="60"/>
      <c r="AD18" s="60"/>
      <c r="AE18" s="60"/>
      <c r="AF18" s="79">
        <f t="shared" si="0"/>
        <v>0</v>
      </c>
      <c r="AG18" s="79">
        <f t="shared" si="1"/>
        <v>0</v>
      </c>
      <c r="AH18" s="79">
        <f t="shared" si="2"/>
        <v>0</v>
      </c>
      <c r="AI18" s="79">
        <f t="shared" si="3"/>
        <v>0</v>
      </c>
      <c r="AJ18" s="79">
        <f t="shared" si="4"/>
        <v>0</v>
      </c>
      <c r="AK18" s="80">
        <f t="shared" si="5"/>
        <v>0</v>
      </c>
      <c r="AL18" s="81">
        <f t="shared" si="6"/>
        <v>0</v>
      </c>
      <c r="AM18" s="81">
        <f t="shared" si="7"/>
        <v>100</v>
      </c>
      <c r="AN18" s="88"/>
      <c r="AO18" s="3"/>
      <c r="AP18" s="3"/>
      <c r="AQ18" s="3"/>
      <c r="AR18" s="3"/>
      <c r="AS18" s="3"/>
      <c r="AT18" s="3"/>
      <c r="AU18" s="3"/>
    </row>
    <row r="19" spans="1:47" s="34" customFormat="1" ht="12" customHeight="1">
      <c r="A19" s="177">
        <v>14</v>
      </c>
      <c r="B19" s="175" t="s">
        <v>99</v>
      </c>
      <c r="C19" s="60"/>
      <c r="D19" s="60"/>
      <c r="E19" s="60"/>
      <c r="F19" s="90"/>
      <c r="G19" s="60"/>
      <c r="H19" s="60"/>
      <c r="I19" s="60"/>
      <c r="J19" s="60"/>
      <c r="K19" s="60"/>
      <c r="L19" s="60"/>
      <c r="M19" s="90"/>
      <c r="N19" s="60"/>
      <c r="O19" s="60"/>
      <c r="P19" s="60"/>
      <c r="Q19" s="60"/>
      <c r="R19" s="60"/>
      <c r="S19" s="60"/>
      <c r="T19" s="90"/>
      <c r="U19" s="60"/>
      <c r="V19" s="60"/>
      <c r="W19" s="60"/>
      <c r="X19" s="60"/>
      <c r="Y19" s="60"/>
      <c r="Z19" s="60"/>
      <c r="AA19" s="90"/>
      <c r="AB19" s="60"/>
      <c r="AC19" s="60"/>
      <c r="AD19" s="60"/>
      <c r="AE19" s="60"/>
      <c r="AF19" s="76">
        <f t="shared" si="0"/>
        <v>0</v>
      </c>
      <c r="AG19" s="76">
        <f t="shared" si="1"/>
        <v>0</v>
      </c>
      <c r="AH19" s="76">
        <f t="shared" si="2"/>
        <v>0</v>
      </c>
      <c r="AI19" s="76">
        <f t="shared" si="3"/>
        <v>0</v>
      </c>
      <c r="AJ19" s="76">
        <f t="shared" si="4"/>
        <v>0</v>
      </c>
      <c r="AK19" s="77">
        <f t="shared" si="5"/>
        <v>0</v>
      </c>
      <c r="AL19" s="78">
        <f t="shared" si="6"/>
        <v>0</v>
      </c>
      <c r="AM19" s="78">
        <f t="shared" si="7"/>
        <v>100</v>
      </c>
      <c r="AN19" s="87"/>
    </row>
    <row r="20" spans="1:47" ht="12" customHeight="1">
      <c r="A20" s="176">
        <v>15</v>
      </c>
      <c r="B20" s="175" t="s">
        <v>100</v>
      </c>
      <c r="C20" s="60"/>
      <c r="D20" s="60"/>
      <c r="E20" s="60"/>
      <c r="F20" s="90"/>
      <c r="G20" s="60"/>
      <c r="H20" s="60"/>
      <c r="I20" s="60"/>
      <c r="J20" s="60"/>
      <c r="K20" s="60"/>
      <c r="L20" s="60"/>
      <c r="M20" s="90"/>
      <c r="N20" s="60"/>
      <c r="O20" s="60"/>
      <c r="P20" s="60"/>
      <c r="Q20" s="60"/>
      <c r="R20" s="60"/>
      <c r="S20" s="60"/>
      <c r="T20" s="90"/>
      <c r="U20" s="60"/>
      <c r="V20" s="60"/>
      <c r="W20" s="60"/>
      <c r="X20" s="60"/>
      <c r="Y20" s="60"/>
      <c r="Z20" s="60"/>
      <c r="AA20" s="90"/>
      <c r="AB20" s="60"/>
      <c r="AC20" s="60"/>
      <c r="AD20" s="60"/>
      <c r="AE20" s="60"/>
      <c r="AF20" s="79">
        <f t="shared" si="0"/>
        <v>0</v>
      </c>
      <c r="AG20" s="79">
        <f t="shared" si="1"/>
        <v>0</v>
      </c>
      <c r="AH20" s="79">
        <f t="shared" si="2"/>
        <v>0</v>
      </c>
      <c r="AI20" s="79">
        <f t="shared" si="3"/>
        <v>0</v>
      </c>
      <c r="AJ20" s="79">
        <f t="shared" si="4"/>
        <v>0</v>
      </c>
      <c r="AK20" s="80">
        <f t="shared" si="5"/>
        <v>0</v>
      </c>
      <c r="AL20" s="81">
        <f t="shared" si="6"/>
        <v>0</v>
      </c>
      <c r="AM20" s="81">
        <f t="shared" si="7"/>
        <v>100</v>
      </c>
      <c r="AN20" s="88"/>
      <c r="AO20" s="3"/>
      <c r="AP20" s="3"/>
      <c r="AQ20" s="3"/>
      <c r="AR20" s="3"/>
      <c r="AS20" s="3"/>
      <c r="AT20" s="3"/>
      <c r="AU20" s="3"/>
    </row>
    <row r="21" spans="1:47" s="34" customFormat="1" ht="12" customHeight="1">
      <c r="A21" s="177">
        <v>16</v>
      </c>
      <c r="B21" s="173" t="s">
        <v>101</v>
      </c>
      <c r="C21" s="60"/>
      <c r="D21" s="60"/>
      <c r="E21" s="60"/>
      <c r="F21" s="90"/>
      <c r="G21" s="60"/>
      <c r="H21" s="60"/>
      <c r="I21" s="60"/>
      <c r="J21" s="60"/>
      <c r="K21" s="60"/>
      <c r="L21" s="60"/>
      <c r="M21" s="90"/>
      <c r="N21" s="60"/>
      <c r="O21" s="60"/>
      <c r="P21" s="60"/>
      <c r="Q21" s="60"/>
      <c r="R21" s="60"/>
      <c r="S21" s="60"/>
      <c r="T21" s="90"/>
      <c r="U21" s="60"/>
      <c r="V21" s="60"/>
      <c r="W21" s="60"/>
      <c r="X21" s="60"/>
      <c r="Y21" s="60"/>
      <c r="Z21" s="60"/>
      <c r="AA21" s="90"/>
      <c r="AB21" s="60"/>
      <c r="AC21" s="60"/>
      <c r="AD21" s="60"/>
      <c r="AE21" s="60"/>
      <c r="AF21" s="76">
        <f t="shared" si="0"/>
        <v>0</v>
      </c>
      <c r="AG21" s="76">
        <f t="shared" si="1"/>
        <v>0</v>
      </c>
      <c r="AH21" s="76">
        <f t="shared" si="2"/>
        <v>0</v>
      </c>
      <c r="AI21" s="76">
        <f t="shared" si="3"/>
        <v>0</v>
      </c>
      <c r="AJ21" s="76">
        <f t="shared" si="4"/>
        <v>0</v>
      </c>
      <c r="AK21" s="77">
        <f t="shared" si="5"/>
        <v>0</v>
      </c>
      <c r="AL21" s="78">
        <f t="shared" si="6"/>
        <v>0</v>
      </c>
      <c r="AM21" s="78">
        <f t="shared" si="7"/>
        <v>100</v>
      </c>
      <c r="AN21" s="87"/>
    </row>
    <row r="22" spans="1:47" ht="12" customHeight="1">
      <c r="A22" s="176">
        <v>17</v>
      </c>
      <c r="B22" s="173" t="s">
        <v>102</v>
      </c>
      <c r="C22" s="60"/>
      <c r="D22" s="60"/>
      <c r="E22" s="60"/>
      <c r="F22" s="90"/>
      <c r="G22" s="60"/>
      <c r="H22" s="60"/>
      <c r="I22" s="60"/>
      <c r="J22" s="60"/>
      <c r="K22" s="60"/>
      <c r="L22" s="60"/>
      <c r="M22" s="90"/>
      <c r="N22" s="60"/>
      <c r="O22" s="60"/>
      <c r="P22" s="60"/>
      <c r="Q22" s="60"/>
      <c r="R22" s="60"/>
      <c r="S22" s="60"/>
      <c r="T22" s="90"/>
      <c r="U22" s="60"/>
      <c r="V22" s="60"/>
      <c r="W22" s="60"/>
      <c r="X22" s="60"/>
      <c r="Y22" s="60"/>
      <c r="Z22" s="60"/>
      <c r="AA22" s="90"/>
      <c r="AB22" s="60"/>
      <c r="AC22" s="60"/>
      <c r="AD22" s="60"/>
      <c r="AE22" s="60"/>
      <c r="AF22" s="79">
        <f t="shared" si="0"/>
        <v>0</v>
      </c>
      <c r="AG22" s="79">
        <f t="shared" si="1"/>
        <v>0</v>
      </c>
      <c r="AH22" s="79">
        <f t="shared" si="2"/>
        <v>0</v>
      </c>
      <c r="AI22" s="79">
        <f t="shared" si="3"/>
        <v>0</v>
      </c>
      <c r="AJ22" s="79">
        <f t="shared" si="4"/>
        <v>0</v>
      </c>
      <c r="AK22" s="80">
        <f t="shared" si="5"/>
        <v>0</v>
      </c>
      <c r="AL22" s="81">
        <f t="shared" si="6"/>
        <v>0</v>
      </c>
      <c r="AM22" s="81">
        <f t="shared" si="7"/>
        <v>100</v>
      </c>
      <c r="AN22" s="88"/>
      <c r="AO22" s="3"/>
      <c r="AP22" s="3"/>
      <c r="AQ22" s="3"/>
      <c r="AR22" s="3"/>
      <c r="AS22" s="3"/>
      <c r="AT22" s="3"/>
      <c r="AU22" s="3"/>
    </row>
    <row r="23" spans="1:47" s="34" customFormat="1" ht="12" customHeight="1">
      <c r="A23" s="177">
        <v>18</v>
      </c>
      <c r="B23" s="173" t="s">
        <v>103</v>
      </c>
      <c r="C23" s="60"/>
      <c r="D23" s="60"/>
      <c r="E23" s="60"/>
      <c r="F23" s="90"/>
      <c r="G23" s="60"/>
      <c r="H23" s="60"/>
      <c r="I23" s="60"/>
      <c r="J23" s="60"/>
      <c r="K23" s="60"/>
      <c r="L23" s="60"/>
      <c r="M23" s="90"/>
      <c r="N23" s="60"/>
      <c r="O23" s="60"/>
      <c r="P23" s="60"/>
      <c r="Q23" s="60"/>
      <c r="R23" s="60"/>
      <c r="S23" s="60"/>
      <c r="T23" s="90"/>
      <c r="U23" s="60"/>
      <c r="V23" s="60"/>
      <c r="W23" s="60"/>
      <c r="X23" s="60"/>
      <c r="Y23" s="60"/>
      <c r="Z23" s="60"/>
      <c r="AA23" s="90"/>
      <c r="AB23" s="60"/>
      <c r="AC23" s="60"/>
      <c r="AD23" s="60"/>
      <c r="AE23" s="60"/>
      <c r="AF23" s="76">
        <f t="shared" si="0"/>
        <v>0</v>
      </c>
      <c r="AG23" s="76">
        <f t="shared" si="1"/>
        <v>0</v>
      </c>
      <c r="AH23" s="76">
        <f t="shared" si="2"/>
        <v>0</v>
      </c>
      <c r="AI23" s="76">
        <f t="shared" si="3"/>
        <v>0</v>
      </c>
      <c r="AJ23" s="76">
        <f t="shared" si="4"/>
        <v>0</v>
      </c>
      <c r="AK23" s="77">
        <f t="shared" si="5"/>
        <v>0</v>
      </c>
      <c r="AL23" s="78">
        <f t="shared" si="6"/>
        <v>0</v>
      </c>
      <c r="AM23" s="78">
        <f t="shared" si="7"/>
        <v>100</v>
      </c>
      <c r="AN23" s="87"/>
    </row>
    <row r="24" spans="1:47" ht="12" customHeight="1">
      <c r="A24" s="176">
        <v>19</v>
      </c>
      <c r="B24" s="173" t="s">
        <v>104</v>
      </c>
      <c r="C24" s="60"/>
      <c r="D24" s="60"/>
      <c r="E24" s="60"/>
      <c r="F24" s="90"/>
      <c r="G24" s="60"/>
      <c r="H24" s="60"/>
      <c r="I24" s="60"/>
      <c r="J24" s="60"/>
      <c r="K24" s="60"/>
      <c r="L24" s="60"/>
      <c r="M24" s="90"/>
      <c r="N24" s="60"/>
      <c r="O24" s="60"/>
      <c r="P24" s="60"/>
      <c r="Q24" s="60"/>
      <c r="R24" s="60"/>
      <c r="S24" s="60"/>
      <c r="T24" s="90"/>
      <c r="U24" s="60"/>
      <c r="V24" s="60"/>
      <c r="W24" s="60"/>
      <c r="X24" s="60"/>
      <c r="Y24" s="60"/>
      <c r="Z24" s="60"/>
      <c r="AA24" s="90"/>
      <c r="AB24" s="60"/>
      <c r="AC24" s="60"/>
      <c r="AD24" s="60"/>
      <c r="AE24" s="60"/>
      <c r="AF24" s="79">
        <f t="shared" si="0"/>
        <v>0</v>
      </c>
      <c r="AG24" s="79">
        <f t="shared" si="1"/>
        <v>0</v>
      </c>
      <c r="AH24" s="79">
        <f t="shared" si="2"/>
        <v>0</v>
      </c>
      <c r="AI24" s="79">
        <f t="shared" si="3"/>
        <v>0</v>
      </c>
      <c r="AJ24" s="79">
        <f t="shared" si="4"/>
        <v>0</v>
      </c>
      <c r="AK24" s="80">
        <f t="shared" si="5"/>
        <v>0</v>
      </c>
      <c r="AL24" s="81">
        <f t="shared" si="6"/>
        <v>0</v>
      </c>
      <c r="AM24" s="81">
        <f t="shared" si="7"/>
        <v>100</v>
      </c>
      <c r="AN24" s="88"/>
      <c r="AO24" s="3"/>
      <c r="AP24" s="3"/>
      <c r="AQ24" s="3"/>
      <c r="AR24" s="3"/>
      <c r="AS24" s="3"/>
      <c r="AT24" s="3"/>
      <c r="AU24" s="3"/>
    </row>
    <row r="25" spans="1:47" s="34" customFormat="1" ht="12" customHeight="1">
      <c r="A25" s="177">
        <v>20</v>
      </c>
      <c r="B25" s="173" t="s">
        <v>105</v>
      </c>
      <c r="C25" s="60"/>
      <c r="D25" s="60"/>
      <c r="E25" s="60"/>
      <c r="F25" s="90"/>
      <c r="G25" s="60"/>
      <c r="H25" s="60"/>
      <c r="I25" s="60"/>
      <c r="J25" s="60"/>
      <c r="K25" s="60"/>
      <c r="L25" s="60"/>
      <c r="M25" s="90"/>
      <c r="N25" s="60"/>
      <c r="O25" s="60"/>
      <c r="P25" s="60"/>
      <c r="Q25" s="60"/>
      <c r="R25" s="60"/>
      <c r="S25" s="60"/>
      <c r="T25" s="90"/>
      <c r="U25" s="60"/>
      <c r="V25" s="60"/>
      <c r="W25" s="60"/>
      <c r="X25" s="60"/>
      <c r="Y25" s="60"/>
      <c r="Z25" s="60"/>
      <c r="AA25" s="90"/>
      <c r="AB25" s="60"/>
      <c r="AC25" s="60"/>
      <c r="AD25" s="60"/>
      <c r="AE25" s="60"/>
      <c r="AF25" s="76">
        <f t="shared" si="0"/>
        <v>0</v>
      </c>
      <c r="AG25" s="76">
        <f t="shared" si="1"/>
        <v>0</v>
      </c>
      <c r="AH25" s="76">
        <f t="shared" si="2"/>
        <v>0</v>
      </c>
      <c r="AI25" s="76">
        <f t="shared" si="3"/>
        <v>0</v>
      </c>
      <c r="AJ25" s="76">
        <f t="shared" si="4"/>
        <v>0</v>
      </c>
      <c r="AK25" s="77">
        <f t="shared" si="5"/>
        <v>0</v>
      </c>
      <c r="AL25" s="78">
        <f t="shared" si="6"/>
        <v>0</v>
      </c>
      <c r="AM25" s="78">
        <f t="shared" si="7"/>
        <v>100</v>
      </c>
      <c r="AN25" s="87"/>
    </row>
    <row r="26" spans="1:47" ht="12" customHeight="1">
      <c r="A26" s="176">
        <v>21</v>
      </c>
      <c r="B26" s="173" t="s">
        <v>106</v>
      </c>
      <c r="C26" s="60"/>
      <c r="D26" s="60"/>
      <c r="E26" s="60"/>
      <c r="F26" s="90"/>
      <c r="G26" s="60"/>
      <c r="H26" s="60"/>
      <c r="I26" s="60"/>
      <c r="J26" s="60"/>
      <c r="K26" s="60"/>
      <c r="L26" s="60"/>
      <c r="M26" s="90"/>
      <c r="N26" s="60"/>
      <c r="O26" s="60"/>
      <c r="P26" s="60"/>
      <c r="Q26" s="60"/>
      <c r="R26" s="60"/>
      <c r="S26" s="60"/>
      <c r="T26" s="90"/>
      <c r="U26" s="60"/>
      <c r="V26" s="60"/>
      <c r="W26" s="60"/>
      <c r="X26" s="60"/>
      <c r="Y26" s="60"/>
      <c r="Z26" s="60"/>
      <c r="AA26" s="90"/>
      <c r="AB26" s="60"/>
      <c r="AC26" s="60"/>
      <c r="AD26" s="60"/>
      <c r="AE26" s="60"/>
      <c r="AF26" s="79">
        <f t="shared" si="0"/>
        <v>0</v>
      </c>
      <c r="AG26" s="79">
        <f t="shared" si="1"/>
        <v>0</v>
      </c>
      <c r="AH26" s="79">
        <f t="shared" si="2"/>
        <v>0</v>
      </c>
      <c r="AI26" s="79">
        <f t="shared" si="3"/>
        <v>0</v>
      </c>
      <c r="AJ26" s="79">
        <f t="shared" si="4"/>
        <v>0</v>
      </c>
      <c r="AK26" s="80">
        <f t="shared" si="5"/>
        <v>0</v>
      </c>
      <c r="AL26" s="81">
        <f t="shared" si="6"/>
        <v>0</v>
      </c>
      <c r="AM26" s="81">
        <f t="shared" si="7"/>
        <v>100</v>
      </c>
      <c r="AN26" s="88"/>
      <c r="AO26" s="3"/>
      <c r="AP26" s="3"/>
      <c r="AQ26" s="3"/>
      <c r="AR26" s="3"/>
      <c r="AS26" s="3"/>
      <c r="AT26" s="3"/>
      <c r="AU26" s="3"/>
    </row>
    <row r="27" spans="1:47" s="34" customFormat="1" ht="12" customHeight="1">
      <c r="A27" s="177">
        <v>22</v>
      </c>
      <c r="B27" s="173" t="s">
        <v>107</v>
      </c>
      <c r="C27" s="60"/>
      <c r="D27" s="60"/>
      <c r="E27" s="60"/>
      <c r="F27" s="90"/>
      <c r="G27" s="60"/>
      <c r="H27" s="60"/>
      <c r="I27" s="60"/>
      <c r="J27" s="60"/>
      <c r="K27" s="60"/>
      <c r="L27" s="60"/>
      <c r="M27" s="90"/>
      <c r="N27" s="60"/>
      <c r="O27" s="60"/>
      <c r="P27" s="60"/>
      <c r="Q27" s="60"/>
      <c r="R27" s="60"/>
      <c r="S27" s="60"/>
      <c r="T27" s="90"/>
      <c r="U27" s="60"/>
      <c r="V27" s="60"/>
      <c r="W27" s="60"/>
      <c r="X27" s="60"/>
      <c r="Y27" s="60"/>
      <c r="Z27" s="60"/>
      <c r="AA27" s="90"/>
      <c r="AB27" s="60"/>
      <c r="AC27" s="60"/>
      <c r="AD27" s="60"/>
      <c r="AE27" s="60"/>
      <c r="AF27" s="76">
        <f t="shared" si="0"/>
        <v>0</v>
      </c>
      <c r="AG27" s="76">
        <f t="shared" si="1"/>
        <v>0</v>
      </c>
      <c r="AH27" s="76">
        <f t="shared" si="2"/>
        <v>0</v>
      </c>
      <c r="AI27" s="76">
        <f t="shared" si="3"/>
        <v>0</v>
      </c>
      <c r="AJ27" s="76">
        <f t="shared" si="4"/>
        <v>0</v>
      </c>
      <c r="AK27" s="77">
        <f t="shared" si="5"/>
        <v>0</v>
      </c>
      <c r="AL27" s="78">
        <f t="shared" si="6"/>
        <v>0</v>
      </c>
      <c r="AM27" s="78">
        <f t="shared" si="7"/>
        <v>100</v>
      </c>
      <c r="AN27" s="87"/>
    </row>
    <row r="28" spans="1:47" ht="12" customHeight="1">
      <c r="A28" s="176">
        <v>23</v>
      </c>
      <c r="B28" s="175" t="s">
        <v>108</v>
      </c>
      <c r="C28" s="60"/>
      <c r="D28" s="60"/>
      <c r="E28" s="60"/>
      <c r="F28" s="90"/>
      <c r="G28" s="60"/>
      <c r="H28" s="60"/>
      <c r="I28" s="60"/>
      <c r="J28" s="60"/>
      <c r="K28" s="60"/>
      <c r="L28" s="60"/>
      <c r="M28" s="90"/>
      <c r="N28" s="60"/>
      <c r="O28" s="60"/>
      <c r="P28" s="60"/>
      <c r="Q28" s="60"/>
      <c r="R28" s="60"/>
      <c r="S28" s="60"/>
      <c r="T28" s="90"/>
      <c r="U28" s="60"/>
      <c r="V28" s="60"/>
      <c r="W28" s="60"/>
      <c r="X28" s="60"/>
      <c r="Y28" s="60"/>
      <c r="Z28" s="60"/>
      <c r="AA28" s="90"/>
      <c r="AB28" s="60"/>
      <c r="AC28" s="60"/>
      <c r="AD28" s="60"/>
      <c r="AE28" s="60"/>
      <c r="AF28" s="79">
        <f t="shared" si="0"/>
        <v>0</v>
      </c>
      <c r="AG28" s="79">
        <f t="shared" si="1"/>
        <v>0</v>
      </c>
      <c r="AH28" s="79">
        <f t="shared" si="2"/>
        <v>0</v>
      </c>
      <c r="AI28" s="79">
        <f t="shared" si="3"/>
        <v>0</v>
      </c>
      <c r="AJ28" s="79">
        <f t="shared" si="4"/>
        <v>0</v>
      </c>
      <c r="AK28" s="80">
        <f t="shared" si="5"/>
        <v>0</v>
      </c>
      <c r="AL28" s="81">
        <f t="shared" si="6"/>
        <v>0</v>
      </c>
      <c r="AM28" s="81">
        <f t="shared" si="7"/>
        <v>100</v>
      </c>
      <c r="AN28" s="88"/>
      <c r="AO28" s="3"/>
      <c r="AP28" s="3"/>
      <c r="AQ28" s="3"/>
      <c r="AR28" s="3"/>
      <c r="AS28" s="3"/>
      <c r="AT28" s="3"/>
      <c r="AU28" s="3"/>
    </row>
    <row r="29" spans="1:47" s="34" customFormat="1" ht="12" customHeight="1">
      <c r="A29" s="177">
        <v>24</v>
      </c>
      <c r="B29" s="175" t="s">
        <v>109</v>
      </c>
      <c r="C29" s="60"/>
      <c r="D29" s="60"/>
      <c r="E29" s="60"/>
      <c r="F29" s="90"/>
      <c r="G29" s="60"/>
      <c r="H29" s="60"/>
      <c r="I29" s="60"/>
      <c r="J29" s="60"/>
      <c r="K29" s="60"/>
      <c r="L29" s="60"/>
      <c r="M29" s="90"/>
      <c r="N29" s="60"/>
      <c r="O29" s="60"/>
      <c r="P29" s="60"/>
      <c r="Q29" s="60"/>
      <c r="R29" s="60"/>
      <c r="S29" s="60"/>
      <c r="T29" s="90"/>
      <c r="U29" s="60"/>
      <c r="V29" s="60"/>
      <c r="W29" s="60"/>
      <c r="X29" s="60"/>
      <c r="Y29" s="60"/>
      <c r="Z29" s="60"/>
      <c r="AA29" s="90"/>
      <c r="AB29" s="60"/>
      <c r="AC29" s="60"/>
      <c r="AD29" s="60"/>
      <c r="AE29" s="60"/>
      <c r="AF29" s="76">
        <f t="shared" si="0"/>
        <v>0</v>
      </c>
      <c r="AG29" s="76">
        <f t="shared" si="1"/>
        <v>0</v>
      </c>
      <c r="AH29" s="76">
        <f t="shared" si="2"/>
        <v>0</v>
      </c>
      <c r="AI29" s="76">
        <f t="shared" si="3"/>
        <v>0</v>
      </c>
      <c r="AJ29" s="76">
        <f t="shared" si="4"/>
        <v>0</v>
      </c>
      <c r="AK29" s="77">
        <f t="shared" si="5"/>
        <v>0</v>
      </c>
      <c r="AL29" s="78">
        <f t="shared" si="6"/>
        <v>0</v>
      </c>
      <c r="AM29" s="78">
        <f t="shared" si="7"/>
        <v>100</v>
      </c>
      <c r="AN29" s="87"/>
    </row>
    <row r="30" spans="1:47" ht="12" customHeight="1">
      <c r="A30" s="176">
        <v>25</v>
      </c>
      <c r="B30" s="175" t="s">
        <v>110</v>
      </c>
      <c r="C30" s="60"/>
      <c r="D30" s="60"/>
      <c r="E30" s="60"/>
      <c r="F30" s="90"/>
      <c r="G30" s="60"/>
      <c r="H30" s="60"/>
      <c r="I30" s="60"/>
      <c r="J30" s="60"/>
      <c r="K30" s="60"/>
      <c r="L30" s="60"/>
      <c r="M30" s="90"/>
      <c r="N30" s="60"/>
      <c r="O30" s="60"/>
      <c r="P30" s="60"/>
      <c r="Q30" s="60"/>
      <c r="R30" s="60"/>
      <c r="S30" s="60"/>
      <c r="T30" s="90"/>
      <c r="U30" s="60"/>
      <c r="V30" s="60"/>
      <c r="W30" s="60"/>
      <c r="X30" s="60"/>
      <c r="Y30" s="60"/>
      <c r="Z30" s="60"/>
      <c r="AA30" s="90"/>
      <c r="AB30" s="60"/>
      <c r="AC30" s="60"/>
      <c r="AD30" s="60"/>
      <c r="AE30" s="60"/>
      <c r="AF30" s="79">
        <f t="shared" si="0"/>
        <v>0</v>
      </c>
      <c r="AG30" s="79">
        <f t="shared" si="1"/>
        <v>0</v>
      </c>
      <c r="AH30" s="79">
        <f t="shared" si="2"/>
        <v>0</v>
      </c>
      <c r="AI30" s="79">
        <f t="shared" si="3"/>
        <v>0</v>
      </c>
      <c r="AJ30" s="79">
        <f t="shared" si="4"/>
        <v>0</v>
      </c>
      <c r="AK30" s="80">
        <f t="shared" si="5"/>
        <v>0</v>
      </c>
      <c r="AL30" s="81">
        <f t="shared" si="6"/>
        <v>0</v>
      </c>
      <c r="AM30" s="81">
        <f t="shared" si="7"/>
        <v>100</v>
      </c>
      <c r="AN30" s="88"/>
      <c r="AO30" s="3"/>
      <c r="AP30" s="3"/>
      <c r="AQ30" s="3"/>
      <c r="AR30" s="3"/>
      <c r="AS30" s="3"/>
      <c r="AT30" s="3"/>
    </row>
    <row r="31" spans="1:47" s="34" customFormat="1" ht="12" customHeight="1">
      <c r="A31" s="177">
        <v>26</v>
      </c>
      <c r="B31" s="175" t="s">
        <v>111</v>
      </c>
      <c r="C31" s="60"/>
      <c r="D31" s="60"/>
      <c r="E31" s="60"/>
      <c r="F31" s="90"/>
      <c r="G31" s="60"/>
      <c r="H31" s="60"/>
      <c r="I31" s="60"/>
      <c r="J31" s="60"/>
      <c r="K31" s="60"/>
      <c r="L31" s="60"/>
      <c r="M31" s="90"/>
      <c r="N31" s="60"/>
      <c r="O31" s="60"/>
      <c r="P31" s="60"/>
      <c r="Q31" s="60"/>
      <c r="R31" s="60"/>
      <c r="S31" s="60"/>
      <c r="T31" s="90"/>
      <c r="U31" s="60"/>
      <c r="V31" s="60"/>
      <c r="W31" s="60"/>
      <c r="X31" s="60"/>
      <c r="Y31" s="60"/>
      <c r="Z31" s="60"/>
      <c r="AA31" s="90"/>
      <c r="AB31" s="60"/>
      <c r="AC31" s="60"/>
      <c r="AD31" s="60"/>
      <c r="AE31" s="60"/>
      <c r="AF31" s="76">
        <f t="shared" si="0"/>
        <v>0</v>
      </c>
      <c r="AG31" s="76">
        <f t="shared" si="1"/>
        <v>0</v>
      </c>
      <c r="AH31" s="76">
        <f t="shared" si="2"/>
        <v>0</v>
      </c>
      <c r="AI31" s="76">
        <f t="shared" si="3"/>
        <v>0</v>
      </c>
      <c r="AJ31" s="76">
        <f t="shared" si="4"/>
        <v>0</v>
      </c>
      <c r="AK31" s="77">
        <f t="shared" si="5"/>
        <v>0</v>
      </c>
      <c r="AL31" s="78">
        <f t="shared" si="6"/>
        <v>0</v>
      </c>
      <c r="AM31" s="78">
        <f t="shared" si="7"/>
        <v>100</v>
      </c>
      <c r="AN31" s="87"/>
    </row>
    <row r="32" spans="1:47" ht="12" customHeight="1">
      <c r="A32" s="176">
        <v>27</v>
      </c>
      <c r="B32" s="175" t="s">
        <v>112</v>
      </c>
      <c r="C32" s="60"/>
      <c r="D32" s="60"/>
      <c r="E32" s="60"/>
      <c r="F32" s="90"/>
      <c r="G32" s="60"/>
      <c r="H32" s="60"/>
      <c r="I32" s="60"/>
      <c r="J32" s="60"/>
      <c r="K32" s="60"/>
      <c r="L32" s="60"/>
      <c r="M32" s="90"/>
      <c r="N32" s="60"/>
      <c r="O32" s="60"/>
      <c r="P32" s="60"/>
      <c r="Q32" s="60"/>
      <c r="R32" s="60"/>
      <c r="S32" s="60"/>
      <c r="T32" s="90"/>
      <c r="U32" s="60"/>
      <c r="V32" s="60"/>
      <c r="W32" s="60"/>
      <c r="X32" s="60"/>
      <c r="Y32" s="60"/>
      <c r="Z32" s="60"/>
      <c r="AA32" s="90"/>
      <c r="AB32" s="60"/>
      <c r="AC32" s="60"/>
      <c r="AD32" s="60"/>
      <c r="AE32" s="60"/>
      <c r="AF32" s="79">
        <f t="shared" si="0"/>
        <v>0</v>
      </c>
      <c r="AG32" s="79">
        <f t="shared" si="1"/>
        <v>0</v>
      </c>
      <c r="AH32" s="79">
        <f t="shared" si="2"/>
        <v>0</v>
      </c>
      <c r="AI32" s="79">
        <f t="shared" si="3"/>
        <v>0</v>
      </c>
      <c r="AJ32" s="79">
        <f t="shared" si="4"/>
        <v>0</v>
      </c>
      <c r="AK32" s="80">
        <f t="shared" si="5"/>
        <v>0</v>
      </c>
      <c r="AL32" s="81">
        <f t="shared" si="6"/>
        <v>0</v>
      </c>
      <c r="AM32" s="81">
        <f t="shared" si="7"/>
        <v>100</v>
      </c>
      <c r="AN32" s="88"/>
      <c r="AO32" s="3"/>
      <c r="AP32" s="3"/>
      <c r="AQ32" s="3"/>
      <c r="AR32" s="3"/>
      <c r="AS32" s="3"/>
      <c r="AT32" s="3"/>
    </row>
    <row r="33" spans="1:46" s="34" customFormat="1" ht="12" customHeight="1">
      <c r="A33" s="177">
        <v>28</v>
      </c>
      <c r="B33" s="175" t="s">
        <v>113</v>
      </c>
      <c r="C33" s="60"/>
      <c r="D33" s="60"/>
      <c r="E33" s="60"/>
      <c r="F33" s="90"/>
      <c r="G33" s="60"/>
      <c r="H33" s="60"/>
      <c r="I33" s="60"/>
      <c r="J33" s="60"/>
      <c r="K33" s="60"/>
      <c r="L33" s="60"/>
      <c r="M33" s="90"/>
      <c r="N33" s="60"/>
      <c r="O33" s="60"/>
      <c r="P33" s="60"/>
      <c r="Q33" s="60"/>
      <c r="R33" s="60"/>
      <c r="S33" s="60"/>
      <c r="T33" s="90"/>
      <c r="U33" s="60"/>
      <c r="V33" s="60"/>
      <c r="W33" s="60"/>
      <c r="X33" s="60"/>
      <c r="Y33" s="60"/>
      <c r="Z33" s="60"/>
      <c r="AA33" s="90"/>
      <c r="AB33" s="60"/>
      <c r="AC33" s="60"/>
      <c r="AD33" s="60"/>
      <c r="AE33" s="60"/>
      <c r="AF33" s="76">
        <f t="shared" si="0"/>
        <v>0</v>
      </c>
      <c r="AG33" s="76">
        <f t="shared" si="1"/>
        <v>0</v>
      </c>
      <c r="AH33" s="76">
        <f t="shared" si="2"/>
        <v>0</v>
      </c>
      <c r="AI33" s="76">
        <f t="shared" si="3"/>
        <v>0</v>
      </c>
      <c r="AJ33" s="76">
        <f t="shared" si="4"/>
        <v>0</v>
      </c>
      <c r="AK33" s="77">
        <f t="shared" si="5"/>
        <v>0</v>
      </c>
      <c r="AL33" s="78">
        <f t="shared" si="6"/>
        <v>0</v>
      </c>
      <c r="AM33" s="78">
        <f t="shared" si="7"/>
        <v>100</v>
      </c>
      <c r="AN33" s="87"/>
    </row>
    <row r="34" spans="1:46" ht="12" customHeight="1">
      <c r="A34" s="176">
        <v>29</v>
      </c>
      <c r="B34" s="175" t="s">
        <v>114</v>
      </c>
      <c r="C34" s="60"/>
      <c r="D34" s="60"/>
      <c r="E34" s="60"/>
      <c r="F34" s="90"/>
      <c r="G34" s="60"/>
      <c r="H34" s="60"/>
      <c r="I34" s="60"/>
      <c r="J34" s="60"/>
      <c r="K34" s="60"/>
      <c r="L34" s="60"/>
      <c r="M34" s="90"/>
      <c r="N34" s="60"/>
      <c r="O34" s="60"/>
      <c r="P34" s="60"/>
      <c r="Q34" s="60"/>
      <c r="R34" s="60"/>
      <c r="S34" s="60"/>
      <c r="T34" s="90"/>
      <c r="U34" s="60"/>
      <c r="V34" s="60"/>
      <c r="W34" s="60"/>
      <c r="X34" s="60"/>
      <c r="Y34" s="60"/>
      <c r="Z34" s="60"/>
      <c r="AA34" s="90"/>
      <c r="AB34" s="60"/>
      <c r="AC34" s="60"/>
      <c r="AD34" s="60"/>
      <c r="AE34" s="60"/>
      <c r="AF34" s="79">
        <f t="shared" si="0"/>
        <v>0</v>
      </c>
      <c r="AG34" s="79">
        <f t="shared" si="1"/>
        <v>0</v>
      </c>
      <c r="AH34" s="79">
        <f t="shared" si="2"/>
        <v>0</v>
      </c>
      <c r="AI34" s="79">
        <f t="shared" si="3"/>
        <v>0</v>
      </c>
      <c r="AJ34" s="79">
        <f t="shared" si="4"/>
        <v>0</v>
      </c>
      <c r="AK34" s="80">
        <f t="shared" si="5"/>
        <v>0</v>
      </c>
      <c r="AL34" s="81">
        <f t="shared" si="6"/>
        <v>0</v>
      </c>
      <c r="AM34" s="81">
        <f t="shared" si="7"/>
        <v>100</v>
      </c>
      <c r="AN34" s="88"/>
      <c r="AO34" s="3"/>
      <c r="AP34" s="3"/>
      <c r="AQ34" s="3"/>
      <c r="AR34" s="3"/>
      <c r="AS34" s="3"/>
      <c r="AT34" s="3"/>
    </row>
    <row r="35" spans="1:46" ht="12" customHeight="1">
      <c r="A35" s="177">
        <v>30</v>
      </c>
      <c r="B35" s="173" t="s">
        <v>115</v>
      </c>
      <c r="C35" s="60"/>
      <c r="D35" s="60"/>
      <c r="E35" s="60"/>
      <c r="F35" s="90"/>
      <c r="G35" s="60"/>
      <c r="H35" s="60"/>
      <c r="I35" s="60"/>
      <c r="J35" s="60"/>
      <c r="K35" s="60"/>
      <c r="L35" s="60"/>
      <c r="M35" s="90"/>
      <c r="N35" s="60"/>
      <c r="O35" s="60"/>
      <c r="P35" s="60"/>
      <c r="Q35" s="60"/>
      <c r="R35" s="60"/>
      <c r="S35" s="60"/>
      <c r="T35" s="90"/>
      <c r="U35" s="60"/>
      <c r="V35" s="60"/>
      <c r="W35" s="60"/>
      <c r="X35" s="60"/>
      <c r="Y35" s="60"/>
      <c r="Z35" s="60"/>
      <c r="AA35" s="90"/>
      <c r="AB35" s="60"/>
      <c r="AC35" s="60"/>
      <c r="AD35" s="60"/>
      <c r="AE35" s="60"/>
      <c r="AF35" s="79"/>
      <c r="AG35" s="79"/>
      <c r="AH35" s="79"/>
      <c r="AI35" s="79"/>
      <c r="AJ35" s="79"/>
      <c r="AK35" s="80"/>
      <c r="AL35" s="81"/>
      <c r="AM35" s="81"/>
      <c r="AN35" s="88"/>
      <c r="AO35" s="3"/>
      <c r="AP35" s="3"/>
      <c r="AQ35" s="3"/>
      <c r="AR35" s="3"/>
      <c r="AS35" s="3"/>
      <c r="AT35" s="3"/>
    </row>
    <row r="36" spans="1:46" s="34" customFormat="1" ht="12" customHeight="1">
      <c r="A36" s="176">
        <v>31</v>
      </c>
      <c r="B36" s="173" t="s">
        <v>116</v>
      </c>
      <c r="C36" s="60"/>
      <c r="D36" s="60"/>
      <c r="E36" s="60"/>
      <c r="F36" s="90"/>
      <c r="G36" s="60"/>
      <c r="H36" s="60"/>
      <c r="I36" s="60"/>
      <c r="J36" s="60"/>
      <c r="K36" s="60"/>
      <c r="L36" s="60"/>
      <c r="M36" s="90"/>
      <c r="N36" s="60"/>
      <c r="O36" s="60"/>
      <c r="P36" s="60"/>
      <c r="Q36" s="60"/>
      <c r="R36" s="60"/>
      <c r="S36" s="60"/>
      <c r="T36" s="90"/>
      <c r="U36" s="60"/>
      <c r="V36" s="60"/>
      <c r="W36" s="60"/>
      <c r="X36" s="60"/>
      <c r="Y36" s="60"/>
      <c r="Z36" s="60"/>
      <c r="AA36" s="90"/>
      <c r="AB36" s="60"/>
      <c r="AC36" s="60"/>
      <c r="AD36" s="60"/>
      <c r="AE36" s="60"/>
      <c r="AF36" s="76">
        <f t="shared" si="0"/>
        <v>0</v>
      </c>
      <c r="AG36" s="76">
        <f t="shared" si="1"/>
        <v>0</v>
      </c>
      <c r="AH36" s="76">
        <f t="shared" si="2"/>
        <v>0</v>
      </c>
      <c r="AI36" s="76">
        <f t="shared" si="3"/>
        <v>0</v>
      </c>
      <c r="AJ36" s="76">
        <f t="shared" si="4"/>
        <v>0</v>
      </c>
      <c r="AK36" s="77">
        <f t="shared" si="5"/>
        <v>0</v>
      </c>
      <c r="AL36" s="78">
        <f t="shared" si="6"/>
        <v>0</v>
      </c>
      <c r="AM36" s="78">
        <f t="shared" si="7"/>
        <v>100</v>
      </c>
      <c r="AN36" s="87"/>
    </row>
    <row r="37" spans="1:46">
      <c r="A37" s="177">
        <v>32</v>
      </c>
      <c r="B37" s="173" t="s">
        <v>117</v>
      </c>
      <c r="C37" s="60"/>
      <c r="D37" s="60"/>
      <c r="E37" s="60"/>
      <c r="F37" s="90"/>
      <c r="G37" s="60"/>
      <c r="H37" s="60"/>
      <c r="I37" s="60"/>
      <c r="J37" s="60"/>
      <c r="K37" s="60"/>
      <c r="L37" s="60"/>
      <c r="M37" s="90"/>
      <c r="N37" s="60"/>
      <c r="O37" s="60"/>
      <c r="P37" s="60"/>
      <c r="Q37" s="60"/>
      <c r="R37" s="60"/>
      <c r="S37" s="60"/>
      <c r="T37" s="90"/>
      <c r="U37" s="60"/>
      <c r="V37" s="60"/>
      <c r="W37" s="60"/>
      <c r="X37" s="60"/>
      <c r="Y37" s="60"/>
      <c r="Z37" s="60"/>
      <c r="AA37" s="90"/>
      <c r="AB37" s="60"/>
      <c r="AC37" s="60"/>
      <c r="AD37" s="60"/>
      <c r="AE37" s="60"/>
      <c r="AF37" s="79">
        <f t="shared" si="0"/>
        <v>0</v>
      </c>
      <c r="AG37" s="79">
        <f t="shared" si="1"/>
        <v>0</v>
      </c>
      <c r="AH37" s="79">
        <f t="shared" si="2"/>
        <v>0</v>
      </c>
      <c r="AI37" s="79">
        <f t="shared" si="3"/>
        <v>0</v>
      </c>
      <c r="AJ37" s="79">
        <f t="shared" si="4"/>
        <v>0</v>
      </c>
      <c r="AK37" s="80">
        <f t="shared" si="5"/>
        <v>0</v>
      </c>
      <c r="AL37" s="81">
        <f t="shared" si="6"/>
        <v>0</v>
      </c>
      <c r="AM37" s="81">
        <f t="shared" si="7"/>
        <v>100</v>
      </c>
      <c r="AN37" s="88"/>
      <c r="AO37" s="3"/>
      <c r="AP37" s="3"/>
      <c r="AQ37" s="3"/>
      <c r="AR37" s="3"/>
      <c r="AS37" s="3"/>
      <c r="AT37" s="3"/>
    </row>
    <row r="38" spans="1:46" s="34" customFormat="1" ht="12" customHeight="1">
      <c r="A38" s="176">
        <v>33</v>
      </c>
      <c r="B38" s="173" t="s">
        <v>118</v>
      </c>
      <c r="C38" s="60"/>
      <c r="D38" s="60"/>
      <c r="E38" s="60"/>
      <c r="F38" s="90"/>
      <c r="G38" s="60"/>
      <c r="H38" s="60"/>
      <c r="I38" s="60"/>
      <c r="J38" s="60"/>
      <c r="K38" s="60"/>
      <c r="L38" s="60"/>
      <c r="M38" s="90"/>
      <c r="N38" s="60"/>
      <c r="O38" s="60"/>
      <c r="P38" s="60"/>
      <c r="Q38" s="60"/>
      <c r="R38" s="60"/>
      <c r="S38" s="60"/>
      <c r="T38" s="90"/>
      <c r="U38" s="60"/>
      <c r="V38" s="60"/>
      <c r="W38" s="60"/>
      <c r="X38" s="60"/>
      <c r="Y38" s="60"/>
      <c r="Z38" s="60"/>
      <c r="AA38" s="90"/>
      <c r="AB38" s="60"/>
      <c r="AC38" s="60"/>
      <c r="AD38" s="60"/>
      <c r="AE38" s="60"/>
      <c r="AF38" s="76">
        <f t="shared" si="0"/>
        <v>0</v>
      </c>
      <c r="AG38" s="76">
        <f t="shared" si="1"/>
        <v>0</v>
      </c>
      <c r="AH38" s="76">
        <f t="shared" si="2"/>
        <v>0</v>
      </c>
      <c r="AI38" s="76">
        <f t="shared" si="3"/>
        <v>0</v>
      </c>
      <c r="AJ38" s="76">
        <f t="shared" si="4"/>
        <v>0</v>
      </c>
      <c r="AK38" s="77">
        <f t="shared" si="5"/>
        <v>0</v>
      </c>
      <c r="AL38" s="78">
        <f t="shared" si="6"/>
        <v>0</v>
      </c>
      <c r="AM38" s="78">
        <f t="shared" si="7"/>
        <v>100</v>
      </c>
      <c r="AN38" s="87"/>
    </row>
    <row r="39" spans="1:46" s="3" customFormat="1" ht="12" customHeight="1">
      <c r="A39" s="177">
        <v>34</v>
      </c>
      <c r="B39" s="173" t="s">
        <v>119</v>
      </c>
      <c r="C39" s="60"/>
      <c r="D39" s="60"/>
      <c r="E39" s="60"/>
      <c r="F39" s="90"/>
      <c r="G39" s="60"/>
      <c r="H39" s="60"/>
      <c r="I39" s="60"/>
      <c r="J39" s="60"/>
      <c r="K39" s="60"/>
      <c r="L39" s="60"/>
      <c r="M39" s="90"/>
      <c r="N39" s="60"/>
      <c r="O39" s="60"/>
      <c r="P39" s="60"/>
      <c r="Q39" s="60"/>
      <c r="R39" s="60"/>
      <c r="S39" s="60"/>
      <c r="T39" s="90"/>
      <c r="U39" s="60"/>
      <c r="V39" s="60"/>
      <c r="W39" s="60"/>
      <c r="X39" s="60"/>
      <c r="Y39" s="60"/>
      <c r="Z39" s="60"/>
      <c r="AA39" s="90"/>
      <c r="AB39" s="60"/>
      <c r="AC39" s="60"/>
      <c r="AD39" s="60"/>
      <c r="AE39" s="60"/>
      <c r="AF39" s="82">
        <f t="shared" si="0"/>
        <v>0</v>
      </c>
      <c r="AG39" s="82">
        <f t="shared" si="1"/>
        <v>0</v>
      </c>
      <c r="AH39" s="82">
        <f t="shared" si="2"/>
        <v>0</v>
      </c>
      <c r="AI39" s="82">
        <f t="shared" si="3"/>
        <v>0</v>
      </c>
      <c r="AJ39" s="82">
        <f t="shared" si="4"/>
        <v>0</v>
      </c>
      <c r="AK39" s="83">
        <f t="shared" si="5"/>
        <v>0</v>
      </c>
      <c r="AL39" s="84">
        <f t="shared" si="6"/>
        <v>0</v>
      </c>
      <c r="AM39" s="84">
        <f t="shared" si="7"/>
        <v>100</v>
      </c>
      <c r="AN39" s="88"/>
    </row>
    <row r="40" spans="1:46" s="34" customFormat="1" ht="12" customHeight="1">
      <c r="A40" s="176">
        <v>35</v>
      </c>
      <c r="B40" s="173" t="s">
        <v>120</v>
      </c>
      <c r="C40" s="60"/>
      <c r="D40" s="60"/>
      <c r="E40" s="60"/>
      <c r="F40" s="90"/>
      <c r="G40" s="60"/>
      <c r="H40" s="60"/>
      <c r="I40" s="60"/>
      <c r="J40" s="60"/>
      <c r="K40" s="60"/>
      <c r="L40" s="60"/>
      <c r="M40" s="90"/>
      <c r="N40" s="60"/>
      <c r="O40" s="60"/>
      <c r="P40" s="60"/>
      <c r="Q40" s="60"/>
      <c r="R40" s="60"/>
      <c r="S40" s="60"/>
      <c r="T40" s="90"/>
      <c r="U40" s="60"/>
      <c r="V40" s="60"/>
      <c r="W40" s="60"/>
      <c r="X40" s="60"/>
      <c r="Y40" s="60"/>
      <c r="Z40" s="60"/>
      <c r="AA40" s="90"/>
      <c r="AB40" s="60"/>
      <c r="AC40" s="60"/>
      <c r="AD40" s="60"/>
      <c r="AE40" s="60"/>
      <c r="AF40" s="76">
        <f t="shared" si="0"/>
        <v>0</v>
      </c>
      <c r="AG40" s="76">
        <f t="shared" si="1"/>
        <v>0</v>
      </c>
      <c r="AH40" s="76">
        <f t="shared" si="2"/>
        <v>0</v>
      </c>
      <c r="AI40" s="76">
        <f t="shared" si="3"/>
        <v>0</v>
      </c>
      <c r="AJ40" s="76">
        <f t="shared" si="4"/>
        <v>0</v>
      </c>
      <c r="AK40" s="77">
        <f t="shared" si="5"/>
        <v>0</v>
      </c>
      <c r="AL40" s="78">
        <f t="shared" si="6"/>
        <v>0</v>
      </c>
      <c r="AM40" s="78">
        <f t="shared" si="7"/>
        <v>100</v>
      </c>
      <c r="AN40" s="87"/>
    </row>
    <row r="41" spans="1:46" s="3" customFormat="1" ht="12" customHeight="1">
      <c r="A41" s="177">
        <v>36</v>
      </c>
      <c r="B41" s="173" t="s">
        <v>121</v>
      </c>
      <c r="C41" s="60"/>
      <c r="D41" s="60"/>
      <c r="E41" s="60"/>
      <c r="F41" s="90"/>
      <c r="G41" s="60"/>
      <c r="H41" s="60"/>
      <c r="I41" s="60"/>
      <c r="J41" s="60"/>
      <c r="K41" s="60"/>
      <c r="L41" s="60"/>
      <c r="M41" s="90"/>
      <c r="N41" s="60"/>
      <c r="O41" s="60"/>
      <c r="P41" s="60"/>
      <c r="Q41" s="60"/>
      <c r="R41" s="60"/>
      <c r="S41" s="60"/>
      <c r="T41" s="90"/>
      <c r="U41" s="60"/>
      <c r="V41" s="60"/>
      <c r="W41" s="60"/>
      <c r="X41" s="60"/>
      <c r="Y41" s="60"/>
      <c r="Z41" s="60"/>
      <c r="AA41" s="90"/>
      <c r="AB41" s="60"/>
      <c r="AC41" s="60"/>
      <c r="AD41" s="60"/>
      <c r="AE41" s="60"/>
      <c r="AF41" s="82">
        <f t="shared" si="0"/>
        <v>0</v>
      </c>
      <c r="AG41" s="82">
        <f t="shared" si="1"/>
        <v>0</v>
      </c>
      <c r="AH41" s="82">
        <f t="shared" si="2"/>
        <v>0</v>
      </c>
      <c r="AI41" s="82">
        <f t="shared" si="3"/>
        <v>0</v>
      </c>
      <c r="AJ41" s="82">
        <f t="shared" si="4"/>
        <v>0</v>
      </c>
      <c r="AK41" s="83">
        <f t="shared" si="5"/>
        <v>0</v>
      </c>
      <c r="AL41" s="84">
        <f t="shared" si="6"/>
        <v>0</v>
      </c>
      <c r="AM41" s="84">
        <f t="shared" si="7"/>
        <v>100</v>
      </c>
      <c r="AN41" s="88"/>
    </row>
    <row r="42" spans="1:46" ht="13.5" thickBot="1">
      <c r="A42" s="216" t="s">
        <v>42</v>
      </c>
      <c r="B42" s="217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86" t="e">
        <f>(#REF!*100)/(13*31)</f>
        <v>#REF!</v>
      </c>
      <c r="AG42" s="86" t="e">
        <f>(#REF!*100)/(13*31)</f>
        <v>#REF!</v>
      </c>
      <c r="AH42" s="86" t="e">
        <f>(#REF!*100)/(13*31)</f>
        <v>#REF!</v>
      </c>
      <c r="AI42" s="86" t="e">
        <f>(#REF!*100)/(13*31)</f>
        <v>#REF!</v>
      </c>
      <c r="AJ42" s="86" t="e">
        <f>(#REF!*100)/(13*31)</f>
        <v>#REF!</v>
      </c>
      <c r="AK42" s="163"/>
      <c r="AL42" s="164"/>
      <c r="AM42" s="164"/>
      <c r="AN42" s="88"/>
      <c r="AO42" s="3"/>
      <c r="AP42" s="3"/>
      <c r="AQ42" s="3"/>
      <c r="AR42" s="3"/>
      <c r="AS42" s="3"/>
      <c r="AT42" s="3"/>
    </row>
    <row r="43" spans="1:46" ht="6" customHeight="1" thickTop="1">
      <c r="B43" s="5"/>
      <c r="AF43"/>
      <c r="AG43"/>
      <c r="AH43"/>
      <c r="AJ43" s="5"/>
    </row>
    <row r="44" spans="1:46">
      <c r="B44" s="5"/>
      <c r="AF44"/>
      <c r="AG44"/>
      <c r="AH44"/>
      <c r="AI44" t="s">
        <v>79</v>
      </c>
      <c r="AJ44" s="5"/>
      <c r="AK44" s="5"/>
    </row>
    <row r="45" spans="1:46">
      <c r="B45" s="5"/>
      <c r="AF45"/>
      <c r="AG45"/>
      <c r="AH45"/>
      <c r="AI45" s="4" t="s">
        <v>43</v>
      </c>
      <c r="AJ45" s="5"/>
      <c r="AK45" s="5"/>
    </row>
    <row r="46" spans="1:46">
      <c r="B46" s="5"/>
      <c r="AF46"/>
      <c r="AG46"/>
      <c r="AH46"/>
      <c r="AI46" s="4"/>
      <c r="AJ46" s="5"/>
      <c r="AK46" s="5"/>
    </row>
    <row r="47" spans="1:46">
      <c r="B47" s="5"/>
      <c r="AF47"/>
      <c r="AG47"/>
      <c r="AH47"/>
      <c r="AI47" s="4"/>
      <c r="AJ47" s="5"/>
      <c r="AK47" s="5"/>
    </row>
    <row r="48" spans="1:46">
      <c r="B48" s="5"/>
      <c r="AF48"/>
      <c r="AG48"/>
      <c r="AH48"/>
      <c r="AI48" s="4"/>
      <c r="AJ48" s="5"/>
      <c r="AK48" s="5"/>
    </row>
    <row r="49" spans="2:40">
      <c r="B49" s="5"/>
      <c r="AF49"/>
      <c r="AG49"/>
      <c r="AH49"/>
      <c r="AI49" s="208" t="str">
        <f>MASTER!C8</f>
        <v>ZULHASNI,S.Pd</v>
      </c>
      <c r="AJ49" s="208"/>
      <c r="AK49" s="208"/>
      <c r="AL49" s="208"/>
      <c r="AM49" s="208"/>
    </row>
    <row r="50" spans="2:40">
      <c r="AF50"/>
      <c r="AG50"/>
      <c r="AH50"/>
      <c r="AI50" s="42" t="s">
        <v>52</v>
      </c>
      <c r="AJ50" s="208" t="str">
        <f>MASTER!C10</f>
        <v>199111092019032018</v>
      </c>
      <c r="AK50" s="208"/>
      <c r="AL50" s="208"/>
      <c r="AM50" s="208"/>
    </row>
    <row r="51" spans="2:40">
      <c r="AN51"/>
    </row>
  </sheetData>
  <mergeCells count="10">
    <mergeCell ref="A1:AP1"/>
    <mergeCell ref="AI2:AJ2"/>
    <mergeCell ref="AK2:AL2"/>
    <mergeCell ref="AF4:AJ4"/>
    <mergeCell ref="AL4:AM4"/>
    <mergeCell ref="A42:AE42"/>
    <mergeCell ref="AI49:AM49"/>
    <mergeCell ref="AJ50:AM50"/>
    <mergeCell ref="A4:A5"/>
    <mergeCell ref="B4:B5"/>
  </mergeCells>
  <conditionalFormatting sqref="B12">
    <cfRule type="duplicateValues" dxfId="4" priority="1"/>
  </conditionalFormatting>
  <dataValidations count="2">
    <dataValidation type="list" allowBlank="1" showInputMessage="1" showErrorMessage="1" sqref="AA6:AA41 F6:F41 M6:M41 T6:T41">
      <formula1>#REF!</formula1>
    </dataValidation>
    <dataValidation type="list" allowBlank="1" showInputMessage="1" showErrorMessage="1" sqref="U6:Z41 C6:E41 G6:L41 N6:S41 AB6:AE41">
      <formula1>"S,I,A,T,C"</formula1>
    </dataValidation>
  </dataValidations>
  <pageMargins left="0.42986111111111103" right="0.3" top="0.5" bottom="0.25" header="0.25972222222222202" footer="0.30972222222222201"/>
  <pageSetup paperSize="9" scale="80" orientation="landscape" verticalDpi="30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zoomScale="90" zoomScaleNormal="90" workbookViewId="0">
      <pane xSplit="1" ySplit="5" topLeftCell="B30" activePane="bottomRight" state="frozen"/>
      <selection pane="topRight"/>
      <selection pane="bottomLeft"/>
      <selection pane="bottomRight" activeCell="A32" sqref="A32:A41"/>
    </sheetView>
  </sheetViews>
  <sheetFormatPr defaultColWidth="9.140625" defaultRowHeight="12.75"/>
  <cols>
    <col min="1" max="1" width="3.7109375" customWidth="1"/>
    <col min="2" max="2" width="33" customWidth="1"/>
    <col min="3" max="33" width="2.85546875" style="5" customWidth="1"/>
    <col min="34" max="36" width="5.28515625" style="5" customWidth="1"/>
    <col min="37" max="39" width="5.28515625" customWidth="1"/>
    <col min="40" max="40" width="8" customWidth="1"/>
    <col min="41" max="41" width="7" customWidth="1"/>
    <col min="42" max="42" width="7" style="5" customWidth="1"/>
    <col min="43" max="44" width="8.5703125" customWidth="1"/>
  </cols>
  <sheetData>
    <row r="1" spans="1:49">
      <c r="A1" s="219" t="str">
        <f>JULI!A1</f>
        <v>DAFTAR HADIR PESERTA DIDIK MAN 2 KOTA PADANG TAHUN PELAJARAN 2023/2024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</row>
    <row r="2" spans="1:49" ht="15" customHeight="1">
      <c r="A2" s="42" t="s">
        <v>80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AD2" s="6"/>
      <c r="AE2" s="6"/>
      <c r="AF2" s="6"/>
      <c r="AG2" s="6"/>
      <c r="AH2" s="6"/>
      <c r="AI2" s="6"/>
      <c r="AJ2" s="6"/>
      <c r="AK2" s="227" t="s">
        <v>6</v>
      </c>
      <c r="AL2" s="228"/>
      <c r="AM2" s="229" t="str">
        <f>MASTER!C12</f>
        <v>X.6</v>
      </c>
      <c r="AN2" s="229"/>
    </row>
    <row r="3" spans="1:49" ht="5.0999999999999996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D3" s="6"/>
      <c r="AE3" s="6"/>
      <c r="AF3" s="6"/>
      <c r="AG3" s="6"/>
      <c r="AH3" s="6"/>
      <c r="AI3" s="6"/>
      <c r="AJ3" s="6"/>
      <c r="AK3" s="42"/>
      <c r="AL3" s="42"/>
    </row>
    <row r="4" spans="1:49" ht="14.25" thickTop="1" thickBot="1">
      <c r="A4" s="210" t="s">
        <v>21</v>
      </c>
      <c r="B4" s="210" t="s">
        <v>22</v>
      </c>
      <c r="C4" s="165">
        <v>1</v>
      </c>
      <c r="D4" s="165">
        <v>2</v>
      </c>
      <c r="E4" s="166">
        <v>3</v>
      </c>
      <c r="F4" s="165">
        <v>4</v>
      </c>
      <c r="G4" s="165">
        <v>5</v>
      </c>
      <c r="H4" s="165">
        <v>6</v>
      </c>
      <c r="I4" s="165">
        <v>7</v>
      </c>
      <c r="J4" s="165">
        <v>8</v>
      </c>
      <c r="K4" s="165">
        <v>9</v>
      </c>
      <c r="L4" s="166">
        <v>10</v>
      </c>
      <c r="M4" s="165">
        <v>11</v>
      </c>
      <c r="N4" s="165">
        <v>12</v>
      </c>
      <c r="O4" s="165">
        <v>13</v>
      </c>
      <c r="P4" s="165">
        <v>14</v>
      </c>
      <c r="Q4" s="165">
        <v>15</v>
      </c>
      <c r="R4" s="165">
        <v>16</v>
      </c>
      <c r="S4" s="166">
        <v>17</v>
      </c>
      <c r="T4" s="165">
        <v>18</v>
      </c>
      <c r="U4" s="165">
        <v>19</v>
      </c>
      <c r="V4" s="165">
        <v>20</v>
      </c>
      <c r="W4" s="165">
        <v>21</v>
      </c>
      <c r="X4" s="165">
        <v>22</v>
      </c>
      <c r="Y4" s="165">
        <v>23</v>
      </c>
      <c r="Z4" s="166">
        <v>24</v>
      </c>
      <c r="AA4" s="165">
        <v>25</v>
      </c>
      <c r="AB4" s="165">
        <v>26</v>
      </c>
      <c r="AC4" s="165">
        <v>27</v>
      </c>
      <c r="AD4" s="165">
        <v>28</v>
      </c>
      <c r="AE4" s="165">
        <v>29</v>
      </c>
      <c r="AF4" s="165">
        <v>30</v>
      </c>
      <c r="AG4" s="166">
        <v>31</v>
      </c>
      <c r="AH4" s="223" t="s">
        <v>23</v>
      </c>
      <c r="AI4" s="224"/>
      <c r="AJ4" s="224"/>
      <c r="AK4" s="224"/>
      <c r="AL4" s="225"/>
      <c r="AM4" s="70" t="s">
        <v>24</v>
      </c>
      <c r="AN4" s="226" t="s">
        <v>25</v>
      </c>
      <c r="AO4" s="226"/>
    </row>
    <row r="5" spans="1:49" ht="39.950000000000003" customHeight="1" thickTop="1" thickBot="1">
      <c r="A5" s="211"/>
      <c r="B5" s="211"/>
      <c r="C5" s="167" t="s">
        <v>30</v>
      </c>
      <c r="D5" s="167" t="s">
        <v>31</v>
      </c>
      <c r="E5" s="66" t="s">
        <v>32</v>
      </c>
      <c r="F5" s="50" t="s">
        <v>26</v>
      </c>
      <c r="G5" s="50" t="s">
        <v>27</v>
      </c>
      <c r="H5" s="50" t="s">
        <v>28</v>
      </c>
      <c r="I5" s="50" t="s">
        <v>29</v>
      </c>
      <c r="J5" s="50" t="s">
        <v>30</v>
      </c>
      <c r="K5" s="50" t="s">
        <v>31</v>
      </c>
      <c r="L5" s="66" t="s">
        <v>32</v>
      </c>
      <c r="M5" s="50" t="s">
        <v>26</v>
      </c>
      <c r="N5" s="50" t="s">
        <v>27</v>
      </c>
      <c r="O5" s="50" t="s">
        <v>28</v>
      </c>
      <c r="P5" s="50" t="s">
        <v>29</v>
      </c>
      <c r="Q5" s="50" t="s">
        <v>30</v>
      </c>
      <c r="R5" s="50" t="s">
        <v>31</v>
      </c>
      <c r="S5" s="66" t="s">
        <v>32</v>
      </c>
      <c r="T5" s="50" t="s">
        <v>26</v>
      </c>
      <c r="U5" s="50" t="s">
        <v>27</v>
      </c>
      <c r="V5" s="50" t="s">
        <v>28</v>
      </c>
      <c r="W5" s="50" t="s">
        <v>29</v>
      </c>
      <c r="X5" s="50" t="s">
        <v>30</v>
      </c>
      <c r="Y5" s="50" t="s">
        <v>31</v>
      </c>
      <c r="Z5" s="66" t="s">
        <v>32</v>
      </c>
      <c r="AA5" s="50" t="s">
        <v>26</v>
      </c>
      <c r="AB5" s="50" t="s">
        <v>27</v>
      </c>
      <c r="AC5" s="50" t="s">
        <v>28</v>
      </c>
      <c r="AD5" s="50" t="s">
        <v>29</v>
      </c>
      <c r="AE5" s="50" t="s">
        <v>30</v>
      </c>
      <c r="AF5" s="50" t="s">
        <v>31</v>
      </c>
      <c r="AG5" s="66" t="s">
        <v>32</v>
      </c>
      <c r="AH5" s="72" t="s">
        <v>33</v>
      </c>
      <c r="AI5" s="72" t="s">
        <v>34</v>
      </c>
      <c r="AJ5" s="72" t="s">
        <v>35</v>
      </c>
      <c r="AK5" s="72" t="s">
        <v>36</v>
      </c>
      <c r="AL5" s="72" t="s">
        <v>37</v>
      </c>
      <c r="AM5" s="72" t="s">
        <v>38</v>
      </c>
      <c r="AN5" s="72" t="s">
        <v>39</v>
      </c>
      <c r="AO5" s="72" t="s">
        <v>40</v>
      </c>
    </row>
    <row r="6" spans="1:49" ht="12" customHeight="1" thickTop="1">
      <c r="A6" s="51">
        <v>1</v>
      </c>
      <c r="B6" s="173" t="s">
        <v>86</v>
      </c>
      <c r="C6" s="60"/>
      <c r="D6" s="60"/>
      <c r="E6" s="89"/>
      <c r="F6" s="60"/>
      <c r="G6" s="60"/>
      <c r="H6" s="60"/>
      <c r="I6" s="60"/>
      <c r="J6" s="60"/>
      <c r="K6" s="60"/>
      <c r="L6" s="89"/>
      <c r="M6" s="60"/>
      <c r="N6" s="60"/>
      <c r="O6" s="60"/>
      <c r="P6" s="60"/>
      <c r="Q6" s="60"/>
      <c r="R6" s="60"/>
      <c r="S6" s="89"/>
      <c r="T6" s="60"/>
      <c r="U6" s="60"/>
      <c r="V6" s="60"/>
      <c r="W6" s="60"/>
      <c r="X6" s="60"/>
      <c r="Y6" s="60"/>
      <c r="Z6" s="89"/>
      <c r="AA6" s="60"/>
      <c r="AB6" s="60"/>
      <c r="AC6" s="60"/>
      <c r="AD6" s="60"/>
      <c r="AE6" s="60"/>
      <c r="AF6" s="60"/>
      <c r="AG6" s="89"/>
      <c r="AH6" s="73">
        <f t="shared" ref="AH6:AH41" si="0">COUNTIF(C6:AG6,"S")</f>
        <v>0</v>
      </c>
      <c r="AI6" s="73">
        <f t="shared" ref="AI6:AI41" si="1">COUNTIF(C6:AG6,"I")</f>
        <v>0</v>
      </c>
      <c r="AJ6" s="73">
        <f t="shared" ref="AJ6:AJ41" si="2">COUNTIF(C6:AG6,"A")</f>
        <v>0</v>
      </c>
      <c r="AK6" s="73">
        <f t="shared" ref="AK6:AK41" si="3">COUNTIF(C6:AG6,"T")</f>
        <v>0</v>
      </c>
      <c r="AL6" s="73">
        <f t="shared" ref="AL6:AL41" si="4">COUNTIF(C6:AG6,"C")</f>
        <v>0</v>
      </c>
      <c r="AM6" s="74">
        <f t="shared" ref="AM6:AM41" si="5">SUM(AH6:AJ6)</f>
        <v>0</v>
      </c>
      <c r="AN6" s="75">
        <f t="shared" ref="AN6:AN41" si="6">(AM6*100)/(31*13)</f>
        <v>0</v>
      </c>
      <c r="AO6" s="75">
        <f t="shared" ref="AO6:AO41" si="7">(100-AN6)</f>
        <v>100</v>
      </c>
    </row>
    <row r="7" spans="1:49" s="34" customFormat="1" ht="12" customHeight="1">
      <c r="A7" s="55">
        <v>2</v>
      </c>
      <c r="B7" s="173" t="s">
        <v>87</v>
      </c>
      <c r="C7" s="60"/>
      <c r="D7" s="168"/>
      <c r="E7" s="90"/>
      <c r="F7" s="60"/>
      <c r="G7" s="60"/>
      <c r="H7" s="60"/>
      <c r="I7" s="60"/>
      <c r="J7" s="60"/>
      <c r="K7" s="60"/>
      <c r="L7" s="90"/>
      <c r="M7" s="60"/>
      <c r="N7" s="60"/>
      <c r="O7" s="60"/>
      <c r="P7" s="60"/>
      <c r="Q7" s="60"/>
      <c r="R7" s="60"/>
      <c r="S7" s="90"/>
      <c r="T7" s="60"/>
      <c r="U7" s="60"/>
      <c r="V7" s="60"/>
      <c r="W7" s="60"/>
      <c r="X7" s="60"/>
      <c r="Y7" s="60"/>
      <c r="Z7" s="90"/>
      <c r="AA7" s="60"/>
      <c r="AB7" s="60"/>
      <c r="AC7" s="60"/>
      <c r="AD7" s="60"/>
      <c r="AE7" s="60"/>
      <c r="AF7" s="60"/>
      <c r="AG7" s="90"/>
      <c r="AH7" s="76">
        <f t="shared" si="0"/>
        <v>0</v>
      </c>
      <c r="AI7" s="76">
        <f t="shared" si="1"/>
        <v>0</v>
      </c>
      <c r="AJ7" s="76">
        <f t="shared" si="2"/>
        <v>0</v>
      </c>
      <c r="AK7" s="76">
        <f t="shared" si="3"/>
        <v>0</v>
      </c>
      <c r="AL7" s="76">
        <f t="shared" si="4"/>
        <v>0</v>
      </c>
      <c r="AM7" s="77">
        <f t="shared" si="5"/>
        <v>0</v>
      </c>
      <c r="AN7" s="78">
        <f t="shared" si="6"/>
        <v>0</v>
      </c>
      <c r="AO7" s="78">
        <f t="shared" si="7"/>
        <v>100</v>
      </c>
      <c r="AP7" s="87"/>
    </row>
    <row r="8" spans="1:49" ht="12" customHeight="1">
      <c r="A8" s="58">
        <v>3</v>
      </c>
      <c r="B8" s="173" t="s">
        <v>88</v>
      </c>
      <c r="C8" s="60"/>
      <c r="D8" s="60"/>
      <c r="E8" s="90"/>
      <c r="F8" s="60"/>
      <c r="G8" s="60"/>
      <c r="H8" s="60"/>
      <c r="I8" s="60"/>
      <c r="J8" s="60"/>
      <c r="K8" s="60"/>
      <c r="L8" s="90"/>
      <c r="M8" s="60"/>
      <c r="N8" s="60"/>
      <c r="O8" s="60"/>
      <c r="P8" s="60"/>
      <c r="Q8" s="60"/>
      <c r="R8" s="60"/>
      <c r="S8" s="90"/>
      <c r="T8" s="60"/>
      <c r="U8" s="60"/>
      <c r="V8" s="60"/>
      <c r="W8" s="60"/>
      <c r="X8" s="60"/>
      <c r="Y8" s="60"/>
      <c r="Z8" s="90"/>
      <c r="AA8" s="60"/>
      <c r="AB8" s="60"/>
      <c r="AC8" s="60"/>
      <c r="AD8" s="60"/>
      <c r="AE8" s="60"/>
      <c r="AF8" s="60"/>
      <c r="AG8" s="90"/>
      <c r="AH8" s="79">
        <f t="shared" si="0"/>
        <v>0</v>
      </c>
      <c r="AI8" s="79">
        <f t="shared" si="1"/>
        <v>0</v>
      </c>
      <c r="AJ8" s="79">
        <f t="shared" si="2"/>
        <v>0</v>
      </c>
      <c r="AK8" s="79">
        <f t="shared" si="3"/>
        <v>0</v>
      </c>
      <c r="AL8" s="79">
        <f t="shared" si="4"/>
        <v>0</v>
      </c>
      <c r="AM8" s="80">
        <f t="shared" si="5"/>
        <v>0</v>
      </c>
      <c r="AN8" s="81">
        <f t="shared" si="6"/>
        <v>0</v>
      </c>
      <c r="AO8" s="81">
        <f t="shared" si="7"/>
        <v>100</v>
      </c>
      <c r="AP8" s="88"/>
      <c r="AQ8" s="3"/>
      <c r="AR8" s="3"/>
      <c r="AS8" s="3"/>
      <c r="AT8" s="3"/>
      <c r="AU8" s="3"/>
      <c r="AV8" s="3"/>
      <c r="AW8" s="3"/>
    </row>
    <row r="9" spans="1:49" s="34" customFormat="1" ht="12" customHeight="1">
      <c r="A9" s="55">
        <v>4</v>
      </c>
      <c r="B9" s="174" t="s">
        <v>89</v>
      </c>
      <c r="C9" s="60"/>
      <c r="D9" s="60"/>
      <c r="E9" s="90"/>
      <c r="F9" s="60"/>
      <c r="G9" s="60"/>
      <c r="H9" s="60"/>
      <c r="I9" s="60"/>
      <c r="J9" s="60"/>
      <c r="K9" s="60"/>
      <c r="L9" s="90"/>
      <c r="M9" s="60"/>
      <c r="N9" s="60"/>
      <c r="O9" s="60"/>
      <c r="P9" s="60"/>
      <c r="Q9" s="60"/>
      <c r="R9" s="60"/>
      <c r="S9" s="90"/>
      <c r="T9" s="60"/>
      <c r="U9" s="60"/>
      <c r="V9" s="60"/>
      <c r="W9" s="60"/>
      <c r="X9" s="60"/>
      <c r="Y9" s="60"/>
      <c r="Z9" s="90"/>
      <c r="AA9" s="60"/>
      <c r="AB9" s="60"/>
      <c r="AC9" s="60"/>
      <c r="AD9" s="60"/>
      <c r="AE9" s="60"/>
      <c r="AF9" s="60"/>
      <c r="AG9" s="90"/>
      <c r="AH9" s="76">
        <f t="shared" si="0"/>
        <v>0</v>
      </c>
      <c r="AI9" s="76">
        <f t="shared" si="1"/>
        <v>0</v>
      </c>
      <c r="AJ9" s="76">
        <f t="shared" si="2"/>
        <v>0</v>
      </c>
      <c r="AK9" s="76">
        <f t="shared" si="3"/>
        <v>0</v>
      </c>
      <c r="AL9" s="76">
        <f t="shared" si="4"/>
        <v>0</v>
      </c>
      <c r="AM9" s="77">
        <f t="shared" si="5"/>
        <v>0</v>
      </c>
      <c r="AN9" s="78">
        <f t="shared" si="6"/>
        <v>0</v>
      </c>
      <c r="AO9" s="78">
        <f t="shared" si="7"/>
        <v>100</v>
      </c>
      <c r="AP9" s="87"/>
    </row>
    <row r="10" spans="1:49" ht="12" customHeight="1">
      <c r="A10" s="58">
        <v>5</v>
      </c>
      <c r="B10" s="173" t="s">
        <v>90</v>
      </c>
      <c r="C10" s="60"/>
      <c r="D10" s="60"/>
      <c r="E10" s="90"/>
      <c r="F10" s="60"/>
      <c r="G10" s="60"/>
      <c r="H10" s="60"/>
      <c r="I10" s="60"/>
      <c r="J10" s="60"/>
      <c r="K10" s="60"/>
      <c r="L10" s="90"/>
      <c r="M10" s="60"/>
      <c r="N10" s="60"/>
      <c r="O10" s="60"/>
      <c r="P10" s="60"/>
      <c r="Q10" s="60"/>
      <c r="R10" s="60"/>
      <c r="S10" s="90"/>
      <c r="T10" s="60"/>
      <c r="U10" s="60"/>
      <c r="V10" s="60"/>
      <c r="W10" s="60"/>
      <c r="X10" s="60"/>
      <c r="Y10" s="60"/>
      <c r="Z10" s="90"/>
      <c r="AA10" s="60"/>
      <c r="AB10" s="60"/>
      <c r="AC10" s="60"/>
      <c r="AD10" s="60"/>
      <c r="AE10" s="60"/>
      <c r="AF10" s="60"/>
      <c r="AG10" s="90"/>
      <c r="AH10" s="79">
        <f t="shared" si="0"/>
        <v>0</v>
      </c>
      <c r="AI10" s="79">
        <f t="shared" si="1"/>
        <v>0</v>
      </c>
      <c r="AJ10" s="79">
        <f t="shared" si="2"/>
        <v>0</v>
      </c>
      <c r="AK10" s="79">
        <f t="shared" si="3"/>
        <v>0</v>
      </c>
      <c r="AL10" s="79">
        <f t="shared" si="4"/>
        <v>0</v>
      </c>
      <c r="AM10" s="80">
        <f t="shared" si="5"/>
        <v>0</v>
      </c>
      <c r="AN10" s="81">
        <f t="shared" si="6"/>
        <v>0</v>
      </c>
      <c r="AO10" s="81">
        <f t="shared" si="7"/>
        <v>100</v>
      </c>
      <c r="AP10" s="88"/>
      <c r="AQ10" s="3"/>
      <c r="AR10" s="3"/>
      <c r="AS10" s="3"/>
      <c r="AT10" s="3"/>
      <c r="AU10" s="3"/>
      <c r="AV10" s="3"/>
      <c r="AW10" s="3"/>
    </row>
    <row r="11" spans="1:49" s="34" customFormat="1" ht="12" customHeight="1">
      <c r="A11" s="55">
        <v>6</v>
      </c>
      <c r="B11" s="173" t="s">
        <v>91</v>
      </c>
      <c r="C11" s="60"/>
      <c r="D11" s="60"/>
      <c r="E11" s="90"/>
      <c r="F11" s="60"/>
      <c r="G11" s="60"/>
      <c r="H11" s="60"/>
      <c r="I11" s="60"/>
      <c r="J11" s="60"/>
      <c r="K11" s="60"/>
      <c r="L11" s="90"/>
      <c r="M11" s="60"/>
      <c r="N11" s="60"/>
      <c r="O11" s="60"/>
      <c r="P11" s="60"/>
      <c r="Q11" s="60"/>
      <c r="R11" s="60"/>
      <c r="S11" s="90"/>
      <c r="T11" s="60"/>
      <c r="U11" s="60"/>
      <c r="V11" s="60"/>
      <c r="W11" s="60"/>
      <c r="X11" s="60"/>
      <c r="Y11" s="60"/>
      <c r="Z11" s="90"/>
      <c r="AA11" s="60"/>
      <c r="AB11" s="60"/>
      <c r="AC11" s="60"/>
      <c r="AD11" s="60"/>
      <c r="AE11" s="60"/>
      <c r="AF11" s="60"/>
      <c r="AG11" s="90"/>
      <c r="AH11" s="76">
        <f t="shared" si="0"/>
        <v>0</v>
      </c>
      <c r="AI11" s="76">
        <f t="shared" si="1"/>
        <v>0</v>
      </c>
      <c r="AJ11" s="76">
        <f t="shared" si="2"/>
        <v>0</v>
      </c>
      <c r="AK11" s="76">
        <f t="shared" si="3"/>
        <v>0</v>
      </c>
      <c r="AL11" s="76">
        <f t="shared" si="4"/>
        <v>0</v>
      </c>
      <c r="AM11" s="77">
        <f t="shared" si="5"/>
        <v>0</v>
      </c>
      <c r="AN11" s="78">
        <f t="shared" si="6"/>
        <v>0</v>
      </c>
      <c r="AO11" s="78">
        <f t="shared" si="7"/>
        <v>100</v>
      </c>
      <c r="AP11" s="87"/>
    </row>
    <row r="12" spans="1:49" ht="12" customHeight="1">
      <c r="A12" s="58">
        <v>7</v>
      </c>
      <c r="B12" s="173" t="s">
        <v>92</v>
      </c>
      <c r="C12" s="60"/>
      <c r="D12" s="60"/>
      <c r="E12" s="90"/>
      <c r="F12" s="60"/>
      <c r="G12" s="60"/>
      <c r="H12" s="60"/>
      <c r="I12" s="60"/>
      <c r="J12" s="60"/>
      <c r="K12" s="60"/>
      <c r="L12" s="90"/>
      <c r="M12" s="60"/>
      <c r="N12" s="60"/>
      <c r="O12" s="60"/>
      <c r="P12" s="60"/>
      <c r="Q12" s="60"/>
      <c r="R12" s="60"/>
      <c r="S12" s="90"/>
      <c r="T12" s="60"/>
      <c r="U12" s="60"/>
      <c r="V12" s="60"/>
      <c r="W12" s="60"/>
      <c r="X12" s="60"/>
      <c r="Y12" s="60"/>
      <c r="Z12" s="90"/>
      <c r="AA12" s="60"/>
      <c r="AB12" s="60"/>
      <c r="AC12" s="60"/>
      <c r="AD12" s="60"/>
      <c r="AE12" s="60"/>
      <c r="AF12" s="60"/>
      <c r="AG12" s="90"/>
      <c r="AH12" s="79">
        <f t="shared" si="0"/>
        <v>0</v>
      </c>
      <c r="AI12" s="79">
        <f t="shared" si="1"/>
        <v>0</v>
      </c>
      <c r="AJ12" s="79">
        <f t="shared" si="2"/>
        <v>0</v>
      </c>
      <c r="AK12" s="79">
        <f t="shared" si="3"/>
        <v>0</v>
      </c>
      <c r="AL12" s="79">
        <f t="shared" si="4"/>
        <v>0</v>
      </c>
      <c r="AM12" s="80">
        <f t="shared" si="5"/>
        <v>0</v>
      </c>
      <c r="AN12" s="81">
        <f t="shared" si="6"/>
        <v>0</v>
      </c>
      <c r="AO12" s="81">
        <f t="shared" si="7"/>
        <v>100</v>
      </c>
      <c r="AP12" s="88"/>
      <c r="AQ12" s="3"/>
      <c r="AR12" s="3"/>
      <c r="AS12" s="3"/>
      <c r="AT12" s="3"/>
      <c r="AU12" s="3"/>
      <c r="AV12" s="3"/>
      <c r="AW12" s="3"/>
    </row>
    <row r="13" spans="1:49" s="34" customFormat="1" ht="12" customHeight="1">
      <c r="A13" s="55">
        <v>8</v>
      </c>
      <c r="B13" s="173" t="s">
        <v>93</v>
      </c>
      <c r="C13" s="60"/>
      <c r="D13" s="60"/>
      <c r="E13" s="90"/>
      <c r="F13" s="60"/>
      <c r="G13" s="60"/>
      <c r="H13" s="60"/>
      <c r="I13" s="60"/>
      <c r="J13" s="60"/>
      <c r="K13" s="60"/>
      <c r="L13" s="90"/>
      <c r="M13" s="60"/>
      <c r="N13" s="60"/>
      <c r="O13" s="60"/>
      <c r="P13" s="60"/>
      <c r="Q13" s="60"/>
      <c r="R13" s="60"/>
      <c r="S13" s="90"/>
      <c r="T13" s="60"/>
      <c r="U13" s="60"/>
      <c r="V13" s="60"/>
      <c r="W13" s="60"/>
      <c r="X13" s="60"/>
      <c r="Y13" s="60"/>
      <c r="Z13" s="90"/>
      <c r="AA13" s="60"/>
      <c r="AB13" s="60"/>
      <c r="AC13" s="60"/>
      <c r="AD13" s="60"/>
      <c r="AE13" s="60"/>
      <c r="AF13" s="60"/>
      <c r="AG13" s="90"/>
      <c r="AH13" s="76">
        <f t="shared" si="0"/>
        <v>0</v>
      </c>
      <c r="AI13" s="76">
        <f t="shared" si="1"/>
        <v>0</v>
      </c>
      <c r="AJ13" s="76">
        <f t="shared" si="2"/>
        <v>0</v>
      </c>
      <c r="AK13" s="76">
        <f t="shared" si="3"/>
        <v>0</v>
      </c>
      <c r="AL13" s="76">
        <f t="shared" si="4"/>
        <v>0</v>
      </c>
      <c r="AM13" s="77">
        <f t="shared" si="5"/>
        <v>0</v>
      </c>
      <c r="AN13" s="78">
        <f t="shared" si="6"/>
        <v>0</v>
      </c>
      <c r="AO13" s="78">
        <f t="shared" si="7"/>
        <v>100</v>
      </c>
      <c r="AP13" s="87"/>
    </row>
    <row r="14" spans="1:49" ht="12" customHeight="1">
      <c r="A14" s="58">
        <v>9</v>
      </c>
      <c r="B14" s="175" t="s">
        <v>94</v>
      </c>
      <c r="C14" s="60"/>
      <c r="D14" s="60"/>
      <c r="E14" s="90"/>
      <c r="F14" s="60"/>
      <c r="G14" s="60"/>
      <c r="H14" s="60"/>
      <c r="I14" s="60"/>
      <c r="J14" s="60"/>
      <c r="K14" s="60"/>
      <c r="L14" s="90"/>
      <c r="M14" s="60"/>
      <c r="N14" s="60"/>
      <c r="O14" s="60"/>
      <c r="P14" s="60"/>
      <c r="Q14" s="60"/>
      <c r="R14" s="60"/>
      <c r="S14" s="90"/>
      <c r="T14" s="60"/>
      <c r="U14" s="60"/>
      <c r="V14" s="60"/>
      <c r="W14" s="60"/>
      <c r="X14" s="60"/>
      <c r="Y14" s="60"/>
      <c r="Z14" s="90"/>
      <c r="AA14" s="60"/>
      <c r="AB14" s="60"/>
      <c r="AC14" s="60"/>
      <c r="AD14" s="60"/>
      <c r="AE14" s="60"/>
      <c r="AF14" s="60"/>
      <c r="AG14" s="90"/>
      <c r="AH14" s="79">
        <f t="shared" si="0"/>
        <v>0</v>
      </c>
      <c r="AI14" s="79">
        <f t="shared" si="1"/>
        <v>0</v>
      </c>
      <c r="AJ14" s="79">
        <f t="shared" si="2"/>
        <v>0</v>
      </c>
      <c r="AK14" s="79">
        <f t="shared" si="3"/>
        <v>0</v>
      </c>
      <c r="AL14" s="79">
        <f t="shared" si="4"/>
        <v>0</v>
      </c>
      <c r="AM14" s="80">
        <f t="shared" si="5"/>
        <v>0</v>
      </c>
      <c r="AN14" s="81">
        <f t="shared" si="6"/>
        <v>0</v>
      </c>
      <c r="AO14" s="81">
        <f t="shared" si="7"/>
        <v>100</v>
      </c>
      <c r="AP14" s="88"/>
      <c r="AQ14" s="3"/>
      <c r="AR14" s="3"/>
      <c r="AS14" s="3"/>
      <c r="AT14" s="3"/>
      <c r="AU14" s="3"/>
      <c r="AV14" s="3"/>
      <c r="AW14" s="3"/>
    </row>
    <row r="15" spans="1:49" s="34" customFormat="1" ht="12" customHeight="1">
      <c r="A15" s="55">
        <v>10</v>
      </c>
      <c r="B15" s="175" t="s">
        <v>95</v>
      </c>
      <c r="C15" s="60"/>
      <c r="D15" s="60"/>
      <c r="E15" s="90"/>
      <c r="F15" s="60"/>
      <c r="G15" s="60"/>
      <c r="H15" s="60"/>
      <c r="I15" s="60"/>
      <c r="J15" s="60"/>
      <c r="K15" s="60"/>
      <c r="L15" s="90"/>
      <c r="M15" s="60"/>
      <c r="N15" s="60"/>
      <c r="O15" s="60"/>
      <c r="P15" s="60"/>
      <c r="Q15" s="60"/>
      <c r="R15" s="60"/>
      <c r="S15" s="90"/>
      <c r="T15" s="60"/>
      <c r="U15" s="60"/>
      <c r="V15" s="60"/>
      <c r="W15" s="60"/>
      <c r="X15" s="60"/>
      <c r="Y15" s="60"/>
      <c r="Z15" s="90"/>
      <c r="AA15" s="60"/>
      <c r="AB15" s="60"/>
      <c r="AC15" s="60"/>
      <c r="AD15" s="60"/>
      <c r="AE15" s="60"/>
      <c r="AF15" s="60"/>
      <c r="AG15" s="90"/>
      <c r="AH15" s="76">
        <f t="shared" si="0"/>
        <v>0</v>
      </c>
      <c r="AI15" s="76">
        <f t="shared" si="1"/>
        <v>0</v>
      </c>
      <c r="AJ15" s="76">
        <f t="shared" si="2"/>
        <v>0</v>
      </c>
      <c r="AK15" s="76">
        <f t="shared" si="3"/>
        <v>0</v>
      </c>
      <c r="AL15" s="76">
        <f t="shared" si="4"/>
        <v>0</v>
      </c>
      <c r="AM15" s="77">
        <f t="shared" si="5"/>
        <v>0</v>
      </c>
      <c r="AN15" s="78">
        <f t="shared" si="6"/>
        <v>0</v>
      </c>
      <c r="AO15" s="78">
        <f t="shared" si="7"/>
        <v>100</v>
      </c>
      <c r="AP15" s="87"/>
    </row>
    <row r="16" spans="1:49" ht="12" customHeight="1">
      <c r="A16" s="58">
        <v>11</v>
      </c>
      <c r="B16" s="175" t="s">
        <v>96</v>
      </c>
      <c r="C16" s="60"/>
      <c r="D16" s="60"/>
      <c r="E16" s="91"/>
      <c r="F16" s="60"/>
      <c r="G16" s="60"/>
      <c r="H16" s="60"/>
      <c r="I16" s="60"/>
      <c r="J16" s="60"/>
      <c r="K16" s="60"/>
      <c r="L16" s="91"/>
      <c r="M16" s="60"/>
      <c r="N16" s="60"/>
      <c r="O16" s="60"/>
      <c r="P16" s="60"/>
      <c r="Q16" s="60"/>
      <c r="R16" s="60"/>
      <c r="S16" s="91"/>
      <c r="T16" s="60"/>
      <c r="U16" s="60"/>
      <c r="V16" s="60"/>
      <c r="W16" s="60"/>
      <c r="X16" s="60"/>
      <c r="Y16" s="60"/>
      <c r="Z16" s="91"/>
      <c r="AA16" s="60"/>
      <c r="AB16" s="60"/>
      <c r="AC16" s="60"/>
      <c r="AD16" s="60"/>
      <c r="AE16" s="60"/>
      <c r="AF16" s="60"/>
      <c r="AG16" s="91"/>
      <c r="AH16" s="79">
        <f t="shared" si="0"/>
        <v>0</v>
      </c>
      <c r="AI16" s="79">
        <f t="shared" si="1"/>
        <v>0</v>
      </c>
      <c r="AJ16" s="79">
        <f t="shared" si="2"/>
        <v>0</v>
      </c>
      <c r="AK16" s="79">
        <f t="shared" si="3"/>
        <v>0</v>
      </c>
      <c r="AL16" s="79">
        <f t="shared" si="4"/>
        <v>0</v>
      </c>
      <c r="AM16" s="80">
        <f t="shared" si="5"/>
        <v>0</v>
      </c>
      <c r="AN16" s="81">
        <f t="shared" si="6"/>
        <v>0</v>
      </c>
      <c r="AO16" s="81">
        <f t="shared" si="7"/>
        <v>100</v>
      </c>
      <c r="AP16" s="88"/>
      <c r="AQ16" s="3"/>
      <c r="AR16" s="3"/>
      <c r="AS16" s="3"/>
      <c r="AT16" s="3"/>
      <c r="AU16" s="3"/>
      <c r="AV16" s="3"/>
      <c r="AW16" s="3"/>
    </row>
    <row r="17" spans="1:49" s="34" customFormat="1" ht="12" customHeight="1">
      <c r="A17" s="55">
        <v>12</v>
      </c>
      <c r="B17" s="175" t="s">
        <v>97</v>
      </c>
      <c r="C17" s="60"/>
      <c r="D17" s="60"/>
      <c r="E17" s="90"/>
      <c r="F17" s="60"/>
      <c r="G17" s="60"/>
      <c r="H17" s="60"/>
      <c r="I17" s="60"/>
      <c r="J17" s="60"/>
      <c r="K17" s="60"/>
      <c r="L17" s="90"/>
      <c r="M17" s="60"/>
      <c r="N17" s="60"/>
      <c r="O17" s="60"/>
      <c r="P17" s="60"/>
      <c r="Q17" s="60"/>
      <c r="R17" s="60"/>
      <c r="S17" s="90"/>
      <c r="T17" s="60"/>
      <c r="U17" s="60"/>
      <c r="V17" s="60"/>
      <c r="W17" s="60"/>
      <c r="X17" s="60"/>
      <c r="Y17" s="60"/>
      <c r="Z17" s="90"/>
      <c r="AA17" s="60"/>
      <c r="AB17" s="60"/>
      <c r="AC17" s="60"/>
      <c r="AD17" s="60"/>
      <c r="AE17" s="60"/>
      <c r="AF17" s="60"/>
      <c r="AG17" s="90"/>
      <c r="AH17" s="76">
        <f t="shared" si="0"/>
        <v>0</v>
      </c>
      <c r="AI17" s="76">
        <f t="shared" si="1"/>
        <v>0</v>
      </c>
      <c r="AJ17" s="76">
        <f t="shared" si="2"/>
        <v>0</v>
      </c>
      <c r="AK17" s="76">
        <f t="shared" si="3"/>
        <v>0</v>
      </c>
      <c r="AL17" s="76">
        <f t="shared" si="4"/>
        <v>0</v>
      </c>
      <c r="AM17" s="77">
        <f t="shared" si="5"/>
        <v>0</v>
      </c>
      <c r="AN17" s="78">
        <f t="shared" si="6"/>
        <v>0</v>
      </c>
      <c r="AO17" s="78">
        <f t="shared" si="7"/>
        <v>100</v>
      </c>
      <c r="AP17" s="87"/>
    </row>
    <row r="18" spans="1:49" ht="12" customHeight="1">
      <c r="A18" s="58">
        <v>13</v>
      </c>
      <c r="B18" s="175" t="s">
        <v>98</v>
      </c>
      <c r="C18" s="60"/>
      <c r="D18" s="60"/>
      <c r="E18" s="90"/>
      <c r="F18" s="60"/>
      <c r="G18" s="60"/>
      <c r="H18" s="60"/>
      <c r="I18" s="60"/>
      <c r="J18" s="60"/>
      <c r="K18" s="60"/>
      <c r="L18" s="90"/>
      <c r="M18" s="60"/>
      <c r="N18" s="60"/>
      <c r="O18" s="60"/>
      <c r="P18" s="60"/>
      <c r="Q18" s="60"/>
      <c r="R18" s="60"/>
      <c r="S18" s="90"/>
      <c r="T18" s="60"/>
      <c r="U18" s="60"/>
      <c r="V18" s="60"/>
      <c r="W18" s="60"/>
      <c r="X18" s="60"/>
      <c r="Y18" s="60"/>
      <c r="Z18" s="90"/>
      <c r="AA18" s="60"/>
      <c r="AB18" s="60"/>
      <c r="AC18" s="60"/>
      <c r="AD18" s="60"/>
      <c r="AE18" s="60"/>
      <c r="AF18" s="60"/>
      <c r="AG18" s="90"/>
      <c r="AH18" s="79">
        <f t="shared" si="0"/>
        <v>0</v>
      </c>
      <c r="AI18" s="79">
        <f t="shared" si="1"/>
        <v>0</v>
      </c>
      <c r="AJ18" s="79">
        <f t="shared" si="2"/>
        <v>0</v>
      </c>
      <c r="AK18" s="79">
        <f t="shared" si="3"/>
        <v>0</v>
      </c>
      <c r="AL18" s="79">
        <f t="shared" si="4"/>
        <v>0</v>
      </c>
      <c r="AM18" s="80">
        <f t="shared" si="5"/>
        <v>0</v>
      </c>
      <c r="AN18" s="81">
        <f t="shared" si="6"/>
        <v>0</v>
      </c>
      <c r="AO18" s="81">
        <f t="shared" si="7"/>
        <v>100</v>
      </c>
      <c r="AP18" s="88"/>
      <c r="AQ18" s="3"/>
      <c r="AR18" s="3"/>
      <c r="AS18" s="3"/>
      <c r="AT18" s="3"/>
      <c r="AU18" s="3"/>
      <c r="AV18" s="3"/>
      <c r="AW18" s="3"/>
    </row>
    <row r="19" spans="1:49" s="34" customFormat="1" ht="12" customHeight="1">
      <c r="A19" s="55">
        <v>14</v>
      </c>
      <c r="B19" s="175" t="s">
        <v>99</v>
      </c>
      <c r="C19" s="60"/>
      <c r="D19" s="60"/>
      <c r="E19" s="90"/>
      <c r="F19" s="60"/>
      <c r="G19" s="60"/>
      <c r="H19" s="60"/>
      <c r="I19" s="60"/>
      <c r="J19" s="60"/>
      <c r="K19" s="60"/>
      <c r="L19" s="90"/>
      <c r="M19" s="60"/>
      <c r="N19" s="60"/>
      <c r="O19" s="60"/>
      <c r="P19" s="60"/>
      <c r="Q19" s="60"/>
      <c r="R19" s="60"/>
      <c r="S19" s="90"/>
      <c r="T19" s="60"/>
      <c r="U19" s="60"/>
      <c r="V19" s="60"/>
      <c r="W19" s="60"/>
      <c r="X19" s="60"/>
      <c r="Y19" s="60"/>
      <c r="Z19" s="90"/>
      <c r="AA19" s="60"/>
      <c r="AB19" s="60"/>
      <c r="AC19" s="60"/>
      <c r="AD19" s="60"/>
      <c r="AE19" s="60"/>
      <c r="AF19" s="60"/>
      <c r="AG19" s="90"/>
      <c r="AH19" s="76">
        <f t="shared" si="0"/>
        <v>0</v>
      </c>
      <c r="AI19" s="76">
        <f t="shared" si="1"/>
        <v>0</v>
      </c>
      <c r="AJ19" s="76">
        <f t="shared" si="2"/>
        <v>0</v>
      </c>
      <c r="AK19" s="76">
        <f t="shared" si="3"/>
        <v>0</v>
      </c>
      <c r="AL19" s="76">
        <f t="shared" si="4"/>
        <v>0</v>
      </c>
      <c r="AM19" s="77">
        <f t="shared" si="5"/>
        <v>0</v>
      </c>
      <c r="AN19" s="78">
        <f t="shared" si="6"/>
        <v>0</v>
      </c>
      <c r="AO19" s="78">
        <f t="shared" si="7"/>
        <v>100</v>
      </c>
      <c r="AP19" s="87"/>
    </row>
    <row r="20" spans="1:49" ht="12" customHeight="1">
      <c r="A20" s="58">
        <v>15</v>
      </c>
      <c r="B20" s="175" t="s">
        <v>100</v>
      </c>
      <c r="C20" s="60"/>
      <c r="D20" s="60"/>
      <c r="E20" s="90"/>
      <c r="F20" s="60"/>
      <c r="G20" s="60"/>
      <c r="H20" s="60"/>
      <c r="I20" s="60"/>
      <c r="J20" s="60"/>
      <c r="K20" s="60"/>
      <c r="L20" s="90"/>
      <c r="M20" s="60"/>
      <c r="N20" s="60"/>
      <c r="O20" s="60"/>
      <c r="P20" s="60"/>
      <c r="Q20" s="60"/>
      <c r="R20" s="60"/>
      <c r="S20" s="90"/>
      <c r="T20" s="60"/>
      <c r="U20" s="60"/>
      <c r="V20" s="60"/>
      <c r="W20" s="60"/>
      <c r="X20" s="60"/>
      <c r="Y20" s="60"/>
      <c r="Z20" s="90"/>
      <c r="AA20" s="60"/>
      <c r="AB20" s="60"/>
      <c r="AC20" s="60"/>
      <c r="AD20" s="60"/>
      <c r="AE20" s="60"/>
      <c r="AF20" s="60"/>
      <c r="AG20" s="90"/>
      <c r="AH20" s="79">
        <f t="shared" si="0"/>
        <v>0</v>
      </c>
      <c r="AI20" s="79">
        <f t="shared" si="1"/>
        <v>0</v>
      </c>
      <c r="AJ20" s="79">
        <f t="shared" si="2"/>
        <v>0</v>
      </c>
      <c r="AK20" s="79">
        <f t="shared" si="3"/>
        <v>0</v>
      </c>
      <c r="AL20" s="79">
        <f t="shared" si="4"/>
        <v>0</v>
      </c>
      <c r="AM20" s="80">
        <f t="shared" si="5"/>
        <v>0</v>
      </c>
      <c r="AN20" s="81">
        <f t="shared" si="6"/>
        <v>0</v>
      </c>
      <c r="AO20" s="81">
        <f t="shared" si="7"/>
        <v>100</v>
      </c>
      <c r="AP20" s="88"/>
      <c r="AQ20" s="3"/>
      <c r="AR20" s="3"/>
      <c r="AS20" s="3"/>
      <c r="AT20" s="3"/>
      <c r="AU20" s="3"/>
      <c r="AV20" s="3"/>
      <c r="AW20" s="3"/>
    </row>
    <row r="21" spans="1:49" s="34" customFormat="1" ht="12" customHeight="1">
      <c r="A21" s="55">
        <v>16</v>
      </c>
      <c r="B21" s="173" t="s">
        <v>101</v>
      </c>
      <c r="C21" s="60"/>
      <c r="D21" s="60"/>
      <c r="E21" s="90"/>
      <c r="F21" s="60"/>
      <c r="G21" s="60"/>
      <c r="H21" s="60"/>
      <c r="I21" s="60"/>
      <c r="J21" s="60"/>
      <c r="K21" s="60"/>
      <c r="L21" s="90"/>
      <c r="M21" s="60"/>
      <c r="N21" s="60"/>
      <c r="O21" s="60"/>
      <c r="P21" s="60"/>
      <c r="Q21" s="60"/>
      <c r="R21" s="60"/>
      <c r="S21" s="90"/>
      <c r="T21" s="60"/>
      <c r="U21" s="60"/>
      <c r="V21" s="60"/>
      <c r="W21" s="60"/>
      <c r="X21" s="60"/>
      <c r="Y21" s="60"/>
      <c r="Z21" s="90"/>
      <c r="AA21" s="60"/>
      <c r="AB21" s="60"/>
      <c r="AC21" s="60"/>
      <c r="AD21" s="60"/>
      <c r="AE21" s="60"/>
      <c r="AF21" s="60"/>
      <c r="AG21" s="90"/>
      <c r="AH21" s="76">
        <f t="shared" si="0"/>
        <v>0</v>
      </c>
      <c r="AI21" s="76">
        <f t="shared" si="1"/>
        <v>0</v>
      </c>
      <c r="AJ21" s="76">
        <f t="shared" si="2"/>
        <v>0</v>
      </c>
      <c r="AK21" s="76">
        <f t="shared" si="3"/>
        <v>0</v>
      </c>
      <c r="AL21" s="76">
        <f t="shared" si="4"/>
        <v>0</v>
      </c>
      <c r="AM21" s="77">
        <f t="shared" si="5"/>
        <v>0</v>
      </c>
      <c r="AN21" s="78">
        <f t="shared" si="6"/>
        <v>0</v>
      </c>
      <c r="AO21" s="78">
        <f t="shared" si="7"/>
        <v>100</v>
      </c>
      <c r="AP21" s="87"/>
    </row>
    <row r="22" spans="1:49" ht="12" customHeight="1">
      <c r="A22" s="58">
        <v>17</v>
      </c>
      <c r="B22" s="173" t="s">
        <v>102</v>
      </c>
      <c r="C22" s="60"/>
      <c r="D22" s="60"/>
      <c r="E22" s="90"/>
      <c r="F22" s="60"/>
      <c r="G22" s="60"/>
      <c r="H22" s="60"/>
      <c r="I22" s="60"/>
      <c r="J22" s="60"/>
      <c r="K22" s="60"/>
      <c r="L22" s="90"/>
      <c r="M22" s="60"/>
      <c r="N22" s="60"/>
      <c r="O22" s="60"/>
      <c r="P22" s="60"/>
      <c r="Q22" s="60"/>
      <c r="R22" s="60"/>
      <c r="S22" s="90"/>
      <c r="T22" s="60"/>
      <c r="U22" s="60"/>
      <c r="V22" s="60"/>
      <c r="W22" s="60"/>
      <c r="X22" s="60"/>
      <c r="Y22" s="60"/>
      <c r="Z22" s="90"/>
      <c r="AA22" s="60"/>
      <c r="AB22" s="60"/>
      <c r="AC22" s="60"/>
      <c r="AD22" s="60"/>
      <c r="AE22" s="60"/>
      <c r="AF22" s="60"/>
      <c r="AG22" s="90"/>
      <c r="AH22" s="79">
        <f t="shared" si="0"/>
        <v>0</v>
      </c>
      <c r="AI22" s="79">
        <f t="shared" si="1"/>
        <v>0</v>
      </c>
      <c r="AJ22" s="79">
        <f t="shared" si="2"/>
        <v>0</v>
      </c>
      <c r="AK22" s="79">
        <f t="shared" si="3"/>
        <v>0</v>
      </c>
      <c r="AL22" s="79">
        <f t="shared" si="4"/>
        <v>0</v>
      </c>
      <c r="AM22" s="80">
        <f t="shared" si="5"/>
        <v>0</v>
      </c>
      <c r="AN22" s="81">
        <f t="shared" si="6"/>
        <v>0</v>
      </c>
      <c r="AO22" s="81">
        <f t="shared" si="7"/>
        <v>100</v>
      </c>
      <c r="AP22" s="88"/>
      <c r="AQ22" s="3"/>
      <c r="AR22" s="3"/>
      <c r="AS22" s="3"/>
      <c r="AT22" s="3"/>
      <c r="AU22" s="3"/>
      <c r="AV22" s="3"/>
      <c r="AW22" s="3"/>
    </row>
    <row r="23" spans="1:49" s="34" customFormat="1" ht="12" customHeight="1">
      <c r="A23" s="55">
        <v>18</v>
      </c>
      <c r="B23" s="173" t="s">
        <v>103</v>
      </c>
      <c r="C23" s="60"/>
      <c r="D23" s="60"/>
      <c r="E23" s="90"/>
      <c r="F23" s="60"/>
      <c r="G23" s="60"/>
      <c r="H23" s="60"/>
      <c r="I23" s="60"/>
      <c r="J23" s="60"/>
      <c r="K23" s="60"/>
      <c r="L23" s="90"/>
      <c r="M23" s="60"/>
      <c r="N23" s="60"/>
      <c r="O23" s="60"/>
      <c r="P23" s="60"/>
      <c r="Q23" s="60"/>
      <c r="R23" s="60"/>
      <c r="S23" s="90"/>
      <c r="T23" s="60"/>
      <c r="U23" s="60"/>
      <c r="V23" s="60"/>
      <c r="W23" s="60"/>
      <c r="X23" s="60"/>
      <c r="Y23" s="60"/>
      <c r="Z23" s="90"/>
      <c r="AA23" s="60"/>
      <c r="AB23" s="60"/>
      <c r="AC23" s="60"/>
      <c r="AD23" s="60"/>
      <c r="AE23" s="60"/>
      <c r="AF23" s="60"/>
      <c r="AG23" s="90"/>
      <c r="AH23" s="76">
        <f t="shared" si="0"/>
        <v>0</v>
      </c>
      <c r="AI23" s="76">
        <f t="shared" si="1"/>
        <v>0</v>
      </c>
      <c r="AJ23" s="76">
        <f t="shared" si="2"/>
        <v>0</v>
      </c>
      <c r="AK23" s="76">
        <f t="shared" si="3"/>
        <v>0</v>
      </c>
      <c r="AL23" s="76">
        <f t="shared" si="4"/>
        <v>0</v>
      </c>
      <c r="AM23" s="77">
        <f t="shared" si="5"/>
        <v>0</v>
      </c>
      <c r="AN23" s="78">
        <f t="shared" si="6"/>
        <v>0</v>
      </c>
      <c r="AO23" s="78">
        <f t="shared" si="7"/>
        <v>100</v>
      </c>
      <c r="AP23" s="87"/>
    </row>
    <row r="24" spans="1:49" ht="12" customHeight="1">
      <c r="A24" s="58">
        <v>19</v>
      </c>
      <c r="B24" s="173" t="s">
        <v>104</v>
      </c>
      <c r="C24" s="60"/>
      <c r="D24" s="60"/>
      <c r="E24" s="90"/>
      <c r="F24" s="60"/>
      <c r="G24" s="60"/>
      <c r="H24" s="60"/>
      <c r="I24" s="60"/>
      <c r="J24" s="60"/>
      <c r="K24" s="60"/>
      <c r="L24" s="90"/>
      <c r="M24" s="60"/>
      <c r="N24" s="60"/>
      <c r="O24" s="60"/>
      <c r="P24" s="60"/>
      <c r="Q24" s="60"/>
      <c r="R24" s="60"/>
      <c r="S24" s="90"/>
      <c r="T24" s="60"/>
      <c r="U24" s="60"/>
      <c r="V24" s="60"/>
      <c r="W24" s="60"/>
      <c r="X24" s="60"/>
      <c r="Y24" s="60"/>
      <c r="Z24" s="90"/>
      <c r="AA24" s="60"/>
      <c r="AB24" s="60"/>
      <c r="AC24" s="60"/>
      <c r="AD24" s="60"/>
      <c r="AE24" s="60"/>
      <c r="AF24" s="60"/>
      <c r="AG24" s="90"/>
      <c r="AH24" s="79">
        <f t="shared" si="0"/>
        <v>0</v>
      </c>
      <c r="AI24" s="79">
        <f t="shared" si="1"/>
        <v>0</v>
      </c>
      <c r="AJ24" s="79">
        <f t="shared" si="2"/>
        <v>0</v>
      </c>
      <c r="AK24" s="79">
        <f t="shared" si="3"/>
        <v>0</v>
      </c>
      <c r="AL24" s="79">
        <f t="shared" si="4"/>
        <v>0</v>
      </c>
      <c r="AM24" s="80">
        <f t="shared" si="5"/>
        <v>0</v>
      </c>
      <c r="AN24" s="81">
        <f t="shared" si="6"/>
        <v>0</v>
      </c>
      <c r="AO24" s="81">
        <f t="shared" si="7"/>
        <v>100</v>
      </c>
      <c r="AP24" s="88"/>
      <c r="AQ24" s="3"/>
      <c r="AR24" s="3"/>
      <c r="AS24" s="3"/>
      <c r="AT24" s="3"/>
      <c r="AU24" s="3"/>
      <c r="AV24" s="3"/>
      <c r="AW24" s="3"/>
    </row>
    <row r="25" spans="1:49" s="34" customFormat="1" ht="12" customHeight="1">
      <c r="A25" s="55">
        <v>20</v>
      </c>
      <c r="B25" s="173" t="s">
        <v>105</v>
      </c>
      <c r="C25" s="60"/>
      <c r="D25" s="60"/>
      <c r="E25" s="90"/>
      <c r="F25" s="60"/>
      <c r="G25" s="60"/>
      <c r="H25" s="60"/>
      <c r="I25" s="60"/>
      <c r="J25" s="60"/>
      <c r="K25" s="60"/>
      <c r="L25" s="90"/>
      <c r="M25" s="60"/>
      <c r="N25" s="60"/>
      <c r="O25" s="60"/>
      <c r="P25" s="60"/>
      <c r="Q25" s="60"/>
      <c r="R25" s="60"/>
      <c r="S25" s="90"/>
      <c r="T25" s="60"/>
      <c r="U25" s="60"/>
      <c r="V25" s="60"/>
      <c r="W25" s="60"/>
      <c r="X25" s="60"/>
      <c r="Y25" s="60"/>
      <c r="Z25" s="90"/>
      <c r="AA25" s="60"/>
      <c r="AB25" s="60"/>
      <c r="AC25" s="60"/>
      <c r="AD25" s="60"/>
      <c r="AE25" s="60"/>
      <c r="AF25" s="60"/>
      <c r="AG25" s="90"/>
      <c r="AH25" s="76">
        <f t="shared" si="0"/>
        <v>0</v>
      </c>
      <c r="AI25" s="76">
        <f t="shared" si="1"/>
        <v>0</v>
      </c>
      <c r="AJ25" s="76">
        <f t="shared" si="2"/>
        <v>0</v>
      </c>
      <c r="AK25" s="76">
        <f t="shared" si="3"/>
        <v>0</v>
      </c>
      <c r="AL25" s="76">
        <f t="shared" si="4"/>
        <v>0</v>
      </c>
      <c r="AM25" s="77">
        <f t="shared" si="5"/>
        <v>0</v>
      </c>
      <c r="AN25" s="78">
        <f t="shared" si="6"/>
        <v>0</v>
      </c>
      <c r="AO25" s="78">
        <f t="shared" si="7"/>
        <v>100</v>
      </c>
      <c r="AP25" s="87"/>
    </row>
    <row r="26" spans="1:49" ht="12" customHeight="1">
      <c r="A26" s="58">
        <v>21</v>
      </c>
      <c r="B26" s="173" t="s">
        <v>106</v>
      </c>
      <c r="C26" s="60"/>
      <c r="D26" s="60"/>
      <c r="E26" s="90"/>
      <c r="F26" s="60"/>
      <c r="G26" s="60"/>
      <c r="H26" s="60"/>
      <c r="I26" s="60"/>
      <c r="J26" s="60"/>
      <c r="K26" s="60"/>
      <c r="L26" s="90"/>
      <c r="M26" s="60"/>
      <c r="N26" s="60"/>
      <c r="O26" s="60"/>
      <c r="P26" s="60"/>
      <c r="Q26" s="60"/>
      <c r="R26" s="60"/>
      <c r="S26" s="90"/>
      <c r="T26" s="60"/>
      <c r="U26" s="60"/>
      <c r="V26" s="60"/>
      <c r="W26" s="60"/>
      <c r="X26" s="60"/>
      <c r="Y26" s="60"/>
      <c r="Z26" s="90"/>
      <c r="AA26" s="60"/>
      <c r="AB26" s="60"/>
      <c r="AC26" s="60"/>
      <c r="AD26" s="60"/>
      <c r="AE26" s="60"/>
      <c r="AF26" s="60"/>
      <c r="AG26" s="90"/>
      <c r="AH26" s="79">
        <f t="shared" si="0"/>
        <v>0</v>
      </c>
      <c r="AI26" s="79">
        <f t="shared" si="1"/>
        <v>0</v>
      </c>
      <c r="AJ26" s="79">
        <f t="shared" si="2"/>
        <v>0</v>
      </c>
      <c r="AK26" s="79">
        <f t="shared" si="3"/>
        <v>0</v>
      </c>
      <c r="AL26" s="79">
        <f t="shared" si="4"/>
        <v>0</v>
      </c>
      <c r="AM26" s="80">
        <f t="shared" si="5"/>
        <v>0</v>
      </c>
      <c r="AN26" s="81">
        <f t="shared" si="6"/>
        <v>0</v>
      </c>
      <c r="AO26" s="81">
        <f t="shared" si="7"/>
        <v>100</v>
      </c>
      <c r="AP26" s="88"/>
      <c r="AQ26" s="3"/>
      <c r="AR26" s="3"/>
      <c r="AS26" s="3"/>
      <c r="AT26" s="3"/>
      <c r="AU26" s="3"/>
      <c r="AV26" s="3"/>
      <c r="AW26" s="3"/>
    </row>
    <row r="27" spans="1:49" s="34" customFormat="1" ht="12" customHeight="1">
      <c r="A27" s="55">
        <v>22</v>
      </c>
      <c r="B27" s="173" t="s">
        <v>107</v>
      </c>
      <c r="C27" s="60"/>
      <c r="D27" s="60"/>
      <c r="E27" s="90"/>
      <c r="F27" s="60"/>
      <c r="G27" s="60"/>
      <c r="H27" s="60"/>
      <c r="I27" s="60"/>
      <c r="J27" s="60"/>
      <c r="K27" s="60"/>
      <c r="L27" s="90"/>
      <c r="M27" s="60"/>
      <c r="N27" s="60"/>
      <c r="O27" s="60"/>
      <c r="P27" s="60"/>
      <c r="Q27" s="60"/>
      <c r="R27" s="60"/>
      <c r="S27" s="90"/>
      <c r="T27" s="60"/>
      <c r="U27" s="60"/>
      <c r="V27" s="60"/>
      <c r="W27" s="60"/>
      <c r="X27" s="60"/>
      <c r="Y27" s="60"/>
      <c r="Z27" s="90"/>
      <c r="AA27" s="60"/>
      <c r="AB27" s="60"/>
      <c r="AC27" s="60"/>
      <c r="AD27" s="60"/>
      <c r="AE27" s="60"/>
      <c r="AF27" s="60"/>
      <c r="AG27" s="90"/>
      <c r="AH27" s="76">
        <f t="shared" si="0"/>
        <v>0</v>
      </c>
      <c r="AI27" s="76">
        <f t="shared" si="1"/>
        <v>0</v>
      </c>
      <c r="AJ27" s="76">
        <f t="shared" si="2"/>
        <v>0</v>
      </c>
      <c r="AK27" s="76">
        <f t="shared" si="3"/>
        <v>0</v>
      </c>
      <c r="AL27" s="76">
        <f t="shared" si="4"/>
        <v>0</v>
      </c>
      <c r="AM27" s="77">
        <f t="shared" si="5"/>
        <v>0</v>
      </c>
      <c r="AN27" s="78">
        <f t="shared" si="6"/>
        <v>0</v>
      </c>
      <c r="AO27" s="78">
        <f t="shared" si="7"/>
        <v>100</v>
      </c>
      <c r="AP27" s="87"/>
    </row>
    <row r="28" spans="1:49" ht="12" customHeight="1">
      <c r="A28" s="58">
        <v>23</v>
      </c>
      <c r="B28" s="175" t="s">
        <v>108</v>
      </c>
      <c r="C28" s="60"/>
      <c r="D28" s="60"/>
      <c r="E28" s="90"/>
      <c r="F28" s="60"/>
      <c r="G28" s="60"/>
      <c r="H28" s="60"/>
      <c r="I28" s="60"/>
      <c r="J28" s="60"/>
      <c r="K28" s="60"/>
      <c r="L28" s="90"/>
      <c r="M28" s="60"/>
      <c r="N28" s="60"/>
      <c r="O28" s="60"/>
      <c r="P28" s="60"/>
      <c r="Q28" s="60"/>
      <c r="R28" s="60"/>
      <c r="S28" s="90"/>
      <c r="T28" s="60"/>
      <c r="U28" s="60"/>
      <c r="V28" s="60"/>
      <c r="W28" s="60"/>
      <c r="X28" s="60"/>
      <c r="Y28" s="60"/>
      <c r="Z28" s="90"/>
      <c r="AA28" s="60"/>
      <c r="AB28" s="60"/>
      <c r="AC28" s="60"/>
      <c r="AD28" s="60"/>
      <c r="AE28" s="60"/>
      <c r="AF28" s="60"/>
      <c r="AG28" s="90"/>
      <c r="AH28" s="79">
        <f t="shared" si="0"/>
        <v>0</v>
      </c>
      <c r="AI28" s="79">
        <f t="shared" si="1"/>
        <v>0</v>
      </c>
      <c r="AJ28" s="79">
        <f t="shared" si="2"/>
        <v>0</v>
      </c>
      <c r="AK28" s="79">
        <f t="shared" si="3"/>
        <v>0</v>
      </c>
      <c r="AL28" s="79">
        <f t="shared" si="4"/>
        <v>0</v>
      </c>
      <c r="AM28" s="80">
        <f t="shared" si="5"/>
        <v>0</v>
      </c>
      <c r="AN28" s="81">
        <f t="shared" si="6"/>
        <v>0</v>
      </c>
      <c r="AO28" s="81">
        <f t="shared" si="7"/>
        <v>100</v>
      </c>
      <c r="AP28" s="88"/>
      <c r="AQ28" s="3"/>
      <c r="AR28" s="3"/>
      <c r="AS28" s="3"/>
      <c r="AT28" s="3"/>
      <c r="AU28" s="3"/>
      <c r="AV28" s="3"/>
      <c r="AW28" s="3"/>
    </row>
    <row r="29" spans="1:49" s="34" customFormat="1" ht="12" customHeight="1">
      <c r="A29" s="55">
        <v>24</v>
      </c>
      <c r="B29" s="175" t="s">
        <v>109</v>
      </c>
      <c r="C29" s="60"/>
      <c r="D29" s="60"/>
      <c r="E29" s="90"/>
      <c r="F29" s="60"/>
      <c r="G29" s="60"/>
      <c r="H29" s="60"/>
      <c r="I29" s="60"/>
      <c r="J29" s="60"/>
      <c r="K29" s="60"/>
      <c r="L29" s="90"/>
      <c r="M29" s="60"/>
      <c r="N29" s="60"/>
      <c r="O29" s="60"/>
      <c r="P29" s="60"/>
      <c r="Q29" s="60"/>
      <c r="R29" s="60"/>
      <c r="S29" s="90"/>
      <c r="T29" s="60"/>
      <c r="U29" s="60"/>
      <c r="V29" s="60"/>
      <c r="W29" s="60"/>
      <c r="X29" s="60"/>
      <c r="Y29" s="60"/>
      <c r="Z29" s="90"/>
      <c r="AA29" s="60"/>
      <c r="AB29" s="60"/>
      <c r="AC29" s="60"/>
      <c r="AD29" s="60"/>
      <c r="AE29" s="60"/>
      <c r="AF29" s="60"/>
      <c r="AG29" s="90"/>
      <c r="AH29" s="76">
        <f t="shared" si="0"/>
        <v>0</v>
      </c>
      <c r="AI29" s="76">
        <f t="shared" si="1"/>
        <v>0</v>
      </c>
      <c r="AJ29" s="76">
        <f t="shared" si="2"/>
        <v>0</v>
      </c>
      <c r="AK29" s="76">
        <f t="shared" si="3"/>
        <v>0</v>
      </c>
      <c r="AL29" s="76">
        <f t="shared" si="4"/>
        <v>0</v>
      </c>
      <c r="AM29" s="77">
        <f t="shared" si="5"/>
        <v>0</v>
      </c>
      <c r="AN29" s="78">
        <f t="shared" si="6"/>
        <v>0</v>
      </c>
      <c r="AO29" s="78">
        <f t="shared" si="7"/>
        <v>100</v>
      </c>
      <c r="AP29" s="87"/>
    </row>
    <row r="30" spans="1:49" ht="12" customHeight="1">
      <c r="A30" s="58">
        <v>25</v>
      </c>
      <c r="B30" s="175" t="s">
        <v>110</v>
      </c>
      <c r="C30" s="60"/>
      <c r="D30" s="60"/>
      <c r="E30" s="90"/>
      <c r="F30" s="60"/>
      <c r="G30" s="60"/>
      <c r="H30" s="60"/>
      <c r="I30" s="60"/>
      <c r="J30" s="60"/>
      <c r="K30" s="60"/>
      <c r="L30" s="90"/>
      <c r="M30" s="60"/>
      <c r="N30" s="60"/>
      <c r="O30" s="60"/>
      <c r="P30" s="60"/>
      <c r="Q30" s="60"/>
      <c r="R30" s="60"/>
      <c r="S30" s="90"/>
      <c r="T30" s="60"/>
      <c r="U30" s="60"/>
      <c r="V30" s="60"/>
      <c r="W30" s="60"/>
      <c r="X30" s="60"/>
      <c r="Y30" s="60"/>
      <c r="Z30" s="90"/>
      <c r="AA30" s="60"/>
      <c r="AB30" s="60"/>
      <c r="AC30" s="60"/>
      <c r="AD30" s="60"/>
      <c r="AE30" s="60"/>
      <c r="AF30" s="60"/>
      <c r="AG30" s="90"/>
      <c r="AH30" s="79">
        <f t="shared" si="0"/>
        <v>0</v>
      </c>
      <c r="AI30" s="79">
        <f t="shared" si="1"/>
        <v>0</v>
      </c>
      <c r="AJ30" s="79">
        <f t="shared" si="2"/>
        <v>0</v>
      </c>
      <c r="AK30" s="79">
        <f t="shared" si="3"/>
        <v>0</v>
      </c>
      <c r="AL30" s="79">
        <f t="shared" si="4"/>
        <v>0</v>
      </c>
      <c r="AM30" s="80">
        <f t="shared" si="5"/>
        <v>0</v>
      </c>
      <c r="AN30" s="81">
        <f t="shared" si="6"/>
        <v>0</v>
      </c>
      <c r="AO30" s="81">
        <f t="shared" si="7"/>
        <v>100</v>
      </c>
      <c r="AP30" s="88"/>
      <c r="AQ30" s="3"/>
      <c r="AR30" s="3"/>
      <c r="AS30" s="3"/>
      <c r="AT30" s="3"/>
      <c r="AU30" s="3"/>
      <c r="AV30" s="3"/>
    </row>
    <row r="31" spans="1:49" s="34" customFormat="1" ht="12" customHeight="1">
      <c r="A31" s="55">
        <v>26</v>
      </c>
      <c r="B31" s="175" t="s">
        <v>111</v>
      </c>
      <c r="C31" s="60"/>
      <c r="D31" s="60"/>
      <c r="E31" s="90"/>
      <c r="F31" s="60"/>
      <c r="G31" s="60"/>
      <c r="H31" s="60"/>
      <c r="I31" s="60"/>
      <c r="J31" s="60"/>
      <c r="K31" s="60"/>
      <c r="L31" s="90"/>
      <c r="M31" s="60"/>
      <c r="N31" s="60"/>
      <c r="O31" s="60"/>
      <c r="P31" s="60"/>
      <c r="Q31" s="60"/>
      <c r="R31" s="60"/>
      <c r="S31" s="90"/>
      <c r="T31" s="60"/>
      <c r="U31" s="60"/>
      <c r="V31" s="60"/>
      <c r="W31" s="60"/>
      <c r="X31" s="60"/>
      <c r="Y31" s="60"/>
      <c r="Z31" s="90"/>
      <c r="AA31" s="60"/>
      <c r="AB31" s="60"/>
      <c r="AC31" s="60"/>
      <c r="AD31" s="60"/>
      <c r="AE31" s="60"/>
      <c r="AF31" s="60"/>
      <c r="AG31" s="90"/>
      <c r="AH31" s="76">
        <f t="shared" si="0"/>
        <v>0</v>
      </c>
      <c r="AI31" s="76">
        <f t="shared" si="1"/>
        <v>0</v>
      </c>
      <c r="AJ31" s="76">
        <f t="shared" si="2"/>
        <v>0</v>
      </c>
      <c r="AK31" s="76">
        <f t="shared" si="3"/>
        <v>0</v>
      </c>
      <c r="AL31" s="76">
        <f t="shared" si="4"/>
        <v>0</v>
      </c>
      <c r="AM31" s="77">
        <f t="shared" si="5"/>
        <v>0</v>
      </c>
      <c r="AN31" s="78">
        <f t="shared" si="6"/>
        <v>0</v>
      </c>
      <c r="AO31" s="78">
        <f t="shared" si="7"/>
        <v>100</v>
      </c>
      <c r="AP31" s="87"/>
    </row>
    <row r="32" spans="1:49" ht="12" customHeight="1">
      <c r="A32" s="58">
        <v>27</v>
      </c>
      <c r="B32" s="175" t="s">
        <v>112</v>
      </c>
      <c r="C32" s="60"/>
      <c r="D32" s="60"/>
      <c r="E32" s="90"/>
      <c r="F32" s="60"/>
      <c r="G32" s="60"/>
      <c r="H32" s="60"/>
      <c r="I32" s="60"/>
      <c r="J32" s="60"/>
      <c r="K32" s="60"/>
      <c r="L32" s="90"/>
      <c r="M32" s="60"/>
      <c r="N32" s="60"/>
      <c r="O32" s="60"/>
      <c r="P32" s="60"/>
      <c r="Q32" s="60"/>
      <c r="R32" s="60"/>
      <c r="S32" s="90"/>
      <c r="T32" s="60"/>
      <c r="U32" s="60"/>
      <c r="V32" s="60"/>
      <c r="W32" s="60"/>
      <c r="X32" s="60"/>
      <c r="Y32" s="60"/>
      <c r="Z32" s="90"/>
      <c r="AA32" s="60"/>
      <c r="AB32" s="60"/>
      <c r="AC32" s="60"/>
      <c r="AD32" s="60"/>
      <c r="AE32" s="60"/>
      <c r="AF32" s="60"/>
      <c r="AG32" s="90"/>
      <c r="AH32" s="79">
        <f t="shared" si="0"/>
        <v>0</v>
      </c>
      <c r="AI32" s="79">
        <f t="shared" si="1"/>
        <v>0</v>
      </c>
      <c r="AJ32" s="79">
        <f t="shared" si="2"/>
        <v>0</v>
      </c>
      <c r="AK32" s="79">
        <f t="shared" si="3"/>
        <v>0</v>
      </c>
      <c r="AL32" s="79">
        <f t="shared" si="4"/>
        <v>0</v>
      </c>
      <c r="AM32" s="80">
        <f t="shared" si="5"/>
        <v>0</v>
      </c>
      <c r="AN32" s="81">
        <f t="shared" si="6"/>
        <v>0</v>
      </c>
      <c r="AO32" s="81">
        <f t="shared" si="7"/>
        <v>100</v>
      </c>
      <c r="AP32" s="88"/>
      <c r="AQ32" s="3"/>
      <c r="AR32" s="3"/>
      <c r="AS32" s="3"/>
      <c r="AT32" s="3"/>
      <c r="AU32" s="3"/>
      <c r="AV32" s="3"/>
    </row>
    <row r="33" spans="1:48" s="34" customFormat="1" ht="12" customHeight="1">
      <c r="A33" s="55">
        <v>28</v>
      </c>
      <c r="B33" s="175" t="s">
        <v>113</v>
      </c>
      <c r="C33" s="60"/>
      <c r="D33" s="60"/>
      <c r="E33" s="90"/>
      <c r="F33" s="60"/>
      <c r="G33" s="60"/>
      <c r="H33" s="60"/>
      <c r="I33" s="60"/>
      <c r="J33" s="60"/>
      <c r="K33" s="60"/>
      <c r="L33" s="90"/>
      <c r="M33" s="60"/>
      <c r="N33" s="60"/>
      <c r="O33" s="60"/>
      <c r="P33" s="60"/>
      <c r="Q33" s="60"/>
      <c r="R33" s="60"/>
      <c r="S33" s="90"/>
      <c r="T33" s="60"/>
      <c r="U33" s="60"/>
      <c r="V33" s="60"/>
      <c r="W33" s="60"/>
      <c r="X33" s="60"/>
      <c r="Y33" s="60"/>
      <c r="Z33" s="90"/>
      <c r="AA33" s="60"/>
      <c r="AB33" s="60"/>
      <c r="AC33" s="60"/>
      <c r="AD33" s="60"/>
      <c r="AE33" s="60"/>
      <c r="AF33" s="60"/>
      <c r="AG33" s="90"/>
      <c r="AH33" s="76">
        <f t="shared" si="0"/>
        <v>0</v>
      </c>
      <c r="AI33" s="76">
        <f t="shared" si="1"/>
        <v>0</v>
      </c>
      <c r="AJ33" s="76">
        <f t="shared" si="2"/>
        <v>0</v>
      </c>
      <c r="AK33" s="76">
        <f t="shared" si="3"/>
        <v>0</v>
      </c>
      <c r="AL33" s="76">
        <f t="shared" si="4"/>
        <v>0</v>
      </c>
      <c r="AM33" s="77">
        <f t="shared" si="5"/>
        <v>0</v>
      </c>
      <c r="AN33" s="78">
        <f t="shared" si="6"/>
        <v>0</v>
      </c>
      <c r="AO33" s="78">
        <f t="shared" si="7"/>
        <v>100</v>
      </c>
      <c r="AP33" s="87"/>
    </row>
    <row r="34" spans="1:48" ht="12" customHeight="1">
      <c r="A34" s="58">
        <v>29</v>
      </c>
      <c r="B34" s="175" t="s">
        <v>114</v>
      </c>
      <c r="C34" s="60"/>
      <c r="D34" s="60"/>
      <c r="E34" s="90"/>
      <c r="F34" s="60"/>
      <c r="G34" s="60"/>
      <c r="H34" s="60"/>
      <c r="I34" s="60"/>
      <c r="J34" s="60"/>
      <c r="K34" s="60"/>
      <c r="L34" s="90"/>
      <c r="M34" s="60"/>
      <c r="N34" s="60"/>
      <c r="O34" s="60"/>
      <c r="P34" s="60"/>
      <c r="Q34" s="60"/>
      <c r="R34" s="60"/>
      <c r="S34" s="90"/>
      <c r="T34" s="60"/>
      <c r="U34" s="60"/>
      <c r="V34" s="60"/>
      <c r="W34" s="60"/>
      <c r="X34" s="60"/>
      <c r="Y34" s="60"/>
      <c r="Z34" s="90"/>
      <c r="AA34" s="60"/>
      <c r="AB34" s="60"/>
      <c r="AC34" s="60"/>
      <c r="AD34" s="60"/>
      <c r="AE34" s="60"/>
      <c r="AF34" s="60"/>
      <c r="AG34" s="90"/>
      <c r="AH34" s="79">
        <f t="shared" si="0"/>
        <v>0</v>
      </c>
      <c r="AI34" s="79">
        <f t="shared" si="1"/>
        <v>0</v>
      </c>
      <c r="AJ34" s="79">
        <f t="shared" si="2"/>
        <v>0</v>
      </c>
      <c r="AK34" s="79">
        <f t="shared" si="3"/>
        <v>0</v>
      </c>
      <c r="AL34" s="79">
        <f t="shared" si="4"/>
        <v>0</v>
      </c>
      <c r="AM34" s="80">
        <f t="shared" si="5"/>
        <v>0</v>
      </c>
      <c r="AN34" s="81">
        <f t="shared" si="6"/>
        <v>0</v>
      </c>
      <c r="AO34" s="81">
        <f t="shared" si="7"/>
        <v>100</v>
      </c>
      <c r="AP34" s="88"/>
      <c r="AQ34" s="3"/>
      <c r="AR34" s="3"/>
      <c r="AS34" s="3"/>
      <c r="AT34" s="3"/>
      <c r="AU34" s="3"/>
      <c r="AV34" s="3"/>
    </row>
    <row r="35" spans="1:48" s="34" customFormat="1" ht="12" customHeight="1">
      <c r="A35" s="55">
        <v>30</v>
      </c>
      <c r="B35" s="173" t="s">
        <v>115</v>
      </c>
      <c r="C35" s="60"/>
      <c r="D35" s="60"/>
      <c r="E35" s="90"/>
      <c r="F35" s="60"/>
      <c r="G35" s="60"/>
      <c r="H35" s="60"/>
      <c r="I35" s="60"/>
      <c r="J35" s="60"/>
      <c r="K35" s="60"/>
      <c r="L35" s="90"/>
      <c r="M35" s="60"/>
      <c r="N35" s="60"/>
      <c r="O35" s="60"/>
      <c r="P35" s="60"/>
      <c r="Q35" s="60"/>
      <c r="R35" s="60"/>
      <c r="S35" s="90"/>
      <c r="T35" s="60"/>
      <c r="U35" s="60"/>
      <c r="V35" s="60"/>
      <c r="W35" s="60"/>
      <c r="X35" s="60"/>
      <c r="Y35" s="60"/>
      <c r="Z35" s="90"/>
      <c r="AA35" s="60"/>
      <c r="AB35" s="60"/>
      <c r="AC35" s="60"/>
      <c r="AD35" s="60"/>
      <c r="AE35" s="60"/>
      <c r="AF35" s="60"/>
      <c r="AG35" s="90"/>
      <c r="AH35" s="76">
        <f t="shared" si="0"/>
        <v>0</v>
      </c>
      <c r="AI35" s="76">
        <f t="shared" si="1"/>
        <v>0</v>
      </c>
      <c r="AJ35" s="76">
        <f t="shared" si="2"/>
        <v>0</v>
      </c>
      <c r="AK35" s="76">
        <f t="shared" si="3"/>
        <v>0</v>
      </c>
      <c r="AL35" s="76">
        <f t="shared" si="4"/>
        <v>0</v>
      </c>
      <c r="AM35" s="77">
        <f t="shared" si="5"/>
        <v>0</v>
      </c>
      <c r="AN35" s="78">
        <f t="shared" si="6"/>
        <v>0</v>
      </c>
      <c r="AO35" s="78">
        <f t="shared" si="7"/>
        <v>100</v>
      </c>
      <c r="AP35" s="87"/>
    </row>
    <row r="36" spans="1:48" ht="12" customHeight="1">
      <c r="A36" s="58">
        <v>31</v>
      </c>
      <c r="B36" s="173" t="s">
        <v>116</v>
      </c>
      <c r="C36" s="60"/>
      <c r="D36" s="60"/>
      <c r="E36" s="90"/>
      <c r="F36" s="60"/>
      <c r="G36" s="60"/>
      <c r="H36" s="60"/>
      <c r="I36" s="60"/>
      <c r="J36" s="60"/>
      <c r="K36" s="60"/>
      <c r="L36" s="90"/>
      <c r="M36" s="60"/>
      <c r="N36" s="60"/>
      <c r="O36" s="60"/>
      <c r="P36" s="60"/>
      <c r="Q36" s="60"/>
      <c r="R36" s="60"/>
      <c r="S36" s="90"/>
      <c r="T36" s="60"/>
      <c r="U36" s="60"/>
      <c r="V36" s="60"/>
      <c r="W36" s="60"/>
      <c r="X36" s="60"/>
      <c r="Y36" s="60"/>
      <c r="Z36" s="90"/>
      <c r="AA36" s="60"/>
      <c r="AB36" s="60"/>
      <c r="AC36" s="60"/>
      <c r="AD36" s="60"/>
      <c r="AE36" s="60"/>
      <c r="AF36" s="60"/>
      <c r="AG36" s="90"/>
      <c r="AH36" s="79">
        <f t="shared" si="0"/>
        <v>0</v>
      </c>
      <c r="AI36" s="79">
        <f t="shared" si="1"/>
        <v>0</v>
      </c>
      <c r="AJ36" s="79">
        <f t="shared" si="2"/>
        <v>0</v>
      </c>
      <c r="AK36" s="79">
        <f t="shared" si="3"/>
        <v>0</v>
      </c>
      <c r="AL36" s="79">
        <f t="shared" si="4"/>
        <v>0</v>
      </c>
      <c r="AM36" s="80">
        <f t="shared" si="5"/>
        <v>0</v>
      </c>
      <c r="AN36" s="81">
        <f t="shared" si="6"/>
        <v>0</v>
      </c>
      <c r="AO36" s="81">
        <f t="shared" si="7"/>
        <v>100</v>
      </c>
      <c r="AP36" s="88"/>
      <c r="AQ36" s="3"/>
      <c r="AR36" s="3"/>
      <c r="AS36" s="3"/>
      <c r="AT36" s="3"/>
      <c r="AU36" s="3"/>
      <c r="AV36" s="3"/>
    </row>
    <row r="37" spans="1:48" s="34" customFormat="1" ht="12" customHeight="1">
      <c r="A37" s="55">
        <v>32</v>
      </c>
      <c r="B37" s="173" t="s">
        <v>117</v>
      </c>
      <c r="C37" s="60"/>
      <c r="D37" s="60"/>
      <c r="E37" s="90"/>
      <c r="F37" s="60"/>
      <c r="G37" s="60"/>
      <c r="H37" s="60"/>
      <c r="I37" s="60"/>
      <c r="J37" s="60"/>
      <c r="K37" s="60"/>
      <c r="L37" s="90"/>
      <c r="M37" s="60"/>
      <c r="N37" s="60"/>
      <c r="O37" s="60"/>
      <c r="P37" s="60"/>
      <c r="Q37" s="60"/>
      <c r="R37" s="60"/>
      <c r="S37" s="90"/>
      <c r="T37" s="60"/>
      <c r="U37" s="60"/>
      <c r="V37" s="60"/>
      <c r="W37" s="60"/>
      <c r="X37" s="60"/>
      <c r="Y37" s="60"/>
      <c r="Z37" s="90"/>
      <c r="AA37" s="60"/>
      <c r="AB37" s="60"/>
      <c r="AC37" s="60"/>
      <c r="AD37" s="60"/>
      <c r="AE37" s="60"/>
      <c r="AF37" s="60"/>
      <c r="AG37" s="90"/>
      <c r="AH37" s="76">
        <f t="shared" si="0"/>
        <v>0</v>
      </c>
      <c r="AI37" s="76">
        <f t="shared" si="1"/>
        <v>0</v>
      </c>
      <c r="AJ37" s="76">
        <f t="shared" si="2"/>
        <v>0</v>
      </c>
      <c r="AK37" s="76">
        <f t="shared" si="3"/>
        <v>0</v>
      </c>
      <c r="AL37" s="76">
        <f t="shared" si="4"/>
        <v>0</v>
      </c>
      <c r="AM37" s="77">
        <f t="shared" si="5"/>
        <v>0</v>
      </c>
      <c r="AN37" s="78">
        <f t="shared" si="6"/>
        <v>0</v>
      </c>
      <c r="AO37" s="78">
        <f t="shared" si="7"/>
        <v>100</v>
      </c>
      <c r="AP37" s="87"/>
    </row>
    <row r="38" spans="1:48" s="3" customFormat="1" ht="12" customHeight="1">
      <c r="A38" s="58">
        <v>33</v>
      </c>
      <c r="B38" s="173" t="s">
        <v>118</v>
      </c>
      <c r="C38" s="60"/>
      <c r="D38" s="60"/>
      <c r="E38" s="90"/>
      <c r="F38" s="60"/>
      <c r="G38" s="60"/>
      <c r="H38" s="60"/>
      <c r="I38" s="60"/>
      <c r="J38" s="60"/>
      <c r="K38" s="60"/>
      <c r="L38" s="90"/>
      <c r="M38" s="60"/>
      <c r="N38" s="60"/>
      <c r="O38" s="60"/>
      <c r="P38" s="60"/>
      <c r="Q38" s="60"/>
      <c r="R38" s="60"/>
      <c r="S38" s="90"/>
      <c r="T38" s="60"/>
      <c r="U38" s="60"/>
      <c r="V38" s="60"/>
      <c r="W38" s="60"/>
      <c r="X38" s="60"/>
      <c r="Y38" s="60"/>
      <c r="Z38" s="90"/>
      <c r="AA38" s="60"/>
      <c r="AB38" s="60"/>
      <c r="AC38" s="60"/>
      <c r="AD38" s="60"/>
      <c r="AE38" s="60"/>
      <c r="AF38" s="60"/>
      <c r="AG38" s="90"/>
      <c r="AH38" s="82">
        <f t="shared" si="0"/>
        <v>0</v>
      </c>
      <c r="AI38" s="82">
        <f t="shared" si="1"/>
        <v>0</v>
      </c>
      <c r="AJ38" s="82">
        <f t="shared" si="2"/>
        <v>0</v>
      </c>
      <c r="AK38" s="82">
        <f t="shared" si="3"/>
        <v>0</v>
      </c>
      <c r="AL38" s="82">
        <f t="shared" si="4"/>
        <v>0</v>
      </c>
      <c r="AM38" s="83">
        <f t="shared" si="5"/>
        <v>0</v>
      </c>
      <c r="AN38" s="84">
        <f t="shared" si="6"/>
        <v>0</v>
      </c>
      <c r="AO38" s="84">
        <f t="shared" si="7"/>
        <v>100</v>
      </c>
      <c r="AP38" s="88"/>
    </row>
    <row r="39" spans="1:48" s="34" customFormat="1" ht="12" customHeight="1">
      <c r="A39" s="55">
        <v>34</v>
      </c>
      <c r="B39" s="173" t="s">
        <v>119</v>
      </c>
      <c r="C39" s="60"/>
      <c r="D39" s="60"/>
      <c r="E39" s="90"/>
      <c r="F39" s="60"/>
      <c r="G39" s="60"/>
      <c r="H39" s="60"/>
      <c r="I39" s="60"/>
      <c r="J39" s="60"/>
      <c r="K39" s="60"/>
      <c r="L39" s="90"/>
      <c r="M39" s="60"/>
      <c r="N39" s="60"/>
      <c r="O39" s="60"/>
      <c r="P39" s="60"/>
      <c r="Q39" s="60"/>
      <c r="R39" s="60"/>
      <c r="S39" s="90"/>
      <c r="T39" s="60"/>
      <c r="U39" s="60"/>
      <c r="V39" s="60"/>
      <c r="W39" s="60"/>
      <c r="X39" s="60"/>
      <c r="Y39" s="60"/>
      <c r="Z39" s="90"/>
      <c r="AA39" s="60"/>
      <c r="AB39" s="60"/>
      <c r="AC39" s="60"/>
      <c r="AD39" s="60"/>
      <c r="AE39" s="60"/>
      <c r="AF39" s="60"/>
      <c r="AG39" s="90"/>
      <c r="AH39" s="76">
        <f t="shared" si="0"/>
        <v>0</v>
      </c>
      <c r="AI39" s="76">
        <f t="shared" si="1"/>
        <v>0</v>
      </c>
      <c r="AJ39" s="76">
        <f t="shared" si="2"/>
        <v>0</v>
      </c>
      <c r="AK39" s="76">
        <f t="shared" si="3"/>
        <v>0</v>
      </c>
      <c r="AL39" s="76">
        <f t="shared" si="4"/>
        <v>0</v>
      </c>
      <c r="AM39" s="77">
        <f t="shared" si="5"/>
        <v>0</v>
      </c>
      <c r="AN39" s="78">
        <f t="shared" si="6"/>
        <v>0</v>
      </c>
      <c r="AO39" s="78">
        <f t="shared" si="7"/>
        <v>100</v>
      </c>
      <c r="AP39" s="87"/>
    </row>
    <row r="40" spans="1:48" s="34" customFormat="1" ht="12" customHeight="1">
      <c r="A40" s="58">
        <v>35</v>
      </c>
      <c r="B40" s="173" t="s">
        <v>120</v>
      </c>
      <c r="C40" s="60"/>
      <c r="D40" s="60"/>
      <c r="E40" s="90"/>
      <c r="F40" s="60"/>
      <c r="G40" s="60"/>
      <c r="H40" s="60"/>
      <c r="I40" s="60"/>
      <c r="J40" s="60"/>
      <c r="K40" s="60"/>
      <c r="L40" s="90"/>
      <c r="M40" s="60"/>
      <c r="N40" s="60"/>
      <c r="O40" s="60"/>
      <c r="P40" s="60"/>
      <c r="Q40" s="60"/>
      <c r="R40" s="60"/>
      <c r="S40" s="90"/>
      <c r="T40" s="60"/>
      <c r="U40" s="60"/>
      <c r="V40" s="60"/>
      <c r="W40" s="60"/>
      <c r="X40" s="60"/>
      <c r="Y40" s="60"/>
      <c r="Z40" s="90"/>
      <c r="AA40" s="60"/>
      <c r="AB40" s="60"/>
      <c r="AC40" s="60"/>
      <c r="AD40" s="60"/>
      <c r="AE40" s="60"/>
      <c r="AF40" s="60"/>
      <c r="AG40" s="90"/>
      <c r="AH40" s="76"/>
      <c r="AI40" s="76"/>
      <c r="AJ40" s="76"/>
      <c r="AK40" s="76"/>
      <c r="AL40" s="76"/>
      <c r="AM40" s="77"/>
      <c r="AN40" s="78"/>
      <c r="AO40" s="78"/>
      <c r="AP40" s="87"/>
    </row>
    <row r="41" spans="1:48" s="3" customFormat="1" ht="12" customHeight="1">
      <c r="A41" s="55">
        <v>36</v>
      </c>
      <c r="B41" s="173" t="s">
        <v>121</v>
      </c>
      <c r="C41" s="60"/>
      <c r="D41" s="60"/>
      <c r="E41" s="90"/>
      <c r="F41" s="60"/>
      <c r="G41" s="60"/>
      <c r="H41" s="60"/>
      <c r="I41" s="60"/>
      <c r="J41" s="60"/>
      <c r="K41" s="60"/>
      <c r="L41" s="90"/>
      <c r="M41" s="60"/>
      <c r="N41" s="60"/>
      <c r="O41" s="60"/>
      <c r="P41" s="60"/>
      <c r="Q41" s="60"/>
      <c r="R41" s="60"/>
      <c r="S41" s="90"/>
      <c r="T41" s="60"/>
      <c r="U41" s="60"/>
      <c r="V41" s="60"/>
      <c r="W41" s="60"/>
      <c r="X41" s="60"/>
      <c r="Y41" s="60"/>
      <c r="Z41" s="90"/>
      <c r="AA41" s="60"/>
      <c r="AB41" s="60"/>
      <c r="AC41" s="60"/>
      <c r="AD41" s="60"/>
      <c r="AE41" s="60"/>
      <c r="AF41" s="60"/>
      <c r="AG41" s="90"/>
      <c r="AH41" s="82">
        <f t="shared" si="0"/>
        <v>0</v>
      </c>
      <c r="AI41" s="82">
        <f t="shared" si="1"/>
        <v>0</v>
      </c>
      <c r="AJ41" s="82">
        <f t="shared" si="2"/>
        <v>0</v>
      </c>
      <c r="AK41" s="82">
        <f t="shared" si="3"/>
        <v>0</v>
      </c>
      <c r="AL41" s="82">
        <f t="shared" si="4"/>
        <v>0</v>
      </c>
      <c r="AM41" s="83">
        <f t="shared" si="5"/>
        <v>0</v>
      </c>
      <c r="AN41" s="84">
        <f t="shared" si="6"/>
        <v>0</v>
      </c>
      <c r="AO41" s="84">
        <f t="shared" si="7"/>
        <v>100</v>
      </c>
      <c r="AP41" s="88"/>
    </row>
    <row r="42" spans="1:48" ht="13.5" thickBot="1">
      <c r="A42" s="216" t="s">
        <v>42</v>
      </c>
      <c r="B42" s="217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86" t="e">
        <f>(#REF!*100)/(13*31)</f>
        <v>#REF!</v>
      </c>
      <c r="AI42" s="86" t="e">
        <f>(#REF!*100)/(13*31)</f>
        <v>#REF!</v>
      </c>
      <c r="AJ42" s="86" t="e">
        <f>(#REF!*100)/(13*31)</f>
        <v>#REF!</v>
      </c>
      <c r="AK42" s="86" t="e">
        <f>(#REF!*100)/(13*31)</f>
        <v>#REF!</v>
      </c>
      <c r="AL42" s="86" t="e">
        <f>(#REF!*100)/(13*31)</f>
        <v>#REF!</v>
      </c>
      <c r="AM42" s="163"/>
      <c r="AN42" s="164"/>
      <c r="AO42" s="164"/>
      <c r="AP42" s="88"/>
      <c r="AQ42" s="3"/>
      <c r="AR42" s="3"/>
      <c r="AS42" s="3"/>
      <c r="AT42" s="3"/>
      <c r="AU42" s="3"/>
      <c r="AV42" s="3"/>
    </row>
    <row r="43" spans="1:48" ht="6" customHeight="1" thickTop="1">
      <c r="B43" s="5"/>
      <c r="AH43"/>
      <c r="AI43"/>
      <c r="AJ43"/>
      <c r="AL43" s="5"/>
    </row>
    <row r="44" spans="1:48">
      <c r="B44" s="5"/>
      <c r="AH44"/>
      <c r="AI44"/>
      <c r="AJ44"/>
      <c r="AK44" t="s">
        <v>82</v>
      </c>
      <c r="AL44" s="5"/>
      <c r="AM44" s="5"/>
    </row>
    <row r="45" spans="1:48">
      <c r="B45" s="5"/>
      <c r="AH45"/>
      <c r="AI45"/>
      <c r="AJ45"/>
      <c r="AK45" s="4" t="s">
        <v>43</v>
      </c>
      <c r="AL45" s="5"/>
      <c r="AM45" s="5"/>
    </row>
    <row r="46" spans="1:48">
      <c r="B46" s="5"/>
      <c r="AH46"/>
      <c r="AI46"/>
      <c r="AJ46"/>
      <c r="AK46" s="4"/>
      <c r="AL46" s="5"/>
      <c r="AM46" s="5"/>
    </row>
    <row r="47" spans="1:48">
      <c r="B47" s="5"/>
      <c r="AH47"/>
      <c r="AI47"/>
      <c r="AJ47"/>
      <c r="AK47" s="4"/>
      <c r="AL47" s="5"/>
      <c r="AM47" s="5"/>
    </row>
    <row r="48" spans="1:48">
      <c r="B48" s="5"/>
      <c r="AH48"/>
      <c r="AI48"/>
      <c r="AJ48"/>
      <c r="AK48" s="4"/>
      <c r="AL48" s="5"/>
      <c r="AM48" s="5"/>
    </row>
    <row r="49" spans="2:42">
      <c r="B49" s="5"/>
      <c r="AH49"/>
      <c r="AI49"/>
      <c r="AJ49"/>
      <c r="AK49" s="208" t="str">
        <f>MASTER!C8</f>
        <v>ZULHASNI,S.Pd</v>
      </c>
      <c r="AL49" s="208"/>
      <c r="AM49" s="208"/>
      <c r="AN49" s="208"/>
      <c r="AO49" s="208"/>
    </row>
    <row r="50" spans="2:42">
      <c r="AH50"/>
      <c r="AI50"/>
      <c r="AJ50"/>
      <c r="AK50" s="42" t="s">
        <v>52</v>
      </c>
      <c r="AL50" s="208" t="str">
        <f>MASTER!C10</f>
        <v>199111092019032018</v>
      </c>
      <c r="AM50" s="208"/>
      <c r="AN50" s="208"/>
      <c r="AO50" s="208"/>
    </row>
    <row r="51" spans="2:42">
      <c r="AP51"/>
    </row>
  </sheetData>
  <mergeCells count="10">
    <mergeCell ref="A42:AG42"/>
    <mergeCell ref="AK49:AO49"/>
    <mergeCell ref="AL50:AO50"/>
    <mergeCell ref="A1:AR1"/>
    <mergeCell ref="AK2:AL2"/>
    <mergeCell ref="AM2:AN2"/>
    <mergeCell ref="A4:A5"/>
    <mergeCell ref="B4:B5"/>
    <mergeCell ref="AH4:AL4"/>
    <mergeCell ref="AN4:AO4"/>
  </mergeCells>
  <conditionalFormatting sqref="B12">
    <cfRule type="duplicateValues" dxfId="3" priority="1"/>
  </conditionalFormatting>
  <dataValidations count="2">
    <dataValidation type="list" allowBlank="1" showInputMessage="1" showErrorMessage="1" sqref="T6:Y41 C6:D41 F6:K41 M6:R41 AA6:AF41">
      <formula1>"S,I,A,T,C"</formula1>
    </dataValidation>
    <dataValidation type="list" allowBlank="1" showInputMessage="1" showErrorMessage="1" sqref="Z6:Z41 E6:E41 L6:L41 S6:S41 AG6:AG41">
      <formula1>#REF!</formula1>
    </dataValidation>
  </dataValidations>
  <pageMargins left="0.42986111111111103" right="0.3" top="0.5" bottom="0.25" header="0.25972222222222202" footer="0.30972222222222201"/>
  <pageSetup paperSize="9" scale="80" orientation="landscape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1"/>
  <sheetViews>
    <sheetView zoomScale="90" zoomScaleNormal="90" workbookViewId="0">
      <pane xSplit="1" ySplit="5" topLeftCell="B24" activePane="bottomRight" state="frozen"/>
      <selection pane="topRight"/>
      <selection pane="bottomLeft"/>
      <selection pane="bottomRight" activeCell="A6" sqref="A6:A41"/>
    </sheetView>
  </sheetViews>
  <sheetFormatPr defaultColWidth="9.140625" defaultRowHeight="12.75"/>
  <cols>
    <col min="1" max="1" width="3.7109375" customWidth="1"/>
    <col min="2" max="2" width="33" customWidth="1"/>
    <col min="3" max="32" width="2.85546875" style="5" customWidth="1"/>
    <col min="33" max="35" width="5.28515625" style="5" customWidth="1"/>
    <col min="36" max="38" width="5.28515625" customWidth="1"/>
    <col min="39" max="39" width="8" customWidth="1"/>
    <col min="40" max="40" width="7" customWidth="1"/>
    <col min="41" max="41" width="7.28515625" style="5" customWidth="1"/>
    <col min="42" max="43" width="8.5703125" customWidth="1"/>
  </cols>
  <sheetData>
    <row r="1" spans="1:48">
      <c r="A1" s="219" t="str">
        <f>JULI!A1</f>
        <v>DAFTAR HADIR PESERTA DIDIK MAN 2 KOTA PADANG TAHUN PELAJARAN 2023/2024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</row>
    <row r="2" spans="1:48" ht="17.100000000000001" customHeight="1">
      <c r="A2" s="42" t="s">
        <v>58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227" t="s">
        <v>6</v>
      </c>
      <c r="AK2" s="228"/>
      <c r="AL2" s="229" t="str">
        <f>MASTER!C12</f>
        <v>X.6</v>
      </c>
      <c r="AM2" s="229"/>
    </row>
    <row r="3" spans="1:48" ht="8.1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42"/>
      <c r="AK3" s="42"/>
    </row>
    <row r="4" spans="1:48" ht="14.25" thickTop="1" thickBot="1">
      <c r="A4" s="210" t="s">
        <v>21</v>
      </c>
      <c r="B4" s="210" t="s">
        <v>22</v>
      </c>
      <c r="C4" s="165">
        <v>1</v>
      </c>
      <c r="D4" s="165">
        <v>2</v>
      </c>
      <c r="E4" s="165">
        <v>3</v>
      </c>
      <c r="F4" s="165">
        <v>4</v>
      </c>
      <c r="G4" s="165">
        <v>5</v>
      </c>
      <c r="H4" s="165">
        <v>6</v>
      </c>
      <c r="I4" s="166">
        <v>7</v>
      </c>
      <c r="J4" s="165">
        <v>8</v>
      </c>
      <c r="K4" s="165">
        <v>9</v>
      </c>
      <c r="L4" s="165">
        <v>10</v>
      </c>
      <c r="M4" s="165">
        <v>11</v>
      </c>
      <c r="N4" s="165">
        <v>12</v>
      </c>
      <c r="O4" s="165">
        <v>13</v>
      </c>
      <c r="P4" s="166">
        <v>14</v>
      </c>
      <c r="Q4" s="165">
        <v>15</v>
      </c>
      <c r="R4" s="165">
        <v>16</v>
      </c>
      <c r="S4" s="165">
        <v>17</v>
      </c>
      <c r="T4" s="165">
        <v>18</v>
      </c>
      <c r="U4" s="165">
        <v>19</v>
      </c>
      <c r="V4" s="165">
        <v>20</v>
      </c>
      <c r="W4" s="166">
        <v>21</v>
      </c>
      <c r="X4" s="165">
        <v>22</v>
      </c>
      <c r="Y4" s="165">
        <v>23</v>
      </c>
      <c r="Z4" s="165">
        <v>24</v>
      </c>
      <c r="AA4" s="165">
        <v>25</v>
      </c>
      <c r="AB4" s="165">
        <v>26</v>
      </c>
      <c r="AC4" s="165">
        <v>27</v>
      </c>
      <c r="AD4" s="166">
        <v>28</v>
      </c>
      <c r="AE4" s="165">
        <v>29</v>
      </c>
      <c r="AF4" s="165">
        <v>30</v>
      </c>
      <c r="AG4" s="223" t="s">
        <v>23</v>
      </c>
      <c r="AH4" s="224"/>
      <c r="AI4" s="224"/>
      <c r="AJ4" s="224"/>
      <c r="AK4" s="225"/>
      <c r="AL4" s="70" t="s">
        <v>24</v>
      </c>
      <c r="AM4" s="226" t="s">
        <v>25</v>
      </c>
      <c r="AN4" s="226"/>
    </row>
    <row r="5" spans="1:48" ht="39.950000000000003" customHeight="1" thickTop="1" thickBot="1">
      <c r="A5" s="211"/>
      <c r="B5" s="211"/>
      <c r="C5" s="50" t="s">
        <v>26</v>
      </c>
      <c r="D5" s="50" t="s">
        <v>27</v>
      </c>
      <c r="E5" s="50" t="s">
        <v>28</v>
      </c>
      <c r="F5" s="50" t="s">
        <v>29</v>
      </c>
      <c r="G5" s="50" t="s">
        <v>30</v>
      </c>
      <c r="H5" s="50" t="s">
        <v>31</v>
      </c>
      <c r="I5" s="66" t="s">
        <v>32</v>
      </c>
      <c r="J5" s="50" t="s">
        <v>26</v>
      </c>
      <c r="K5" s="50" t="s">
        <v>27</v>
      </c>
      <c r="L5" s="50" t="s">
        <v>28</v>
      </c>
      <c r="M5" s="50" t="s">
        <v>29</v>
      </c>
      <c r="N5" s="50" t="s">
        <v>30</v>
      </c>
      <c r="O5" s="50" t="s">
        <v>31</v>
      </c>
      <c r="P5" s="66" t="s">
        <v>32</v>
      </c>
      <c r="Q5" s="50" t="s">
        <v>26</v>
      </c>
      <c r="R5" s="50" t="s">
        <v>27</v>
      </c>
      <c r="S5" s="50" t="s">
        <v>28</v>
      </c>
      <c r="T5" s="50" t="s">
        <v>29</v>
      </c>
      <c r="U5" s="50" t="s">
        <v>30</v>
      </c>
      <c r="V5" s="50" t="s">
        <v>31</v>
      </c>
      <c r="W5" s="66" t="s">
        <v>32</v>
      </c>
      <c r="X5" s="50" t="s">
        <v>26</v>
      </c>
      <c r="Y5" s="50" t="s">
        <v>27</v>
      </c>
      <c r="Z5" s="50" t="s">
        <v>28</v>
      </c>
      <c r="AA5" s="50" t="s">
        <v>29</v>
      </c>
      <c r="AB5" s="50" t="s">
        <v>30</v>
      </c>
      <c r="AC5" s="50" t="s">
        <v>31</v>
      </c>
      <c r="AD5" s="66" t="s">
        <v>32</v>
      </c>
      <c r="AE5" s="50" t="s">
        <v>26</v>
      </c>
      <c r="AF5" s="50" t="s">
        <v>27</v>
      </c>
      <c r="AG5" s="72" t="s">
        <v>33</v>
      </c>
      <c r="AH5" s="72" t="s">
        <v>34</v>
      </c>
      <c r="AI5" s="72" t="s">
        <v>35</v>
      </c>
      <c r="AJ5" s="72" t="s">
        <v>36</v>
      </c>
      <c r="AK5" s="72" t="s">
        <v>37</v>
      </c>
      <c r="AL5" s="72" t="s">
        <v>38</v>
      </c>
      <c r="AM5" s="72" t="s">
        <v>39</v>
      </c>
      <c r="AN5" s="72" t="s">
        <v>40</v>
      </c>
    </row>
    <row r="6" spans="1:48" ht="12" customHeight="1" thickTop="1">
      <c r="A6" s="51">
        <v>1</v>
      </c>
      <c r="B6" s="173" t="s">
        <v>86</v>
      </c>
      <c r="C6" s="54"/>
      <c r="D6" s="93"/>
      <c r="E6" s="53"/>
      <c r="F6" s="54"/>
      <c r="G6" s="54"/>
      <c r="H6" s="54"/>
      <c r="I6" s="89"/>
      <c r="J6" s="54"/>
      <c r="K6" s="94"/>
      <c r="L6" s="53"/>
      <c r="M6" s="54"/>
      <c r="N6" s="94"/>
      <c r="O6" s="54"/>
      <c r="P6" s="89"/>
      <c r="Q6" s="54"/>
      <c r="R6" s="94"/>
      <c r="S6" s="53"/>
      <c r="T6" s="54"/>
      <c r="U6" s="54"/>
      <c r="V6" s="54"/>
      <c r="W6" s="89"/>
      <c r="X6" s="54"/>
      <c r="Y6" s="94"/>
      <c r="Z6" s="53"/>
      <c r="AA6" s="54"/>
      <c r="AB6" s="94"/>
      <c r="AC6" s="54"/>
      <c r="AD6" s="89"/>
      <c r="AE6" s="54"/>
      <c r="AF6" s="94"/>
      <c r="AG6" s="73">
        <f t="shared" ref="AG6:AG41" si="0">COUNTIF(C6:AF6,"S")</f>
        <v>0</v>
      </c>
      <c r="AH6" s="73">
        <f t="shared" ref="AH6:AH41" si="1">COUNTIF(C6:AF6,"I")</f>
        <v>0</v>
      </c>
      <c r="AI6" s="73">
        <f t="shared" ref="AI6:AI41" si="2">COUNTIF(C6:AF6,"A")</f>
        <v>0</v>
      </c>
      <c r="AJ6" s="73">
        <f t="shared" ref="AJ6:AJ41" si="3">COUNTIF(C6:AF6,"T")</f>
        <v>0</v>
      </c>
      <c r="AK6" s="73">
        <f t="shared" ref="AK6:AK41" si="4">COUNTIF(C6:AF6,"C")</f>
        <v>0</v>
      </c>
      <c r="AL6" s="74">
        <f t="shared" ref="AL6:AL41" si="5">SUM(AG6:AI6)</f>
        <v>0</v>
      </c>
      <c r="AM6" s="75">
        <f t="shared" ref="AM6:AM41" si="6">(AL6*100)/(31*13)</f>
        <v>0</v>
      </c>
      <c r="AN6" s="75">
        <f t="shared" ref="AN6:AN42" si="7">(100-AM6)</f>
        <v>100</v>
      </c>
    </row>
    <row r="7" spans="1:48" s="34" customFormat="1" ht="12" customHeight="1">
      <c r="A7" s="55">
        <v>2</v>
      </c>
      <c r="B7" s="173" t="s">
        <v>87</v>
      </c>
      <c r="C7" s="57"/>
      <c r="D7" s="95"/>
      <c r="E7" s="56"/>
      <c r="F7" s="57"/>
      <c r="G7" s="57"/>
      <c r="H7" s="57"/>
      <c r="I7" s="90"/>
      <c r="J7" s="57"/>
      <c r="K7" s="96"/>
      <c r="L7" s="56"/>
      <c r="M7" s="57"/>
      <c r="N7" s="96"/>
      <c r="O7" s="57"/>
      <c r="P7" s="90"/>
      <c r="Q7" s="57"/>
      <c r="R7" s="96"/>
      <c r="S7" s="56"/>
      <c r="T7" s="57"/>
      <c r="U7" s="57"/>
      <c r="V7" s="57"/>
      <c r="W7" s="90"/>
      <c r="X7" s="57"/>
      <c r="Y7" s="96"/>
      <c r="Z7" s="56"/>
      <c r="AA7" s="57"/>
      <c r="AB7" s="96"/>
      <c r="AC7" s="57"/>
      <c r="AD7" s="90"/>
      <c r="AE7" s="57"/>
      <c r="AF7" s="96"/>
      <c r="AG7" s="76">
        <f t="shared" si="0"/>
        <v>0</v>
      </c>
      <c r="AH7" s="76">
        <f t="shared" si="1"/>
        <v>0</v>
      </c>
      <c r="AI7" s="76">
        <f t="shared" si="2"/>
        <v>0</v>
      </c>
      <c r="AJ7" s="76">
        <f t="shared" si="3"/>
        <v>0</v>
      </c>
      <c r="AK7" s="76">
        <f t="shared" si="4"/>
        <v>0</v>
      </c>
      <c r="AL7" s="77">
        <f t="shared" si="5"/>
        <v>0</v>
      </c>
      <c r="AM7" s="78">
        <f t="shared" si="6"/>
        <v>0</v>
      </c>
      <c r="AN7" s="78">
        <f t="shared" si="7"/>
        <v>100</v>
      </c>
      <c r="AO7" s="87"/>
    </row>
    <row r="8" spans="1:48" ht="12" customHeight="1">
      <c r="A8" s="58">
        <v>3</v>
      </c>
      <c r="B8" s="173" t="s">
        <v>88</v>
      </c>
      <c r="C8" s="60"/>
      <c r="D8" s="97"/>
      <c r="E8" s="59"/>
      <c r="F8" s="60"/>
      <c r="G8" s="60"/>
      <c r="H8" s="60"/>
      <c r="I8" s="90"/>
      <c r="J8" s="60"/>
      <c r="K8" s="98"/>
      <c r="L8" s="59"/>
      <c r="M8" s="60"/>
      <c r="N8" s="98"/>
      <c r="O8" s="60"/>
      <c r="P8" s="90"/>
      <c r="Q8" s="60"/>
      <c r="R8" s="98"/>
      <c r="S8" s="59"/>
      <c r="T8" s="60"/>
      <c r="U8" s="60"/>
      <c r="V8" s="60"/>
      <c r="W8" s="90"/>
      <c r="X8" s="60"/>
      <c r="Y8" s="98"/>
      <c r="Z8" s="59"/>
      <c r="AA8" s="60"/>
      <c r="AB8" s="98"/>
      <c r="AC8" s="60"/>
      <c r="AD8" s="90"/>
      <c r="AE8" s="60"/>
      <c r="AF8" s="98"/>
      <c r="AG8" s="79">
        <f t="shared" si="0"/>
        <v>0</v>
      </c>
      <c r="AH8" s="79">
        <f t="shared" si="1"/>
        <v>0</v>
      </c>
      <c r="AI8" s="79">
        <f t="shared" si="2"/>
        <v>0</v>
      </c>
      <c r="AJ8" s="79">
        <f t="shared" si="3"/>
        <v>0</v>
      </c>
      <c r="AK8" s="79">
        <f t="shared" si="4"/>
        <v>0</v>
      </c>
      <c r="AL8" s="80">
        <f t="shared" si="5"/>
        <v>0</v>
      </c>
      <c r="AM8" s="81">
        <f t="shared" si="6"/>
        <v>0</v>
      </c>
      <c r="AN8" s="81">
        <f t="shared" si="7"/>
        <v>100</v>
      </c>
      <c r="AO8" s="88"/>
      <c r="AP8" s="3"/>
      <c r="AQ8" s="3"/>
      <c r="AR8" s="3"/>
      <c r="AS8" s="3"/>
      <c r="AT8" s="3"/>
      <c r="AU8" s="3"/>
      <c r="AV8" s="3"/>
    </row>
    <row r="9" spans="1:48" s="34" customFormat="1" ht="12" customHeight="1">
      <c r="A9" s="55">
        <v>4</v>
      </c>
      <c r="B9" s="174" t="s">
        <v>89</v>
      </c>
      <c r="C9" s="57"/>
      <c r="D9" s="95"/>
      <c r="E9" s="56"/>
      <c r="F9" s="57"/>
      <c r="G9" s="57"/>
      <c r="H9" s="57"/>
      <c r="I9" s="90"/>
      <c r="J9" s="57"/>
      <c r="K9" s="96"/>
      <c r="L9" s="56"/>
      <c r="M9" s="57"/>
      <c r="N9" s="96"/>
      <c r="O9" s="57"/>
      <c r="P9" s="90"/>
      <c r="Q9" s="57"/>
      <c r="R9" s="96"/>
      <c r="S9" s="56"/>
      <c r="T9" s="57"/>
      <c r="U9" s="57"/>
      <c r="V9" s="57"/>
      <c r="W9" s="90"/>
      <c r="X9" s="57"/>
      <c r="Y9" s="96"/>
      <c r="Z9" s="56"/>
      <c r="AA9" s="57"/>
      <c r="AB9" s="96"/>
      <c r="AC9" s="57"/>
      <c r="AD9" s="90"/>
      <c r="AE9" s="57"/>
      <c r="AF9" s="96"/>
      <c r="AG9" s="76">
        <f t="shared" si="0"/>
        <v>0</v>
      </c>
      <c r="AH9" s="76">
        <f t="shared" si="1"/>
        <v>0</v>
      </c>
      <c r="AI9" s="76">
        <f t="shared" si="2"/>
        <v>0</v>
      </c>
      <c r="AJ9" s="76">
        <f t="shared" si="3"/>
        <v>0</v>
      </c>
      <c r="AK9" s="76">
        <f t="shared" si="4"/>
        <v>0</v>
      </c>
      <c r="AL9" s="77">
        <f t="shared" si="5"/>
        <v>0</v>
      </c>
      <c r="AM9" s="78">
        <f t="shared" si="6"/>
        <v>0</v>
      </c>
      <c r="AN9" s="78">
        <f t="shared" si="7"/>
        <v>100</v>
      </c>
      <c r="AO9" s="87"/>
    </row>
    <row r="10" spans="1:48" ht="12" customHeight="1">
      <c r="A10" s="58">
        <v>5</v>
      </c>
      <c r="B10" s="173" t="s">
        <v>90</v>
      </c>
      <c r="C10" s="60"/>
      <c r="D10" s="97"/>
      <c r="E10" s="59"/>
      <c r="F10" s="60"/>
      <c r="G10" s="60"/>
      <c r="H10" s="60"/>
      <c r="I10" s="90"/>
      <c r="J10" s="60"/>
      <c r="K10" s="98"/>
      <c r="L10" s="59"/>
      <c r="M10" s="60"/>
      <c r="N10" s="98"/>
      <c r="O10" s="60"/>
      <c r="P10" s="90"/>
      <c r="Q10" s="60"/>
      <c r="R10" s="98"/>
      <c r="S10" s="59"/>
      <c r="T10" s="60"/>
      <c r="U10" s="60"/>
      <c r="V10" s="60"/>
      <c r="W10" s="90"/>
      <c r="X10" s="60"/>
      <c r="Y10" s="98"/>
      <c r="Z10" s="59"/>
      <c r="AA10" s="60"/>
      <c r="AB10" s="98"/>
      <c r="AC10" s="60"/>
      <c r="AD10" s="90"/>
      <c r="AE10" s="60"/>
      <c r="AF10" s="98"/>
      <c r="AG10" s="79">
        <f t="shared" si="0"/>
        <v>0</v>
      </c>
      <c r="AH10" s="79">
        <f t="shared" si="1"/>
        <v>0</v>
      </c>
      <c r="AI10" s="79">
        <f t="shared" si="2"/>
        <v>0</v>
      </c>
      <c r="AJ10" s="79">
        <f t="shared" si="3"/>
        <v>0</v>
      </c>
      <c r="AK10" s="79">
        <f t="shared" si="4"/>
        <v>0</v>
      </c>
      <c r="AL10" s="80">
        <f t="shared" si="5"/>
        <v>0</v>
      </c>
      <c r="AM10" s="81">
        <f t="shared" si="6"/>
        <v>0</v>
      </c>
      <c r="AN10" s="81">
        <f t="shared" si="7"/>
        <v>100</v>
      </c>
      <c r="AO10" s="88"/>
      <c r="AP10" s="3"/>
      <c r="AQ10" s="3"/>
      <c r="AR10" s="3"/>
      <c r="AS10" s="3"/>
      <c r="AT10" s="3"/>
      <c r="AU10" s="3"/>
      <c r="AV10" s="3"/>
    </row>
    <row r="11" spans="1:48" s="34" customFormat="1" ht="12" customHeight="1">
      <c r="A11" s="55">
        <v>6</v>
      </c>
      <c r="B11" s="173" t="s">
        <v>91</v>
      </c>
      <c r="C11" s="57"/>
      <c r="D11" s="95"/>
      <c r="E11" s="56"/>
      <c r="F11" s="57"/>
      <c r="G11" s="57"/>
      <c r="H11" s="57"/>
      <c r="I11" s="90"/>
      <c r="J11" s="57"/>
      <c r="K11" s="96"/>
      <c r="L11" s="56"/>
      <c r="M11" s="57"/>
      <c r="N11" s="96"/>
      <c r="O11" s="57"/>
      <c r="P11" s="90"/>
      <c r="Q11" s="57"/>
      <c r="R11" s="96"/>
      <c r="S11" s="56"/>
      <c r="T11" s="57"/>
      <c r="U11" s="57"/>
      <c r="V11" s="57"/>
      <c r="W11" s="90"/>
      <c r="X11" s="57"/>
      <c r="Y11" s="96"/>
      <c r="Z11" s="56"/>
      <c r="AA11" s="57"/>
      <c r="AB11" s="96"/>
      <c r="AC11" s="57"/>
      <c r="AD11" s="90"/>
      <c r="AE11" s="57"/>
      <c r="AF11" s="96"/>
      <c r="AG11" s="76">
        <f t="shared" si="0"/>
        <v>0</v>
      </c>
      <c r="AH11" s="76">
        <f t="shared" si="1"/>
        <v>0</v>
      </c>
      <c r="AI11" s="76">
        <f t="shared" si="2"/>
        <v>0</v>
      </c>
      <c r="AJ11" s="76">
        <f t="shared" si="3"/>
        <v>0</v>
      </c>
      <c r="AK11" s="76">
        <f t="shared" si="4"/>
        <v>0</v>
      </c>
      <c r="AL11" s="77">
        <f t="shared" si="5"/>
        <v>0</v>
      </c>
      <c r="AM11" s="78">
        <f t="shared" si="6"/>
        <v>0</v>
      </c>
      <c r="AN11" s="78">
        <f t="shared" si="7"/>
        <v>100</v>
      </c>
      <c r="AO11" s="87"/>
    </row>
    <row r="12" spans="1:48" ht="12" customHeight="1">
      <c r="A12" s="58">
        <v>7</v>
      </c>
      <c r="B12" s="173" t="s">
        <v>92</v>
      </c>
      <c r="C12" s="60"/>
      <c r="D12" s="97"/>
      <c r="E12" s="59"/>
      <c r="F12" s="60"/>
      <c r="G12" s="60"/>
      <c r="H12" s="60"/>
      <c r="I12" s="90"/>
      <c r="J12" s="60"/>
      <c r="K12" s="98"/>
      <c r="L12" s="59"/>
      <c r="M12" s="60"/>
      <c r="N12" s="98"/>
      <c r="O12" s="60"/>
      <c r="P12" s="90"/>
      <c r="Q12" s="60"/>
      <c r="R12" s="98"/>
      <c r="S12" s="59"/>
      <c r="T12" s="60"/>
      <c r="U12" s="60"/>
      <c r="V12" s="60"/>
      <c r="W12" s="90"/>
      <c r="X12" s="60"/>
      <c r="Y12" s="98"/>
      <c r="Z12" s="59"/>
      <c r="AA12" s="60"/>
      <c r="AB12" s="98"/>
      <c r="AC12" s="60"/>
      <c r="AD12" s="90"/>
      <c r="AE12" s="60"/>
      <c r="AF12" s="98"/>
      <c r="AG12" s="79">
        <f t="shared" si="0"/>
        <v>0</v>
      </c>
      <c r="AH12" s="79">
        <f t="shared" si="1"/>
        <v>0</v>
      </c>
      <c r="AI12" s="79">
        <f t="shared" si="2"/>
        <v>0</v>
      </c>
      <c r="AJ12" s="79">
        <f t="shared" si="3"/>
        <v>0</v>
      </c>
      <c r="AK12" s="79">
        <f t="shared" si="4"/>
        <v>0</v>
      </c>
      <c r="AL12" s="80">
        <f t="shared" si="5"/>
        <v>0</v>
      </c>
      <c r="AM12" s="81">
        <f t="shared" si="6"/>
        <v>0</v>
      </c>
      <c r="AN12" s="81">
        <f t="shared" si="7"/>
        <v>100</v>
      </c>
      <c r="AO12" s="88"/>
      <c r="AP12" s="3"/>
      <c r="AQ12" s="3"/>
      <c r="AR12" s="3"/>
      <c r="AS12" s="3"/>
      <c r="AT12" s="3"/>
      <c r="AU12" s="3"/>
      <c r="AV12" s="3"/>
    </row>
    <row r="13" spans="1:48" s="34" customFormat="1" ht="12" customHeight="1" thickBot="1">
      <c r="A13" s="55">
        <v>8</v>
      </c>
      <c r="B13" s="173" t="s">
        <v>93</v>
      </c>
      <c r="C13" s="57"/>
      <c r="D13" s="95"/>
      <c r="E13" s="56"/>
      <c r="F13" s="57"/>
      <c r="G13" s="57"/>
      <c r="H13" s="57"/>
      <c r="I13" s="90"/>
      <c r="J13" s="57"/>
      <c r="K13" s="96"/>
      <c r="L13" s="56"/>
      <c r="M13" s="57"/>
      <c r="N13" s="96"/>
      <c r="O13" s="57"/>
      <c r="P13" s="90"/>
      <c r="Q13" s="57"/>
      <c r="R13" s="96"/>
      <c r="S13" s="56"/>
      <c r="T13" s="57"/>
      <c r="U13" s="57"/>
      <c r="V13" s="57"/>
      <c r="W13" s="90"/>
      <c r="X13" s="57"/>
      <c r="Y13" s="96"/>
      <c r="Z13" s="56"/>
      <c r="AA13" s="57"/>
      <c r="AB13" s="96"/>
      <c r="AC13" s="57"/>
      <c r="AD13" s="90"/>
      <c r="AE13" s="57"/>
      <c r="AF13" s="96"/>
      <c r="AG13" s="76">
        <f t="shared" si="0"/>
        <v>0</v>
      </c>
      <c r="AH13" s="76">
        <f t="shared" si="1"/>
        <v>0</v>
      </c>
      <c r="AI13" s="76">
        <f t="shared" si="2"/>
        <v>0</v>
      </c>
      <c r="AJ13" s="76">
        <f t="shared" si="3"/>
        <v>0</v>
      </c>
      <c r="AK13" s="76">
        <f t="shared" si="4"/>
        <v>0</v>
      </c>
      <c r="AL13" s="77">
        <f t="shared" si="5"/>
        <v>0</v>
      </c>
      <c r="AM13" s="78">
        <f t="shared" si="6"/>
        <v>0</v>
      </c>
      <c r="AN13" s="78">
        <f t="shared" si="7"/>
        <v>100</v>
      </c>
      <c r="AO13" s="87"/>
    </row>
    <row r="14" spans="1:48" ht="12" customHeight="1" thickTop="1">
      <c r="A14" s="51">
        <v>9</v>
      </c>
      <c r="B14" s="175" t="s">
        <v>94</v>
      </c>
      <c r="C14" s="60"/>
      <c r="D14" s="97"/>
      <c r="E14" s="59"/>
      <c r="F14" s="60"/>
      <c r="G14" s="60"/>
      <c r="H14" s="60"/>
      <c r="I14" s="90"/>
      <c r="J14" s="60"/>
      <c r="K14" s="98"/>
      <c r="L14" s="59"/>
      <c r="M14" s="60"/>
      <c r="N14" s="98"/>
      <c r="O14" s="60"/>
      <c r="P14" s="90"/>
      <c r="Q14" s="60"/>
      <c r="R14" s="98"/>
      <c r="S14" s="59"/>
      <c r="T14" s="60"/>
      <c r="U14" s="60"/>
      <c r="V14" s="60"/>
      <c r="W14" s="90"/>
      <c r="X14" s="60"/>
      <c r="Y14" s="98"/>
      <c r="Z14" s="59"/>
      <c r="AA14" s="60"/>
      <c r="AB14" s="98"/>
      <c r="AC14" s="60"/>
      <c r="AD14" s="90"/>
      <c r="AE14" s="60"/>
      <c r="AF14" s="98"/>
      <c r="AG14" s="79">
        <f t="shared" si="0"/>
        <v>0</v>
      </c>
      <c r="AH14" s="79">
        <f t="shared" si="1"/>
        <v>0</v>
      </c>
      <c r="AI14" s="79">
        <f t="shared" si="2"/>
        <v>0</v>
      </c>
      <c r="AJ14" s="79">
        <f t="shared" si="3"/>
        <v>0</v>
      </c>
      <c r="AK14" s="79">
        <f t="shared" si="4"/>
        <v>0</v>
      </c>
      <c r="AL14" s="80">
        <f t="shared" si="5"/>
        <v>0</v>
      </c>
      <c r="AM14" s="81">
        <f t="shared" si="6"/>
        <v>0</v>
      </c>
      <c r="AN14" s="81">
        <f t="shared" si="7"/>
        <v>100</v>
      </c>
      <c r="AO14" s="88"/>
      <c r="AP14" s="3"/>
      <c r="AQ14" s="3"/>
      <c r="AR14" s="3"/>
      <c r="AS14" s="3"/>
      <c r="AT14" s="3"/>
      <c r="AU14" s="3"/>
      <c r="AV14" s="3"/>
    </row>
    <row r="15" spans="1:48" s="34" customFormat="1" ht="12" customHeight="1">
      <c r="A15" s="55">
        <v>10</v>
      </c>
      <c r="B15" s="175" t="s">
        <v>95</v>
      </c>
      <c r="C15" s="57"/>
      <c r="D15" s="95"/>
      <c r="E15" s="56"/>
      <c r="F15" s="57"/>
      <c r="G15" s="57"/>
      <c r="H15" s="57"/>
      <c r="I15" s="90"/>
      <c r="J15" s="57"/>
      <c r="K15" s="96"/>
      <c r="L15" s="56"/>
      <c r="M15" s="57"/>
      <c r="N15" s="96"/>
      <c r="O15" s="57"/>
      <c r="P15" s="90"/>
      <c r="Q15" s="57"/>
      <c r="R15" s="96"/>
      <c r="S15" s="56"/>
      <c r="T15" s="57"/>
      <c r="U15" s="57"/>
      <c r="V15" s="57"/>
      <c r="W15" s="90"/>
      <c r="X15" s="57"/>
      <c r="Y15" s="96"/>
      <c r="Z15" s="56"/>
      <c r="AA15" s="57"/>
      <c r="AB15" s="96"/>
      <c r="AC15" s="57"/>
      <c r="AD15" s="90"/>
      <c r="AE15" s="57"/>
      <c r="AF15" s="96"/>
      <c r="AG15" s="76">
        <f t="shared" si="0"/>
        <v>0</v>
      </c>
      <c r="AH15" s="76">
        <f t="shared" si="1"/>
        <v>0</v>
      </c>
      <c r="AI15" s="76">
        <f t="shared" si="2"/>
        <v>0</v>
      </c>
      <c r="AJ15" s="76">
        <f t="shared" si="3"/>
        <v>0</v>
      </c>
      <c r="AK15" s="76">
        <f t="shared" si="4"/>
        <v>0</v>
      </c>
      <c r="AL15" s="77">
        <f t="shared" si="5"/>
        <v>0</v>
      </c>
      <c r="AM15" s="78">
        <f t="shared" si="6"/>
        <v>0</v>
      </c>
      <c r="AN15" s="78">
        <f t="shared" si="7"/>
        <v>100</v>
      </c>
      <c r="AO15" s="87"/>
    </row>
    <row r="16" spans="1:48" ht="12" customHeight="1">
      <c r="A16" s="58">
        <v>11</v>
      </c>
      <c r="B16" s="175" t="s">
        <v>96</v>
      </c>
      <c r="C16" s="62"/>
      <c r="D16" s="99"/>
      <c r="E16" s="61"/>
      <c r="F16" s="60"/>
      <c r="G16" s="62"/>
      <c r="H16" s="60"/>
      <c r="I16" s="91"/>
      <c r="J16" s="60"/>
      <c r="K16" s="100"/>
      <c r="L16" s="61"/>
      <c r="M16" s="60"/>
      <c r="N16" s="100"/>
      <c r="O16" s="60"/>
      <c r="P16" s="91"/>
      <c r="Q16" s="60"/>
      <c r="R16" s="100"/>
      <c r="S16" s="61"/>
      <c r="T16" s="60"/>
      <c r="U16" s="62"/>
      <c r="V16" s="60"/>
      <c r="W16" s="91"/>
      <c r="X16" s="60"/>
      <c r="Y16" s="100"/>
      <c r="Z16" s="61"/>
      <c r="AA16" s="60"/>
      <c r="AB16" s="100"/>
      <c r="AC16" s="60"/>
      <c r="AD16" s="91"/>
      <c r="AE16" s="60"/>
      <c r="AF16" s="100"/>
      <c r="AG16" s="79">
        <f t="shared" si="0"/>
        <v>0</v>
      </c>
      <c r="AH16" s="79">
        <f t="shared" si="1"/>
        <v>0</v>
      </c>
      <c r="AI16" s="79">
        <f t="shared" si="2"/>
        <v>0</v>
      </c>
      <c r="AJ16" s="79">
        <f t="shared" si="3"/>
        <v>0</v>
      </c>
      <c r="AK16" s="79">
        <f t="shared" si="4"/>
        <v>0</v>
      </c>
      <c r="AL16" s="80">
        <f t="shared" si="5"/>
        <v>0</v>
      </c>
      <c r="AM16" s="81">
        <f t="shared" si="6"/>
        <v>0</v>
      </c>
      <c r="AN16" s="81">
        <f t="shared" si="7"/>
        <v>100</v>
      </c>
      <c r="AO16" s="88"/>
      <c r="AP16" s="3"/>
      <c r="AQ16" s="3"/>
      <c r="AR16" s="3"/>
      <c r="AS16" s="3"/>
      <c r="AT16" s="3"/>
      <c r="AU16" s="3"/>
      <c r="AV16" s="3"/>
    </row>
    <row r="17" spans="1:48" s="34" customFormat="1" ht="12" customHeight="1">
      <c r="A17" s="55">
        <v>12</v>
      </c>
      <c r="B17" s="175" t="s">
        <v>97</v>
      </c>
      <c r="C17" s="57"/>
      <c r="D17" s="95"/>
      <c r="E17" s="56"/>
      <c r="F17" s="57"/>
      <c r="G17" s="57"/>
      <c r="H17" s="57"/>
      <c r="I17" s="90"/>
      <c r="J17" s="57"/>
      <c r="K17" s="96"/>
      <c r="L17" s="56"/>
      <c r="M17" s="57"/>
      <c r="N17" s="96"/>
      <c r="O17" s="57"/>
      <c r="P17" s="90"/>
      <c r="Q17" s="57"/>
      <c r="R17" s="96"/>
      <c r="S17" s="56"/>
      <c r="T17" s="57"/>
      <c r="U17" s="57"/>
      <c r="V17" s="57"/>
      <c r="W17" s="90"/>
      <c r="X17" s="57"/>
      <c r="Y17" s="96"/>
      <c r="Z17" s="56"/>
      <c r="AA17" s="57"/>
      <c r="AB17" s="96"/>
      <c r="AC17" s="57"/>
      <c r="AD17" s="90"/>
      <c r="AE17" s="57"/>
      <c r="AF17" s="96"/>
      <c r="AG17" s="76">
        <f t="shared" si="0"/>
        <v>0</v>
      </c>
      <c r="AH17" s="76">
        <f t="shared" si="1"/>
        <v>0</v>
      </c>
      <c r="AI17" s="76">
        <f t="shared" si="2"/>
        <v>0</v>
      </c>
      <c r="AJ17" s="76">
        <f t="shared" si="3"/>
        <v>0</v>
      </c>
      <c r="AK17" s="76">
        <f t="shared" si="4"/>
        <v>0</v>
      </c>
      <c r="AL17" s="77">
        <f t="shared" si="5"/>
        <v>0</v>
      </c>
      <c r="AM17" s="78">
        <f t="shared" si="6"/>
        <v>0</v>
      </c>
      <c r="AN17" s="78">
        <f t="shared" si="7"/>
        <v>100</v>
      </c>
      <c r="AO17" s="87"/>
    </row>
    <row r="18" spans="1:48" ht="12" customHeight="1">
      <c r="A18" s="58">
        <v>13</v>
      </c>
      <c r="B18" s="175" t="s">
        <v>98</v>
      </c>
      <c r="C18" s="60"/>
      <c r="D18" s="97"/>
      <c r="E18" s="59"/>
      <c r="F18" s="60"/>
      <c r="G18" s="60"/>
      <c r="H18" s="60"/>
      <c r="I18" s="90"/>
      <c r="J18" s="60"/>
      <c r="K18" s="98"/>
      <c r="L18" s="59"/>
      <c r="M18" s="60"/>
      <c r="N18" s="98"/>
      <c r="O18" s="60"/>
      <c r="P18" s="90"/>
      <c r="Q18" s="60"/>
      <c r="R18" s="98"/>
      <c r="S18" s="59"/>
      <c r="T18" s="60"/>
      <c r="U18" s="60"/>
      <c r="V18" s="60"/>
      <c r="W18" s="90"/>
      <c r="X18" s="60"/>
      <c r="Y18" s="98"/>
      <c r="Z18" s="59"/>
      <c r="AA18" s="60"/>
      <c r="AB18" s="98"/>
      <c r="AC18" s="60"/>
      <c r="AD18" s="90"/>
      <c r="AE18" s="60"/>
      <c r="AF18" s="98"/>
      <c r="AG18" s="79">
        <f t="shared" si="0"/>
        <v>0</v>
      </c>
      <c r="AH18" s="79">
        <f t="shared" si="1"/>
        <v>0</v>
      </c>
      <c r="AI18" s="79">
        <f t="shared" si="2"/>
        <v>0</v>
      </c>
      <c r="AJ18" s="79">
        <f t="shared" si="3"/>
        <v>0</v>
      </c>
      <c r="AK18" s="79">
        <f t="shared" si="4"/>
        <v>0</v>
      </c>
      <c r="AL18" s="80">
        <f t="shared" si="5"/>
        <v>0</v>
      </c>
      <c r="AM18" s="81">
        <f t="shared" si="6"/>
        <v>0</v>
      </c>
      <c r="AN18" s="81">
        <f t="shared" si="7"/>
        <v>100</v>
      </c>
      <c r="AO18" s="88"/>
      <c r="AP18" s="3"/>
      <c r="AQ18" s="3"/>
      <c r="AR18" s="3"/>
      <c r="AS18" s="3"/>
      <c r="AT18" s="3"/>
      <c r="AU18" s="3"/>
      <c r="AV18" s="3"/>
    </row>
    <row r="19" spans="1:48" s="34" customFormat="1" ht="12" customHeight="1">
      <c r="A19" s="55">
        <v>14</v>
      </c>
      <c r="B19" s="175" t="s">
        <v>99</v>
      </c>
      <c r="C19" s="57"/>
      <c r="D19" s="95"/>
      <c r="E19" s="56"/>
      <c r="F19" s="57"/>
      <c r="G19" s="57"/>
      <c r="H19" s="57"/>
      <c r="I19" s="90"/>
      <c r="J19" s="57"/>
      <c r="K19" s="96"/>
      <c r="L19" s="56"/>
      <c r="M19" s="57"/>
      <c r="N19" s="96"/>
      <c r="O19" s="57"/>
      <c r="P19" s="90"/>
      <c r="Q19" s="57"/>
      <c r="R19" s="96"/>
      <c r="S19" s="56"/>
      <c r="T19" s="57"/>
      <c r="U19" s="57"/>
      <c r="V19" s="57"/>
      <c r="W19" s="90"/>
      <c r="X19" s="57"/>
      <c r="Y19" s="96"/>
      <c r="Z19" s="56"/>
      <c r="AA19" s="57"/>
      <c r="AB19" s="96"/>
      <c r="AC19" s="57"/>
      <c r="AD19" s="90"/>
      <c r="AE19" s="57"/>
      <c r="AF19" s="96"/>
      <c r="AG19" s="76">
        <f t="shared" si="0"/>
        <v>0</v>
      </c>
      <c r="AH19" s="76">
        <f t="shared" si="1"/>
        <v>0</v>
      </c>
      <c r="AI19" s="76">
        <f t="shared" si="2"/>
        <v>0</v>
      </c>
      <c r="AJ19" s="76">
        <f t="shared" si="3"/>
        <v>0</v>
      </c>
      <c r="AK19" s="76">
        <f t="shared" si="4"/>
        <v>0</v>
      </c>
      <c r="AL19" s="77">
        <f t="shared" si="5"/>
        <v>0</v>
      </c>
      <c r="AM19" s="78">
        <f t="shared" si="6"/>
        <v>0</v>
      </c>
      <c r="AN19" s="78">
        <f t="shared" si="7"/>
        <v>100</v>
      </c>
      <c r="AO19" s="87"/>
    </row>
    <row r="20" spans="1:48" ht="12" customHeight="1">
      <c r="A20" s="58">
        <v>15</v>
      </c>
      <c r="B20" s="175" t="s">
        <v>100</v>
      </c>
      <c r="C20" s="60"/>
      <c r="D20" s="97"/>
      <c r="E20" s="59"/>
      <c r="F20" s="60"/>
      <c r="G20" s="60"/>
      <c r="H20" s="60"/>
      <c r="I20" s="90"/>
      <c r="J20" s="60"/>
      <c r="K20" s="98"/>
      <c r="L20" s="59"/>
      <c r="M20" s="60"/>
      <c r="N20" s="98"/>
      <c r="O20" s="60"/>
      <c r="P20" s="90"/>
      <c r="Q20" s="60"/>
      <c r="R20" s="98"/>
      <c r="S20" s="59"/>
      <c r="T20" s="60"/>
      <c r="U20" s="60"/>
      <c r="V20" s="60"/>
      <c r="W20" s="90"/>
      <c r="X20" s="60"/>
      <c r="Y20" s="98"/>
      <c r="Z20" s="59"/>
      <c r="AA20" s="60"/>
      <c r="AB20" s="98"/>
      <c r="AC20" s="60"/>
      <c r="AD20" s="90"/>
      <c r="AE20" s="60"/>
      <c r="AF20" s="98"/>
      <c r="AG20" s="79">
        <f t="shared" si="0"/>
        <v>0</v>
      </c>
      <c r="AH20" s="79">
        <f t="shared" si="1"/>
        <v>0</v>
      </c>
      <c r="AI20" s="79">
        <f t="shared" si="2"/>
        <v>0</v>
      </c>
      <c r="AJ20" s="79">
        <f t="shared" si="3"/>
        <v>0</v>
      </c>
      <c r="AK20" s="79">
        <f t="shared" si="4"/>
        <v>0</v>
      </c>
      <c r="AL20" s="80">
        <f t="shared" si="5"/>
        <v>0</v>
      </c>
      <c r="AM20" s="81">
        <f t="shared" si="6"/>
        <v>0</v>
      </c>
      <c r="AN20" s="81">
        <f t="shared" si="7"/>
        <v>100</v>
      </c>
      <c r="AO20" s="88"/>
      <c r="AP20" s="3"/>
      <c r="AQ20" s="3"/>
      <c r="AR20" s="3"/>
      <c r="AS20" s="3"/>
      <c r="AT20" s="3"/>
      <c r="AU20" s="3"/>
      <c r="AV20" s="3"/>
    </row>
    <row r="21" spans="1:48" s="34" customFormat="1" ht="12" customHeight="1" thickBot="1">
      <c r="A21" s="55">
        <v>16</v>
      </c>
      <c r="B21" s="173" t="s">
        <v>101</v>
      </c>
      <c r="C21" s="57"/>
      <c r="D21" s="95"/>
      <c r="E21" s="56"/>
      <c r="F21" s="57"/>
      <c r="G21" s="57"/>
      <c r="H21" s="57"/>
      <c r="I21" s="90"/>
      <c r="J21" s="57"/>
      <c r="K21" s="96"/>
      <c r="L21" s="56"/>
      <c r="M21" s="57"/>
      <c r="N21" s="96"/>
      <c r="O21" s="57"/>
      <c r="P21" s="90"/>
      <c r="Q21" s="57"/>
      <c r="R21" s="96"/>
      <c r="S21" s="56"/>
      <c r="T21" s="57"/>
      <c r="U21" s="57"/>
      <c r="V21" s="57"/>
      <c r="W21" s="90"/>
      <c r="X21" s="57"/>
      <c r="Y21" s="96"/>
      <c r="Z21" s="56"/>
      <c r="AA21" s="57"/>
      <c r="AB21" s="96"/>
      <c r="AC21" s="57"/>
      <c r="AD21" s="90"/>
      <c r="AE21" s="57"/>
      <c r="AF21" s="96"/>
      <c r="AG21" s="76">
        <f t="shared" si="0"/>
        <v>0</v>
      </c>
      <c r="AH21" s="76">
        <f t="shared" si="1"/>
        <v>0</v>
      </c>
      <c r="AI21" s="76">
        <f t="shared" si="2"/>
        <v>0</v>
      </c>
      <c r="AJ21" s="76">
        <f t="shared" si="3"/>
        <v>0</v>
      </c>
      <c r="AK21" s="76">
        <f t="shared" si="4"/>
        <v>0</v>
      </c>
      <c r="AL21" s="77">
        <f t="shared" si="5"/>
        <v>0</v>
      </c>
      <c r="AM21" s="78">
        <f t="shared" si="6"/>
        <v>0</v>
      </c>
      <c r="AN21" s="78">
        <f t="shared" si="7"/>
        <v>100</v>
      </c>
      <c r="AO21" s="87"/>
    </row>
    <row r="22" spans="1:48" ht="12" customHeight="1" thickTop="1">
      <c r="A22" s="51">
        <v>17</v>
      </c>
      <c r="B22" s="173" t="s">
        <v>102</v>
      </c>
      <c r="C22" s="60"/>
      <c r="D22" s="97"/>
      <c r="E22" s="59"/>
      <c r="F22" s="60"/>
      <c r="G22" s="60"/>
      <c r="H22" s="60"/>
      <c r="I22" s="90"/>
      <c r="J22" s="60"/>
      <c r="K22" s="98"/>
      <c r="L22" s="59"/>
      <c r="M22" s="60"/>
      <c r="N22" s="98"/>
      <c r="O22" s="60"/>
      <c r="P22" s="90"/>
      <c r="Q22" s="60"/>
      <c r="R22" s="98"/>
      <c r="S22" s="59"/>
      <c r="T22" s="60"/>
      <c r="U22" s="60"/>
      <c r="V22" s="60"/>
      <c r="W22" s="90"/>
      <c r="X22" s="60"/>
      <c r="Y22" s="98"/>
      <c r="Z22" s="59"/>
      <c r="AA22" s="60"/>
      <c r="AB22" s="98"/>
      <c r="AC22" s="60"/>
      <c r="AD22" s="90"/>
      <c r="AE22" s="60"/>
      <c r="AF22" s="98"/>
      <c r="AG22" s="79">
        <f t="shared" si="0"/>
        <v>0</v>
      </c>
      <c r="AH22" s="79">
        <f t="shared" si="1"/>
        <v>0</v>
      </c>
      <c r="AI22" s="79">
        <f t="shared" si="2"/>
        <v>0</v>
      </c>
      <c r="AJ22" s="79">
        <f t="shared" si="3"/>
        <v>0</v>
      </c>
      <c r="AK22" s="79">
        <f t="shared" si="4"/>
        <v>0</v>
      </c>
      <c r="AL22" s="80">
        <f t="shared" si="5"/>
        <v>0</v>
      </c>
      <c r="AM22" s="81">
        <f t="shared" si="6"/>
        <v>0</v>
      </c>
      <c r="AN22" s="81">
        <f t="shared" si="7"/>
        <v>100</v>
      </c>
      <c r="AO22" s="88"/>
      <c r="AP22" s="3"/>
      <c r="AQ22" s="3"/>
      <c r="AR22" s="3"/>
      <c r="AS22" s="3"/>
      <c r="AT22" s="3"/>
      <c r="AU22" s="3"/>
      <c r="AV22" s="3"/>
    </row>
    <row r="23" spans="1:48" s="34" customFormat="1" ht="12" customHeight="1">
      <c r="A23" s="55">
        <v>18</v>
      </c>
      <c r="B23" s="173" t="s">
        <v>103</v>
      </c>
      <c r="C23" s="57"/>
      <c r="D23" s="95"/>
      <c r="E23" s="56"/>
      <c r="F23" s="57"/>
      <c r="G23" s="57"/>
      <c r="H23" s="57"/>
      <c r="I23" s="90"/>
      <c r="J23" s="57"/>
      <c r="K23" s="96"/>
      <c r="L23" s="56"/>
      <c r="M23" s="57"/>
      <c r="N23" s="96"/>
      <c r="O23" s="57"/>
      <c r="P23" s="90"/>
      <c r="Q23" s="57"/>
      <c r="R23" s="96"/>
      <c r="S23" s="56"/>
      <c r="T23" s="57"/>
      <c r="U23" s="57"/>
      <c r="V23" s="57"/>
      <c r="W23" s="90"/>
      <c r="X23" s="57"/>
      <c r="Y23" s="96"/>
      <c r="Z23" s="56"/>
      <c r="AA23" s="57"/>
      <c r="AB23" s="96"/>
      <c r="AC23" s="57"/>
      <c r="AD23" s="90"/>
      <c r="AE23" s="57"/>
      <c r="AF23" s="96"/>
      <c r="AG23" s="76">
        <f>COUNTIF(C23:AF23,"S")</f>
        <v>0</v>
      </c>
      <c r="AH23" s="76">
        <f t="shared" si="1"/>
        <v>0</v>
      </c>
      <c r="AI23" s="76">
        <f t="shared" si="2"/>
        <v>0</v>
      </c>
      <c r="AJ23" s="76">
        <f t="shared" si="3"/>
        <v>0</v>
      </c>
      <c r="AK23" s="76">
        <f t="shared" si="4"/>
        <v>0</v>
      </c>
      <c r="AL23" s="77">
        <f t="shared" si="5"/>
        <v>0</v>
      </c>
      <c r="AM23" s="78">
        <f t="shared" si="6"/>
        <v>0</v>
      </c>
      <c r="AN23" s="78">
        <f t="shared" si="7"/>
        <v>100</v>
      </c>
      <c r="AO23" s="87"/>
    </row>
    <row r="24" spans="1:48" ht="12" customHeight="1">
      <c r="A24" s="58">
        <v>19</v>
      </c>
      <c r="B24" s="173" t="s">
        <v>104</v>
      </c>
      <c r="C24" s="60"/>
      <c r="D24" s="97"/>
      <c r="E24" s="59"/>
      <c r="F24" s="60"/>
      <c r="G24" s="60"/>
      <c r="H24" s="60"/>
      <c r="I24" s="90"/>
      <c r="J24" s="60"/>
      <c r="K24" s="98"/>
      <c r="L24" s="59"/>
      <c r="M24" s="60"/>
      <c r="N24" s="98"/>
      <c r="O24" s="60"/>
      <c r="P24" s="90"/>
      <c r="Q24" s="60"/>
      <c r="R24" s="98"/>
      <c r="S24" s="59"/>
      <c r="T24" s="60"/>
      <c r="U24" s="60"/>
      <c r="V24" s="60"/>
      <c r="W24" s="90"/>
      <c r="X24" s="60"/>
      <c r="Y24" s="98"/>
      <c r="Z24" s="59"/>
      <c r="AA24" s="60"/>
      <c r="AB24" s="98"/>
      <c r="AC24" s="60"/>
      <c r="AD24" s="90"/>
      <c r="AE24" s="60"/>
      <c r="AF24" s="98"/>
      <c r="AG24" s="79">
        <f t="shared" si="0"/>
        <v>0</v>
      </c>
      <c r="AH24" s="79">
        <f t="shared" si="1"/>
        <v>0</v>
      </c>
      <c r="AI24" s="79">
        <f t="shared" si="2"/>
        <v>0</v>
      </c>
      <c r="AJ24" s="79">
        <f t="shared" si="3"/>
        <v>0</v>
      </c>
      <c r="AK24" s="79">
        <f t="shared" si="4"/>
        <v>0</v>
      </c>
      <c r="AL24" s="80">
        <f t="shared" si="5"/>
        <v>0</v>
      </c>
      <c r="AM24" s="81">
        <f t="shared" si="6"/>
        <v>0</v>
      </c>
      <c r="AN24" s="81">
        <f t="shared" si="7"/>
        <v>100</v>
      </c>
      <c r="AO24" s="88"/>
      <c r="AP24" s="3"/>
      <c r="AQ24" s="3"/>
      <c r="AR24" s="3"/>
      <c r="AS24" s="3"/>
      <c r="AT24" s="3"/>
      <c r="AU24" s="3"/>
      <c r="AV24" s="3"/>
    </row>
    <row r="25" spans="1:48" s="34" customFormat="1" ht="12" customHeight="1">
      <c r="A25" s="55">
        <v>20</v>
      </c>
      <c r="B25" s="173" t="s">
        <v>105</v>
      </c>
      <c r="C25" s="57"/>
      <c r="D25" s="95"/>
      <c r="E25" s="56"/>
      <c r="F25" s="57"/>
      <c r="G25" s="57"/>
      <c r="H25" s="57"/>
      <c r="I25" s="90"/>
      <c r="J25" s="57"/>
      <c r="K25" s="96"/>
      <c r="L25" s="56"/>
      <c r="M25" s="57"/>
      <c r="N25" s="96"/>
      <c r="O25" s="57"/>
      <c r="P25" s="90"/>
      <c r="Q25" s="57"/>
      <c r="R25" s="96"/>
      <c r="S25" s="56"/>
      <c r="T25" s="57"/>
      <c r="U25" s="57"/>
      <c r="V25" s="57"/>
      <c r="W25" s="90"/>
      <c r="X25" s="57"/>
      <c r="Y25" s="96"/>
      <c r="Z25" s="56"/>
      <c r="AA25" s="57"/>
      <c r="AB25" s="96"/>
      <c r="AC25" s="57"/>
      <c r="AD25" s="90"/>
      <c r="AE25" s="57"/>
      <c r="AF25" s="96"/>
      <c r="AG25" s="76">
        <f t="shared" si="0"/>
        <v>0</v>
      </c>
      <c r="AH25" s="76">
        <f t="shared" si="1"/>
        <v>0</v>
      </c>
      <c r="AI25" s="76">
        <f t="shared" si="2"/>
        <v>0</v>
      </c>
      <c r="AJ25" s="76">
        <f t="shared" si="3"/>
        <v>0</v>
      </c>
      <c r="AK25" s="76">
        <f t="shared" si="4"/>
        <v>0</v>
      </c>
      <c r="AL25" s="77">
        <f t="shared" si="5"/>
        <v>0</v>
      </c>
      <c r="AM25" s="78">
        <f t="shared" si="6"/>
        <v>0</v>
      </c>
      <c r="AN25" s="78">
        <f t="shared" si="7"/>
        <v>100</v>
      </c>
      <c r="AO25" s="87"/>
    </row>
    <row r="26" spans="1:48" ht="12" customHeight="1">
      <c r="A26" s="58">
        <v>21</v>
      </c>
      <c r="B26" s="173" t="s">
        <v>106</v>
      </c>
      <c r="C26" s="60"/>
      <c r="D26" s="97"/>
      <c r="E26" s="59"/>
      <c r="F26" s="60"/>
      <c r="G26" s="60"/>
      <c r="H26" s="60"/>
      <c r="I26" s="90"/>
      <c r="J26" s="60"/>
      <c r="K26" s="98"/>
      <c r="L26" s="59"/>
      <c r="M26" s="60"/>
      <c r="N26" s="98"/>
      <c r="O26" s="60"/>
      <c r="P26" s="90"/>
      <c r="Q26" s="60"/>
      <c r="R26" s="98"/>
      <c r="S26" s="59"/>
      <c r="T26" s="60"/>
      <c r="U26" s="60"/>
      <c r="V26" s="60"/>
      <c r="W26" s="90"/>
      <c r="X26" s="60"/>
      <c r="Y26" s="98"/>
      <c r="Z26" s="59"/>
      <c r="AA26" s="60"/>
      <c r="AB26" s="98"/>
      <c r="AC26" s="60"/>
      <c r="AD26" s="90"/>
      <c r="AE26" s="60"/>
      <c r="AF26" s="98"/>
      <c r="AG26" s="79">
        <f t="shared" si="0"/>
        <v>0</v>
      </c>
      <c r="AH26" s="79">
        <f t="shared" si="1"/>
        <v>0</v>
      </c>
      <c r="AI26" s="79">
        <f t="shared" si="2"/>
        <v>0</v>
      </c>
      <c r="AJ26" s="79">
        <f t="shared" si="3"/>
        <v>0</v>
      </c>
      <c r="AK26" s="79">
        <f t="shared" si="4"/>
        <v>0</v>
      </c>
      <c r="AL26" s="80">
        <f t="shared" si="5"/>
        <v>0</v>
      </c>
      <c r="AM26" s="81">
        <f t="shared" si="6"/>
        <v>0</v>
      </c>
      <c r="AN26" s="81">
        <f t="shared" si="7"/>
        <v>100</v>
      </c>
      <c r="AO26" s="88"/>
      <c r="AP26" s="3"/>
      <c r="AQ26" s="3"/>
      <c r="AR26" s="3"/>
      <c r="AS26" s="3"/>
      <c r="AT26" s="3"/>
      <c r="AU26" s="3"/>
      <c r="AV26" s="3"/>
    </row>
    <row r="27" spans="1:48" s="34" customFormat="1" ht="12" customHeight="1">
      <c r="A27" s="55">
        <v>22</v>
      </c>
      <c r="B27" s="173" t="s">
        <v>107</v>
      </c>
      <c r="C27" s="57"/>
      <c r="D27" s="95"/>
      <c r="E27" s="56"/>
      <c r="F27" s="57"/>
      <c r="G27" s="57"/>
      <c r="H27" s="57"/>
      <c r="I27" s="90"/>
      <c r="J27" s="57"/>
      <c r="K27" s="96"/>
      <c r="L27" s="56"/>
      <c r="M27" s="57"/>
      <c r="N27" s="96"/>
      <c r="O27" s="57"/>
      <c r="P27" s="90"/>
      <c r="Q27" s="57"/>
      <c r="R27" s="96"/>
      <c r="S27" s="56"/>
      <c r="T27" s="57"/>
      <c r="U27" s="57"/>
      <c r="V27" s="57"/>
      <c r="W27" s="90"/>
      <c r="X27" s="57"/>
      <c r="Y27" s="96"/>
      <c r="Z27" s="56"/>
      <c r="AA27" s="57"/>
      <c r="AB27" s="96"/>
      <c r="AC27" s="57"/>
      <c r="AD27" s="90"/>
      <c r="AE27" s="57"/>
      <c r="AF27" s="96"/>
      <c r="AG27" s="76">
        <f t="shared" si="0"/>
        <v>0</v>
      </c>
      <c r="AH27" s="76">
        <f t="shared" si="1"/>
        <v>0</v>
      </c>
      <c r="AI27" s="76">
        <f t="shared" si="2"/>
        <v>0</v>
      </c>
      <c r="AJ27" s="76">
        <f t="shared" si="3"/>
        <v>0</v>
      </c>
      <c r="AK27" s="76">
        <f t="shared" si="4"/>
        <v>0</v>
      </c>
      <c r="AL27" s="77">
        <f t="shared" si="5"/>
        <v>0</v>
      </c>
      <c r="AM27" s="78">
        <f t="shared" si="6"/>
        <v>0</v>
      </c>
      <c r="AN27" s="78">
        <f t="shared" si="7"/>
        <v>100</v>
      </c>
      <c r="AO27" s="87"/>
    </row>
    <row r="28" spans="1:48" s="34" customFormat="1" ht="12" customHeight="1">
      <c r="A28" s="58">
        <v>23</v>
      </c>
      <c r="B28" s="175" t="s">
        <v>108</v>
      </c>
      <c r="C28" s="57"/>
      <c r="D28" s="95"/>
      <c r="E28" s="56"/>
      <c r="F28" s="57"/>
      <c r="G28" s="57"/>
      <c r="H28" s="57"/>
      <c r="I28" s="90"/>
      <c r="J28" s="57"/>
      <c r="K28" s="96"/>
      <c r="L28" s="56"/>
      <c r="M28" s="57"/>
      <c r="N28" s="96"/>
      <c r="O28" s="57"/>
      <c r="P28" s="90"/>
      <c r="Q28" s="57"/>
      <c r="R28" s="96"/>
      <c r="S28" s="56"/>
      <c r="T28" s="57"/>
      <c r="U28" s="57"/>
      <c r="V28" s="57"/>
      <c r="W28" s="90"/>
      <c r="X28" s="57"/>
      <c r="Y28" s="96"/>
      <c r="Z28" s="56"/>
      <c r="AA28" s="57"/>
      <c r="AB28" s="96"/>
      <c r="AC28" s="57"/>
      <c r="AD28" s="90"/>
      <c r="AE28" s="57"/>
      <c r="AF28" s="96"/>
      <c r="AG28" s="76"/>
      <c r="AH28" s="76"/>
      <c r="AI28" s="76"/>
      <c r="AJ28" s="76"/>
      <c r="AK28" s="76"/>
      <c r="AL28" s="77"/>
      <c r="AM28" s="78"/>
      <c r="AN28" s="78"/>
      <c r="AO28" s="87"/>
    </row>
    <row r="29" spans="1:48" ht="12" customHeight="1" thickBot="1">
      <c r="A29" s="55">
        <v>24</v>
      </c>
      <c r="B29" s="175" t="s">
        <v>109</v>
      </c>
      <c r="C29" s="60"/>
      <c r="D29" s="97"/>
      <c r="E29" s="59"/>
      <c r="F29" s="60"/>
      <c r="G29" s="60"/>
      <c r="H29" s="60"/>
      <c r="I29" s="90"/>
      <c r="J29" s="60"/>
      <c r="K29" s="98"/>
      <c r="L29" s="59"/>
      <c r="M29" s="60"/>
      <c r="N29" s="98"/>
      <c r="O29" s="60"/>
      <c r="P29" s="90"/>
      <c r="Q29" s="60"/>
      <c r="R29" s="98"/>
      <c r="S29" s="59"/>
      <c r="T29" s="60"/>
      <c r="U29" s="60"/>
      <c r="V29" s="60"/>
      <c r="W29" s="90"/>
      <c r="X29" s="60"/>
      <c r="Y29" s="98"/>
      <c r="Z29" s="59"/>
      <c r="AA29" s="60"/>
      <c r="AB29" s="98"/>
      <c r="AC29" s="60"/>
      <c r="AD29" s="90"/>
      <c r="AE29" s="60"/>
      <c r="AF29" s="98"/>
      <c r="AG29" s="79">
        <f t="shared" si="0"/>
        <v>0</v>
      </c>
      <c r="AH29" s="79">
        <f t="shared" si="1"/>
        <v>0</v>
      </c>
      <c r="AI29" s="79">
        <f t="shared" si="2"/>
        <v>0</v>
      </c>
      <c r="AJ29" s="79">
        <f t="shared" si="3"/>
        <v>0</v>
      </c>
      <c r="AK29" s="79">
        <f t="shared" si="4"/>
        <v>0</v>
      </c>
      <c r="AL29" s="80">
        <f t="shared" si="5"/>
        <v>0</v>
      </c>
      <c r="AM29" s="81">
        <f t="shared" si="6"/>
        <v>0</v>
      </c>
      <c r="AN29" s="81">
        <f t="shared" si="7"/>
        <v>100</v>
      </c>
      <c r="AO29" s="88"/>
      <c r="AP29" s="3"/>
      <c r="AQ29" s="3"/>
      <c r="AR29" s="3"/>
      <c r="AS29" s="3"/>
      <c r="AT29" s="3"/>
      <c r="AU29" s="3"/>
      <c r="AV29" s="3"/>
    </row>
    <row r="30" spans="1:48" s="34" customFormat="1" ht="12" customHeight="1" thickTop="1">
      <c r="A30" s="51">
        <v>25</v>
      </c>
      <c r="B30" s="175" t="s">
        <v>110</v>
      </c>
      <c r="C30" s="57"/>
      <c r="D30" s="95"/>
      <c r="E30" s="56"/>
      <c r="F30" s="57"/>
      <c r="G30" s="57"/>
      <c r="H30" s="57"/>
      <c r="I30" s="90"/>
      <c r="J30" s="57"/>
      <c r="K30" s="96"/>
      <c r="L30" s="56"/>
      <c r="M30" s="57"/>
      <c r="N30" s="96"/>
      <c r="O30" s="57"/>
      <c r="P30" s="90"/>
      <c r="Q30" s="57"/>
      <c r="R30" s="96"/>
      <c r="S30" s="56"/>
      <c r="T30" s="57"/>
      <c r="U30" s="57"/>
      <c r="V30" s="57"/>
      <c r="W30" s="90"/>
      <c r="X30" s="57"/>
      <c r="Y30" s="96"/>
      <c r="Z30" s="56"/>
      <c r="AA30" s="57"/>
      <c r="AB30" s="96"/>
      <c r="AC30" s="57"/>
      <c r="AD30" s="90"/>
      <c r="AE30" s="57"/>
      <c r="AF30" s="96"/>
      <c r="AG30" s="76">
        <f t="shared" si="0"/>
        <v>0</v>
      </c>
      <c r="AH30" s="76">
        <f t="shared" si="1"/>
        <v>0</v>
      </c>
      <c r="AI30" s="76">
        <f t="shared" si="2"/>
        <v>0</v>
      </c>
      <c r="AJ30" s="76">
        <f t="shared" si="3"/>
        <v>0</v>
      </c>
      <c r="AK30" s="76">
        <f t="shared" si="4"/>
        <v>0</v>
      </c>
      <c r="AL30" s="77">
        <f t="shared" si="5"/>
        <v>0</v>
      </c>
      <c r="AM30" s="78">
        <f t="shared" si="6"/>
        <v>0</v>
      </c>
      <c r="AN30" s="78">
        <f t="shared" si="7"/>
        <v>100</v>
      </c>
      <c r="AO30" s="87"/>
    </row>
    <row r="31" spans="1:48" ht="12" customHeight="1">
      <c r="A31" s="55">
        <v>26</v>
      </c>
      <c r="B31" s="175" t="s">
        <v>111</v>
      </c>
      <c r="C31" s="60"/>
      <c r="D31" s="97"/>
      <c r="E31" s="59"/>
      <c r="F31" s="60"/>
      <c r="G31" s="60"/>
      <c r="H31" s="60"/>
      <c r="I31" s="90"/>
      <c r="J31" s="60"/>
      <c r="K31" s="98"/>
      <c r="L31" s="59"/>
      <c r="M31" s="60"/>
      <c r="N31" s="98"/>
      <c r="O31" s="60"/>
      <c r="P31" s="90"/>
      <c r="Q31" s="60"/>
      <c r="R31" s="98"/>
      <c r="S31" s="59"/>
      <c r="T31" s="60"/>
      <c r="U31" s="60"/>
      <c r="V31" s="60"/>
      <c r="W31" s="90"/>
      <c r="X31" s="60"/>
      <c r="Y31" s="98"/>
      <c r="Z31" s="59"/>
      <c r="AA31" s="60"/>
      <c r="AB31" s="98"/>
      <c r="AC31" s="60"/>
      <c r="AD31" s="90"/>
      <c r="AE31" s="60"/>
      <c r="AF31" s="98"/>
      <c r="AG31" s="79">
        <f t="shared" si="0"/>
        <v>0</v>
      </c>
      <c r="AH31" s="79">
        <f t="shared" si="1"/>
        <v>0</v>
      </c>
      <c r="AI31" s="79">
        <f t="shared" si="2"/>
        <v>0</v>
      </c>
      <c r="AJ31" s="79">
        <f t="shared" si="3"/>
        <v>0</v>
      </c>
      <c r="AK31" s="79">
        <f t="shared" si="4"/>
        <v>0</v>
      </c>
      <c r="AL31" s="80">
        <f t="shared" si="5"/>
        <v>0</v>
      </c>
      <c r="AM31" s="81">
        <f t="shared" si="6"/>
        <v>0</v>
      </c>
      <c r="AN31" s="81">
        <f t="shared" si="7"/>
        <v>100</v>
      </c>
      <c r="AO31" s="88"/>
      <c r="AP31" s="3"/>
      <c r="AQ31" s="3"/>
      <c r="AR31" s="3"/>
      <c r="AS31" s="3"/>
      <c r="AT31" s="3"/>
      <c r="AU31" s="3"/>
    </row>
    <row r="32" spans="1:48" s="34" customFormat="1" ht="12" customHeight="1">
      <c r="A32" s="58">
        <v>27</v>
      </c>
      <c r="B32" s="175" t="s">
        <v>112</v>
      </c>
      <c r="C32" s="57"/>
      <c r="D32" s="95"/>
      <c r="E32" s="56"/>
      <c r="F32" s="57"/>
      <c r="G32" s="57"/>
      <c r="H32" s="57"/>
      <c r="I32" s="90"/>
      <c r="J32" s="57"/>
      <c r="K32" s="96"/>
      <c r="L32" s="56"/>
      <c r="M32" s="57"/>
      <c r="N32" s="96"/>
      <c r="O32" s="57"/>
      <c r="P32" s="90"/>
      <c r="Q32" s="57"/>
      <c r="R32" s="96"/>
      <c r="S32" s="56"/>
      <c r="T32" s="57"/>
      <c r="U32" s="57"/>
      <c r="V32" s="57"/>
      <c r="W32" s="90"/>
      <c r="X32" s="57"/>
      <c r="Y32" s="96"/>
      <c r="Z32" s="56"/>
      <c r="AA32" s="57"/>
      <c r="AB32" s="96"/>
      <c r="AC32" s="57"/>
      <c r="AD32" s="90"/>
      <c r="AE32" s="57"/>
      <c r="AF32" s="96"/>
      <c r="AG32" s="76">
        <f t="shared" si="0"/>
        <v>0</v>
      </c>
      <c r="AH32" s="76">
        <f t="shared" si="1"/>
        <v>0</v>
      </c>
      <c r="AI32" s="76">
        <f t="shared" si="2"/>
        <v>0</v>
      </c>
      <c r="AJ32" s="76">
        <f t="shared" si="3"/>
        <v>0</v>
      </c>
      <c r="AK32" s="76">
        <f t="shared" si="4"/>
        <v>0</v>
      </c>
      <c r="AL32" s="77">
        <f t="shared" si="5"/>
        <v>0</v>
      </c>
      <c r="AM32" s="78">
        <f t="shared" si="6"/>
        <v>0</v>
      </c>
      <c r="AN32" s="78">
        <f t="shared" si="7"/>
        <v>100</v>
      </c>
      <c r="AO32" s="87"/>
    </row>
    <row r="33" spans="1:47" ht="12" customHeight="1">
      <c r="A33" s="55">
        <v>28</v>
      </c>
      <c r="B33" s="175" t="s">
        <v>113</v>
      </c>
      <c r="C33" s="60"/>
      <c r="D33" s="97"/>
      <c r="E33" s="59"/>
      <c r="F33" s="60"/>
      <c r="G33" s="60"/>
      <c r="H33" s="60"/>
      <c r="I33" s="90"/>
      <c r="J33" s="60"/>
      <c r="K33" s="98"/>
      <c r="L33" s="59"/>
      <c r="M33" s="60"/>
      <c r="N33" s="98"/>
      <c r="O33" s="60"/>
      <c r="P33" s="90"/>
      <c r="Q33" s="60"/>
      <c r="R33" s="98"/>
      <c r="S33" s="59"/>
      <c r="T33" s="60"/>
      <c r="U33" s="60"/>
      <c r="V33" s="60"/>
      <c r="W33" s="90"/>
      <c r="X33" s="60"/>
      <c r="Y33" s="98"/>
      <c r="Z33" s="59"/>
      <c r="AA33" s="60"/>
      <c r="AB33" s="98"/>
      <c r="AC33" s="60"/>
      <c r="AD33" s="90"/>
      <c r="AE33" s="60"/>
      <c r="AF33" s="98"/>
      <c r="AG33" s="79">
        <f t="shared" si="0"/>
        <v>0</v>
      </c>
      <c r="AH33" s="79">
        <f t="shared" si="1"/>
        <v>0</v>
      </c>
      <c r="AI33" s="79">
        <f t="shared" si="2"/>
        <v>0</v>
      </c>
      <c r="AJ33" s="79">
        <f t="shared" si="3"/>
        <v>0</v>
      </c>
      <c r="AK33" s="79">
        <f t="shared" si="4"/>
        <v>0</v>
      </c>
      <c r="AL33" s="80">
        <f t="shared" si="5"/>
        <v>0</v>
      </c>
      <c r="AM33" s="81">
        <f t="shared" si="6"/>
        <v>0</v>
      </c>
      <c r="AN33" s="81">
        <f t="shared" si="7"/>
        <v>100</v>
      </c>
      <c r="AO33" s="88"/>
      <c r="AP33" s="3"/>
      <c r="AQ33" s="3"/>
      <c r="AR33" s="3"/>
      <c r="AS33" s="3"/>
      <c r="AT33" s="3"/>
      <c r="AU33" s="3"/>
    </row>
    <row r="34" spans="1:47" s="34" customFormat="1" ht="12" customHeight="1">
      <c r="A34" s="58">
        <v>29</v>
      </c>
      <c r="B34" s="175" t="s">
        <v>114</v>
      </c>
      <c r="C34" s="57"/>
      <c r="D34" s="95"/>
      <c r="E34" s="56"/>
      <c r="F34" s="57"/>
      <c r="G34" s="57"/>
      <c r="H34" s="57"/>
      <c r="I34" s="90"/>
      <c r="J34" s="57"/>
      <c r="K34" s="96"/>
      <c r="L34" s="56"/>
      <c r="M34" s="57"/>
      <c r="N34" s="96"/>
      <c r="O34" s="57"/>
      <c r="P34" s="90"/>
      <c r="Q34" s="57"/>
      <c r="R34" s="96"/>
      <c r="S34" s="56"/>
      <c r="T34" s="57"/>
      <c r="U34" s="57"/>
      <c r="V34" s="57"/>
      <c r="W34" s="90"/>
      <c r="X34" s="57"/>
      <c r="Y34" s="96"/>
      <c r="Z34" s="56"/>
      <c r="AA34" s="57"/>
      <c r="AB34" s="96"/>
      <c r="AC34" s="57"/>
      <c r="AD34" s="90"/>
      <c r="AE34" s="57"/>
      <c r="AF34" s="96"/>
      <c r="AG34" s="76">
        <f t="shared" si="0"/>
        <v>0</v>
      </c>
      <c r="AH34" s="76">
        <f t="shared" si="1"/>
        <v>0</v>
      </c>
      <c r="AI34" s="76">
        <f t="shared" si="2"/>
        <v>0</v>
      </c>
      <c r="AJ34" s="76">
        <f t="shared" si="3"/>
        <v>0</v>
      </c>
      <c r="AK34" s="76">
        <f t="shared" si="4"/>
        <v>0</v>
      </c>
      <c r="AL34" s="77">
        <f t="shared" si="5"/>
        <v>0</v>
      </c>
      <c r="AM34" s="78">
        <f t="shared" si="6"/>
        <v>0</v>
      </c>
      <c r="AN34" s="78">
        <f t="shared" si="7"/>
        <v>100</v>
      </c>
      <c r="AO34" s="87"/>
    </row>
    <row r="35" spans="1:47" ht="12" customHeight="1">
      <c r="A35" s="55">
        <v>30</v>
      </c>
      <c r="B35" s="173" t="s">
        <v>115</v>
      </c>
      <c r="C35" s="60"/>
      <c r="D35" s="97"/>
      <c r="E35" s="59"/>
      <c r="F35" s="60"/>
      <c r="G35" s="60"/>
      <c r="H35" s="60"/>
      <c r="I35" s="90"/>
      <c r="J35" s="60"/>
      <c r="K35" s="98"/>
      <c r="L35" s="59"/>
      <c r="M35" s="60"/>
      <c r="N35" s="98"/>
      <c r="O35" s="60"/>
      <c r="P35" s="90"/>
      <c r="Q35" s="60"/>
      <c r="R35" s="98"/>
      <c r="S35" s="59"/>
      <c r="T35" s="60"/>
      <c r="U35" s="60"/>
      <c r="V35" s="60"/>
      <c r="W35" s="90"/>
      <c r="X35" s="60"/>
      <c r="Y35" s="98"/>
      <c r="Z35" s="59"/>
      <c r="AA35" s="60"/>
      <c r="AB35" s="98"/>
      <c r="AC35" s="60"/>
      <c r="AD35" s="90"/>
      <c r="AE35" s="60"/>
      <c r="AF35" s="98"/>
      <c r="AG35" s="79">
        <f t="shared" si="0"/>
        <v>0</v>
      </c>
      <c r="AH35" s="79">
        <f t="shared" si="1"/>
        <v>0</v>
      </c>
      <c r="AI35" s="79">
        <f t="shared" si="2"/>
        <v>0</v>
      </c>
      <c r="AJ35" s="79">
        <f t="shared" si="3"/>
        <v>0</v>
      </c>
      <c r="AK35" s="79">
        <f t="shared" si="4"/>
        <v>0</v>
      </c>
      <c r="AL35" s="80">
        <f t="shared" si="5"/>
        <v>0</v>
      </c>
      <c r="AM35" s="81">
        <f t="shared" si="6"/>
        <v>0</v>
      </c>
      <c r="AN35" s="81">
        <f t="shared" si="7"/>
        <v>100</v>
      </c>
      <c r="AO35" s="88"/>
      <c r="AP35" s="3"/>
      <c r="AQ35" s="3"/>
      <c r="AR35" s="3"/>
      <c r="AS35" s="3"/>
      <c r="AT35" s="3"/>
      <c r="AU35" s="3"/>
    </row>
    <row r="36" spans="1:47" s="34" customFormat="1" ht="12" customHeight="1">
      <c r="A36" s="58">
        <v>31</v>
      </c>
      <c r="B36" s="173" t="s">
        <v>116</v>
      </c>
      <c r="C36" s="57"/>
      <c r="D36" s="95"/>
      <c r="E36" s="56"/>
      <c r="F36" s="57"/>
      <c r="G36" s="57"/>
      <c r="H36" s="57"/>
      <c r="I36" s="90"/>
      <c r="J36" s="57"/>
      <c r="K36" s="96"/>
      <c r="L36" s="56"/>
      <c r="M36" s="57"/>
      <c r="N36" s="96"/>
      <c r="O36" s="57"/>
      <c r="P36" s="90"/>
      <c r="Q36" s="57"/>
      <c r="R36" s="96"/>
      <c r="S36" s="56"/>
      <c r="T36" s="57"/>
      <c r="U36" s="57"/>
      <c r="V36" s="57"/>
      <c r="W36" s="90"/>
      <c r="X36" s="57"/>
      <c r="Y36" s="96"/>
      <c r="Z36" s="56"/>
      <c r="AA36" s="57"/>
      <c r="AB36" s="96"/>
      <c r="AC36" s="57"/>
      <c r="AD36" s="90"/>
      <c r="AE36" s="57"/>
      <c r="AF36" s="96"/>
      <c r="AG36" s="76">
        <f t="shared" si="0"/>
        <v>0</v>
      </c>
      <c r="AH36" s="76">
        <f t="shared" si="1"/>
        <v>0</v>
      </c>
      <c r="AI36" s="76">
        <f t="shared" si="2"/>
        <v>0</v>
      </c>
      <c r="AJ36" s="76">
        <f t="shared" si="3"/>
        <v>0</v>
      </c>
      <c r="AK36" s="76">
        <f t="shared" si="4"/>
        <v>0</v>
      </c>
      <c r="AL36" s="77">
        <f t="shared" si="5"/>
        <v>0</v>
      </c>
      <c r="AM36" s="78">
        <f t="shared" si="6"/>
        <v>0</v>
      </c>
      <c r="AN36" s="78">
        <f t="shared" si="7"/>
        <v>100</v>
      </c>
      <c r="AO36" s="87"/>
    </row>
    <row r="37" spans="1:47" ht="12" customHeight="1" thickBot="1">
      <c r="A37" s="55">
        <v>32</v>
      </c>
      <c r="B37" s="173" t="s">
        <v>117</v>
      </c>
      <c r="C37" s="60"/>
      <c r="D37" s="97"/>
      <c r="E37" s="59"/>
      <c r="F37" s="60"/>
      <c r="G37" s="60"/>
      <c r="H37" s="60"/>
      <c r="I37" s="90"/>
      <c r="J37" s="60"/>
      <c r="K37" s="98"/>
      <c r="L37" s="59"/>
      <c r="M37" s="60"/>
      <c r="N37" s="98"/>
      <c r="O37" s="60"/>
      <c r="P37" s="90"/>
      <c r="Q37" s="60"/>
      <c r="R37" s="98"/>
      <c r="S37" s="59"/>
      <c r="T37" s="60"/>
      <c r="U37" s="60"/>
      <c r="V37" s="60"/>
      <c r="W37" s="90"/>
      <c r="X37" s="60"/>
      <c r="Y37" s="98"/>
      <c r="Z37" s="59"/>
      <c r="AA37" s="60"/>
      <c r="AB37" s="98"/>
      <c r="AC37" s="60"/>
      <c r="AD37" s="90"/>
      <c r="AE37" s="60"/>
      <c r="AF37" s="98"/>
      <c r="AG37" s="79">
        <f t="shared" si="0"/>
        <v>0</v>
      </c>
      <c r="AH37" s="79">
        <f t="shared" si="1"/>
        <v>0</v>
      </c>
      <c r="AI37" s="79">
        <f t="shared" si="2"/>
        <v>0</v>
      </c>
      <c r="AJ37" s="79">
        <f t="shared" si="3"/>
        <v>0</v>
      </c>
      <c r="AK37" s="79">
        <f t="shared" si="4"/>
        <v>0</v>
      </c>
      <c r="AL37" s="80">
        <f t="shared" si="5"/>
        <v>0</v>
      </c>
      <c r="AM37" s="81">
        <f t="shared" si="6"/>
        <v>0</v>
      </c>
      <c r="AN37" s="81">
        <f t="shared" si="7"/>
        <v>100</v>
      </c>
      <c r="AO37" s="88"/>
      <c r="AP37" s="3"/>
      <c r="AQ37" s="3"/>
      <c r="AR37" s="3"/>
      <c r="AS37" s="3"/>
      <c r="AT37" s="3"/>
      <c r="AU37" s="3"/>
    </row>
    <row r="38" spans="1:47" s="34" customFormat="1" ht="12" customHeight="1" thickTop="1">
      <c r="A38" s="51">
        <v>33</v>
      </c>
      <c r="B38" s="173" t="s">
        <v>118</v>
      </c>
      <c r="C38" s="57"/>
      <c r="D38" s="95"/>
      <c r="E38" s="56"/>
      <c r="F38" s="57"/>
      <c r="G38" s="57"/>
      <c r="H38" s="57"/>
      <c r="I38" s="90"/>
      <c r="J38" s="57"/>
      <c r="K38" s="96"/>
      <c r="L38" s="56"/>
      <c r="M38" s="57"/>
      <c r="N38" s="96"/>
      <c r="O38" s="57"/>
      <c r="P38" s="90"/>
      <c r="Q38" s="57"/>
      <c r="R38" s="96"/>
      <c r="S38" s="56"/>
      <c r="T38" s="57"/>
      <c r="U38" s="57"/>
      <c r="V38" s="57"/>
      <c r="W38" s="90"/>
      <c r="X38" s="57"/>
      <c r="Y38" s="96"/>
      <c r="Z38" s="56"/>
      <c r="AA38" s="57"/>
      <c r="AB38" s="96"/>
      <c r="AC38" s="57"/>
      <c r="AD38" s="90"/>
      <c r="AE38" s="57"/>
      <c r="AF38" s="96"/>
      <c r="AG38" s="76">
        <f t="shared" si="0"/>
        <v>0</v>
      </c>
      <c r="AH38" s="76">
        <f t="shared" si="1"/>
        <v>0</v>
      </c>
      <c r="AI38" s="76">
        <f t="shared" si="2"/>
        <v>0</v>
      </c>
      <c r="AJ38" s="76">
        <f t="shared" si="3"/>
        <v>0</v>
      </c>
      <c r="AK38" s="76">
        <f t="shared" si="4"/>
        <v>0</v>
      </c>
      <c r="AL38" s="77">
        <f t="shared" si="5"/>
        <v>0</v>
      </c>
      <c r="AM38" s="78">
        <f t="shared" si="6"/>
        <v>0</v>
      </c>
      <c r="AN38" s="78">
        <f t="shared" si="7"/>
        <v>100</v>
      </c>
      <c r="AO38" s="87"/>
    </row>
    <row r="39" spans="1:47" s="3" customFormat="1" ht="12" customHeight="1">
      <c r="A39" s="55">
        <v>34</v>
      </c>
      <c r="B39" s="173" t="s">
        <v>119</v>
      </c>
      <c r="C39" s="60"/>
      <c r="D39" s="97"/>
      <c r="E39" s="59"/>
      <c r="F39" s="60"/>
      <c r="G39" s="60"/>
      <c r="H39" s="60"/>
      <c r="I39" s="90"/>
      <c r="J39" s="60"/>
      <c r="K39" s="98"/>
      <c r="L39" s="59"/>
      <c r="M39" s="60"/>
      <c r="N39" s="98"/>
      <c r="O39" s="60"/>
      <c r="P39" s="90"/>
      <c r="Q39" s="60"/>
      <c r="R39" s="98"/>
      <c r="S39" s="59"/>
      <c r="T39" s="60"/>
      <c r="U39" s="60"/>
      <c r="V39" s="60"/>
      <c r="W39" s="90"/>
      <c r="X39" s="60"/>
      <c r="Y39" s="98"/>
      <c r="Z39" s="59"/>
      <c r="AA39" s="60"/>
      <c r="AB39" s="98"/>
      <c r="AC39" s="60"/>
      <c r="AD39" s="90"/>
      <c r="AE39" s="60"/>
      <c r="AF39" s="98"/>
      <c r="AG39" s="82">
        <f t="shared" si="0"/>
        <v>0</v>
      </c>
      <c r="AH39" s="82">
        <f t="shared" si="1"/>
        <v>0</v>
      </c>
      <c r="AI39" s="82">
        <f t="shared" si="2"/>
        <v>0</v>
      </c>
      <c r="AJ39" s="82">
        <f t="shared" si="3"/>
        <v>0</v>
      </c>
      <c r="AK39" s="82">
        <f t="shared" si="4"/>
        <v>0</v>
      </c>
      <c r="AL39" s="83">
        <f t="shared" si="5"/>
        <v>0</v>
      </c>
      <c r="AM39" s="84">
        <f t="shared" si="6"/>
        <v>0</v>
      </c>
      <c r="AN39" s="84">
        <f t="shared" si="7"/>
        <v>100</v>
      </c>
      <c r="AO39" s="88"/>
    </row>
    <row r="40" spans="1:47" s="34" customFormat="1" ht="12" customHeight="1">
      <c r="A40" s="58">
        <v>35</v>
      </c>
      <c r="B40" s="173" t="s">
        <v>120</v>
      </c>
      <c r="C40" s="57"/>
      <c r="D40" s="95"/>
      <c r="E40" s="56"/>
      <c r="F40" s="57"/>
      <c r="G40" s="57"/>
      <c r="H40" s="57"/>
      <c r="I40" s="90"/>
      <c r="J40" s="57"/>
      <c r="K40" s="96"/>
      <c r="L40" s="56"/>
      <c r="M40" s="57"/>
      <c r="N40" s="96"/>
      <c r="O40" s="57"/>
      <c r="P40" s="90"/>
      <c r="Q40" s="57"/>
      <c r="R40" s="96"/>
      <c r="S40" s="56"/>
      <c r="T40" s="57"/>
      <c r="U40" s="57"/>
      <c r="V40" s="57"/>
      <c r="W40" s="90"/>
      <c r="X40" s="57"/>
      <c r="Y40" s="96"/>
      <c r="Z40" s="56"/>
      <c r="AA40" s="57"/>
      <c r="AB40" s="96"/>
      <c r="AC40" s="57"/>
      <c r="AD40" s="90"/>
      <c r="AE40" s="57"/>
      <c r="AF40" s="96"/>
      <c r="AG40" s="76">
        <f t="shared" si="0"/>
        <v>0</v>
      </c>
      <c r="AH40" s="76">
        <f t="shared" si="1"/>
        <v>0</v>
      </c>
      <c r="AI40" s="76">
        <f t="shared" si="2"/>
        <v>0</v>
      </c>
      <c r="AJ40" s="76">
        <f t="shared" si="3"/>
        <v>0</v>
      </c>
      <c r="AK40" s="76">
        <f t="shared" si="4"/>
        <v>0</v>
      </c>
      <c r="AL40" s="77">
        <f t="shared" si="5"/>
        <v>0</v>
      </c>
      <c r="AM40" s="78">
        <f t="shared" si="6"/>
        <v>0</v>
      </c>
      <c r="AN40" s="78">
        <f t="shared" si="7"/>
        <v>100</v>
      </c>
      <c r="AO40" s="87"/>
    </row>
    <row r="41" spans="1:47" s="3" customFormat="1" ht="12" customHeight="1" thickBot="1">
      <c r="A41" s="55">
        <v>36</v>
      </c>
      <c r="B41" s="173" t="s">
        <v>121</v>
      </c>
      <c r="C41" s="60"/>
      <c r="D41" s="97"/>
      <c r="E41" s="59"/>
      <c r="F41" s="60"/>
      <c r="G41" s="60"/>
      <c r="H41" s="60"/>
      <c r="I41" s="90"/>
      <c r="J41" s="60"/>
      <c r="K41" s="98"/>
      <c r="L41" s="59"/>
      <c r="M41" s="60"/>
      <c r="N41" s="98"/>
      <c r="O41" s="60"/>
      <c r="P41" s="90"/>
      <c r="Q41" s="60"/>
      <c r="R41" s="98"/>
      <c r="S41" s="59"/>
      <c r="T41" s="60"/>
      <c r="U41" s="60"/>
      <c r="V41" s="60"/>
      <c r="W41" s="90"/>
      <c r="X41" s="60"/>
      <c r="Y41" s="98"/>
      <c r="Z41" s="59"/>
      <c r="AA41" s="60"/>
      <c r="AB41" s="98"/>
      <c r="AC41" s="60"/>
      <c r="AD41" s="90"/>
      <c r="AE41" s="60"/>
      <c r="AF41" s="98"/>
      <c r="AG41" s="82">
        <f t="shared" si="0"/>
        <v>0</v>
      </c>
      <c r="AH41" s="82">
        <f t="shared" si="1"/>
        <v>0</v>
      </c>
      <c r="AI41" s="82">
        <f t="shared" si="2"/>
        <v>0</v>
      </c>
      <c r="AJ41" s="82">
        <f t="shared" si="3"/>
        <v>0</v>
      </c>
      <c r="AK41" s="82">
        <f t="shared" si="4"/>
        <v>0</v>
      </c>
      <c r="AL41" s="83">
        <f t="shared" si="5"/>
        <v>0</v>
      </c>
      <c r="AM41" s="84">
        <f t="shared" si="6"/>
        <v>0</v>
      </c>
      <c r="AN41" s="84">
        <f t="shared" si="7"/>
        <v>100</v>
      </c>
      <c r="AO41" s="88"/>
    </row>
    <row r="42" spans="1:47" ht="14.25" thickTop="1" thickBot="1">
      <c r="A42" s="216" t="s">
        <v>41</v>
      </c>
      <c r="B42" s="217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85">
        <f t="shared" ref="AG42:AM42" si="8">SUM(AG6:AG41)</f>
        <v>0</v>
      </c>
      <c r="AH42" s="85">
        <f t="shared" si="8"/>
        <v>0</v>
      </c>
      <c r="AI42" s="85">
        <f t="shared" si="8"/>
        <v>0</v>
      </c>
      <c r="AJ42" s="85">
        <f t="shared" si="8"/>
        <v>0</v>
      </c>
      <c r="AK42" s="85">
        <f t="shared" si="8"/>
        <v>0</v>
      </c>
      <c r="AL42" s="212">
        <f t="shared" si="8"/>
        <v>0</v>
      </c>
      <c r="AM42" s="214">
        <f t="shared" si="8"/>
        <v>0</v>
      </c>
      <c r="AN42" s="214">
        <f t="shared" si="7"/>
        <v>100</v>
      </c>
      <c r="AO42" s="88"/>
      <c r="AP42" s="3"/>
      <c r="AQ42" s="3"/>
      <c r="AR42" s="3"/>
      <c r="AS42" s="3"/>
      <c r="AT42" s="3"/>
      <c r="AU42" s="3"/>
    </row>
    <row r="43" spans="1:47">
      <c r="A43" s="216" t="s">
        <v>42</v>
      </c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86">
        <f t="shared" ref="AG43:AK43" si="9">(AG42*100)/(13*31)</f>
        <v>0</v>
      </c>
      <c r="AH43" s="86">
        <f t="shared" si="9"/>
        <v>0</v>
      </c>
      <c r="AI43" s="86">
        <f t="shared" si="9"/>
        <v>0</v>
      </c>
      <c r="AJ43" s="86">
        <f t="shared" si="9"/>
        <v>0</v>
      </c>
      <c r="AK43" s="86">
        <f t="shared" si="9"/>
        <v>0</v>
      </c>
      <c r="AL43" s="213"/>
      <c r="AM43" s="215"/>
      <c r="AN43" s="215"/>
      <c r="AO43" s="88"/>
      <c r="AP43" s="3"/>
      <c r="AQ43" s="3"/>
      <c r="AR43" s="3"/>
      <c r="AS43" s="3"/>
      <c r="AT43" s="3"/>
      <c r="AU43" s="3"/>
    </row>
    <row r="44" spans="1:47" ht="6" customHeight="1">
      <c r="B44" s="5"/>
      <c r="AG44"/>
      <c r="AH44"/>
      <c r="AI44"/>
      <c r="AK44" s="5"/>
    </row>
    <row r="45" spans="1:47">
      <c r="B45" s="5"/>
      <c r="AG45"/>
      <c r="AH45"/>
      <c r="AI45" s="218" t="s">
        <v>81</v>
      </c>
      <c r="AJ45" s="218"/>
      <c r="AK45" s="218"/>
      <c r="AL45" s="218"/>
      <c r="AM45" s="218"/>
      <c r="AN45" s="218"/>
    </row>
    <row r="46" spans="1:47">
      <c r="B46" s="5"/>
      <c r="AG46"/>
      <c r="AH46"/>
      <c r="AI46" s="218" t="s">
        <v>46</v>
      </c>
      <c r="AJ46" s="218"/>
      <c r="AK46" s="218"/>
      <c r="AL46" s="218"/>
      <c r="AM46" s="218"/>
      <c r="AN46" s="218"/>
    </row>
    <row r="47" spans="1:47">
      <c r="B47" s="5"/>
      <c r="AG47"/>
      <c r="AH47"/>
      <c r="AI47"/>
      <c r="AJ47" s="4"/>
      <c r="AK47" s="5"/>
      <c r="AL47" s="5"/>
    </row>
    <row r="48" spans="1:47">
      <c r="B48" s="5"/>
      <c r="AG48"/>
      <c r="AH48"/>
      <c r="AI48"/>
      <c r="AJ48" s="4"/>
      <c r="AK48" s="5"/>
      <c r="AL48" s="5"/>
    </row>
    <row r="49" spans="2:41">
      <c r="B49" s="5"/>
      <c r="AG49"/>
      <c r="AH49"/>
      <c r="AI49" s="208" t="str">
        <f>MASTER!C8</f>
        <v>ZULHASNI,S.Pd</v>
      </c>
      <c r="AJ49" s="208"/>
      <c r="AK49" s="208"/>
      <c r="AL49" s="208"/>
      <c r="AM49" s="208"/>
      <c r="AN49" s="208"/>
    </row>
    <row r="50" spans="2:41">
      <c r="AG50"/>
      <c r="AH50"/>
      <c r="AI50" s="42" t="s">
        <v>44</v>
      </c>
      <c r="AJ50" s="208" t="str">
        <f>MASTER!C10</f>
        <v>199111092019032018</v>
      </c>
      <c r="AK50" s="208"/>
      <c r="AL50" s="208"/>
      <c r="AM50" s="208"/>
      <c r="AN50" s="208"/>
    </row>
    <row r="51" spans="2:41">
      <c r="AO51"/>
    </row>
  </sheetData>
  <mergeCells count="16">
    <mergeCell ref="A1:AQ1"/>
    <mergeCell ref="AJ2:AK2"/>
    <mergeCell ref="AL2:AM2"/>
    <mergeCell ref="AG4:AK4"/>
    <mergeCell ref="AM4:AN4"/>
    <mergeCell ref="AJ50:AN50"/>
    <mergeCell ref="A4:A5"/>
    <mergeCell ref="B4:B5"/>
    <mergeCell ref="AL42:AL43"/>
    <mergeCell ref="AM42:AM43"/>
    <mergeCell ref="AN42:AN43"/>
    <mergeCell ref="A42:AF42"/>
    <mergeCell ref="A43:AF43"/>
    <mergeCell ref="AI45:AN45"/>
    <mergeCell ref="AI46:AN46"/>
    <mergeCell ref="AI49:AN49"/>
  </mergeCells>
  <conditionalFormatting sqref="B12">
    <cfRule type="duplicateValues" dxfId="2" priority="1"/>
  </conditionalFormatting>
  <dataValidations count="1">
    <dataValidation type="list" allowBlank="1" showInputMessage="1" showErrorMessage="1" sqref="C6:AF41">
      <formula1>$AG$5:$AK$5</formula1>
    </dataValidation>
  </dataValidations>
  <pageMargins left="0.42986111111111103" right="0.3" top="0.5" bottom="0.25" header="0.25972222222222202" footer="0.30972222222222201"/>
  <pageSetup paperSize="9" scale="80" orientation="landscape" verticalDpi="300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zoomScale="90" zoomScaleNormal="90" workbookViewId="0">
      <pane xSplit="1" ySplit="5" topLeftCell="B24" activePane="bottomRight" state="frozen"/>
      <selection pane="topRight"/>
      <selection pane="bottomLeft"/>
      <selection pane="bottomRight" activeCell="A20" sqref="A20:A41"/>
    </sheetView>
  </sheetViews>
  <sheetFormatPr defaultColWidth="9.140625" defaultRowHeight="12.75"/>
  <cols>
    <col min="1" max="1" width="3.7109375" customWidth="1"/>
    <col min="2" max="2" width="33" customWidth="1"/>
    <col min="3" max="33" width="2.85546875" style="5" customWidth="1"/>
    <col min="34" max="36" width="5.28515625" style="5" customWidth="1"/>
    <col min="37" max="39" width="5.28515625" customWidth="1"/>
    <col min="40" max="40" width="8" customWidth="1"/>
    <col min="41" max="41" width="7" customWidth="1"/>
    <col min="42" max="42" width="7.42578125" style="5" customWidth="1"/>
    <col min="43" max="44" width="8.5703125" customWidth="1"/>
  </cols>
  <sheetData>
    <row r="1" spans="1:49">
      <c r="A1" s="219" t="str">
        <f>JULI!A1</f>
        <v>DAFTAR HADIR PESERTA DIDIK MAN 2 KOTA PADANG TAHUN PELAJARAN 2023/2024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</row>
    <row r="2" spans="1:49" ht="18" customHeight="1">
      <c r="A2" s="42" t="s">
        <v>57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227" t="s">
        <v>6</v>
      </c>
      <c r="AL2" s="228"/>
      <c r="AM2" s="229" t="str">
        <f>MASTER!C12</f>
        <v>X.6</v>
      </c>
      <c r="AN2" s="229"/>
    </row>
    <row r="3" spans="1:49" ht="8.1" customHeigh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42"/>
      <c r="AL3" s="42"/>
    </row>
    <row r="4" spans="1:49">
      <c r="A4" s="210" t="s">
        <v>21</v>
      </c>
      <c r="B4" s="210" t="s">
        <v>22</v>
      </c>
      <c r="C4" s="49">
        <v>1</v>
      </c>
      <c r="D4" s="49">
        <v>2</v>
      </c>
      <c r="E4" s="49">
        <v>3</v>
      </c>
      <c r="F4" s="49">
        <v>4</v>
      </c>
      <c r="G4" s="65">
        <v>5</v>
      </c>
      <c r="H4" s="49">
        <v>6</v>
      </c>
      <c r="I4" s="49">
        <v>7</v>
      </c>
      <c r="J4" s="49">
        <v>8</v>
      </c>
      <c r="K4" s="49">
        <v>9</v>
      </c>
      <c r="L4" s="49">
        <v>10</v>
      </c>
      <c r="M4" s="49">
        <v>11</v>
      </c>
      <c r="N4" s="65">
        <v>12</v>
      </c>
      <c r="O4" s="49">
        <v>13</v>
      </c>
      <c r="P4" s="49">
        <v>14</v>
      </c>
      <c r="Q4" s="49">
        <v>15</v>
      </c>
      <c r="R4" s="49">
        <v>16</v>
      </c>
      <c r="S4" s="49">
        <v>17</v>
      </c>
      <c r="T4" s="49">
        <v>18</v>
      </c>
      <c r="U4" s="65">
        <v>19</v>
      </c>
      <c r="V4" s="49">
        <v>20</v>
      </c>
      <c r="W4" s="49">
        <v>21</v>
      </c>
      <c r="X4" s="49">
        <v>22</v>
      </c>
      <c r="Y4" s="49">
        <v>23</v>
      </c>
      <c r="Z4" s="49">
        <v>24</v>
      </c>
      <c r="AA4" s="49">
        <v>25</v>
      </c>
      <c r="AB4" s="65">
        <v>26</v>
      </c>
      <c r="AC4" s="49">
        <v>27</v>
      </c>
      <c r="AD4" s="49">
        <v>28</v>
      </c>
      <c r="AE4" s="49">
        <v>29</v>
      </c>
      <c r="AF4" s="49">
        <v>30</v>
      </c>
      <c r="AG4" s="49">
        <v>31</v>
      </c>
      <c r="AH4" s="223" t="s">
        <v>23</v>
      </c>
      <c r="AI4" s="224"/>
      <c r="AJ4" s="224"/>
      <c r="AK4" s="224"/>
      <c r="AL4" s="225"/>
      <c r="AM4" s="70" t="s">
        <v>24</v>
      </c>
      <c r="AN4" s="226" t="s">
        <v>25</v>
      </c>
      <c r="AO4" s="226"/>
    </row>
    <row r="5" spans="1:49" ht="39.950000000000003" customHeight="1">
      <c r="A5" s="211"/>
      <c r="B5" s="211"/>
      <c r="C5" s="50" t="s">
        <v>28</v>
      </c>
      <c r="D5" s="50" t="s">
        <v>29</v>
      </c>
      <c r="E5" s="50" t="s">
        <v>30</v>
      </c>
      <c r="F5" s="50" t="s">
        <v>31</v>
      </c>
      <c r="G5" s="66" t="s">
        <v>32</v>
      </c>
      <c r="H5" s="50" t="s">
        <v>26</v>
      </c>
      <c r="I5" s="50" t="s">
        <v>27</v>
      </c>
      <c r="J5" s="50" t="s">
        <v>28</v>
      </c>
      <c r="K5" s="50" t="s">
        <v>29</v>
      </c>
      <c r="L5" s="50" t="s">
        <v>30</v>
      </c>
      <c r="M5" s="50" t="s">
        <v>31</v>
      </c>
      <c r="N5" s="66" t="s">
        <v>32</v>
      </c>
      <c r="O5" s="50" t="s">
        <v>26</v>
      </c>
      <c r="P5" s="50" t="s">
        <v>27</v>
      </c>
      <c r="Q5" s="50" t="s">
        <v>28</v>
      </c>
      <c r="R5" s="50" t="s">
        <v>29</v>
      </c>
      <c r="S5" s="50" t="s">
        <v>30</v>
      </c>
      <c r="T5" s="50" t="s">
        <v>31</v>
      </c>
      <c r="U5" s="66" t="s">
        <v>32</v>
      </c>
      <c r="V5" s="50" t="s">
        <v>26</v>
      </c>
      <c r="W5" s="50" t="s">
        <v>27</v>
      </c>
      <c r="X5" s="50" t="s">
        <v>28</v>
      </c>
      <c r="Y5" s="50" t="s">
        <v>29</v>
      </c>
      <c r="Z5" s="50" t="s">
        <v>30</v>
      </c>
      <c r="AA5" s="50" t="s">
        <v>31</v>
      </c>
      <c r="AB5" s="66" t="s">
        <v>32</v>
      </c>
      <c r="AC5" s="50" t="s">
        <v>26</v>
      </c>
      <c r="AD5" s="50" t="s">
        <v>27</v>
      </c>
      <c r="AE5" s="50" t="s">
        <v>28</v>
      </c>
      <c r="AF5" s="50" t="s">
        <v>29</v>
      </c>
      <c r="AG5" s="50" t="s">
        <v>30</v>
      </c>
      <c r="AH5" s="72" t="s">
        <v>33</v>
      </c>
      <c r="AI5" s="72" t="s">
        <v>34</v>
      </c>
      <c r="AJ5" s="72" t="s">
        <v>35</v>
      </c>
      <c r="AK5" s="72" t="s">
        <v>36</v>
      </c>
      <c r="AL5" s="72" t="s">
        <v>37</v>
      </c>
      <c r="AM5" s="72" t="s">
        <v>38</v>
      </c>
      <c r="AN5" s="72" t="s">
        <v>39</v>
      </c>
      <c r="AO5" s="72" t="s">
        <v>40</v>
      </c>
    </row>
    <row r="6" spans="1:49" ht="12" customHeight="1">
      <c r="A6" s="51">
        <v>1</v>
      </c>
      <c r="B6" s="173" t="s">
        <v>86</v>
      </c>
      <c r="C6" s="57"/>
      <c r="D6" s="57"/>
      <c r="E6" s="57"/>
      <c r="F6" s="57"/>
      <c r="G6" s="90"/>
      <c r="H6" s="57"/>
      <c r="I6" s="57"/>
      <c r="J6" s="57"/>
      <c r="K6" s="57"/>
      <c r="L6" s="57"/>
      <c r="M6" s="57"/>
      <c r="N6" s="90"/>
      <c r="O6" s="57"/>
      <c r="P6" s="57"/>
      <c r="Q6" s="57"/>
      <c r="R6" s="57"/>
      <c r="S6" s="57"/>
      <c r="T6" s="57"/>
      <c r="U6" s="90"/>
      <c r="V6" s="57"/>
      <c r="W6" s="57"/>
      <c r="X6" s="57"/>
      <c r="Y6" s="57"/>
      <c r="Z6" s="57"/>
      <c r="AA6" s="57"/>
      <c r="AB6" s="90"/>
      <c r="AC6" s="57"/>
      <c r="AD6" s="57"/>
      <c r="AE6" s="57"/>
      <c r="AF6" s="57"/>
      <c r="AG6" s="57"/>
      <c r="AH6" s="73">
        <f t="shared" ref="AH6:AH41" si="0">COUNTIF(C6:AG6,"S")</f>
        <v>0</v>
      </c>
      <c r="AI6" s="73">
        <f t="shared" ref="AI6:AI41" si="1">COUNTIF(C6:AG6,"I")</f>
        <v>0</v>
      </c>
      <c r="AJ6" s="73">
        <f t="shared" ref="AJ6:AJ41" si="2">COUNTIF(C6:AG6,"A")</f>
        <v>0</v>
      </c>
      <c r="AK6" s="73">
        <f t="shared" ref="AK6:AK41" si="3">COUNTIF(C6:AG6,"T")</f>
        <v>0</v>
      </c>
      <c r="AL6" s="73">
        <f t="shared" ref="AL6:AL41" si="4">COUNTIF(C6:AG6,"C")</f>
        <v>0</v>
      </c>
      <c r="AM6" s="74">
        <f t="shared" ref="AM6:AM41" si="5">SUM(AH6:AJ6)</f>
        <v>0</v>
      </c>
      <c r="AN6" s="75">
        <f t="shared" ref="AN6:AN41" si="6">(AM6*100)/(31*13)</f>
        <v>0</v>
      </c>
      <c r="AO6" s="75">
        <f t="shared" ref="AO6:AO42" si="7">(100-AN6)</f>
        <v>100</v>
      </c>
    </row>
    <row r="7" spans="1:49" s="34" customFormat="1" ht="12" customHeight="1">
      <c r="A7" s="55">
        <v>2</v>
      </c>
      <c r="B7" s="173" t="s">
        <v>87</v>
      </c>
      <c r="C7" s="57"/>
      <c r="D7" s="57"/>
      <c r="E7" s="57"/>
      <c r="F7" s="57"/>
      <c r="G7" s="90"/>
      <c r="H7" s="57"/>
      <c r="I7" s="57"/>
      <c r="J7" s="57"/>
      <c r="K7" s="57"/>
      <c r="L7" s="57"/>
      <c r="M7" s="57"/>
      <c r="N7" s="90"/>
      <c r="O7" s="57"/>
      <c r="P7" s="57"/>
      <c r="Q7" s="57"/>
      <c r="R7" s="57"/>
      <c r="S7" s="57"/>
      <c r="T7" s="57"/>
      <c r="U7" s="90"/>
      <c r="V7" s="57"/>
      <c r="W7" s="57"/>
      <c r="X7" s="57"/>
      <c r="Y7" s="57"/>
      <c r="Z7" s="57"/>
      <c r="AA7" s="57"/>
      <c r="AB7" s="90"/>
      <c r="AC7" s="57"/>
      <c r="AD7" s="57"/>
      <c r="AE7" s="57"/>
      <c r="AF7" s="57"/>
      <c r="AG7" s="57"/>
      <c r="AH7" s="76">
        <f t="shared" si="0"/>
        <v>0</v>
      </c>
      <c r="AI7" s="76">
        <f t="shared" si="1"/>
        <v>0</v>
      </c>
      <c r="AJ7" s="76">
        <f t="shared" si="2"/>
        <v>0</v>
      </c>
      <c r="AK7" s="76">
        <f t="shared" si="3"/>
        <v>0</v>
      </c>
      <c r="AL7" s="76">
        <f t="shared" si="4"/>
        <v>0</v>
      </c>
      <c r="AM7" s="77">
        <f t="shared" si="5"/>
        <v>0</v>
      </c>
      <c r="AN7" s="78">
        <f t="shared" si="6"/>
        <v>0</v>
      </c>
      <c r="AO7" s="78">
        <f t="shared" si="7"/>
        <v>100</v>
      </c>
      <c r="AP7" s="87"/>
    </row>
    <row r="8" spans="1:49" ht="12" customHeight="1">
      <c r="A8" s="58">
        <v>3</v>
      </c>
      <c r="B8" s="173" t="s">
        <v>88</v>
      </c>
      <c r="C8" s="57"/>
      <c r="D8" s="57"/>
      <c r="E8" s="57"/>
      <c r="F8" s="57"/>
      <c r="G8" s="90"/>
      <c r="H8" s="57"/>
      <c r="I8" s="57"/>
      <c r="J8" s="57"/>
      <c r="K8" s="57"/>
      <c r="L8" s="57"/>
      <c r="M8" s="57"/>
      <c r="N8" s="90"/>
      <c r="O8" s="57"/>
      <c r="P8" s="57"/>
      <c r="Q8" s="57"/>
      <c r="R8" s="57"/>
      <c r="S8" s="57"/>
      <c r="T8" s="57"/>
      <c r="U8" s="90"/>
      <c r="V8" s="57"/>
      <c r="W8" s="57"/>
      <c r="X8" s="57"/>
      <c r="Y8" s="57"/>
      <c r="Z8" s="57"/>
      <c r="AA8" s="57"/>
      <c r="AB8" s="90"/>
      <c r="AC8" s="57"/>
      <c r="AD8" s="57"/>
      <c r="AE8" s="57"/>
      <c r="AF8" s="57"/>
      <c r="AG8" s="57"/>
      <c r="AH8" s="79">
        <f t="shared" si="0"/>
        <v>0</v>
      </c>
      <c r="AI8" s="79">
        <f t="shared" si="1"/>
        <v>0</v>
      </c>
      <c r="AJ8" s="79">
        <f t="shared" si="2"/>
        <v>0</v>
      </c>
      <c r="AK8" s="79">
        <f t="shared" si="3"/>
        <v>0</v>
      </c>
      <c r="AL8" s="79">
        <f t="shared" si="4"/>
        <v>0</v>
      </c>
      <c r="AM8" s="80">
        <f t="shared" si="5"/>
        <v>0</v>
      </c>
      <c r="AN8" s="81">
        <f t="shared" si="6"/>
        <v>0</v>
      </c>
      <c r="AO8" s="81">
        <f t="shared" si="7"/>
        <v>100</v>
      </c>
      <c r="AP8" s="88"/>
      <c r="AQ8" s="3"/>
      <c r="AR8" s="3"/>
      <c r="AS8" s="3"/>
      <c r="AT8" s="3"/>
      <c r="AU8" s="3"/>
      <c r="AV8" s="3"/>
      <c r="AW8" s="3"/>
    </row>
    <row r="9" spans="1:49" s="34" customFormat="1" ht="12" customHeight="1">
      <c r="A9" s="55">
        <v>4</v>
      </c>
      <c r="B9" s="174" t="s">
        <v>89</v>
      </c>
      <c r="C9" s="57"/>
      <c r="D9" s="57"/>
      <c r="E9" s="57"/>
      <c r="F9" s="57"/>
      <c r="G9" s="90"/>
      <c r="H9" s="57"/>
      <c r="I9" s="57"/>
      <c r="J9" s="57"/>
      <c r="K9" s="57"/>
      <c r="L9" s="57"/>
      <c r="M9" s="57"/>
      <c r="N9" s="90"/>
      <c r="O9" s="57"/>
      <c r="P9" s="57"/>
      <c r="Q9" s="57"/>
      <c r="R9" s="57"/>
      <c r="S9" s="57"/>
      <c r="T9" s="57"/>
      <c r="U9" s="90"/>
      <c r="V9" s="57"/>
      <c r="W9" s="57"/>
      <c r="X9" s="57"/>
      <c r="Y9" s="57"/>
      <c r="Z9" s="57"/>
      <c r="AA9" s="57"/>
      <c r="AB9" s="90"/>
      <c r="AC9" s="57"/>
      <c r="AD9" s="57"/>
      <c r="AE9" s="57"/>
      <c r="AF9" s="57"/>
      <c r="AG9" s="57"/>
      <c r="AH9" s="76">
        <f t="shared" si="0"/>
        <v>0</v>
      </c>
      <c r="AI9" s="76">
        <f t="shared" si="1"/>
        <v>0</v>
      </c>
      <c r="AJ9" s="76">
        <f t="shared" si="2"/>
        <v>0</v>
      </c>
      <c r="AK9" s="76">
        <f t="shared" si="3"/>
        <v>0</v>
      </c>
      <c r="AL9" s="76">
        <f t="shared" si="4"/>
        <v>0</v>
      </c>
      <c r="AM9" s="77">
        <f t="shared" si="5"/>
        <v>0</v>
      </c>
      <c r="AN9" s="78">
        <f t="shared" si="6"/>
        <v>0</v>
      </c>
      <c r="AO9" s="78">
        <f t="shared" si="7"/>
        <v>100</v>
      </c>
      <c r="AP9" s="87"/>
    </row>
    <row r="10" spans="1:49" ht="12" customHeight="1">
      <c r="A10" s="58">
        <v>5</v>
      </c>
      <c r="B10" s="173" t="s">
        <v>90</v>
      </c>
      <c r="C10" s="57"/>
      <c r="D10" s="57"/>
      <c r="E10" s="57"/>
      <c r="F10" s="57"/>
      <c r="G10" s="90"/>
      <c r="H10" s="57"/>
      <c r="I10" s="57"/>
      <c r="J10" s="57"/>
      <c r="K10" s="57"/>
      <c r="L10" s="57"/>
      <c r="M10" s="57"/>
      <c r="N10" s="90"/>
      <c r="O10" s="57"/>
      <c r="P10" s="57"/>
      <c r="Q10" s="57"/>
      <c r="R10" s="57"/>
      <c r="S10" s="57"/>
      <c r="T10" s="57"/>
      <c r="U10" s="90"/>
      <c r="V10" s="57"/>
      <c r="W10" s="57"/>
      <c r="X10" s="57"/>
      <c r="Y10" s="57"/>
      <c r="Z10" s="57"/>
      <c r="AA10" s="57"/>
      <c r="AB10" s="90"/>
      <c r="AC10" s="57"/>
      <c r="AD10" s="57"/>
      <c r="AE10" s="57"/>
      <c r="AF10" s="57"/>
      <c r="AG10" s="57"/>
      <c r="AH10" s="79">
        <f t="shared" si="0"/>
        <v>0</v>
      </c>
      <c r="AI10" s="79">
        <f t="shared" si="1"/>
        <v>0</v>
      </c>
      <c r="AJ10" s="79">
        <f t="shared" si="2"/>
        <v>0</v>
      </c>
      <c r="AK10" s="79">
        <f t="shared" si="3"/>
        <v>0</v>
      </c>
      <c r="AL10" s="79">
        <f t="shared" si="4"/>
        <v>0</v>
      </c>
      <c r="AM10" s="80">
        <f t="shared" si="5"/>
        <v>0</v>
      </c>
      <c r="AN10" s="81">
        <f t="shared" si="6"/>
        <v>0</v>
      </c>
      <c r="AO10" s="81">
        <f t="shared" si="7"/>
        <v>100</v>
      </c>
      <c r="AP10" s="88"/>
      <c r="AQ10" s="3"/>
      <c r="AR10" s="3"/>
      <c r="AS10" s="3"/>
      <c r="AT10" s="3"/>
      <c r="AU10" s="3"/>
      <c r="AV10" s="3"/>
      <c r="AW10" s="3"/>
    </row>
    <row r="11" spans="1:49" s="34" customFormat="1" ht="12" customHeight="1">
      <c r="A11" s="55">
        <v>6</v>
      </c>
      <c r="B11" s="173" t="s">
        <v>91</v>
      </c>
      <c r="C11" s="57"/>
      <c r="D11" s="57"/>
      <c r="E11" s="57"/>
      <c r="F11" s="57"/>
      <c r="G11" s="90"/>
      <c r="H11" s="57"/>
      <c r="I11" s="57"/>
      <c r="J11" s="57"/>
      <c r="K11" s="57"/>
      <c r="L11" s="57"/>
      <c r="M11" s="57"/>
      <c r="N11" s="90"/>
      <c r="O11" s="57"/>
      <c r="P11" s="57"/>
      <c r="Q11" s="57"/>
      <c r="R11" s="57"/>
      <c r="S11" s="57"/>
      <c r="T11" s="57"/>
      <c r="U11" s="90"/>
      <c r="V11" s="57"/>
      <c r="W11" s="57"/>
      <c r="X11" s="57"/>
      <c r="Y11" s="57"/>
      <c r="Z11" s="57"/>
      <c r="AA11" s="57"/>
      <c r="AB11" s="90"/>
      <c r="AC11" s="57"/>
      <c r="AD11" s="57"/>
      <c r="AE11" s="57"/>
      <c r="AF11" s="57"/>
      <c r="AG11" s="57"/>
      <c r="AH11" s="76">
        <f t="shared" si="0"/>
        <v>0</v>
      </c>
      <c r="AI11" s="76">
        <f t="shared" si="1"/>
        <v>0</v>
      </c>
      <c r="AJ11" s="76">
        <f t="shared" si="2"/>
        <v>0</v>
      </c>
      <c r="AK11" s="76">
        <f t="shared" si="3"/>
        <v>0</v>
      </c>
      <c r="AL11" s="76">
        <f t="shared" si="4"/>
        <v>0</v>
      </c>
      <c r="AM11" s="77">
        <f t="shared" si="5"/>
        <v>0</v>
      </c>
      <c r="AN11" s="78">
        <f t="shared" si="6"/>
        <v>0</v>
      </c>
      <c r="AO11" s="78">
        <f t="shared" si="7"/>
        <v>100</v>
      </c>
      <c r="AP11" s="87"/>
    </row>
    <row r="12" spans="1:49" ht="12" customHeight="1">
      <c r="A12" s="58">
        <v>7</v>
      </c>
      <c r="B12" s="173" t="s">
        <v>92</v>
      </c>
      <c r="C12" s="57"/>
      <c r="D12" s="57"/>
      <c r="E12" s="57"/>
      <c r="F12" s="57"/>
      <c r="G12" s="90"/>
      <c r="H12" s="57"/>
      <c r="I12" s="57"/>
      <c r="J12" s="57"/>
      <c r="K12" s="57"/>
      <c r="L12" s="57"/>
      <c r="M12" s="57"/>
      <c r="N12" s="90"/>
      <c r="O12" s="57"/>
      <c r="P12" s="57"/>
      <c r="Q12" s="57"/>
      <c r="R12" s="57"/>
      <c r="S12" s="57"/>
      <c r="T12" s="57"/>
      <c r="U12" s="90"/>
      <c r="V12" s="57"/>
      <c r="W12" s="57"/>
      <c r="X12" s="57"/>
      <c r="Y12" s="57"/>
      <c r="Z12" s="57"/>
      <c r="AA12" s="57"/>
      <c r="AB12" s="90"/>
      <c r="AC12" s="57"/>
      <c r="AD12" s="57"/>
      <c r="AE12" s="57"/>
      <c r="AF12" s="57"/>
      <c r="AG12" s="57"/>
      <c r="AH12" s="79">
        <f t="shared" si="0"/>
        <v>0</v>
      </c>
      <c r="AI12" s="79">
        <f t="shared" si="1"/>
        <v>0</v>
      </c>
      <c r="AJ12" s="79">
        <f t="shared" si="2"/>
        <v>0</v>
      </c>
      <c r="AK12" s="79">
        <f t="shared" si="3"/>
        <v>0</v>
      </c>
      <c r="AL12" s="79">
        <f t="shared" si="4"/>
        <v>0</v>
      </c>
      <c r="AM12" s="80">
        <f t="shared" si="5"/>
        <v>0</v>
      </c>
      <c r="AN12" s="81">
        <f t="shared" si="6"/>
        <v>0</v>
      </c>
      <c r="AO12" s="81">
        <f t="shared" si="7"/>
        <v>100</v>
      </c>
      <c r="AP12" s="88"/>
      <c r="AQ12" s="3"/>
      <c r="AR12" s="3"/>
      <c r="AS12" s="3"/>
      <c r="AT12" s="3"/>
      <c r="AU12" s="3"/>
      <c r="AV12" s="3"/>
      <c r="AW12" s="3"/>
    </row>
    <row r="13" spans="1:49" s="34" customFormat="1" ht="12" customHeight="1">
      <c r="A13" s="55">
        <v>8</v>
      </c>
      <c r="B13" s="173" t="s">
        <v>93</v>
      </c>
      <c r="C13" s="57"/>
      <c r="D13" s="57"/>
      <c r="E13" s="57"/>
      <c r="F13" s="57"/>
      <c r="G13" s="90"/>
      <c r="H13" s="57"/>
      <c r="I13" s="57"/>
      <c r="J13" s="57"/>
      <c r="K13" s="57"/>
      <c r="L13" s="57"/>
      <c r="M13" s="57"/>
      <c r="N13" s="90"/>
      <c r="O13" s="57"/>
      <c r="P13" s="57"/>
      <c r="Q13" s="57"/>
      <c r="R13" s="57"/>
      <c r="S13" s="57"/>
      <c r="T13" s="57"/>
      <c r="U13" s="90"/>
      <c r="V13" s="57"/>
      <c r="W13" s="57"/>
      <c r="X13" s="57"/>
      <c r="Y13" s="57"/>
      <c r="Z13" s="57"/>
      <c r="AA13" s="57"/>
      <c r="AB13" s="90"/>
      <c r="AC13" s="57"/>
      <c r="AD13" s="57"/>
      <c r="AE13" s="57"/>
      <c r="AF13" s="57"/>
      <c r="AG13" s="57"/>
      <c r="AH13" s="76">
        <f t="shared" si="0"/>
        <v>0</v>
      </c>
      <c r="AI13" s="76">
        <f t="shared" si="1"/>
        <v>0</v>
      </c>
      <c r="AJ13" s="76">
        <f t="shared" si="2"/>
        <v>0</v>
      </c>
      <c r="AK13" s="76">
        <f t="shared" si="3"/>
        <v>0</v>
      </c>
      <c r="AL13" s="76">
        <f t="shared" si="4"/>
        <v>0</v>
      </c>
      <c r="AM13" s="77">
        <f t="shared" si="5"/>
        <v>0</v>
      </c>
      <c r="AN13" s="78">
        <f t="shared" si="6"/>
        <v>0</v>
      </c>
      <c r="AO13" s="78">
        <f t="shared" si="7"/>
        <v>100</v>
      </c>
      <c r="AP13" s="87"/>
    </row>
    <row r="14" spans="1:49" ht="12" customHeight="1">
      <c r="A14" s="58">
        <v>9</v>
      </c>
      <c r="B14" s="175" t="s">
        <v>94</v>
      </c>
      <c r="C14" s="57"/>
      <c r="D14" s="57"/>
      <c r="E14" s="57"/>
      <c r="F14" s="57"/>
      <c r="G14" s="90"/>
      <c r="H14" s="57"/>
      <c r="I14" s="57"/>
      <c r="J14" s="57"/>
      <c r="K14" s="57"/>
      <c r="L14" s="57"/>
      <c r="M14" s="57"/>
      <c r="N14" s="90"/>
      <c r="O14" s="57"/>
      <c r="P14" s="57"/>
      <c r="Q14" s="57"/>
      <c r="R14" s="57"/>
      <c r="S14" s="57"/>
      <c r="T14" s="57"/>
      <c r="U14" s="90"/>
      <c r="V14" s="57"/>
      <c r="W14" s="57"/>
      <c r="X14" s="57"/>
      <c r="Y14" s="57"/>
      <c r="Z14" s="57"/>
      <c r="AA14" s="57"/>
      <c r="AB14" s="90"/>
      <c r="AC14" s="57"/>
      <c r="AD14" s="57"/>
      <c r="AE14" s="57"/>
      <c r="AF14" s="57"/>
      <c r="AG14" s="57"/>
      <c r="AH14" s="79">
        <f t="shared" si="0"/>
        <v>0</v>
      </c>
      <c r="AI14" s="79">
        <f t="shared" si="1"/>
        <v>0</v>
      </c>
      <c r="AJ14" s="79">
        <f t="shared" si="2"/>
        <v>0</v>
      </c>
      <c r="AK14" s="79">
        <f t="shared" si="3"/>
        <v>0</v>
      </c>
      <c r="AL14" s="79">
        <f t="shared" si="4"/>
        <v>0</v>
      </c>
      <c r="AM14" s="80">
        <f t="shared" si="5"/>
        <v>0</v>
      </c>
      <c r="AN14" s="81">
        <f t="shared" si="6"/>
        <v>0</v>
      </c>
      <c r="AO14" s="81">
        <f t="shared" si="7"/>
        <v>100</v>
      </c>
      <c r="AP14" s="88"/>
      <c r="AQ14" s="3"/>
      <c r="AR14" s="3"/>
      <c r="AS14" s="3"/>
      <c r="AT14" s="3"/>
      <c r="AU14" s="3"/>
      <c r="AV14" s="3"/>
      <c r="AW14" s="3"/>
    </row>
    <row r="15" spans="1:49" s="34" customFormat="1" ht="12" customHeight="1">
      <c r="A15" s="55">
        <v>10</v>
      </c>
      <c r="B15" s="175" t="s">
        <v>95</v>
      </c>
      <c r="C15" s="57"/>
      <c r="D15" s="57"/>
      <c r="E15" s="57"/>
      <c r="F15" s="57"/>
      <c r="G15" s="90"/>
      <c r="H15" s="57"/>
      <c r="I15" s="57"/>
      <c r="J15" s="57"/>
      <c r="K15" s="57"/>
      <c r="L15" s="57"/>
      <c r="M15" s="57"/>
      <c r="N15" s="90"/>
      <c r="O15" s="57"/>
      <c r="P15" s="57"/>
      <c r="Q15" s="57"/>
      <c r="R15" s="57"/>
      <c r="S15" s="57"/>
      <c r="T15" s="57"/>
      <c r="U15" s="90"/>
      <c r="V15" s="57"/>
      <c r="W15" s="57"/>
      <c r="X15" s="57"/>
      <c r="Y15" s="57"/>
      <c r="Z15" s="57"/>
      <c r="AA15" s="57"/>
      <c r="AB15" s="90"/>
      <c r="AC15" s="57"/>
      <c r="AD15" s="57"/>
      <c r="AE15" s="57"/>
      <c r="AF15" s="57"/>
      <c r="AG15" s="57"/>
      <c r="AH15" s="76">
        <f t="shared" si="0"/>
        <v>0</v>
      </c>
      <c r="AI15" s="76">
        <f t="shared" si="1"/>
        <v>0</v>
      </c>
      <c r="AJ15" s="76">
        <f t="shared" si="2"/>
        <v>0</v>
      </c>
      <c r="AK15" s="76">
        <f t="shared" si="3"/>
        <v>0</v>
      </c>
      <c r="AL15" s="76">
        <f t="shared" si="4"/>
        <v>0</v>
      </c>
      <c r="AM15" s="77">
        <f t="shared" si="5"/>
        <v>0</v>
      </c>
      <c r="AN15" s="78">
        <f t="shared" si="6"/>
        <v>0</v>
      </c>
      <c r="AO15" s="78">
        <f t="shared" si="7"/>
        <v>100</v>
      </c>
      <c r="AP15" s="87"/>
    </row>
    <row r="16" spans="1:49" ht="12" customHeight="1">
      <c r="A16" s="58">
        <v>11</v>
      </c>
      <c r="B16" s="175" t="s">
        <v>96</v>
      </c>
      <c r="C16" s="57"/>
      <c r="D16" s="57"/>
      <c r="E16" s="57"/>
      <c r="F16" s="57"/>
      <c r="G16" s="90"/>
      <c r="H16" s="57"/>
      <c r="I16" s="57"/>
      <c r="J16" s="57"/>
      <c r="K16" s="57"/>
      <c r="L16" s="57"/>
      <c r="M16" s="57"/>
      <c r="N16" s="90"/>
      <c r="O16" s="57"/>
      <c r="P16" s="57"/>
      <c r="Q16" s="57"/>
      <c r="R16" s="57"/>
      <c r="S16" s="57"/>
      <c r="T16" s="57"/>
      <c r="U16" s="90"/>
      <c r="V16" s="57"/>
      <c r="W16" s="57"/>
      <c r="X16" s="57"/>
      <c r="Y16" s="57"/>
      <c r="Z16" s="57"/>
      <c r="AA16" s="57"/>
      <c r="AB16" s="90"/>
      <c r="AC16" s="57"/>
      <c r="AD16" s="57"/>
      <c r="AE16" s="57"/>
      <c r="AF16" s="57"/>
      <c r="AG16" s="57"/>
      <c r="AH16" s="79">
        <f t="shared" si="0"/>
        <v>0</v>
      </c>
      <c r="AI16" s="79">
        <f t="shared" si="1"/>
        <v>0</v>
      </c>
      <c r="AJ16" s="79">
        <f t="shared" si="2"/>
        <v>0</v>
      </c>
      <c r="AK16" s="79">
        <f t="shared" si="3"/>
        <v>0</v>
      </c>
      <c r="AL16" s="79">
        <f t="shared" si="4"/>
        <v>0</v>
      </c>
      <c r="AM16" s="80">
        <f t="shared" si="5"/>
        <v>0</v>
      </c>
      <c r="AN16" s="81">
        <f t="shared" si="6"/>
        <v>0</v>
      </c>
      <c r="AO16" s="81">
        <f t="shared" si="7"/>
        <v>100</v>
      </c>
      <c r="AP16" s="88"/>
      <c r="AQ16" s="3"/>
      <c r="AR16" s="3"/>
      <c r="AS16" s="3"/>
      <c r="AT16" s="3"/>
      <c r="AU16" s="3"/>
      <c r="AV16" s="3"/>
      <c r="AW16" s="3"/>
    </row>
    <row r="17" spans="1:49" s="34" customFormat="1" ht="12" customHeight="1">
      <c r="A17" s="55">
        <v>12</v>
      </c>
      <c r="B17" s="175" t="s">
        <v>97</v>
      </c>
      <c r="C17" s="57"/>
      <c r="D17" s="57"/>
      <c r="E17" s="57"/>
      <c r="F17" s="57"/>
      <c r="G17" s="90"/>
      <c r="H17" s="57"/>
      <c r="I17" s="57"/>
      <c r="J17" s="57"/>
      <c r="K17" s="57"/>
      <c r="L17" s="57"/>
      <c r="M17" s="57"/>
      <c r="N17" s="90"/>
      <c r="O17" s="57"/>
      <c r="P17" s="57"/>
      <c r="Q17" s="57"/>
      <c r="R17" s="57"/>
      <c r="S17" s="57"/>
      <c r="T17" s="57"/>
      <c r="U17" s="90"/>
      <c r="V17" s="57"/>
      <c r="W17" s="57"/>
      <c r="X17" s="57"/>
      <c r="Y17" s="57"/>
      <c r="Z17" s="57"/>
      <c r="AA17" s="57"/>
      <c r="AB17" s="90"/>
      <c r="AC17" s="57"/>
      <c r="AD17" s="57"/>
      <c r="AE17" s="57"/>
      <c r="AF17" s="57"/>
      <c r="AG17" s="57"/>
      <c r="AH17" s="76">
        <f t="shared" si="0"/>
        <v>0</v>
      </c>
      <c r="AI17" s="76">
        <f t="shared" si="1"/>
        <v>0</v>
      </c>
      <c r="AJ17" s="76">
        <f t="shared" si="2"/>
        <v>0</v>
      </c>
      <c r="AK17" s="76">
        <f t="shared" si="3"/>
        <v>0</v>
      </c>
      <c r="AL17" s="76">
        <f t="shared" si="4"/>
        <v>0</v>
      </c>
      <c r="AM17" s="77">
        <f t="shared" si="5"/>
        <v>0</v>
      </c>
      <c r="AN17" s="78">
        <f t="shared" si="6"/>
        <v>0</v>
      </c>
      <c r="AO17" s="78">
        <f t="shared" si="7"/>
        <v>100</v>
      </c>
      <c r="AP17" s="87"/>
    </row>
    <row r="18" spans="1:49" ht="12" customHeight="1">
      <c r="A18" s="58">
        <v>13</v>
      </c>
      <c r="B18" s="175" t="s">
        <v>98</v>
      </c>
      <c r="C18" s="57"/>
      <c r="D18" s="57"/>
      <c r="E18" s="57"/>
      <c r="F18" s="57"/>
      <c r="G18" s="90"/>
      <c r="H18" s="57"/>
      <c r="I18" s="57"/>
      <c r="J18" s="57"/>
      <c r="K18" s="57"/>
      <c r="L18" s="57"/>
      <c r="M18" s="57"/>
      <c r="N18" s="90"/>
      <c r="O18" s="57"/>
      <c r="P18" s="57"/>
      <c r="Q18" s="57"/>
      <c r="R18" s="57"/>
      <c r="S18" s="57"/>
      <c r="T18" s="57"/>
      <c r="U18" s="90"/>
      <c r="V18" s="57"/>
      <c r="W18" s="57"/>
      <c r="X18" s="57"/>
      <c r="Y18" s="57"/>
      <c r="Z18" s="57"/>
      <c r="AA18" s="57"/>
      <c r="AB18" s="90"/>
      <c r="AC18" s="57"/>
      <c r="AD18" s="57"/>
      <c r="AE18" s="57"/>
      <c r="AF18" s="57"/>
      <c r="AG18" s="57"/>
      <c r="AH18" s="79">
        <f t="shared" si="0"/>
        <v>0</v>
      </c>
      <c r="AI18" s="79">
        <f t="shared" si="1"/>
        <v>0</v>
      </c>
      <c r="AJ18" s="79">
        <f t="shared" si="2"/>
        <v>0</v>
      </c>
      <c r="AK18" s="79">
        <f t="shared" si="3"/>
        <v>0</v>
      </c>
      <c r="AL18" s="79">
        <f t="shared" si="4"/>
        <v>0</v>
      </c>
      <c r="AM18" s="80">
        <f t="shared" si="5"/>
        <v>0</v>
      </c>
      <c r="AN18" s="81">
        <f t="shared" si="6"/>
        <v>0</v>
      </c>
      <c r="AO18" s="81">
        <f t="shared" si="7"/>
        <v>100</v>
      </c>
      <c r="AP18" s="88"/>
      <c r="AQ18" s="3"/>
      <c r="AR18" s="3"/>
      <c r="AS18" s="3"/>
      <c r="AT18" s="3"/>
      <c r="AU18" s="3"/>
      <c r="AV18" s="3"/>
      <c r="AW18" s="3"/>
    </row>
    <row r="19" spans="1:49" s="34" customFormat="1" ht="12" customHeight="1">
      <c r="A19" s="55">
        <v>14</v>
      </c>
      <c r="B19" s="175" t="s">
        <v>99</v>
      </c>
      <c r="C19" s="57"/>
      <c r="D19" s="57"/>
      <c r="E19" s="57"/>
      <c r="F19" s="57"/>
      <c r="G19" s="90"/>
      <c r="H19" s="57"/>
      <c r="I19" s="57"/>
      <c r="J19" s="57"/>
      <c r="K19" s="57"/>
      <c r="L19" s="57"/>
      <c r="M19" s="57"/>
      <c r="N19" s="90"/>
      <c r="O19" s="57"/>
      <c r="P19" s="57"/>
      <c r="Q19" s="57"/>
      <c r="R19" s="57"/>
      <c r="S19" s="57"/>
      <c r="T19" s="57"/>
      <c r="U19" s="90"/>
      <c r="V19" s="57"/>
      <c r="W19" s="57"/>
      <c r="X19" s="57"/>
      <c r="Y19" s="57"/>
      <c r="Z19" s="57"/>
      <c r="AA19" s="57"/>
      <c r="AB19" s="90"/>
      <c r="AC19" s="57"/>
      <c r="AD19" s="57"/>
      <c r="AE19" s="57"/>
      <c r="AF19" s="57"/>
      <c r="AG19" s="57"/>
      <c r="AH19" s="76">
        <f t="shared" si="0"/>
        <v>0</v>
      </c>
      <c r="AI19" s="76">
        <f t="shared" si="1"/>
        <v>0</v>
      </c>
      <c r="AJ19" s="76">
        <f t="shared" si="2"/>
        <v>0</v>
      </c>
      <c r="AK19" s="76">
        <f t="shared" si="3"/>
        <v>0</v>
      </c>
      <c r="AL19" s="76">
        <f t="shared" si="4"/>
        <v>0</v>
      </c>
      <c r="AM19" s="77">
        <f t="shared" si="5"/>
        <v>0</v>
      </c>
      <c r="AN19" s="78">
        <f t="shared" si="6"/>
        <v>0</v>
      </c>
      <c r="AO19" s="78">
        <f t="shared" si="7"/>
        <v>100</v>
      </c>
      <c r="AP19" s="87"/>
    </row>
    <row r="20" spans="1:49" ht="12" customHeight="1">
      <c r="A20" s="58">
        <v>15</v>
      </c>
      <c r="B20" s="175" t="s">
        <v>100</v>
      </c>
      <c r="C20" s="57"/>
      <c r="D20" s="57"/>
      <c r="E20" s="57"/>
      <c r="F20" s="57"/>
      <c r="G20" s="90"/>
      <c r="H20" s="57"/>
      <c r="I20" s="57"/>
      <c r="J20" s="57"/>
      <c r="K20" s="57"/>
      <c r="L20" s="57"/>
      <c r="M20" s="57"/>
      <c r="N20" s="90"/>
      <c r="O20" s="57"/>
      <c r="P20" s="57"/>
      <c r="Q20" s="57"/>
      <c r="R20" s="57"/>
      <c r="S20" s="57"/>
      <c r="T20" s="57"/>
      <c r="U20" s="90"/>
      <c r="V20" s="57"/>
      <c r="W20" s="57"/>
      <c r="X20" s="57"/>
      <c r="Y20" s="57"/>
      <c r="Z20" s="57"/>
      <c r="AA20" s="57"/>
      <c r="AB20" s="90"/>
      <c r="AC20" s="57"/>
      <c r="AD20" s="57"/>
      <c r="AE20" s="57"/>
      <c r="AF20" s="57"/>
      <c r="AG20" s="57"/>
      <c r="AH20" s="79">
        <f t="shared" si="0"/>
        <v>0</v>
      </c>
      <c r="AI20" s="79">
        <f t="shared" si="1"/>
        <v>0</v>
      </c>
      <c r="AJ20" s="79">
        <f t="shared" si="2"/>
        <v>0</v>
      </c>
      <c r="AK20" s="79">
        <f t="shared" si="3"/>
        <v>0</v>
      </c>
      <c r="AL20" s="79">
        <f t="shared" si="4"/>
        <v>0</v>
      </c>
      <c r="AM20" s="80">
        <f t="shared" si="5"/>
        <v>0</v>
      </c>
      <c r="AN20" s="81">
        <f t="shared" si="6"/>
        <v>0</v>
      </c>
      <c r="AO20" s="81">
        <f t="shared" si="7"/>
        <v>100</v>
      </c>
      <c r="AP20" s="88"/>
      <c r="AQ20" s="3"/>
      <c r="AR20" s="3"/>
      <c r="AS20" s="3"/>
      <c r="AT20" s="3"/>
      <c r="AU20" s="3"/>
      <c r="AV20" s="3"/>
      <c r="AW20" s="3"/>
    </row>
    <row r="21" spans="1:49" s="34" customFormat="1" ht="12" customHeight="1">
      <c r="A21" s="55">
        <v>16</v>
      </c>
      <c r="B21" s="173" t="s">
        <v>101</v>
      </c>
      <c r="C21" s="57"/>
      <c r="D21" s="57"/>
      <c r="E21" s="57"/>
      <c r="F21" s="57"/>
      <c r="G21" s="90"/>
      <c r="H21" s="57"/>
      <c r="I21" s="57"/>
      <c r="J21" s="57"/>
      <c r="K21" s="57"/>
      <c r="L21" s="57"/>
      <c r="M21" s="57"/>
      <c r="N21" s="90"/>
      <c r="O21" s="57"/>
      <c r="P21" s="57"/>
      <c r="Q21" s="57"/>
      <c r="R21" s="57"/>
      <c r="S21" s="57"/>
      <c r="T21" s="57"/>
      <c r="U21" s="90"/>
      <c r="V21" s="57"/>
      <c r="W21" s="57"/>
      <c r="X21" s="57"/>
      <c r="Y21" s="57"/>
      <c r="Z21" s="57"/>
      <c r="AA21" s="57"/>
      <c r="AB21" s="90"/>
      <c r="AC21" s="57"/>
      <c r="AD21" s="57"/>
      <c r="AE21" s="57"/>
      <c r="AF21" s="57"/>
      <c r="AG21" s="57"/>
      <c r="AH21" s="76">
        <f t="shared" si="0"/>
        <v>0</v>
      </c>
      <c r="AI21" s="76">
        <f t="shared" si="1"/>
        <v>0</v>
      </c>
      <c r="AJ21" s="76">
        <f t="shared" si="2"/>
        <v>0</v>
      </c>
      <c r="AK21" s="76">
        <f t="shared" si="3"/>
        <v>0</v>
      </c>
      <c r="AL21" s="76">
        <f t="shared" si="4"/>
        <v>0</v>
      </c>
      <c r="AM21" s="77">
        <f t="shared" si="5"/>
        <v>0</v>
      </c>
      <c r="AN21" s="78">
        <f t="shared" si="6"/>
        <v>0</v>
      </c>
      <c r="AO21" s="78">
        <f t="shared" si="7"/>
        <v>100</v>
      </c>
      <c r="AP21" s="87"/>
    </row>
    <row r="22" spans="1:49" ht="12" customHeight="1">
      <c r="A22" s="58">
        <v>17</v>
      </c>
      <c r="B22" s="173" t="s">
        <v>102</v>
      </c>
      <c r="C22" s="57"/>
      <c r="D22" s="57"/>
      <c r="E22" s="57"/>
      <c r="F22" s="57"/>
      <c r="G22" s="90"/>
      <c r="H22" s="57"/>
      <c r="I22" s="57"/>
      <c r="J22" s="57"/>
      <c r="K22" s="57"/>
      <c r="L22" s="57"/>
      <c r="M22" s="57"/>
      <c r="N22" s="90"/>
      <c r="O22" s="57"/>
      <c r="P22" s="57"/>
      <c r="Q22" s="57"/>
      <c r="R22" s="57"/>
      <c r="S22" s="57"/>
      <c r="T22" s="57"/>
      <c r="U22" s="90"/>
      <c r="V22" s="57"/>
      <c r="W22" s="57"/>
      <c r="X22" s="57"/>
      <c r="Y22" s="57"/>
      <c r="Z22" s="57"/>
      <c r="AA22" s="57"/>
      <c r="AB22" s="90"/>
      <c r="AC22" s="57"/>
      <c r="AD22" s="57"/>
      <c r="AE22" s="57"/>
      <c r="AF22" s="57"/>
      <c r="AG22" s="57"/>
      <c r="AH22" s="79">
        <f t="shared" si="0"/>
        <v>0</v>
      </c>
      <c r="AI22" s="79">
        <f t="shared" si="1"/>
        <v>0</v>
      </c>
      <c r="AJ22" s="79">
        <f t="shared" si="2"/>
        <v>0</v>
      </c>
      <c r="AK22" s="79">
        <f t="shared" si="3"/>
        <v>0</v>
      </c>
      <c r="AL22" s="79">
        <f t="shared" si="4"/>
        <v>0</v>
      </c>
      <c r="AM22" s="80">
        <f t="shared" si="5"/>
        <v>0</v>
      </c>
      <c r="AN22" s="81">
        <f t="shared" si="6"/>
        <v>0</v>
      </c>
      <c r="AO22" s="81">
        <f t="shared" si="7"/>
        <v>100</v>
      </c>
      <c r="AP22" s="88"/>
      <c r="AQ22" s="3"/>
      <c r="AR22" s="3"/>
      <c r="AS22" s="3"/>
      <c r="AT22" s="3"/>
      <c r="AU22" s="3"/>
      <c r="AV22" s="3"/>
      <c r="AW22" s="3"/>
    </row>
    <row r="23" spans="1:49" s="34" customFormat="1" ht="12" customHeight="1">
      <c r="A23" s="55">
        <v>18</v>
      </c>
      <c r="B23" s="173" t="s">
        <v>103</v>
      </c>
      <c r="C23" s="57"/>
      <c r="D23" s="57"/>
      <c r="E23" s="57"/>
      <c r="F23" s="57"/>
      <c r="G23" s="90"/>
      <c r="H23" s="57"/>
      <c r="I23" s="57"/>
      <c r="J23" s="57"/>
      <c r="K23" s="57"/>
      <c r="L23" s="57"/>
      <c r="M23" s="57"/>
      <c r="N23" s="90"/>
      <c r="O23" s="57"/>
      <c r="P23" s="57"/>
      <c r="Q23" s="57"/>
      <c r="R23" s="57"/>
      <c r="S23" s="57"/>
      <c r="T23" s="57"/>
      <c r="U23" s="90"/>
      <c r="V23" s="57"/>
      <c r="W23" s="57"/>
      <c r="X23" s="57"/>
      <c r="Y23" s="57"/>
      <c r="Z23" s="57"/>
      <c r="AA23" s="57"/>
      <c r="AB23" s="90"/>
      <c r="AC23" s="57"/>
      <c r="AD23" s="57"/>
      <c r="AE23" s="57"/>
      <c r="AF23" s="57"/>
      <c r="AG23" s="57"/>
      <c r="AH23" s="76">
        <f t="shared" si="0"/>
        <v>0</v>
      </c>
      <c r="AI23" s="76">
        <f t="shared" si="1"/>
        <v>0</v>
      </c>
      <c r="AJ23" s="76">
        <f t="shared" si="2"/>
        <v>0</v>
      </c>
      <c r="AK23" s="76">
        <f t="shared" si="3"/>
        <v>0</v>
      </c>
      <c r="AL23" s="76">
        <f t="shared" si="4"/>
        <v>0</v>
      </c>
      <c r="AM23" s="77">
        <f t="shared" si="5"/>
        <v>0</v>
      </c>
      <c r="AN23" s="78">
        <f t="shared" si="6"/>
        <v>0</v>
      </c>
      <c r="AO23" s="78">
        <f t="shared" si="7"/>
        <v>100</v>
      </c>
      <c r="AP23" s="87"/>
    </row>
    <row r="24" spans="1:49" ht="12" customHeight="1">
      <c r="A24" s="58">
        <v>19</v>
      </c>
      <c r="B24" s="173" t="s">
        <v>104</v>
      </c>
      <c r="C24" s="57"/>
      <c r="D24" s="57"/>
      <c r="E24" s="57"/>
      <c r="F24" s="57"/>
      <c r="G24" s="90"/>
      <c r="H24" s="57"/>
      <c r="I24" s="57"/>
      <c r="J24" s="57"/>
      <c r="K24" s="57"/>
      <c r="L24" s="57"/>
      <c r="M24" s="57"/>
      <c r="N24" s="90"/>
      <c r="O24" s="57"/>
      <c r="P24" s="57"/>
      <c r="Q24" s="57"/>
      <c r="R24" s="57"/>
      <c r="S24" s="57"/>
      <c r="T24" s="57"/>
      <c r="U24" s="90"/>
      <c r="V24" s="57"/>
      <c r="W24" s="57"/>
      <c r="X24" s="57"/>
      <c r="Y24" s="57"/>
      <c r="Z24" s="57"/>
      <c r="AA24" s="57"/>
      <c r="AB24" s="90"/>
      <c r="AC24" s="57"/>
      <c r="AD24" s="57"/>
      <c r="AE24" s="57"/>
      <c r="AF24" s="57"/>
      <c r="AG24" s="57"/>
      <c r="AH24" s="79">
        <f t="shared" si="0"/>
        <v>0</v>
      </c>
      <c r="AI24" s="79">
        <f t="shared" si="1"/>
        <v>0</v>
      </c>
      <c r="AJ24" s="79">
        <f t="shared" si="2"/>
        <v>0</v>
      </c>
      <c r="AK24" s="79">
        <f t="shared" si="3"/>
        <v>0</v>
      </c>
      <c r="AL24" s="79">
        <f t="shared" si="4"/>
        <v>0</v>
      </c>
      <c r="AM24" s="80">
        <f t="shared" si="5"/>
        <v>0</v>
      </c>
      <c r="AN24" s="81">
        <f t="shared" si="6"/>
        <v>0</v>
      </c>
      <c r="AO24" s="81">
        <f t="shared" si="7"/>
        <v>100</v>
      </c>
      <c r="AP24" s="88"/>
      <c r="AQ24" s="3"/>
      <c r="AR24" s="3"/>
      <c r="AS24" s="3"/>
      <c r="AT24" s="3"/>
      <c r="AU24" s="3"/>
      <c r="AV24" s="3"/>
      <c r="AW24" s="3"/>
    </row>
    <row r="25" spans="1:49" s="34" customFormat="1" ht="12" customHeight="1">
      <c r="A25" s="58">
        <v>20</v>
      </c>
      <c r="B25" s="173" t="s">
        <v>105</v>
      </c>
      <c r="C25" s="57"/>
      <c r="D25" s="57"/>
      <c r="E25" s="57"/>
      <c r="F25" s="57"/>
      <c r="G25" s="90"/>
      <c r="H25" s="57"/>
      <c r="I25" s="57"/>
      <c r="J25" s="57"/>
      <c r="K25" s="57"/>
      <c r="L25" s="57"/>
      <c r="M25" s="57"/>
      <c r="N25" s="90"/>
      <c r="O25" s="57"/>
      <c r="P25" s="57"/>
      <c r="Q25" s="57"/>
      <c r="R25" s="57"/>
      <c r="S25" s="57"/>
      <c r="T25" s="57"/>
      <c r="U25" s="90"/>
      <c r="V25" s="57"/>
      <c r="W25" s="57"/>
      <c r="X25" s="57"/>
      <c r="Y25" s="57"/>
      <c r="Z25" s="57"/>
      <c r="AA25" s="57"/>
      <c r="AB25" s="90"/>
      <c r="AC25" s="57"/>
      <c r="AD25" s="57"/>
      <c r="AE25" s="57"/>
      <c r="AF25" s="57"/>
      <c r="AG25" s="57"/>
      <c r="AH25" s="76">
        <f t="shared" si="0"/>
        <v>0</v>
      </c>
      <c r="AI25" s="76">
        <f t="shared" si="1"/>
        <v>0</v>
      </c>
      <c r="AJ25" s="76">
        <f t="shared" si="2"/>
        <v>0</v>
      </c>
      <c r="AK25" s="76">
        <f t="shared" si="3"/>
        <v>0</v>
      </c>
      <c r="AL25" s="76">
        <f t="shared" si="4"/>
        <v>0</v>
      </c>
      <c r="AM25" s="77">
        <f t="shared" si="5"/>
        <v>0</v>
      </c>
      <c r="AN25" s="78">
        <f t="shared" si="6"/>
        <v>0</v>
      </c>
      <c r="AO25" s="78">
        <f t="shared" si="7"/>
        <v>100</v>
      </c>
      <c r="AP25" s="87"/>
    </row>
    <row r="26" spans="1:49" ht="12" customHeight="1">
      <c r="A26" s="55">
        <v>21</v>
      </c>
      <c r="B26" s="173" t="s">
        <v>106</v>
      </c>
      <c r="C26" s="57"/>
      <c r="D26" s="57"/>
      <c r="E26" s="57"/>
      <c r="F26" s="57"/>
      <c r="G26" s="90"/>
      <c r="H26" s="57"/>
      <c r="I26" s="57"/>
      <c r="J26" s="57"/>
      <c r="K26" s="57"/>
      <c r="L26" s="57"/>
      <c r="M26" s="57"/>
      <c r="N26" s="90"/>
      <c r="O26" s="57"/>
      <c r="P26" s="57"/>
      <c r="Q26" s="57"/>
      <c r="R26" s="57"/>
      <c r="S26" s="57"/>
      <c r="T26" s="57"/>
      <c r="U26" s="90"/>
      <c r="V26" s="57"/>
      <c r="W26" s="57"/>
      <c r="X26" s="57"/>
      <c r="Y26" s="57"/>
      <c r="Z26" s="57"/>
      <c r="AA26" s="57"/>
      <c r="AB26" s="90"/>
      <c r="AC26" s="57"/>
      <c r="AD26" s="57"/>
      <c r="AE26" s="57"/>
      <c r="AF26" s="57"/>
      <c r="AG26" s="57"/>
      <c r="AH26" s="79">
        <f t="shared" si="0"/>
        <v>0</v>
      </c>
      <c r="AI26" s="79">
        <f t="shared" si="1"/>
        <v>0</v>
      </c>
      <c r="AJ26" s="79">
        <f t="shared" si="2"/>
        <v>0</v>
      </c>
      <c r="AK26" s="79">
        <f t="shared" si="3"/>
        <v>0</v>
      </c>
      <c r="AL26" s="79">
        <f t="shared" si="4"/>
        <v>0</v>
      </c>
      <c r="AM26" s="80">
        <f t="shared" si="5"/>
        <v>0</v>
      </c>
      <c r="AN26" s="81">
        <f t="shared" si="6"/>
        <v>0</v>
      </c>
      <c r="AO26" s="81">
        <f t="shared" si="7"/>
        <v>100</v>
      </c>
      <c r="AP26" s="88"/>
      <c r="AQ26" s="3"/>
      <c r="AR26" s="3"/>
      <c r="AS26" s="3"/>
      <c r="AT26" s="3"/>
      <c r="AU26" s="3"/>
      <c r="AV26" s="3"/>
      <c r="AW26" s="3"/>
    </row>
    <row r="27" spans="1:49" ht="12" customHeight="1">
      <c r="A27" s="58">
        <v>22</v>
      </c>
      <c r="B27" s="173" t="s">
        <v>107</v>
      </c>
      <c r="C27" s="57"/>
      <c r="D27" s="57"/>
      <c r="E27" s="57"/>
      <c r="F27" s="57"/>
      <c r="G27" s="90"/>
      <c r="H27" s="57"/>
      <c r="I27" s="57"/>
      <c r="J27" s="57"/>
      <c r="K27" s="57"/>
      <c r="L27" s="57"/>
      <c r="M27" s="57"/>
      <c r="N27" s="90"/>
      <c r="O27" s="57"/>
      <c r="P27" s="57"/>
      <c r="Q27" s="57"/>
      <c r="R27" s="57"/>
      <c r="S27" s="57"/>
      <c r="T27" s="57"/>
      <c r="U27" s="90"/>
      <c r="V27" s="57"/>
      <c r="W27" s="57"/>
      <c r="X27" s="57"/>
      <c r="Y27" s="57"/>
      <c r="Z27" s="57"/>
      <c r="AA27" s="57"/>
      <c r="AB27" s="90"/>
      <c r="AC27" s="57"/>
      <c r="AD27" s="57"/>
      <c r="AE27" s="57"/>
      <c r="AF27" s="57"/>
      <c r="AG27" s="57"/>
      <c r="AH27" s="79"/>
      <c r="AI27" s="79"/>
      <c r="AJ27" s="79"/>
      <c r="AK27" s="79"/>
      <c r="AL27" s="79"/>
      <c r="AM27" s="80"/>
      <c r="AN27" s="81"/>
      <c r="AO27" s="81"/>
      <c r="AP27" s="88"/>
      <c r="AQ27" s="3"/>
      <c r="AR27" s="3"/>
      <c r="AS27" s="3"/>
      <c r="AT27" s="3"/>
      <c r="AU27" s="3"/>
      <c r="AV27" s="3"/>
      <c r="AW27" s="3"/>
    </row>
    <row r="28" spans="1:49" s="34" customFormat="1" ht="12" customHeight="1">
      <c r="A28" s="55">
        <v>23</v>
      </c>
      <c r="B28" s="175" t="s">
        <v>108</v>
      </c>
      <c r="C28" s="57"/>
      <c r="D28" s="57"/>
      <c r="E28" s="57"/>
      <c r="F28" s="57"/>
      <c r="G28" s="90"/>
      <c r="H28" s="57"/>
      <c r="I28" s="57"/>
      <c r="J28" s="57"/>
      <c r="K28" s="57"/>
      <c r="L28" s="57"/>
      <c r="M28" s="57"/>
      <c r="N28" s="90"/>
      <c r="O28" s="57"/>
      <c r="P28" s="57"/>
      <c r="Q28" s="57"/>
      <c r="R28" s="57"/>
      <c r="S28" s="57"/>
      <c r="T28" s="57"/>
      <c r="U28" s="90"/>
      <c r="V28" s="57"/>
      <c r="W28" s="57"/>
      <c r="X28" s="57"/>
      <c r="Y28" s="57"/>
      <c r="Z28" s="57"/>
      <c r="AA28" s="57"/>
      <c r="AB28" s="90"/>
      <c r="AC28" s="57"/>
      <c r="AD28" s="57"/>
      <c r="AE28" s="57"/>
      <c r="AF28" s="57"/>
      <c r="AG28" s="57"/>
      <c r="AH28" s="76">
        <f t="shared" si="0"/>
        <v>0</v>
      </c>
      <c r="AI28" s="76">
        <f t="shared" si="1"/>
        <v>0</v>
      </c>
      <c r="AJ28" s="76">
        <f t="shared" si="2"/>
        <v>0</v>
      </c>
      <c r="AK28" s="76">
        <f t="shared" si="3"/>
        <v>0</v>
      </c>
      <c r="AL28" s="76">
        <f t="shared" si="4"/>
        <v>0</v>
      </c>
      <c r="AM28" s="77">
        <f t="shared" si="5"/>
        <v>0</v>
      </c>
      <c r="AN28" s="78">
        <f t="shared" si="6"/>
        <v>0</v>
      </c>
      <c r="AO28" s="78">
        <f t="shared" si="7"/>
        <v>100</v>
      </c>
      <c r="AP28" s="87"/>
    </row>
    <row r="29" spans="1:49" ht="12" customHeight="1">
      <c r="A29" s="58">
        <v>24</v>
      </c>
      <c r="B29" s="175" t="s">
        <v>109</v>
      </c>
      <c r="C29" s="57"/>
      <c r="D29" s="57"/>
      <c r="E29" s="57"/>
      <c r="F29" s="57"/>
      <c r="G29" s="90"/>
      <c r="H29" s="57"/>
      <c r="I29" s="57"/>
      <c r="J29" s="57"/>
      <c r="K29" s="57"/>
      <c r="L29" s="57"/>
      <c r="M29" s="57"/>
      <c r="N29" s="90"/>
      <c r="O29" s="57"/>
      <c r="P29" s="57"/>
      <c r="Q29" s="57"/>
      <c r="R29" s="57"/>
      <c r="S29" s="57"/>
      <c r="T29" s="57"/>
      <c r="U29" s="90"/>
      <c r="V29" s="57"/>
      <c r="W29" s="57"/>
      <c r="X29" s="57"/>
      <c r="Y29" s="57"/>
      <c r="Z29" s="57"/>
      <c r="AA29" s="57"/>
      <c r="AB29" s="90"/>
      <c r="AC29" s="57"/>
      <c r="AD29" s="57"/>
      <c r="AE29" s="57"/>
      <c r="AF29" s="57"/>
      <c r="AG29" s="57"/>
      <c r="AH29" s="79">
        <f t="shared" si="0"/>
        <v>0</v>
      </c>
      <c r="AI29" s="79">
        <f t="shared" si="1"/>
        <v>0</v>
      </c>
      <c r="AJ29" s="79">
        <f t="shared" si="2"/>
        <v>0</v>
      </c>
      <c r="AK29" s="79">
        <f t="shared" si="3"/>
        <v>0</v>
      </c>
      <c r="AL29" s="79">
        <f t="shared" si="4"/>
        <v>0</v>
      </c>
      <c r="AM29" s="80">
        <f t="shared" si="5"/>
        <v>0</v>
      </c>
      <c r="AN29" s="81">
        <f t="shared" si="6"/>
        <v>0</v>
      </c>
      <c r="AO29" s="81">
        <f t="shared" si="7"/>
        <v>100</v>
      </c>
      <c r="AP29" s="88"/>
      <c r="AQ29" s="3"/>
      <c r="AR29" s="3"/>
      <c r="AS29" s="3"/>
      <c r="AT29" s="3"/>
      <c r="AU29" s="3"/>
      <c r="AV29" s="3"/>
      <c r="AW29" s="3"/>
    </row>
    <row r="30" spans="1:49" s="34" customFormat="1" ht="12" customHeight="1">
      <c r="A30" s="58">
        <v>25</v>
      </c>
      <c r="B30" s="175" t="s">
        <v>110</v>
      </c>
      <c r="C30" s="57"/>
      <c r="D30" s="57"/>
      <c r="E30" s="57"/>
      <c r="F30" s="57"/>
      <c r="G30" s="90"/>
      <c r="H30" s="57"/>
      <c r="I30" s="57"/>
      <c r="J30" s="57"/>
      <c r="K30" s="57"/>
      <c r="L30" s="57"/>
      <c r="M30" s="57"/>
      <c r="N30" s="90"/>
      <c r="O30" s="57"/>
      <c r="P30" s="57"/>
      <c r="Q30" s="57"/>
      <c r="R30" s="57"/>
      <c r="S30" s="57"/>
      <c r="T30" s="57"/>
      <c r="U30" s="90"/>
      <c r="V30" s="57"/>
      <c r="W30" s="57"/>
      <c r="X30" s="57"/>
      <c r="Y30" s="57"/>
      <c r="Z30" s="57"/>
      <c r="AA30" s="57"/>
      <c r="AB30" s="90"/>
      <c r="AC30" s="57"/>
      <c r="AD30" s="57"/>
      <c r="AE30" s="57"/>
      <c r="AF30" s="57"/>
      <c r="AG30" s="57"/>
      <c r="AH30" s="76">
        <f t="shared" si="0"/>
        <v>0</v>
      </c>
      <c r="AI30" s="76">
        <f t="shared" si="1"/>
        <v>0</v>
      </c>
      <c r="AJ30" s="76">
        <f t="shared" si="2"/>
        <v>0</v>
      </c>
      <c r="AK30" s="76">
        <f t="shared" si="3"/>
        <v>0</v>
      </c>
      <c r="AL30" s="76">
        <f t="shared" si="4"/>
        <v>0</v>
      </c>
      <c r="AM30" s="77">
        <f t="shared" si="5"/>
        <v>0</v>
      </c>
      <c r="AN30" s="78">
        <f t="shared" si="6"/>
        <v>0</v>
      </c>
      <c r="AO30" s="78">
        <f t="shared" si="7"/>
        <v>100</v>
      </c>
      <c r="AP30" s="87"/>
    </row>
    <row r="31" spans="1:49" ht="12" customHeight="1">
      <c r="A31" s="55">
        <v>26</v>
      </c>
      <c r="B31" s="175" t="s">
        <v>111</v>
      </c>
      <c r="C31" s="57"/>
      <c r="D31" s="57"/>
      <c r="E31" s="57"/>
      <c r="F31" s="57"/>
      <c r="G31" s="90"/>
      <c r="H31" s="57"/>
      <c r="I31" s="57"/>
      <c r="J31" s="57"/>
      <c r="K31" s="57"/>
      <c r="L31" s="57"/>
      <c r="M31" s="57"/>
      <c r="N31" s="90"/>
      <c r="O31" s="57"/>
      <c r="P31" s="57"/>
      <c r="Q31" s="57"/>
      <c r="R31" s="57"/>
      <c r="S31" s="57"/>
      <c r="T31" s="57"/>
      <c r="U31" s="90"/>
      <c r="V31" s="57"/>
      <c r="W31" s="57"/>
      <c r="X31" s="57"/>
      <c r="Y31" s="57"/>
      <c r="Z31" s="57"/>
      <c r="AA31" s="57"/>
      <c r="AB31" s="90"/>
      <c r="AC31" s="57"/>
      <c r="AD31" s="57"/>
      <c r="AE31" s="57"/>
      <c r="AF31" s="57"/>
      <c r="AG31" s="57"/>
      <c r="AH31" s="79">
        <f t="shared" si="0"/>
        <v>0</v>
      </c>
      <c r="AI31" s="79">
        <f t="shared" si="1"/>
        <v>0</v>
      </c>
      <c r="AJ31" s="79">
        <f t="shared" si="2"/>
        <v>0</v>
      </c>
      <c r="AK31" s="79">
        <f t="shared" si="3"/>
        <v>0</v>
      </c>
      <c r="AL31" s="79">
        <f t="shared" si="4"/>
        <v>0</v>
      </c>
      <c r="AM31" s="80">
        <f t="shared" si="5"/>
        <v>0</v>
      </c>
      <c r="AN31" s="81">
        <f t="shared" si="6"/>
        <v>0</v>
      </c>
      <c r="AO31" s="81">
        <f t="shared" si="7"/>
        <v>100</v>
      </c>
      <c r="AP31" s="88"/>
      <c r="AQ31" s="3"/>
      <c r="AR31" s="3"/>
      <c r="AS31" s="3"/>
      <c r="AT31" s="3"/>
      <c r="AU31" s="3"/>
      <c r="AV31" s="3"/>
    </row>
    <row r="32" spans="1:49" s="34" customFormat="1" ht="12" customHeight="1">
      <c r="A32" s="58">
        <v>27</v>
      </c>
      <c r="B32" s="175" t="s">
        <v>112</v>
      </c>
      <c r="C32" s="57"/>
      <c r="D32" s="57"/>
      <c r="E32" s="57"/>
      <c r="F32" s="57"/>
      <c r="G32" s="90"/>
      <c r="H32" s="57"/>
      <c r="I32" s="57"/>
      <c r="J32" s="57"/>
      <c r="K32" s="57"/>
      <c r="L32" s="57"/>
      <c r="M32" s="57"/>
      <c r="N32" s="90"/>
      <c r="O32" s="57"/>
      <c r="P32" s="57"/>
      <c r="Q32" s="57"/>
      <c r="R32" s="57"/>
      <c r="S32" s="57"/>
      <c r="T32" s="57"/>
      <c r="U32" s="90"/>
      <c r="V32" s="57"/>
      <c r="W32" s="57"/>
      <c r="X32" s="57"/>
      <c r="Y32" s="57"/>
      <c r="Z32" s="57"/>
      <c r="AA32" s="57"/>
      <c r="AB32" s="90"/>
      <c r="AC32" s="57"/>
      <c r="AD32" s="57"/>
      <c r="AE32" s="57"/>
      <c r="AF32" s="57"/>
      <c r="AG32" s="57"/>
      <c r="AH32" s="76">
        <f t="shared" si="0"/>
        <v>0</v>
      </c>
      <c r="AI32" s="76">
        <f t="shared" si="1"/>
        <v>0</v>
      </c>
      <c r="AJ32" s="76">
        <f t="shared" si="2"/>
        <v>0</v>
      </c>
      <c r="AK32" s="76">
        <f t="shared" si="3"/>
        <v>0</v>
      </c>
      <c r="AL32" s="76">
        <f t="shared" si="4"/>
        <v>0</v>
      </c>
      <c r="AM32" s="77">
        <f t="shared" si="5"/>
        <v>0</v>
      </c>
      <c r="AN32" s="78">
        <f t="shared" si="6"/>
        <v>0</v>
      </c>
      <c r="AO32" s="78">
        <f t="shared" si="7"/>
        <v>100</v>
      </c>
      <c r="AP32" s="87"/>
    </row>
    <row r="33" spans="1:48" ht="12" customHeight="1">
      <c r="A33" s="55">
        <v>28</v>
      </c>
      <c r="B33" s="175" t="s">
        <v>113</v>
      </c>
      <c r="C33" s="57"/>
      <c r="D33" s="57"/>
      <c r="E33" s="57"/>
      <c r="F33" s="57"/>
      <c r="G33" s="90"/>
      <c r="H33" s="57"/>
      <c r="I33" s="57"/>
      <c r="J33" s="57"/>
      <c r="K33" s="57"/>
      <c r="L33" s="57"/>
      <c r="M33" s="57"/>
      <c r="N33" s="90"/>
      <c r="O33" s="57"/>
      <c r="P33" s="57"/>
      <c r="Q33" s="57"/>
      <c r="R33" s="57"/>
      <c r="S33" s="57"/>
      <c r="T33" s="57"/>
      <c r="U33" s="90"/>
      <c r="V33" s="57"/>
      <c r="W33" s="57"/>
      <c r="X33" s="57"/>
      <c r="Y33" s="57"/>
      <c r="Z33" s="57"/>
      <c r="AA33" s="57"/>
      <c r="AB33" s="90"/>
      <c r="AC33" s="57"/>
      <c r="AD33" s="57"/>
      <c r="AE33" s="57"/>
      <c r="AF33" s="57"/>
      <c r="AG33" s="57"/>
      <c r="AH33" s="79">
        <f t="shared" si="0"/>
        <v>0</v>
      </c>
      <c r="AI33" s="79">
        <f t="shared" si="1"/>
        <v>0</v>
      </c>
      <c r="AJ33" s="79">
        <f t="shared" si="2"/>
        <v>0</v>
      </c>
      <c r="AK33" s="79">
        <f t="shared" si="3"/>
        <v>0</v>
      </c>
      <c r="AL33" s="79">
        <f t="shared" si="4"/>
        <v>0</v>
      </c>
      <c r="AM33" s="80">
        <f t="shared" si="5"/>
        <v>0</v>
      </c>
      <c r="AN33" s="81">
        <f t="shared" si="6"/>
        <v>0</v>
      </c>
      <c r="AO33" s="81">
        <f t="shared" si="7"/>
        <v>100</v>
      </c>
      <c r="AP33" s="88"/>
      <c r="AQ33" s="3"/>
      <c r="AR33" s="3"/>
      <c r="AS33" s="3"/>
      <c r="AT33" s="3"/>
      <c r="AU33" s="3"/>
      <c r="AV33" s="3"/>
    </row>
    <row r="34" spans="1:48" s="34" customFormat="1" ht="12" customHeight="1">
      <c r="A34" s="58">
        <v>29</v>
      </c>
      <c r="B34" s="175" t="s">
        <v>114</v>
      </c>
      <c r="C34" s="57"/>
      <c r="D34" s="57"/>
      <c r="E34" s="57"/>
      <c r="F34" s="57"/>
      <c r="G34" s="90"/>
      <c r="H34" s="57"/>
      <c r="I34" s="57"/>
      <c r="J34" s="57"/>
      <c r="K34" s="57"/>
      <c r="L34" s="57"/>
      <c r="M34" s="57"/>
      <c r="N34" s="90"/>
      <c r="O34" s="57"/>
      <c r="P34" s="57"/>
      <c r="Q34" s="57"/>
      <c r="R34" s="57"/>
      <c r="S34" s="57"/>
      <c r="T34" s="57"/>
      <c r="U34" s="90"/>
      <c r="V34" s="57"/>
      <c r="W34" s="57"/>
      <c r="X34" s="57"/>
      <c r="Y34" s="57"/>
      <c r="Z34" s="57"/>
      <c r="AA34" s="57"/>
      <c r="AB34" s="90"/>
      <c r="AC34" s="57"/>
      <c r="AD34" s="57"/>
      <c r="AE34" s="57"/>
      <c r="AF34" s="57"/>
      <c r="AG34" s="57"/>
      <c r="AH34" s="76">
        <f t="shared" si="0"/>
        <v>0</v>
      </c>
      <c r="AI34" s="76">
        <f t="shared" si="1"/>
        <v>0</v>
      </c>
      <c r="AJ34" s="76">
        <f t="shared" si="2"/>
        <v>0</v>
      </c>
      <c r="AK34" s="76">
        <f t="shared" si="3"/>
        <v>0</v>
      </c>
      <c r="AL34" s="76">
        <f t="shared" si="4"/>
        <v>0</v>
      </c>
      <c r="AM34" s="77">
        <f t="shared" si="5"/>
        <v>0</v>
      </c>
      <c r="AN34" s="78">
        <f t="shared" si="6"/>
        <v>0</v>
      </c>
      <c r="AO34" s="78">
        <f t="shared" si="7"/>
        <v>100</v>
      </c>
      <c r="AP34" s="87"/>
    </row>
    <row r="35" spans="1:48" ht="12" customHeight="1">
      <c r="A35" s="58">
        <v>30</v>
      </c>
      <c r="B35" s="173" t="s">
        <v>115</v>
      </c>
      <c r="C35" s="57"/>
      <c r="D35" s="57"/>
      <c r="E35" s="57"/>
      <c r="F35" s="57"/>
      <c r="G35" s="90"/>
      <c r="H35" s="57"/>
      <c r="I35" s="57"/>
      <c r="J35" s="57"/>
      <c r="K35" s="57"/>
      <c r="L35" s="57"/>
      <c r="M35" s="57"/>
      <c r="N35" s="90"/>
      <c r="O35" s="57"/>
      <c r="P35" s="57"/>
      <c r="Q35" s="57"/>
      <c r="R35" s="57"/>
      <c r="S35" s="57"/>
      <c r="T35" s="57"/>
      <c r="U35" s="90"/>
      <c r="V35" s="57"/>
      <c r="W35" s="57"/>
      <c r="X35" s="57"/>
      <c r="Y35" s="57"/>
      <c r="Z35" s="57"/>
      <c r="AA35" s="57"/>
      <c r="AB35" s="90"/>
      <c r="AC35" s="57"/>
      <c r="AD35" s="57"/>
      <c r="AE35" s="57"/>
      <c r="AF35" s="57"/>
      <c r="AG35" s="57"/>
      <c r="AH35" s="79">
        <f t="shared" si="0"/>
        <v>0</v>
      </c>
      <c r="AI35" s="79">
        <f t="shared" si="1"/>
        <v>0</v>
      </c>
      <c r="AJ35" s="79">
        <f t="shared" si="2"/>
        <v>0</v>
      </c>
      <c r="AK35" s="79">
        <f t="shared" si="3"/>
        <v>0</v>
      </c>
      <c r="AL35" s="79">
        <f t="shared" si="4"/>
        <v>0</v>
      </c>
      <c r="AM35" s="80">
        <f t="shared" si="5"/>
        <v>0</v>
      </c>
      <c r="AN35" s="81">
        <f t="shared" si="6"/>
        <v>0</v>
      </c>
      <c r="AO35" s="81">
        <f t="shared" si="7"/>
        <v>100</v>
      </c>
      <c r="AP35" s="88"/>
      <c r="AQ35" s="3"/>
      <c r="AR35" s="3"/>
      <c r="AS35" s="3"/>
      <c r="AT35" s="3"/>
      <c r="AU35" s="3"/>
      <c r="AV35" s="3"/>
    </row>
    <row r="36" spans="1:48" s="34" customFormat="1" ht="12" customHeight="1">
      <c r="A36" s="55">
        <v>31</v>
      </c>
      <c r="B36" s="173" t="s">
        <v>116</v>
      </c>
      <c r="C36" s="57"/>
      <c r="D36" s="57"/>
      <c r="E36" s="57"/>
      <c r="F36" s="57"/>
      <c r="G36" s="90"/>
      <c r="H36" s="57"/>
      <c r="I36" s="57"/>
      <c r="J36" s="57"/>
      <c r="K36" s="57"/>
      <c r="L36" s="57"/>
      <c r="M36" s="57"/>
      <c r="N36" s="90"/>
      <c r="O36" s="57"/>
      <c r="P36" s="57"/>
      <c r="Q36" s="57"/>
      <c r="R36" s="57"/>
      <c r="S36" s="57"/>
      <c r="T36" s="57"/>
      <c r="U36" s="90"/>
      <c r="V36" s="57"/>
      <c r="W36" s="57"/>
      <c r="X36" s="57"/>
      <c r="Y36" s="57"/>
      <c r="Z36" s="57"/>
      <c r="AA36" s="57"/>
      <c r="AB36" s="90"/>
      <c r="AC36" s="57"/>
      <c r="AD36" s="57"/>
      <c r="AE36" s="57"/>
      <c r="AF36" s="57"/>
      <c r="AG36" s="57"/>
      <c r="AH36" s="76">
        <f t="shared" si="0"/>
        <v>0</v>
      </c>
      <c r="AI36" s="76">
        <f t="shared" si="1"/>
        <v>0</v>
      </c>
      <c r="AJ36" s="76">
        <f t="shared" si="2"/>
        <v>0</v>
      </c>
      <c r="AK36" s="76">
        <f t="shared" si="3"/>
        <v>0</v>
      </c>
      <c r="AL36" s="76">
        <f t="shared" si="4"/>
        <v>0</v>
      </c>
      <c r="AM36" s="77">
        <f t="shared" si="5"/>
        <v>0</v>
      </c>
      <c r="AN36" s="78">
        <f t="shared" si="6"/>
        <v>0</v>
      </c>
      <c r="AO36" s="78">
        <f t="shared" si="7"/>
        <v>100</v>
      </c>
      <c r="AP36" s="87"/>
    </row>
    <row r="37" spans="1:48" ht="12" customHeight="1">
      <c r="A37" s="58">
        <v>32</v>
      </c>
      <c r="B37" s="173" t="s">
        <v>117</v>
      </c>
      <c r="C37" s="57"/>
      <c r="D37" s="57"/>
      <c r="E37" s="57"/>
      <c r="F37" s="57"/>
      <c r="G37" s="90"/>
      <c r="H37" s="57"/>
      <c r="I37" s="57"/>
      <c r="J37" s="57"/>
      <c r="K37" s="57"/>
      <c r="L37" s="57"/>
      <c r="M37" s="57"/>
      <c r="N37" s="90"/>
      <c r="O37" s="57"/>
      <c r="P37" s="57"/>
      <c r="Q37" s="57"/>
      <c r="R37" s="57"/>
      <c r="S37" s="57"/>
      <c r="T37" s="57"/>
      <c r="U37" s="90"/>
      <c r="V37" s="57"/>
      <c r="W37" s="57"/>
      <c r="X37" s="57"/>
      <c r="Y37" s="57"/>
      <c r="Z37" s="57"/>
      <c r="AA37" s="57"/>
      <c r="AB37" s="90"/>
      <c r="AC37" s="57"/>
      <c r="AD37" s="57"/>
      <c r="AE37" s="57"/>
      <c r="AF37" s="57"/>
      <c r="AG37" s="57"/>
      <c r="AH37" s="79">
        <f t="shared" si="0"/>
        <v>0</v>
      </c>
      <c r="AI37" s="79">
        <f t="shared" si="1"/>
        <v>0</v>
      </c>
      <c r="AJ37" s="79">
        <f t="shared" si="2"/>
        <v>0</v>
      </c>
      <c r="AK37" s="79">
        <f t="shared" si="3"/>
        <v>0</v>
      </c>
      <c r="AL37" s="79">
        <f t="shared" si="4"/>
        <v>0</v>
      </c>
      <c r="AM37" s="80">
        <f t="shared" si="5"/>
        <v>0</v>
      </c>
      <c r="AN37" s="81">
        <f t="shared" si="6"/>
        <v>0</v>
      </c>
      <c r="AO37" s="81">
        <f t="shared" si="7"/>
        <v>100</v>
      </c>
      <c r="AP37" s="88"/>
      <c r="AQ37" s="3"/>
      <c r="AR37" s="3"/>
      <c r="AS37" s="3"/>
      <c r="AT37" s="3"/>
      <c r="AU37" s="3"/>
      <c r="AV37" s="3"/>
    </row>
    <row r="38" spans="1:48" s="34" customFormat="1" ht="12" customHeight="1">
      <c r="A38" s="55">
        <v>33</v>
      </c>
      <c r="B38" s="173" t="s">
        <v>118</v>
      </c>
      <c r="C38" s="57"/>
      <c r="D38" s="57"/>
      <c r="E38" s="57"/>
      <c r="F38" s="57"/>
      <c r="G38" s="90"/>
      <c r="H38" s="57"/>
      <c r="I38" s="57"/>
      <c r="J38" s="57"/>
      <c r="K38" s="57"/>
      <c r="L38" s="57"/>
      <c r="M38" s="57"/>
      <c r="N38" s="90"/>
      <c r="O38" s="57"/>
      <c r="P38" s="57"/>
      <c r="Q38" s="57"/>
      <c r="R38" s="57"/>
      <c r="S38" s="57"/>
      <c r="T38" s="57"/>
      <c r="U38" s="90"/>
      <c r="V38" s="57"/>
      <c r="W38" s="57"/>
      <c r="X38" s="57"/>
      <c r="Y38" s="57"/>
      <c r="Z38" s="57"/>
      <c r="AA38" s="57"/>
      <c r="AB38" s="90"/>
      <c r="AC38" s="57"/>
      <c r="AD38" s="57"/>
      <c r="AE38" s="57"/>
      <c r="AF38" s="57"/>
      <c r="AG38" s="57"/>
      <c r="AH38" s="76">
        <f t="shared" si="0"/>
        <v>0</v>
      </c>
      <c r="AI38" s="76">
        <f t="shared" si="1"/>
        <v>0</v>
      </c>
      <c r="AJ38" s="76">
        <f t="shared" si="2"/>
        <v>0</v>
      </c>
      <c r="AK38" s="76">
        <f t="shared" si="3"/>
        <v>0</v>
      </c>
      <c r="AL38" s="76">
        <f t="shared" si="4"/>
        <v>0</v>
      </c>
      <c r="AM38" s="77">
        <f t="shared" si="5"/>
        <v>0</v>
      </c>
      <c r="AN38" s="78">
        <f t="shared" si="6"/>
        <v>0</v>
      </c>
      <c r="AO38" s="78">
        <f t="shared" si="7"/>
        <v>100</v>
      </c>
      <c r="AP38" s="87"/>
    </row>
    <row r="39" spans="1:48" s="3" customFormat="1" ht="12" customHeight="1">
      <c r="A39" s="58">
        <v>34</v>
      </c>
      <c r="B39" s="173" t="s">
        <v>119</v>
      </c>
      <c r="C39" s="57"/>
      <c r="D39" s="57"/>
      <c r="E39" s="57"/>
      <c r="F39" s="57"/>
      <c r="G39" s="90"/>
      <c r="H39" s="57"/>
      <c r="I39" s="57"/>
      <c r="J39" s="57"/>
      <c r="K39" s="57"/>
      <c r="L39" s="57"/>
      <c r="M39" s="57"/>
      <c r="N39" s="90"/>
      <c r="O39" s="57"/>
      <c r="P39" s="57"/>
      <c r="Q39" s="57"/>
      <c r="R39" s="57"/>
      <c r="S39" s="57"/>
      <c r="T39" s="57"/>
      <c r="U39" s="90"/>
      <c r="V39" s="57"/>
      <c r="W39" s="57"/>
      <c r="X39" s="57"/>
      <c r="Y39" s="57"/>
      <c r="Z39" s="57"/>
      <c r="AA39" s="57"/>
      <c r="AB39" s="90"/>
      <c r="AC39" s="57"/>
      <c r="AD39" s="57"/>
      <c r="AE39" s="57"/>
      <c r="AF39" s="57"/>
      <c r="AG39" s="57"/>
      <c r="AH39" s="82">
        <f t="shared" si="0"/>
        <v>0</v>
      </c>
      <c r="AI39" s="82">
        <f t="shared" si="1"/>
        <v>0</v>
      </c>
      <c r="AJ39" s="82">
        <f t="shared" si="2"/>
        <v>0</v>
      </c>
      <c r="AK39" s="82">
        <f t="shared" si="3"/>
        <v>0</v>
      </c>
      <c r="AL39" s="82">
        <f t="shared" si="4"/>
        <v>0</v>
      </c>
      <c r="AM39" s="83">
        <f t="shared" si="5"/>
        <v>0</v>
      </c>
      <c r="AN39" s="84">
        <f t="shared" si="6"/>
        <v>0</v>
      </c>
      <c r="AO39" s="84">
        <f t="shared" si="7"/>
        <v>100</v>
      </c>
      <c r="AP39" s="88"/>
    </row>
    <row r="40" spans="1:48" s="34" customFormat="1" ht="12" customHeight="1">
      <c r="A40" s="58">
        <v>35</v>
      </c>
      <c r="B40" s="173" t="s">
        <v>120</v>
      </c>
      <c r="C40" s="57"/>
      <c r="D40" s="57"/>
      <c r="E40" s="57"/>
      <c r="F40" s="57"/>
      <c r="G40" s="90"/>
      <c r="H40" s="57"/>
      <c r="I40" s="57"/>
      <c r="J40" s="57"/>
      <c r="K40" s="57"/>
      <c r="L40" s="57"/>
      <c r="M40" s="57"/>
      <c r="N40" s="90"/>
      <c r="O40" s="57"/>
      <c r="P40" s="57"/>
      <c r="Q40" s="57"/>
      <c r="R40" s="57"/>
      <c r="S40" s="57"/>
      <c r="T40" s="57"/>
      <c r="U40" s="90"/>
      <c r="V40" s="57"/>
      <c r="W40" s="57"/>
      <c r="X40" s="57"/>
      <c r="Y40" s="57"/>
      <c r="Z40" s="57"/>
      <c r="AA40" s="57"/>
      <c r="AB40" s="90"/>
      <c r="AC40" s="57"/>
      <c r="AD40" s="57"/>
      <c r="AE40" s="57"/>
      <c r="AF40" s="57"/>
      <c r="AG40" s="57"/>
      <c r="AH40" s="76">
        <f t="shared" si="0"/>
        <v>0</v>
      </c>
      <c r="AI40" s="76">
        <f t="shared" si="1"/>
        <v>0</v>
      </c>
      <c r="AJ40" s="76">
        <f t="shared" si="2"/>
        <v>0</v>
      </c>
      <c r="AK40" s="76">
        <f t="shared" si="3"/>
        <v>0</v>
      </c>
      <c r="AL40" s="76">
        <f t="shared" si="4"/>
        <v>0</v>
      </c>
      <c r="AM40" s="77">
        <f t="shared" si="5"/>
        <v>0</v>
      </c>
      <c r="AN40" s="78">
        <f t="shared" si="6"/>
        <v>0</v>
      </c>
      <c r="AO40" s="78">
        <f t="shared" si="7"/>
        <v>100</v>
      </c>
      <c r="AP40" s="87"/>
    </row>
    <row r="41" spans="1:48" s="3" customFormat="1" ht="12" customHeight="1">
      <c r="A41" s="55">
        <v>36</v>
      </c>
      <c r="B41" s="173" t="s">
        <v>121</v>
      </c>
      <c r="C41" s="57"/>
      <c r="D41" s="57"/>
      <c r="E41" s="57"/>
      <c r="F41" s="57"/>
      <c r="G41" s="90"/>
      <c r="H41" s="57"/>
      <c r="I41" s="57"/>
      <c r="J41" s="57"/>
      <c r="K41" s="57"/>
      <c r="L41" s="57"/>
      <c r="M41" s="57"/>
      <c r="N41" s="90"/>
      <c r="O41" s="57"/>
      <c r="P41" s="57"/>
      <c r="Q41" s="57"/>
      <c r="R41" s="57"/>
      <c r="S41" s="57"/>
      <c r="T41" s="57"/>
      <c r="U41" s="90"/>
      <c r="V41" s="57"/>
      <c r="W41" s="57"/>
      <c r="X41" s="57"/>
      <c r="Y41" s="57"/>
      <c r="Z41" s="57"/>
      <c r="AA41" s="57"/>
      <c r="AB41" s="90"/>
      <c r="AC41" s="57"/>
      <c r="AD41" s="57"/>
      <c r="AE41" s="57"/>
      <c r="AF41" s="57"/>
      <c r="AG41" s="57"/>
      <c r="AH41" s="82">
        <f t="shared" si="0"/>
        <v>0</v>
      </c>
      <c r="AI41" s="82">
        <f t="shared" si="1"/>
        <v>0</v>
      </c>
      <c r="AJ41" s="82">
        <f t="shared" si="2"/>
        <v>0</v>
      </c>
      <c r="AK41" s="82">
        <f t="shared" si="3"/>
        <v>0</v>
      </c>
      <c r="AL41" s="82">
        <f t="shared" si="4"/>
        <v>0</v>
      </c>
      <c r="AM41" s="83">
        <f t="shared" si="5"/>
        <v>0</v>
      </c>
      <c r="AN41" s="84">
        <f t="shared" si="6"/>
        <v>0</v>
      </c>
      <c r="AO41" s="84">
        <f t="shared" si="7"/>
        <v>100</v>
      </c>
      <c r="AP41" s="88"/>
    </row>
    <row r="42" spans="1:48">
      <c r="A42" s="216" t="s">
        <v>41</v>
      </c>
      <c r="B42" s="217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85">
        <f t="shared" ref="AH42:AN42" si="8">SUM(AH6:AH41)</f>
        <v>0</v>
      </c>
      <c r="AI42" s="85">
        <f t="shared" si="8"/>
        <v>0</v>
      </c>
      <c r="AJ42" s="85">
        <f t="shared" si="8"/>
        <v>0</v>
      </c>
      <c r="AK42" s="85">
        <f t="shared" si="8"/>
        <v>0</v>
      </c>
      <c r="AL42" s="85">
        <f t="shared" si="8"/>
        <v>0</v>
      </c>
      <c r="AM42" s="212">
        <f t="shared" si="8"/>
        <v>0</v>
      </c>
      <c r="AN42" s="214">
        <f t="shared" si="8"/>
        <v>0</v>
      </c>
      <c r="AO42" s="214">
        <f t="shared" si="7"/>
        <v>100</v>
      </c>
      <c r="AP42" s="88"/>
      <c r="AQ42" s="3"/>
      <c r="AR42" s="3"/>
      <c r="AS42" s="3"/>
      <c r="AT42" s="3"/>
      <c r="AU42" s="3"/>
      <c r="AV42" s="3"/>
    </row>
    <row r="43" spans="1:48">
      <c r="A43" s="216" t="s">
        <v>42</v>
      </c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217"/>
      <c r="AH43" s="86">
        <f t="shared" ref="AH43:AL43" si="9">(AH42*100)/(13*31)</f>
        <v>0</v>
      </c>
      <c r="AI43" s="86">
        <f t="shared" si="9"/>
        <v>0</v>
      </c>
      <c r="AJ43" s="86">
        <f t="shared" si="9"/>
        <v>0</v>
      </c>
      <c r="AK43" s="86">
        <f t="shared" si="9"/>
        <v>0</v>
      </c>
      <c r="AL43" s="86">
        <f t="shared" si="9"/>
        <v>0</v>
      </c>
      <c r="AM43" s="213"/>
      <c r="AN43" s="215"/>
      <c r="AO43" s="215"/>
      <c r="AP43" s="88"/>
      <c r="AQ43" s="3"/>
      <c r="AR43" s="3"/>
      <c r="AS43" s="3"/>
      <c r="AT43" s="3"/>
      <c r="AU43" s="3"/>
      <c r="AV43" s="3"/>
    </row>
    <row r="44" spans="1:48" ht="6" customHeight="1">
      <c r="B44" s="5"/>
      <c r="AH44"/>
      <c r="AI44"/>
      <c r="AJ44"/>
      <c r="AL44" s="5"/>
    </row>
    <row r="45" spans="1:48">
      <c r="B45" s="5"/>
      <c r="AH45"/>
      <c r="AI45"/>
      <c r="AJ45" s="250" t="s">
        <v>83</v>
      </c>
      <c r="AK45" s="218"/>
      <c r="AL45" s="218"/>
      <c r="AM45" s="218"/>
      <c r="AN45" s="218"/>
      <c r="AO45" s="218"/>
    </row>
    <row r="46" spans="1:48">
      <c r="B46" s="5"/>
      <c r="AH46"/>
      <c r="AI46"/>
      <c r="AJ46" s="218" t="s">
        <v>46</v>
      </c>
      <c r="AK46" s="218"/>
      <c r="AL46" s="218"/>
      <c r="AM46" s="218"/>
      <c r="AN46" s="218"/>
      <c r="AO46" s="218"/>
    </row>
    <row r="47" spans="1:48">
      <c r="B47" s="5"/>
      <c r="AH47"/>
      <c r="AI47"/>
      <c r="AJ47"/>
      <c r="AK47" s="4"/>
      <c r="AL47" s="5"/>
      <c r="AM47" s="5"/>
    </row>
    <row r="48" spans="1:48">
      <c r="B48" s="5"/>
      <c r="AH48"/>
      <c r="AI48"/>
      <c r="AJ48"/>
      <c r="AK48" s="4"/>
      <c r="AL48" s="5"/>
      <c r="AM48" s="5"/>
    </row>
    <row r="49" spans="2:42">
      <c r="B49" s="5"/>
      <c r="AH49"/>
      <c r="AI49"/>
      <c r="AJ49" s="42" t="str">
        <f>MASTER!C8</f>
        <v>ZULHASNI,S.Pd</v>
      </c>
      <c r="AK49" s="30"/>
      <c r="AL49" s="6"/>
      <c r="AM49" s="6"/>
      <c r="AN49" s="42"/>
    </row>
    <row r="50" spans="2:42">
      <c r="AH50"/>
      <c r="AI50"/>
      <c r="AJ50" s="42" t="s">
        <v>44</v>
      </c>
      <c r="AK50" s="208" t="str">
        <f>MASTER!C10</f>
        <v>199111092019032018</v>
      </c>
      <c r="AL50" s="208"/>
      <c r="AM50" s="208"/>
      <c r="AN50" s="208"/>
      <c r="AO50" s="208"/>
    </row>
    <row r="51" spans="2:42">
      <c r="AP51"/>
    </row>
  </sheetData>
  <mergeCells count="15">
    <mergeCell ref="A1:AR1"/>
    <mergeCell ref="AK2:AL2"/>
    <mergeCell ref="AM2:AN2"/>
    <mergeCell ref="AH4:AL4"/>
    <mergeCell ref="AN4:AO4"/>
    <mergeCell ref="A4:A5"/>
    <mergeCell ref="B4:B5"/>
    <mergeCell ref="A42:AG42"/>
    <mergeCell ref="A43:AG43"/>
    <mergeCell ref="AJ45:AO45"/>
    <mergeCell ref="AJ46:AO46"/>
    <mergeCell ref="AK50:AO50"/>
    <mergeCell ref="AM42:AM43"/>
    <mergeCell ref="AN42:AN43"/>
    <mergeCell ref="AO42:AO43"/>
  </mergeCells>
  <conditionalFormatting sqref="B12">
    <cfRule type="duplicateValues" dxfId="1" priority="1"/>
  </conditionalFormatting>
  <dataValidations count="1">
    <dataValidation type="list" allowBlank="1" showInputMessage="1" showErrorMessage="1" sqref="C6:AG41">
      <formula1>$AH$5:$AJ$5</formula1>
    </dataValidation>
  </dataValidations>
  <pageMargins left="0.42986111111111103" right="0.3" top="0.5" bottom="0.25" header="0.25972222222222202" footer="0.30972222222222201"/>
  <pageSetup paperSize="9" scale="80" orientation="landscape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2"/>
  <sheetViews>
    <sheetView zoomScale="90" zoomScaleNormal="90" workbookViewId="0">
      <pane xSplit="1" ySplit="5" topLeftCell="B28" activePane="bottomRight" state="frozen"/>
      <selection pane="topRight"/>
      <selection pane="bottomLeft"/>
      <selection pane="bottomRight" activeCell="A42" sqref="A42:XFD46"/>
    </sheetView>
  </sheetViews>
  <sheetFormatPr defaultColWidth="9.140625" defaultRowHeight="12.75"/>
  <cols>
    <col min="1" max="1" width="3.7109375" customWidth="1"/>
    <col min="2" max="2" width="33" customWidth="1"/>
    <col min="3" max="32" width="2.85546875" style="5" customWidth="1"/>
    <col min="33" max="35" width="5.28515625" style="5" customWidth="1"/>
    <col min="36" max="38" width="5.28515625" customWidth="1"/>
    <col min="39" max="39" width="8" customWidth="1"/>
    <col min="40" max="40" width="7" customWidth="1"/>
    <col min="41" max="41" width="8.140625" style="5" customWidth="1"/>
    <col min="42" max="43" width="8.5703125" customWidth="1"/>
  </cols>
  <sheetData>
    <row r="1" spans="1:48">
      <c r="A1" s="219" t="str">
        <f>JULI!A1</f>
        <v>DAFTAR HADIR PESERTA DIDIK MAN 2 KOTA PADANG TAHUN PELAJARAN 2023/2024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</row>
    <row r="2" spans="1:48" ht="15" customHeight="1">
      <c r="A2" s="42" t="s">
        <v>85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AA2" s="6"/>
      <c r="AB2" s="6"/>
      <c r="AC2" s="6"/>
      <c r="AD2" s="6"/>
      <c r="AE2" s="6"/>
      <c r="AF2" s="6"/>
      <c r="AG2" s="6"/>
      <c r="AH2" s="6"/>
      <c r="AI2" s="6"/>
      <c r="AJ2" s="227" t="s">
        <v>6</v>
      </c>
      <c r="AK2" s="228"/>
      <c r="AL2" s="229" t="str">
        <f>MASTER!C12</f>
        <v>X.6</v>
      </c>
      <c r="AM2" s="229"/>
    </row>
    <row r="3" spans="1:48" ht="5.0999999999999996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42"/>
      <c r="AK3" s="42"/>
    </row>
    <row r="4" spans="1:48" ht="14.25" thickTop="1" thickBot="1">
      <c r="A4" s="210" t="s">
        <v>21</v>
      </c>
      <c r="B4" s="210" t="s">
        <v>22</v>
      </c>
      <c r="C4" s="49">
        <v>1</v>
      </c>
      <c r="D4" s="65">
        <v>2</v>
      </c>
      <c r="E4" s="49">
        <v>3</v>
      </c>
      <c r="F4" s="49">
        <v>4</v>
      </c>
      <c r="G4" s="49">
        <v>5</v>
      </c>
      <c r="H4" s="49">
        <v>6</v>
      </c>
      <c r="I4" s="49">
        <v>7</v>
      </c>
      <c r="J4" s="49">
        <v>8</v>
      </c>
      <c r="K4" s="65">
        <v>9</v>
      </c>
      <c r="L4" s="49">
        <v>10</v>
      </c>
      <c r="M4" s="49">
        <v>11</v>
      </c>
      <c r="N4" s="49">
        <v>12</v>
      </c>
      <c r="O4" s="49">
        <v>13</v>
      </c>
      <c r="P4" s="49">
        <v>14</v>
      </c>
      <c r="Q4" s="49">
        <v>15</v>
      </c>
      <c r="R4" s="65">
        <v>16</v>
      </c>
      <c r="S4" s="49">
        <v>17</v>
      </c>
      <c r="T4" s="49">
        <v>18</v>
      </c>
      <c r="U4" s="49">
        <v>19</v>
      </c>
      <c r="V4" s="49">
        <v>20</v>
      </c>
      <c r="W4" s="49">
        <v>21</v>
      </c>
      <c r="X4" s="49">
        <v>22</v>
      </c>
      <c r="Y4" s="65">
        <v>23</v>
      </c>
      <c r="Z4" s="49">
        <v>24</v>
      </c>
      <c r="AA4" s="49">
        <v>25</v>
      </c>
      <c r="AB4" s="49">
        <v>26</v>
      </c>
      <c r="AC4" s="49">
        <v>27</v>
      </c>
      <c r="AD4" s="49">
        <v>28</v>
      </c>
      <c r="AE4" s="49">
        <v>29</v>
      </c>
      <c r="AF4" s="65">
        <v>30</v>
      </c>
      <c r="AG4" s="223" t="s">
        <v>23</v>
      </c>
      <c r="AH4" s="224"/>
      <c r="AI4" s="224"/>
      <c r="AJ4" s="224"/>
      <c r="AK4" s="225"/>
      <c r="AL4" s="70" t="s">
        <v>24</v>
      </c>
      <c r="AM4" s="226" t="s">
        <v>25</v>
      </c>
      <c r="AN4" s="226"/>
    </row>
    <row r="5" spans="1:48" ht="39.950000000000003" customHeight="1" thickTop="1" thickBot="1">
      <c r="A5" s="211"/>
      <c r="B5" s="211"/>
      <c r="C5" s="50" t="s">
        <v>31</v>
      </c>
      <c r="D5" s="66" t="s">
        <v>32</v>
      </c>
      <c r="E5" s="50" t="s">
        <v>26</v>
      </c>
      <c r="F5" s="50" t="s">
        <v>27</v>
      </c>
      <c r="G5" s="50" t="s">
        <v>28</v>
      </c>
      <c r="H5" s="50" t="s">
        <v>29</v>
      </c>
      <c r="I5" s="50" t="s">
        <v>30</v>
      </c>
      <c r="J5" s="50" t="s">
        <v>31</v>
      </c>
      <c r="K5" s="66" t="s">
        <v>32</v>
      </c>
      <c r="L5" s="50" t="s">
        <v>26</v>
      </c>
      <c r="M5" s="50" t="s">
        <v>27</v>
      </c>
      <c r="N5" s="50" t="s">
        <v>28</v>
      </c>
      <c r="O5" s="50" t="s">
        <v>29</v>
      </c>
      <c r="P5" s="50" t="s">
        <v>30</v>
      </c>
      <c r="Q5" s="50" t="s">
        <v>31</v>
      </c>
      <c r="R5" s="66" t="s">
        <v>32</v>
      </c>
      <c r="S5" s="50" t="s">
        <v>26</v>
      </c>
      <c r="T5" s="50" t="s">
        <v>27</v>
      </c>
      <c r="U5" s="50" t="s">
        <v>28</v>
      </c>
      <c r="V5" s="50" t="s">
        <v>29</v>
      </c>
      <c r="W5" s="50" t="s">
        <v>30</v>
      </c>
      <c r="X5" s="50" t="s">
        <v>31</v>
      </c>
      <c r="Y5" s="66" t="s">
        <v>32</v>
      </c>
      <c r="Z5" s="50" t="s">
        <v>26</v>
      </c>
      <c r="AA5" s="50" t="s">
        <v>27</v>
      </c>
      <c r="AB5" s="50" t="s">
        <v>28</v>
      </c>
      <c r="AC5" s="50" t="s">
        <v>29</v>
      </c>
      <c r="AD5" s="50" t="s">
        <v>30</v>
      </c>
      <c r="AE5" s="50" t="s">
        <v>31</v>
      </c>
      <c r="AF5" s="66" t="s">
        <v>32</v>
      </c>
      <c r="AG5" s="72" t="s">
        <v>33</v>
      </c>
      <c r="AH5" s="72" t="s">
        <v>34</v>
      </c>
      <c r="AI5" s="72" t="s">
        <v>35</v>
      </c>
      <c r="AJ5" s="72" t="s">
        <v>36</v>
      </c>
      <c r="AK5" s="72" t="s">
        <v>37</v>
      </c>
      <c r="AL5" s="72" t="s">
        <v>38</v>
      </c>
      <c r="AM5" s="72" t="s">
        <v>39</v>
      </c>
      <c r="AN5" s="72" t="s">
        <v>40</v>
      </c>
    </row>
    <row r="6" spans="1:48" ht="12" customHeight="1" thickTop="1">
      <c r="A6" s="51">
        <v>1</v>
      </c>
      <c r="B6" s="173" t="s">
        <v>86</v>
      </c>
      <c r="C6" s="54"/>
      <c r="D6" s="67"/>
      <c r="E6" s="53"/>
      <c r="F6" s="54"/>
      <c r="G6" s="54"/>
      <c r="H6" s="54"/>
      <c r="I6" s="54"/>
      <c r="J6" s="54"/>
      <c r="K6" s="67"/>
      <c r="L6" s="53"/>
      <c r="M6" s="54"/>
      <c r="N6" s="54"/>
      <c r="O6" s="54"/>
      <c r="P6" s="54"/>
      <c r="Q6" s="54"/>
      <c r="R6" s="67"/>
      <c r="S6" s="53"/>
      <c r="T6" s="54"/>
      <c r="U6" s="54"/>
      <c r="V6" s="54"/>
      <c r="W6" s="54"/>
      <c r="X6" s="54"/>
      <c r="Y6" s="67"/>
      <c r="Z6" s="53"/>
      <c r="AA6" s="54"/>
      <c r="AB6" s="54"/>
      <c r="AC6" s="54"/>
      <c r="AD6" s="54"/>
      <c r="AE6" s="54"/>
      <c r="AF6" s="67"/>
      <c r="AG6" s="73">
        <f t="shared" ref="AG6:AG41" si="0">COUNTIF(C6:AF6,"S")</f>
        <v>0</v>
      </c>
      <c r="AH6" s="73">
        <f t="shared" ref="AH6:AH41" si="1">COUNTIF(C6:AF6,"I")</f>
        <v>0</v>
      </c>
      <c r="AI6" s="73">
        <f t="shared" ref="AI6:AI41" si="2">COUNTIF(C6:AF6,"A")</f>
        <v>0</v>
      </c>
      <c r="AJ6" s="73">
        <f t="shared" ref="AJ6:AJ41" si="3">COUNTIF(C6:AF6,"T")</f>
        <v>0</v>
      </c>
      <c r="AK6" s="73">
        <f t="shared" ref="AK6:AK41" si="4">COUNTIF(C6:AF6,"C")</f>
        <v>0</v>
      </c>
      <c r="AL6" s="74">
        <f t="shared" ref="AL6:AL41" si="5">SUM(AG6:AI6)</f>
        <v>0</v>
      </c>
      <c r="AM6" s="75">
        <f t="shared" ref="AM6:AM41" si="6">(AL6*100)/(31*13)</f>
        <v>0</v>
      </c>
      <c r="AN6" s="75">
        <f t="shared" ref="AN6:AN42" si="7">(100-AM6)</f>
        <v>100</v>
      </c>
    </row>
    <row r="7" spans="1:48" s="34" customFormat="1" ht="12" customHeight="1" thickBot="1">
      <c r="A7" s="55">
        <v>2</v>
      </c>
      <c r="B7" s="173" t="s">
        <v>87</v>
      </c>
      <c r="C7" s="57"/>
      <c r="D7" s="68"/>
      <c r="E7" s="56"/>
      <c r="F7" s="57"/>
      <c r="G7" s="57"/>
      <c r="H7" s="57"/>
      <c r="I7" s="57"/>
      <c r="J7" s="57"/>
      <c r="K7" s="68"/>
      <c r="L7" s="56"/>
      <c r="M7" s="57"/>
      <c r="N7" s="57"/>
      <c r="O7" s="57"/>
      <c r="P7" s="57"/>
      <c r="Q7" s="57"/>
      <c r="R7" s="68"/>
      <c r="S7" s="56"/>
      <c r="T7" s="57"/>
      <c r="U7" s="57"/>
      <c r="V7" s="57"/>
      <c r="W7" s="57"/>
      <c r="X7" s="57"/>
      <c r="Y7" s="68"/>
      <c r="Z7" s="56"/>
      <c r="AA7" s="57"/>
      <c r="AB7" s="57"/>
      <c r="AC7" s="57"/>
      <c r="AD7" s="57"/>
      <c r="AE7" s="57"/>
      <c r="AF7" s="68"/>
      <c r="AG7" s="76">
        <f t="shared" si="0"/>
        <v>0</v>
      </c>
      <c r="AH7" s="76">
        <f t="shared" si="1"/>
        <v>0</v>
      </c>
      <c r="AI7" s="76">
        <f t="shared" si="2"/>
        <v>0</v>
      </c>
      <c r="AJ7" s="76">
        <f t="shared" si="3"/>
        <v>0</v>
      </c>
      <c r="AK7" s="76">
        <f t="shared" si="4"/>
        <v>0</v>
      </c>
      <c r="AL7" s="77">
        <f t="shared" si="5"/>
        <v>0</v>
      </c>
      <c r="AM7" s="78">
        <f t="shared" si="6"/>
        <v>0</v>
      </c>
      <c r="AN7" s="78">
        <f t="shared" si="7"/>
        <v>100</v>
      </c>
      <c r="AO7" s="87"/>
    </row>
    <row r="8" spans="1:48" s="34" customFormat="1" ht="12" customHeight="1" thickTop="1">
      <c r="A8" s="51">
        <v>3</v>
      </c>
      <c r="B8" s="173" t="s">
        <v>88</v>
      </c>
      <c r="C8" s="57"/>
      <c r="D8" s="68"/>
      <c r="E8" s="56"/>
      <c r="F8" s="57"/>
      <c r="G8" s="57"/>
      <c r="H8" s="57"/>
      <c r="I8" s="57"/>
      <c r="J8" s="57"/>
      <c r="K8" s="68"/>
      <c r="L8" s="56"/>
      <c r="M8" s="57"/>
      <c r="N8" s="57"/>
      <c r="O8" s="57"/>
      <c r="P8" s="57"/>
      <c r="Q8" s="57"/>
      <c r="R8" s="68"/>
      <c r="S8" s="56"/>
      <c r="T8" s="57"/>
      <c r="U8" s="57"/>
      <c r="V8" s="57"/>
      <c r="W8" s="57"/>
      <c r="X8" s="57"/>
      <c r="Y8" s="68"/>
      <c r="Z8" s="56"/>
      <c r="AA8" s="57"/>
      <c r="AB8" s="57"/>
      <c r="AC8" s="57"/>
      <c r="AD8" s="57"/>
      <c r="AE8" s="57"/>
      <c r="AF8" s="68"/>
      <c r="AG8" s="76"/>
      <c r="AH8" s="76"/>
      <c r="AI8" s="76"/>
      <c r="AJ8" s="76"/>
      <c r="AK8" s="76"/>
      <c r="AL8" s="77"/>
      <c r="AM8" s="78"/>
      <c r="AN8" s="78"/>
      <c r="AO8" s="87"/>
    </row>
    <row r="9" spans="1:48" ht="12" customHeight="1" thickBot="1">
      <c r="A9" s="55">
        <v>4</v>
      </c>
      <c r="B9" s="174" t="s">
        <v>89</v>
      </c>
      <c r="C9" s="60"/>
      <c r="D9" s="68"/>
      <c r="E9" s="59"/>
      <c r="F9" s="60"/>
      <c r="G9" s="60"/>
      <c r="H9" s="60"/>
      <c r="I9" s="60"/>
      <c r="J9" s="60"/>
      <c r="K9" s="68"/>
      <c r="L9" s="59"/>
      <c r="M9" s="60"/>
      <c r="N9" s="60"/>
      <c r="O9" s="60"/>
      <c r="P9" s="60"/>
      <c r="Q9" s="60"/>
      <c r="R9" s="68"/>
      <c r="S9" s="59"/>
      <c r="T9" s="60"/>
      <c r="U9" s="60"/>
      <c r="V9" s="60"/>
      <c r="W9" s="60"/>
      <c r="X9" s="60"/>
      <c r="Y9" s="68"/>
      <c r="Z9" s="59"/>
      <c r="AA9" s="60"/>
      <c r="AB9" s="60"/>
      <c r="AC9" s="60"/>
      <c r="AD9" s="60"/>
      <c r="AE9" s="60"/>
      <c r="AF9" s="68"/>
      <c r="AG9" s="79">
        <f t="shared" si="0"/>
        <v>0</v>
      </c>
      <c r="AH9" s="79">
        <f t="shared" si="1"/>
        <v>0</v>
      </c>
      <c r="AI9" s="79">
        <f t="shared" si="2"/>
        <v>0</v>
      </c>
      <c r="AJ9" s="79">
        <f t="shared" si="3"/>
        <v>0</v>
      </c>
      <c r="AK9" s="79">
        <f t="shared" si="4"/>
        <v>0</v>
      </c>
      <c r="AL9" s="80">
        <f t="shared" si="5"/>
        <v>0</v>
      </c>
      <c r="AM9" s="81">
        <f t="shared" si="6"/>
        <v>0</v>
      </c>
      <c r="AN9" s="81">
        <f t="shared" si="7"/>
        <v>100</v>
      </c>
      <c r="AO9" s="88"/>
      <c r="AP9" s="3"/>
      <c r="AQ9" s="3"/>
      <c r="AR9" s="3"/>
      <c r="AS9" s="3"/>
      <c r="AT9" s="3"/>
      <c r="AU9" s="3"/>
      <c r="AV9" s="3"/>
    </row>
    <row r="10" spans="1:48" s="34" customFormat="1" ht="12" customHeight="1" thickTop="1">
      <c r="A10" s="51">
        <v>5</v>
      </c>
      <c r="B10" s="173" t="s">
        <v>90</v>
      </c>
      <c r="C10" s="57"/>
      <c r="D10" s="68"/>
      <c r="E10" s="56"/>
      <c r="F10" s="57"/>
      <c r="G10" s="57"/>
      <c r="H10" s="57"/>
      <c r="I10" s="57"/>
      <c r="J10" s="57"/>
      <c r="K10" s="68"/>
      <c r="L10" s="56"/>
      <c r="M10" s="57"/>
      <c r="N10" s="57"/>
      <c r="O10" s="57"/>
      <c r="P10" s="57"/>
      <c r="Q10" s="57"/>
      <c r="R10" s="68"/>
      <c r="S10" s="56"/>
      <c r="T10" s="57"/>
      <c r="U10" s="57"/>
      <c r="V10" s="57"/>
      <c r="W10" s="57"/>
      <c r="X10" s="57"/>
      <c r="Y10" s="68"/>
      <c r="Z10" s="56"/>
      <c r="AA10" s="57"/>
      <c r="AB10" s="57"/>
      <c r="AC10" s="57"/>
      <c r="AD10" s="57"/>
      <c r="AE10" s="57"/>
      <c r="AF10" s="68"/>
      <c r="AG10" s="76">
        <f t="shared" si="0"/>
        <v>0</v>
      </c>
      <c r="AH10" s="76">
        <f t="shared" si="1"/>
        <v>0</v>
      </c>
      <c r="AI10" s="76">
        <f t="shared" si="2"/>
        <v>0</v>
      </c>
      <c r="AJ10" s="76">
        <f t="shared" si="3"/>
        <v>0</v>
      </c>
      <c r="AK10" s="76">
        <f t="shared" si="4"/>
        <v>0</v>
      </c>
      <c r="AL10" s="77">
        <f t="shared" si="5"/>
        <v>0</v>
      </c>
      <c r="AM10" s="78">
        <f t="shared" si="6"/>
        <v>0</v>
      </c>
      <c r="AN10" s="78">
        <f t="shared" si="7"/>
        <v>100</v>
      </c>
      <c r="AO10" s="87"/>
    </row>
    <row r="11" spans="1:48" ht="12" customHeight="1" thickBot="1">
      <c r="A11" s="55">
        <v>6</v>
      </c>
      <c r="B11" s="173" t="s">
        <v>91</v>
      </c>
      <c r="C11" s="60"/>
      <c r="D11" s="68"/>
      <c r="E11" s="59"/>
      <c r="F11" s="60"/>
      <c r="G11" s="60"/>
      <c r="H11" s="60"/>
      <c r="I11" s="60"/>
      <c r="J11" s="60"/>
      <c r="K11" s="68"/>
      <c r="L11" s="59"/>
      <c r="M11" s="60"/>
      <c r="N11" s="60"/>
      <c r="O11" s="60"/>
      <c r="P11" s="60"/>
      <c r="Q11" s="60"/>
      <c r="R11" s="68"/>
      <c r="S11" s="59"/>
      <c r="T11" s="60"/>
      <c r="U11" s="60"/>
      <c r="V11" s="60"/>
      <c r="W11" s="60"/>
      <c r="X11" s="60"/>
      <c r="Y11" s="68"/>
      <c r="Z11" s="59"/>
      <c r="AA11" s="60"/>
      <c r="AB11" s="60"/>
      <c r="AC11" s="60"/>
      <c r="AD11" s="60"/>
      <c r="AE11" s="60"/>
      <c r="AF11" s="68"/>
      <c r="AG11" s="79">
        <f t="shared" si="0"/>
        <v>0</v>
      </c>
      <c r="AH11" s="79">
        <f t="shared" si="1"/>
        <v>0</v>
      </c>
      <c r="AI11" s="79">
        <f t="shared" si="2"/>
        <v>0</v>
      </c>
      <c r="AJ11" s="79">
        <f t="shared" si="3"/>
        <v>0</v>
      </c>
      <c r="AK11" s="79">
        <f t="shared" si="4"/>
        <v>0</v>
      </c>
      <c r="AL11" s="80">
        <f t="shared" si="5"/>
        <v>0</v>
      </c>
      <c r="AM11" s="81">
        <f t="shared" si="6"/>
        <v>0</v>
      </c>
      <c r="AN11" s="81">
        <f t="shared" si="7"/>
        <v>100</v>
      </c>
      <c r="AO11" s="88"/>
      <c r="AP11" s="3"/>
      <c r="AQ11" s="3"/>
      <c r="AR11" s="3"/>
      <c r="AS11" s="3"/>
      <c r="AT11" s="3"/>
      <c r="AU11" s="3"/>
      <c r="AV11" s="3"/>
    </row>
    <row r="12" spans="1:48" s="34" customFormat="1" ht="12" customHeight="1" thickTop="1">
      <c r="A12" s="51">
        <v>7</v>
      </c>
      <c r="B12" s="173" t="s">
        <v>92</v>
      </c>
      <c r="C12" s="57"/>
      <c r="D12" s="68"/>
      <c r="E12" s="56"/>
      <c r="F12" s="57"/>
      <c r="G12" s="57"/>
      <c r="H12" s="57"/>
      <c r="I12" s="57"/>
      <c r="J12" s="57"/>
      <c r="K12" s="68"/>
      <c r="L12" s="56"/>
      <c r="M12" s="57"/>
      <c r="N12" s="57"/>
      <c r="O12" s="57"/>
      <c r="P12" s="57"/>
      <c r="Q12" s="57"/>
      <c r="R12" s="68"/>
      <c r="S12" s="56"/>
      <c r="T12" s="57"/>
      <c r="U12" s="57"/>
      <c r="V12" s="57"/>
      <c r="W12" s="57"/>
      <c r="X12" s="57"/>
      <c r="Y12" s="68"/>
      <c r="Z12" s="56"/>
      <c r="AA12" s="57"/>
      <c r="AB12" s="57"/>
      <c r="AC12" s="57"/>
      <c r="AD12" s="57"/>
      <c r="AE12" s="57"/>
      <c r="AF12" s="68"/>
      <c r="AG12" s="76">
        <f t="shared" si="0"/>
        <v>0</v>
      </c>
      <c r="AH12" s="76">
        <f t="shared" si="1"/>
        <v>0</v>
      </c>
      <c r="AI12" s="76">
        <f t="shared" si="2"/>
        <v>0</v>
      </c>
      <c r="AJ12" s="76">
        <f t="shared" si="3"/>
        <v>0</v>
      </c>
      <c r="AK12" s="76">
        <f t="shared" si="4"/>
        <v>0</v>
      </c>
      <c r="AL12" s="77">
        <f t="shared" si="5"/>
        <v>0</v>
      </c>
      <c r="AM12" s="78">
        <f t="shared" si="6"/>
        <v>0</v>
      </c>
      <c r="AN12" s="78">
        <f t="shared" si="7"/>
        <v>100</v>
      </c>
      <c r="AO12" s="87"/>
    </row>
    <row r="13" spans="1:48" ht="12" customHeight="1" thickBot="1">
      <c r="A13" s="55">
        <v>8</v>
      </c>
      <c r="B13" s="173" t="s">
        <v>93</v>
      </c>
      <c r="C13" s="60"/>
      <c r="D13" s="68"/>
      <c r="E13" s="59"/>
      <c r="F13" s="60"/>
      <c r="G13" s="60"/>
      <c r="H13" s="60"/>
      <c r="I13" s="60"/>
      <c r="J13" s="60"/>
      <c r="K13" s="68"/>
      <c r="L13" s="59"/>
      <c r="M13" s="60"/>
      <c r="N13" s="60"/>
      <c r="O13" s="60"/>
      <c r="P13" s="60"/>
      <c r="Q13" s="60"/>
      <c r="R13" s="68"/>
      <c r="S13" s="59"/>
      <c r="T13" s="60"/>
      <c r="U13" s="60"/>
      <c r="V13" s="60"/>
      <c r="W13" s="60"/>
      <c r="X13" s="60"/>
      <c r="Y13" s="68"/>
      <c r="Z13" s="59"/>
      <c r="AA13" s="60"/>
      <c r="AB13" s="60"/>
      <c r="AC13" s="60"/>
      <c r="AD13" s="60"/>
      <c r="AE13" s="60"/>
      <c r="AF13" s="68"/>
      <c r="AG13" s="79">
        <f t="shared" si="0"/>
        <v>0</v>
      </c>
      <c r="AH13" s="79">
        <f t="shared" si="1"/>
        <v>0</v>
      </c>
      <c r="AI13" s="79">
        <f t="shared" si="2"/>
        <v>0</v>
      </c>
      <c r="AJ13" s="79">
        <f t="shared" si="3"/>
        <v>0</v>
      </c>
      <c r="AK13" s="79">
        <f t="shared" si="4"/>
        <v>0</v>
      </c>
      <c r="AL13" s="80">
        <f t="shared" si="5"/>
        <v>0</v>
      </c>
      <c r="AM13" s="81">
        <f t="shared" si="6"/>
        <v>0</v>
      </c>
      <c r="AN13" s="81">
        <f t="shared" si="7"/>
        <v>100</v>
      </c>
      <c r="AO13" s="88"/>
      <c r="AP13" s="3"/>
      <c r="AQ13" s="3"/>
      <c r="AR13" s="3"/>
      <c r="AS13" s="3"/>
      <c r="AT13" s="3"/>
      <c r="AU13" s="3"/>
      <c r="AV13" s="3"/>
    </row>
    <row r="14" spans="1:48" s="34" customFormat="1" ht="12" customHeight="1" thickTop="1">
      <c r="A14" s="51">
        <v>9</v>
      </c>
      <c r="B14" s="175" t="s">
        <v>94</v>
      </c>
      <c r="C14" s="57"/>
      <c r="D14" s="68"/>
      <c r="E14" s="56"/>
      <c r="F14" s="57"/>
      <c r="G14" s="57"/>
      <c r="H14" s="57"/>
      <c r="I14" s="57"/>
      <c r="J14" s="57"/>
      <c r="K14" s="68"/>
      <c r="L14" s="56"/>
      <c r="M14" s="57"/>
      <c r="N14" s="57"/>
      <c r="O14" s="57"/>
      <c r="P14" s="57"/>
      <c r="Q14" s="57"/>
      <c r="R14" s="68"/>
      <c r="S14" s="56"/>
      <c r="T14" s="57"/>
      <c r="U14" s="57"/>
      <c r="V14" s="57"/>
      <c r="W14" s="57"/>
      <c r="X14" s="57"/>
      <c r="Y14" s="68"/>
      <c r="Z14" s="56"/>
      <c r="AA14" s="57"/>
      <c r="AB14" s="57"/>
      <c r="AC14" s="57"/>
      <c r="AD14" s="57"/>
      <c r="AE14" s="57"/>
      <c r="AF14" s="68"/>
      <c r="AG14" s="76">
        <f t="shared" si="0"/>
        <v>0</v>
      </c>
      <c r="AH14" s="76">
        <f t="shared" si="1"/>
        <v>0</v>
      </c>
      <c r="AI14" s="76">
        <f t="shared" si="2"/>
        <v>0</v>
      </c>
      <c r="AJ14" s="76">
        <f t="shared" si="3"/>
        <v>0</v>
      </c>
      <c r="AK14" s="76">
        <f t="shared" si="4"/>
        <v>0</v>
      </c>
      <c r="AL14" s="77">
        <f t="shared" si="5"/>
        <v>0</v>
      </c>
      <c r="AM14" s="78">
        <f t="shared" si="6"/>
        <v>0</v>
      </c>
      <c r="AN14" s="78">
        <f t="shared" si="7"/>
        <v>100</v>
      </c>
      <c r="AO14" s="87"/>
    </row>
    <row r="15" spans="1:48" ht="12" customHeight="1" thickBot="1">
      <c r="A15" s="55">
        <v>10</v>
      </c>
      <c r="B15" s="175" t="s">
        <v>95</v>
      </c>
      <c r="C15" s="60"/>
      <c r="D15" s="68"/>
      <c r="E15" s="59"/>
      <c r="F15" s="60"/>
      <c r="G15" s="60"/>
      <c r="H15" s="60"/>
      <c r="I15" s="60"/>
      <c r="J15" s="60"/>
      <c r="K15" s="68"/>
      <c r="L15" s="59"/>
      <c r="M15" s="60"/>
      <c r="N15" s="60"/>
      <c r="O15" s="60"/>
      <c r="P15" s="60"/>
      <c r="Q15" s="60"/>
      <c r="R15" s="68"/>
      <c r="S15" s="59"/>
      <c r="T15" s="60"/>
      <c r="U15" s="60"/>
      <c r="V15" s="60"/>
      <c r="W15" s="60"/>
      <c r="X15" s="60"/>
      <c r="Y15" s="68"/>
      <c r="Z15" s="59"/>
      <c r="AA15" s="60"/>
      <c r="AB15" s="60"/>
      <c r="AC15" s="60"/>
      <c r="AD15" s="60"/>
      <c r="AE15" s="60"/>
      <c r="AF15" s="68"/>
      <c r="AG15" s="79">
        <f t="shared" si="0"/>
        <v>0</v>
      </c>
      <c r="AH15" s="79">
        <f t="shared" si="1"/>
        <v>0</v>
      </c>
      <c r="AI15" s="79">
        <f t="shared" si="2"/>
        <v>0</v>
      </c>
      <c r="AJ15" s="79">
        <f t="shared" si="3"/>
        <v>0</v>
      </c>
      <c r="AK15" s="79">
        <f t="shared" si="4"/>
        <v>0</v>
      </c>
      <c r="AL15" s="80">
        <f t="shared" si="5"/>
        <v>0</v>
      </c>
      <c r="AM15" s="81">
        <f t="shared" si="6"/>
        <v>0</v>
      </c>
      <c r="AN15" s="81">
        <f t="shared" si="7"/>
        <v>100</v>
      </c>
      <c r="AO15" s="88"/>
      <c r="AP15" s="3"/>
      <c r="AQ15" s="3"/>
      <c r="AR15" s="3"/>
      <c r="AS15" s="3"/>
      <c r="AT15" s="3"/>
      <c r="AU15" s="3"/>
      <c r="AV15" s="3"/>
    </row>
    <row r="16" spans="1:48" s="34" customFormat="1" ht="12" customHeight="1" thickTop="1">
      <c r="A16" s="51">
        <v>11</v>
      </c>
      <c r="B16" s="175" t="s">
        <v>96</v>
      </c>
      <c r="C16" s="57"/>
      <c r="D16" s="68"/>
      <c r="E16" s="56"/>
      <c r="F16" s="57"/>
      <c r="G16" s="57"/>
      <c r="H16" s="57"/>
      <c r="I16" s="57"/>
      <c r="J16" s="57"/>
      <c r="K16" s="68"/>
      <c r="L16" s="56"/>
      <c r="M16" s="57"/>
      <c r="N16" s="57"/>
      <c r="O16" s="57"/>
      <c r="P16" s="57"/>
      <c r="Q16" s="57"/>
      <c r="R16" s="68"/>
      <c r="S16" s="56"/>
      <c r="T16" s="57"/>
      <c r="U16" s="57"/>
      <c r="V16" s="57"/>
      <c r="W16" s="57"/>
      <c r="X16" s="57"/>
      <c r="Y16" s="68"/>
      <c r="Z16" s="56"/>
      <c r="AA16" s="57"/>
      <c r="AB16" s="57"/>
      <c r="AC16" s="57"/>
      <c r="AD16" s="57"/>
      <c r="AE16" s="57"/>
      <c r="AF16" s="68"/>
      <c r="AG16" s="76">
        <f t="shared" si="0"/>
        <v>0</v>
      </c>
      <c r="AH16" s="76">
        <f t="shared" si="1"/>
        <v>0</v>
      </c>
      <c r="AI16" s="76">
        <f t="shared" si="2"/>
        <v>0</v>
      </c>
      <c r="AJ16" s="76">
        <f t="shared" si="3"/>
        <v>0</v>
      </c>
      <c r="AK16" s="76">
        <f t="shared" si="4"/>
        <v>0</v>
      </c>
      <c r="AL16" s="77">
        <f t="shared" si="5"/>
        <v>0</v>
      </c>
      <c r="AM16" s="78">
        <f t="shared" si="6"/>
        <v>0</v>
      </c>
      <c r="AN16" s="78">
        <f t="shared" si="7"/>
        <v>100</v>
      </c>
      <c r="AO16" s="87"/>
    </row>
    <row r="17" spans="1:48" ht="12" customHeight="1" thickBot="1">
      <c r="A17" s="55">
        <v>12</v>
      </c>
      <c r="B17" s="175" t="s">
        <v>97</v>
      </c>
      <c r="C17" s="62"/>
      <c r="D17" s="69"/>
      <c r="E17" s="61"/>
      <c r="F17" s="60"/>
      <c r="G17" s="62"/>
      <c r="H17" s="60"/>
      <c r="I17" s="62"/>
      <c r="J17" s="60"/>
      <c r="K17" s="69"/>
      <c r="L17" s="61"/>
      <c r="M17" s="60"/>
      <c r="N17" s="62"/>
      <c r="O17" s="60"/>
      <c r="P17" s="62"/>
      <c r="Q17" s="60"/>
      <c r="R17" s="69"/>
      <c r="S17" s="61"/>
      <c r="T17" s="60"/>
      <c r="U17" s="62"/>
      <c r="V17" s="60"/>
      <c r="W17" s="62"/>
      <c r="X17" s="60"/>
      <c r="Y17" s="69"/>
      <c r="Z17" s="61"/>
      <c r="AA17" s="60"/>
      <c r="AB17" s="62"/>
      <c r="AC17" s="60"/>
      <c r="AD17" s="62"/>
      <c r="AE17" s="60"/>
      <c r="AF17" s="69"/>
      <c r="AG17" s="79">
        <f t="shared" si="0"/>
        <v>0</v>
      </c>
      <c r="AH17" s="79">
        <f t="shared" si="1"/>
        <v>0</v>
      </c>
      <c r="AI17" s="79">
        <f t="shared" si="2"/>
        <v>0</v>
      </c>
      <c r="AJ17" s="79">
        <f t="shared" si="3"/>
        <v>0</v>
      </c>
      <c r="AK17" s="79">
        <f t="shared" si="4"/>
        <v>0</v>
      </c>
      <c r="AL17" s="80">
        <f t="shared" si="5"/>
        <v>0</v>
      </c>
      <c r="AM17" s="81">
        <f t="shared" si="6"/>
        <v>0</v>
      </c>
      <c r="AN17" s="81">
        <f t="shared" si="7"/>
        <v>100</v>
      </c>
      <c r="AO17" s="88"/>
      <c r="AP17" s="3"/>
      <c r="AQ17" s="3"/>
      <c r="AR17" s="3"/>
      <c r="AS17" s="3"/>
      <c r="AT17" s="3"/>
      <c r="AU17" s="3"/>
      <c r="AV17" s="3"/>
    </row>
    <row r="18" spans="1:48" s="34" customFormat="1" ht="12" customHeight="1" thickTop="1">
      <c r="A18" s="51">
        <v>13</v>
      </c>
      <c r="B18" s="175" t="s">
        <v>98</v>
      </c>
      <c r="C18" s="57"/>
      <c r="D18" s="68"/>
      <c r="E18" s="56"/>
      <c r="F18" s="57"/>
      <c r="G18" s="57"/>
      <c r="H18" s="57"/>
      <c r="I18" s="57"/>
      <c r="J18" s="57"/>
      <c r="K18" s="68"/>
      <c r="L18" s="56"/>
      <c r="M18" s="57"/>
      <c r="N18" s="57"/>
      <c r="O18" s="57"/>
      <c r="P18" s="57"/>
      <c r="Q18" s="57"/>
      <c r="R18" s="68"/>
      <c r="S18" s="56"/>
      <c r="T18" s="57"/>
      <c r="U18" s="57"/>
      <c r="V18" s="57"/>
      <c r="W18" s="57"/>
      <c r="X18" s="57"/>
      <c r="Y18" s="68"/>
      <c r="Z18" s="56"/>
      <c r="AA18" s="57"/>
      <c r="AB18" s="57"/>
      <c r="AC18" s="57"/>
      <c r="AD18" s="57"/>
      <c r="AE18" s="57"/>
      <c r="AF18" s="68"/>
      <c r="AG18" s="76">
        <f t="shared" si="0"/>
        <v>0</v>
      </c>
      <c r="AH18" s="76">
        <f t="shared" si="1"/>
        <v>0</v>
      </c>
      <c r="AI18" s="76">
        <f t="shared" si="2"/>
        <v>0</v>
      </c>
      <c r="AJ18" s="76">
        <f t="shared" si="3"/>
        <v>0</v>
      </c>
      <c r="AK18" s="76">
        <f t="shared" si="4"/>
        <v>0</v>
      </c>
      <c r="AL18" s="77">
        <f t="shared" si="5"/>
        <v>0</v>
      </c>
      <c r="AM18" s="78">
        <f t="shared" si="6"/>
        <v>0</v>
      </c>
      <c r="AN18" s="78">
        <f t="shared" si="7"/>
        <v>100</v>
      </c>
      <c r="AO18" s="87"/>
    </row>
    <row r="19" spans="1:48" ht="12" customHeight="1" thickBot="1">
      <c r="A19" s="55">
        <v>14</v>
      </c>
      <c r="B19" s="175" t="s">
        <v>99</v>
      </c>
      <c r="C19" s="60"/>
      <c r="D19" s="68"/>
      <c r="E19" s="59"/>
      <c r="F19" s="60"/>
      <c r="G19" s="60"/>
      <c r="H19" s="60"/>
      <c r="I19" s="60"/>
      <c r="J19" s="60"/>
      <c r="K19" s="68"/>
      <c r="L19" s="59"/>
      <c r="M19" s="60"/>
      <c r="N19" s="60"/>
      <c r="O19" s="60"/>
      <c r="P19" s="60"/>
      <c r="Q19" s="60"/>
      <c r="R19" s="68"/>
      <c r="S19" s="59"/>
      <c r="T19" s="60"/>
      <c r="U19" s="60"/>
      <c r="V19" s="60"/>
      <c r="W19" s="60"/>
      <c r="X19" s="60"/>
      <c r="Y19" s="68"/>
      <c r="Z19" s="59"/>
      <c r="AA19" s="60"/>
      <c r="AB19" s="60"/>
      <c r="AC19" s="60"/>
      <c r="AD19" s="60"/>
      <c r="AE19" s="60"/>
      <c r="AF19" s="68"/>
      <c r="AG19" s="79">
        <f t="shared" si="0"/>
        <v>0</v>
      </c>
      <c r="AH19" s="79">
        <f t="shared" si="1"/>
        <v>0</v>
      </c>
      <c r="AI19" s="79">
        <f t="shared" si="2"/>
        <v>0</v>
      </c>
      <c r="AJ19" s="79">
        <f t="shared" si="3"/>
        <v>0</v>
      </c>
      <c r="AK19" s="79">
        <f t="shared" si="4"/>
        <v>0</v>
      </c>
      <c r="AL19" s="80">
        <f t="shared" si="5"/>
        <v>0</v>
      </c>
      <c r="AM19" s="81">
        <f t="shared" si="6"/>
        <v>0</v>
      </c>
      <c r="AN19" s="81">
        <f t="shared" si="7"/>
        <v>100</v>
      </c>
      <c r="AO19" s="88"/>
      <c r="AP19" s="3"/>
      <c r="AQ19" s="3"/>
      <c r="AR19" s="3"/>
      <c r="AS19" s="3"/>
      <c r="AT19" s="3"/>
      <c r="AU19" s="3"/>
      <c r="AV19" s="3"/>
    </row>
    <row r="20" spans="1:48" s="34" customFormat="1" ht="12" customHeight="1" thickTop="1">
      <c r="A20" s="51">
        <v>15</v>
      </c>
      <c r="B20" s="175" t="s">
        <v>100</v>
      </c>
      <c r="C20" s="57"/>
      <c r="D20" s="68"/>
      <c r="E20" s="56"/>
      <c r="F20" s="57"/>
      <c r="G20" s="57"/>
      <c r="H20" s="57"/>
      <c r="I20" s="57"/>
      <c r="J20" s="57"/>
      <c r="K20" s="68"/>
      <c r="L20" s="56"/>
      <c r="M20" s="57"/>
      <c r="N20" s="57"/>
      <c r="O20" s="57"/>
      <c r="P20" s="57"/>
      <c r="Q20" s="57"/>
      <c r="R20" s="68"/>
      <c r="S20" s="56"/>
      <c r="T20" s="57"/>
      <c r="U20" s="57"/>
      <c r="V20" s="57"/>
      <c r="W20" s="57"/>
      <c r="X20" s="57"/>
      <c r="Y20" s="68"/>
      <c r="Z20" s="56"/>
      <c r="AA20" s="57"/>
      <c r="AB20" s="57"/>
      <c r="AC20" s="57"/>
      <c r="AD20" s="57"/>
      <c r="AE20" s="57"/>
      <c r="AF20" s="68"/>
      <c r="AG20" s="76">
        <f t="shared" si="0"/>
        <v>0</v>
      </c>
      <c r="AH20" s="76">
        <f t="shared" si="1"/>
        <v>0</v>
      </c>
      <c r="AI20" s="76">
        <f t="shared" si="2"/>
        <v>0</v>
      </c>
      <c r="AJ20" s="76">
        <f t="shared" si="3"/>
        <v>0</v>
      </c>
      <c r="AK20" s="76">
        <f t="shared" si="4"/>
        <v>0</v>
      </c>
      <c r="AL20" s="77">
        <f t="shared" si="5"/>
        <v>0</v>
      </c>
      <c r="AM20" s="78">
        <f t="shared" si="6"/>
        <v>0</v>
      </c>
      <c r="AN20" s="78">
        <f t="shared" si="7"/>
        <v>100</v>
      </c>
      <c r="AO20" s="87"/>
    </row>
    <row r="21" spans="1:48" ht="12" customHeight="1" thickBot="1">
      <c r="A21" s="55">
        <v>16</v>
      </c>
      <c r="B21" s="173" t="s">
        <v>101</v>
      </c>
      <c r="C21" s="60"/>
      <c r="D21" s="68"/>
      <c r="E21" s="59"/>
      <c r="F21" s="60"/>
      <c r="G21" s="60"/>
      <c r="H21" s="60"/>
      <c r="I21" s="60"/>
      <c r="J21" s="60"/>
      <c r="K21" s="68"/>
      <c r="L21" s="59"/>
      <c r="M21" s="60"/>
      <c r="N21" s="60"/>
      <c r="O21" s="60"/>
      <c r="P21" s="60"/>
      <c r="Q21" s="60"/>
      <c r="R21" s="68"/>
      <c r="S21" s="59"/>
      <c r="T21" s="60"/>
      <c r="U21" s="60"/>
      <c r="V21" s="60"/>
      <c r="W21" s="60"/>
      <c r="X21" s="60"/>
      <c r="Y21" s="68"/>
      <c r="Z21" s="59"/>
      <c r="AA21" s="60"/>
      <c r="AB21" s="60"/>
      <c r="AC21" s="60"/>
      <c r="AD21" s="60"/>
      <c r="AE21" s="60"/>
      <c r="AF21" s="68"/>
      <c r="AG21" s="79">
        <f t="shared" si="0"/>
        <v>0</v>
      </c>
      <c r="AH21" s="79">
        <f t="shared" si="1"/>
        <v>0</v>
      </c>
      <c r="AI21" s="79">
        <f t="shared" si="2"/>
        <v>0</v>
      </c>
      <c r="AJ21" s="79">
        <f t="shared" si="3"/>
        <v>0</v>
      </c>
      <c r="AK21" s="79">
        <f t="shared" si="4"/>
        <v>0</v>
      </c>
      <c r="AL21" s="80">
        <f t="shared" si="5"/>
        <v>0</v>
      </c>
      <c r="AM21" s="81">
        <f t="shared" si="6"/>
        <v>0</v>
      </c>
      <c r="AN21" s="81">
        <f t="shared" si="7"/>
        <v>100</v>
      </c>
      <c r="AO21" s="88"/>
      <c r="AP21" s="3"/>
      <c r="AQ21" s="3"/>
      <c r="AR21" s="3"/>
      <c r="AS21" s="3"/>
      <c r="AT21" s="3"/>
      <c r="AU21" s="3"/>
      <c r="AV21" s="3"/>
    </row>
    <row r="22" spans="1:48" s="34" customFormat="1" ht="12" customHeight="1" thickTop="1">
      <c r="A22" s="51">
        <v>17</v>
      </c>
      <c r="B22" s="173" t="s">
        <v>102</v>
      </c>
      <c r="C22" s="57"/>
      <c r="D22" s="68"/>
      <c r="E22" s="56"/>
      <c r="F22" s="57"/>
      <c r="G22" s="57"/>
      <c r="H22" s="57"/>
      <c r="I22" s="57"/>
      <c r="J22" s="57"/>
      <c r="K22" s="68"/>
      <c r="L22" s="56"/>
      <c r="M22" s="57"/>
      <c r="N22" s="57"/>
      <c r="O22" s="57"/>
      <c r="P22" s="57"/>
      <c r="Q22" s="57"/>
      <c r="R22" s="68"/>
      <c r="S22" s="56"/>
      <c r="T22" s="57"/>
      <c r="U22" s="57"/>
      <c r="V22" s="57"/>
      <c r="W22" s="57"/>
      <c r="X22" s="57"/>
      <c r="Y22" s="68"/>
      <c r="Z22" s="56"/>
      <c r="AA22" s="57"/>
      <c r="AB22" s="57"/>
      <c r="AC22" s="57"/>
      <c r="AD22" s="57"/>
      <c r="AE22" s="57"/>
      <c r="AF22" s="68"/>
      <c r="AG22" s="76">
        <f t="shared" si="0"/>
        <v>0</v>
      </c>
      <c r="AH22" s="76">
        <f t="shared" si="1"/>
        <v>0</v>
      </c>
      <c r="AI22" s="76">
        <f t="shared" si="2"/>
        <v>0</v>
      </c>
      <c r="AJ22" s="76">
        <f t="shared" si="3"/>
        <v>0</v>
      </c>
      <c r="AK22" s="76">
        <f t="shared" si="4"/>
        <v>0</v>
      </c>
      <c r="AL22" s="77">
        <f t="shared" si="5"/>
        <v>0</v>
      </c>
      <c r="AM22" s="78">
        <f t="shared" si="6"/>
        <v>0</v>
      </c>
      <c r="AN22" s="78">
        <f t="shared" si="7"/>
        <v>100</v>
      </c>
      <c r="AO22" s="87"/>
    </row>
    <row r="23" spans="1:48" ht="12" customHeight="1" thickBot="1">
      <c r="A23" s="55">
        <v>18</v>
      </c>
      <c r="B23" s="173" t="s">
        <v>103</v>
      </c>
      <c r="C23" s="60"/>
      <c r="D23" s="68"/>
      <c r="E23" s="59"/>
      <c r="F23" s="60"/>
      <c r="G23" s="60"/>
      <c r="H23" s="60"/>
      <c r="I23" s="60"/>
      <c r="J23" s="60"/>
      <c r="K23" s="68"/>
      <c r="L23" s="59"/>
      <c r="M23" s="60"/>
      <c r="N23" s="60"/>
      <c r="O23" s="60"/>
      <c r="P23" s="60"/>
      <c r="Q23" s="60"/>
      <c r="R23" s="68"/>
      <c r="S23" s="59"/>
      <c r="T23" s="60"/>
      <c r="U23" s="60"/>
      <c r="V23" s="60"/>
      <c r="W23" s="60"/>
      <c r="X23" s="60"/>
      <c r="Y23" s="68"/>
      <c r="Z23" s="59"/>
      <c r="AA23" s="60"/>
      <c r="AB23" s="60"/>
      <c r="AC23" s="60"/>
      <c r="AD23" s="60"/>
      <c r="AE23" s="60"/>
      <c r="AF23" s="68"/>
      <c r="AG23" s="79">
        <f t="shared" si="0"/>
        <v>0</v>
      </c>
      <c r="AH23" s="79">
        <f t="shared" si="1"/>
        <v>0</v>
      </c>
      <c r="AI23" s="79">
        <f t="shared" si="2"/>
        <v>0</v>
      </c>
      <c r="AJ23" s="79">
        <f t="shared" si="3"/>
        <v>0</v>
      </c>
      <c r="AK23" s="79">
        <f t="shared" si="4"/>
        <v>0</v>
      </c>
      <c r="AL23" s="80">
        <f t="shared" si="5"/>
        <v>0</v>
      </c>
      <c r="AM23" s="81">
        <f t="shared" si="6"/>
        <v>0</v>
      </c>
      <c r="AN23" s="81">
        <f t="shared" si="7"/>
        <v>100</v>
      </c>
      <c r="AO23" s="88"/>
      <c r="AP23" s="3"/>
      <c r="AQ23" s="3"/>
      <c r="AR23" s="3"/>
      <c r="AS23" s="3"/>
      <c r="AT23" s="3"/>
      <c r="AU23" s="3"/>
      <c r="AV23" s="3"/>
    </row>
    <row r="24" spans="1:48" s="34" customFormat="1" ht="12" customHeight="1" thickTop="1">
      <c r="A24" s="51">
        <v>19</v>
      </c>
      <c r="B24" s="173" t="s">
        <v>104</v>
      </c>
      <c r="C24" s="57"/>
      <c r="D24" s="68"/>
      <c r="E24" s="56"/>
      <c r="F24" s="57"/>
      <c r="G24" s="57"/>
      <c r="H24" s="57"/>
      <c r="I24" s="57"/>
      <c r="J24" s="57"/>
      <c r="K24" s="68"/>
      <c r="L24" s="56"/>
      <c r="M24" s="57"/>
      <c r="N24" s="57"/>
      <c r="O24" s="57"/>
      <c r="P24" s="57"/>
      <c r="Q24" s="57"/>
      <c r="R24" s="68"/>
      <c r="S24" s="56"/>
      <c r="T24" s="57"/>
      <c r="U24" s="57"/>
      <c r="V24" s="57"/>
      <c r="W24" s="57"/>
      <c r="X24" s="57"/>
      <c r="Y24" s="68"/>
      <c r="Z24" s="56"/>
      <c r="AA24" s="57"/>
      <c r="AB24" s="57"/>
      <c r="AC24" s="57"/>
      <c r="AD24" s="57"/>
      <c r="AE24" s="57"/>
      <c r="AF24" s="68"/>
      <c r="AG24" s="76">
        <f t="shared" si="0"/>
        <v>0</v>
      </c>
      <c r="AH24" s="76">
        <f t="shared" si="1"/>
        <v>0</v>
      </c>
      <c r="AI24" s="76">
        <f t="shared" si="2"/>
        <v>0</v>
      </c>
      <c r="AJ24" s="76">
        <f t="shared" si="3"/>
        <v>0</v>
      </c>
      <c r="AK24" s="76">
        <f t="shared" si="4"/>
        <v>0</v>
      </c>
      <c r="AL24" s="77">
        <f t="shared" si="5"/>
        <v>0</v>
      </c>
      <c r="AM24" s="78">
        <f t="shared" si="6"/>
        <v>0</v>
      </c>
      <c r="AN24" s="78">
        <f t="shared" si="7"/>
        <v>100</v>
      </c>
      <c r="AO24" s="87"/>
    </row>
    <row r="25" spans="1:48" ht="12" customHeight="1" thickBot="1">
      <c r="A25" s="55">
        <v>20</v>
      </c>
      <c r="B25" s="173" t="s">
        <v>105</v>
      </c>
      <c r="C25" s="60"/>
      <c r="D25" s="68"/>
      <c r="E25" s="59"/>
      <c r="F25" s="60"/>
      <c r="G25" s="60"/>
      <c r="H25" s="60"/>
      <c r="I25" s="60"/>
      <c r="J25" s="60"/>
      <c r="K25" s="68"/>
      <c r="L25" s="59"/>
      <c r="M25" s="60"/>
      <c r="N25" s="60"/>
      <c r="O25" s="60"/>
      <c r="P25" s="60"/>
      <c r="Q25" s="60"/>
      <c r="R25" s="68"/>
      <c r="S25" s="59"/>
      <c r="T25" s="60"/>
      <c r="U25" s="60"/>
      <c r="V25" s="60"/>
      <c r="W25" s="60"/>
      <c r="X25" s="60"/>
      <c r="Y25" s="68"/>
      <c r="Z25" s="59"/>
      <c r="AA25" s="60"/>
      <c r="AB25" s="60"/>
      <c r="AC25" s="60"/>
      <c r="AD25" s="60"/>
      <c r="AE25" s="60"/>
      <c r="AF25" s="68"/>
      <c r="AG25" s="79">
        <f t="shared" si="0"/>
        <v>0</v>
      </c>
      <c r="AH25" s="79">
        <f t="shared" si="1"/>
        <v>0</v>
      </c>
      <c r="AI25" s="79">
        <f t="shared" si="2"/>
        <v>0</v>
      </c>
      <c r="AJ25" s="79">
        <f t="shared" si="3"/>
        <v>0</v>
      </c>
      <c r="AK25" s="79">
        <f t="shared" si="4"/>
        <v>0</v>
      </c>
      <c r="AL25" s="80">
        <f t="shared" si="5"/>
        <v>0</v>
      </c>
      <c r="AM25" s="81">
        <f t="shared" si="6"/>
        <v>0</v>
      </c>
      <c r="AN25" s="81">
        <f t="shared" si="7"/>
        <v>100</v>
      </c>
      <c r="AO25" s="88"/>
      <c r="AP25" s="3"/>
      <c r="AQ25" s="3"/>
      <c r="AR25" s="3"/>
      <c r="AS25" s="3"/>
      <c r="AT25" s="3"/>
      <c r="AU25" s="3"/>
      <c r="AV25" s="3"/>
    </row>
    <row r="26" spans="1:48" s="34" customFormat="1" ht="12" customHeight="1" thickTop="1">
      <c r="A26" s="51">
        <v>21</v>
      </c>
      <c r="B26" s="173" t="s">
        <v>106</v>
      </c>
      <c r="C26" s="57"/>
      <c r="D26" s="68"/>
      <c r="E26" s="56"/>
      <c r="F26" s="57"/>
      <c r="G26" s="57"/>
      <c r="H26" s="57"/>
      <c r="I26" s="57"/>
      <c r="J26" s="57"/>
      <c r="K26" s="68"/>
      <c r="L26" s="56"/>
      <c r="M26" s="57"/>
      <c r="N26" s="57"/>
      <c r="O26" s="57"/>
      <c r="P26" s="57"/>
      <c r="Q26" s="57"/>
      <c r="R26" s="68"/>
      <c r="S26" s="56"/>
      <c r="T26" s="57"/>
      <c r="U26" s="57"/>
      <c r="V26" s="57"/>
      <c r="W26" s="57"/>
      <c r="X26" s="57"/>
      <c r="Y26" s="68"/>
      <c r="Z26" s="56"/>
      <c r="AA26" s="57"/>
      <c r="AB26" s="57"/>
      <c r="AC26" s="57"/>
      <c r="AD26" s="57"/>
      <c r="AE26" s="57"/>
      <c r="AF26" s="68"/>
      <c r="AG26" s="76">
        <f t="shared" si="0"/>
        <v>0</v>
      </c>
      <c r="AH26" s="76">
        <f t="shared" si="1"/>
        <v>0</v>
      </c>
      <c r="AI26" s="76">
        <f t="shared" si="2"/>
        <v>0</v>
      </c>
      <c r="AJ26" s="76">
        <f t="shared" si="3"/>
        <v>0</v>
      </c>
      <c r="AK26" s="76">
        <f t="shared" si="4"/>
        <v>0</v>
      </c>
      <c r="AL26" s="77">
        <f t="shared" si="5"/>
        <v>0</v>
      </c>
      <c r="AM26" s="78">
        <f t="shared" si="6"/>
        <v>0</v>
      </c>
      <c r="AN26" s="78">
        <f t="shared" si="7"/>
        <v>100</v>
      </c>
      <c r="AO26" s="87"/>
    </row>
    <row r="27" spans="1:48" ht="12" customHeight="1" thickBot="1">
      <c r="A27" s="55">
        <v>22</v>
      </c>
      <c r="B27" s="173" t="s">
        <v>107</v>
      </c>
      <c r="C27" s="60"/>
      <c r="D27" s="68"/>
      <c r="E27" s="59"/>
      <c r="F27" s="60"/>
      <c r="G27" s="60"/>
      <c r="H27" s="60"/>
      <c r="I27" s="60"/>
      <c r="J27" s="60"/>
      <c r="K27" s="68"/>
      <c r="L27" s="59"/>
      <c r="M27" s="60"/>
      <c r="N27" s="60"/>
      <c r="O27" s="60"/>
      <c r="P27" s="60"/>
      <c r="Q27" s="60"/>
      <c r="R27" s="68"/>
      <c r="S27" s="59"/>
      <c r="T27" s="60"/>
      <c r="U27" s="60"/>
      <c r="V27" s="60"/>
      <c r="W27" s="60"/>
      <c r="X27" s="60"/>
      <c r="Y27" s="68"/>
      <c r="Z27" s="59"/>
      <c r="AA27" s="60"/>
      <c r="AB27" s="60"/>
      <c r="AC27" s="60"/>
      <c r="AD27" s="60"/>
      <c r="AE27" s="60"/>
      <c r="AF27" s="68"/>
      <c r="AG27" s="79">
        <f t="shared" si="0"/>
        <v>0</v>
      </c>
      <c r="AH27" s="79">
        <f t="shared" si="1"/>
        <v>0</v>
      </c>
      <c r="AI27" s="79">
        <f t="shared" si="2"/>
        <v>0</v>
      </c>
      <c r="AJ27" s="79">
        <f t="shared" si="3"/>
        <v>0</v>
      </c>
      <c r="AK27" s="79">
        <f t="shared" si="4"/>
        <v>0</v>
      </c>
      <c r="AL27" s="80">
        <f t="shared" si="5"/>
        <v>0</v>
      </c>
      <c r="AM27" s="81">
        <f t="shared" si="6"/>
        <v>0</v>
      </c>
      <c r="AN27" s="81">
        <f t="shared" si="7"/>
        <v>100</v>
      </c>
      <c r="AO27" s="88"/>
      <c r="AP27" s="3"/>
      <c r="AQ27" s="3"/>
      <c r="AR27" s="3"/>
      <c r="AS27" s="3"/>
      <c r="AT27" s="3"/>
      <c r="AU27" s="3"/>
      <c r="AV27" s="3"/>
    </row>
    <row r="28" spans="1:48" s="34" customFormat="1" ht="12" customHeight="1" thickTop="1">
      <c r="A28" s="51">
        <v>23</v>
      </c>
      <c r="B28" s="175" t="s">
        <v>108</v>
      </c>
      <c r="C28" s="57"/>
      <c r="D28" s="68"/>
      <c r="E28" s="56"/>
      <c r="F28" s="57"/>
      <c r="G28" s="57"/>
      <c r="H28" s="57"/>
      <c r="I28" s="57"/>
      <c r="J28" s="57"/>
      <c r="K28" s="68"/>
      <c r="L28" s="56"/>
      <c r="M28" s="57"/>
      <c r="N28" s="57"/>
      <c r="O28" s="57"/>
      <c r="P28" s="57"/>
      <c r="Q28" s="57"/>
      <c r="R28" s="68"/>
      <c r="S28" s="56"/>
      <c r="T28" s="57"/>
      <c r="U28" s="57"/>
      <c r="V28" s="57"/>
      <c r="W28" s="57"/>
      <c r="X28" s="57"/>
      <c r="Y28" s="68"/>
      <c r="Z28" s="56"/>
      <c r="AA28" s="57"/>
      <c r="AB28" s="57"/>
      <c r="AC28" s="57"/>
      <c r="AD28" s="57"/>
      <c r="AE28" s="57"/>
      <c r="AF28" s="68"/>
      <c r="AG28" s="76">
        <f t="shared" si="0"/>
        <v>0</v>
      </c>
      <c r="AH28" s="76">
        <f t="shared" si="1"/>
        <v>0</v>
      </c>
      <c r="AI28" s="76">
        <f t="shared" si="2"/>
        <v>0</v>
      </c>
      <c r="AJ28" s="76">
        <f t="shared" si="3"/>
        <v>0</v>
      </c>
      <c r="AK28" s="76">
        <f t="shared" si="4"/>
        <v>0</v>
      </c>
      <c r="AL28" s="77">
        <f t="shared" si="5"/>
        <v>0</v>
      </c>
      <c r="AM28" s="78">
        <f t="shared" si="6"/>
        <v>0</v>
      </c>
      <c r="AN28" s="78">
        <f t="shared" si="7"/>
        <v>100</v>
      </c>
      <c r="AO28" s="87"/>
    </row>
    <row r="29" spans="1:48" ht="12" customHeight="1" thickBot="1">
      <c r="A29" s="55">
        <v>24</v>
      </c>
      <c r="B29" s="175" t="s">
        <v>109</v>
      </c>
      <c r="C29" s="60"/>
      <c r="D29" s="68"/>
      <c r="E29" s="59"/>
      <c r="F29" s="60"/>
      <c r="G29" s="60"/>
      <c r="H29" s="60"/>
      <c r="I29" s="60"/>
      <c r="J29" s="60"/>
      <c r="K29" s="68"/>
      <c r="L29" s="59"/>
      <c r="M29" s="60"/>
      <c r="N29" s="60"/>
      <c r="O29" s="60"/>
      <c r="P29" s="60"/>
      <c r="Q29" s="60"/>
      <c r="R29" s="68"/>
      <c r="S29" s="59"/>
      <c r="T29" s="60"/>
      <c r="U29" s="60"/>
      <c r="V29" s="60"/>
      <c r="W29" s="60"/>
      <c r="X29" s="60"/>
      <c r="Y29" s="68"/>
      <c r="Z29" s="59"/>
      <c r="AA29" s="60"/>
      <c r="AB29" s="60"/>
      <c r="AC29" s="60"/>
      <c r="AD29" s="60"/>
      <c r="AE29" s="60"/>
      <c r="AF29" s="68"/>
      <c r="AG29" s="79">
        <f t="shared" si="0"/>
        <v>0</v>
      </c>
      <c r="AH29" s="79">
        <f t="shared" si="1"/>
        <v>0</v>
      </c>
      <c r="AI29" s="79">
        <f t="shared" si="2"/>
        <v>0</v>
      </c>
      <c r="AJ29" s="79">
        <f t="shared" si="3"/>
        <v>0</v>
      </c>
      <c r="AK29" s="79">
        <f t="shared" si="4"/>
        <v>0</v>
      </c>
      <c r="AL29" s="80">
        <f t="shared" si="5"/>
        <v>0</v>
      </c>
      <c r="AM29" s="81">
        <f t="shared" si="6"/>
        <v>0</v>
      </c>
      <c r="AN29" s="81">
        <f t="shared" si="7"/>
        <v>100</v>
      </c>
      <c r="AO29" s="88"/>
      <c r="AP29" s="3"/>
      <c r="AQ29" s="3"/>
      <c r="AR29" s="3"/>
      <c r="AS29" s="3"/>
      <c r="AT29" s="3"/>
      <c r="AU29" s="3"/>
      <c r="AV29" s="3"/>
    </row>
    <row r="30" spans="1:48" s="34" customFormat="1" ht="12" customHeight="1" thickTop="1">
      <c r="A30" s="51">
        <v>25</v>
      </c>
      <c r="B30" s="175" t="s">
        <v>110</v>
      </c>
      <c r="C30" s="57"/>
      <c r="D30" s="68"/>
      <c r="E30" s="56"/>
      <c r="F30" s="57"/>
      <c r="G30" s="57"/>
      <c r="H30" s="57"/>
      <c r="I30" s="57"/>
      <c r="J30" s="57"/>
      <c r="K30" s="68"/>
      <c r="L30" s="56"/>
      <c r="M30" s="57"/>
      <c r="N30" s="57"/>
      <c r="O30" s="57"/>
      <c r="P30" s="57"/>
      <c r="Q30" s="57"/>
      <c r="R30" s="68"/>
      <c r="S30" s="56"/>
      <c r="T30" s="57"/>
      <c r="U30" s="57"/>
      <c r="V30" s="57"/>
      <c r="W30" s="57"/>
      <c r="X30" s="57"/>
      <c r="Y30" s="68"/>
      <c r="Z30" s="56"/>
      <c r="AA30" s="57"/>
      <c r="AB30" s="57"/>
      <c r="AC30" s="57"/>
      <c r="AD30" s="57"/>
      <c r="AE30" s="57"/>
      <c r="AF30" s="68"/>
      <c r="AG30" s="76">
        <f t="shared" si="0"/>
        <v>0</v>
      </c>
      <c r="AH30" s="76">
        <f t="shared" si="1"/>
        <v>0</v>
      </c>
      <c r="AI30" s="76">
        <f t="shared" si="2"/>
        <v>0</v>
      </c>
      <c r="AJ30" s="76">
        <f t="shared" si="3"/>
        <v>0</v>
      </c>
      <c r="AK30" s="76">
        <f t="shared" si="4"/>
        <v>0</v>
      </c>
      <c r="AL30" s="77">
        <f t="shared" si="5"/>
        <v>0</v>
      </c>
      <c r="AM30" s="78">
        <f t="shared" si="6"/>
        <v>0</v>
      </c>
      <c r="AN30" s="78">
        <f t="shared" si="7"/>
        <v>100</v>
      </c>
      <c r="AO30" s="87"/>
    </row>
    <row r="31" spans="1:48" ht="12" customHeight="1" thickBot="1">
      <c r="A31" s="55">
        <v>26</v>
      </c>
      <c r="B31" s="175" t="s">
        <v>111</v>
      </c>
      <c r="C31" s="60"/>
      <c r="D31" s="68"/>
      <c r="E31" s="59"/>
      <c r="F31" s="60"/>
      <c r="G31" s="60"/>
      <c r="H31" s="60"/>
      <c r="I31" s="60"/>
      <c r="J31" s="60"/>
      <c r="K31" s="68"/>
      <c r="L31" s="59"/>
      <c r="M31" s="60"/>
      <c r="N31" s="60"/>
      <c r="O31" s="60"/>
      <c r="P31" s="60"/>
      <c r="Q31" s="60"/>
      <c r="R31" s="68"/>
      <c r="S31" s="59"/>
      <c r="T31" s="60"/>
      <c r="U31" s="60"/>
      <c r="V31" s="60"/>
      <c r="W31" s="60"/>
      <c r="X31" s="60"/>
      <c r="Y31" s="68"/>
      <c r="Z31" s="59"/>
      <c r="AA31" s="60"/>
      <c r="AB31" s="60"/>
      <c r="AC31" s="60"/>
      <c r="AD31" s="60"/>
      <c r="AE31" s="60"/>
      <c r="AF31" s="68"/>
      <c r="AG31" s="79">
        <f t="shared" si="0"/>
        <v>0</v>
      </c>
      <c r="AH31" s="79">
        <f t="shared" si="1"/>
        <v>0</v>
      </c>
      <c r="AI31" s="79">
        <f t="shared" si="2"/>
        <v>0</v>
      </c>
      <c r="AJ31" s="79">
        <f t="shared" si="3"/>
        <v>0</v>
      </c>
      <c r="AK31" s="79">
        <f t="shared" si="4"/>
        <v>0</v>
      </c>
      <c r="AL31" s="80">
        <f t="shared" si="5"/>
        <v>0</v>
      </c>
      <c r="AM31" s="81">
        <f t="shared" si="6"/>
        <v>0</v>
      </c>
      <c r="AN31" s="81">
        <f t="shared" si="7"/>
        <v>100</v>
      </c>
      <c r="AO31" s="88"/>
      <c r="AP31" s="3"/>
      <c r="AQ31" s="3"/>
      <c r="AR31" s="3"/>
      <c r="AS31" s="3"/>
      <c r="AT31" s="3"/>
      <c r="AU31" s="3"/>
    </row>
    <row r="32" spans="1:48" s="34" customFormat="1" ht="12" customHeight="1" thickTop="1">
      <c r="A32" s="51">
        <v>27</v>
      </c>
      <c r="B32" s="175" t="s">
        <v>112</v>
      </c>
      <c r="C32" s="57"/>
      <c r="D32" s="68"/>
      <c r="E32" s="56"/>
      <c r="F32" s="57"/>
      <c r="G32" s="57"/>
      <c r="H32" s="57"/>
      <c r="I32" s="57"/>
      <c r="J32" s="57"/>
      <c r="K32" s="68"/>
      <c r="L32" s="56"/>
      <c r="M32" s="57"/>
      <c r="N32" s="57"/>
      <c r="O32" s="57"/>
      <c r="P32" s="57"/>
      <c r="Q32" s="57"/>
      <c r="R32" s="68"/>
      <c r="S32" s="56"/>
      <c r="T32" s="57"/>
      <c r="U32" s="57"/>
      <c r="V32" s="57"/>
      <c r="W32" s="57"/>
      <c r="X32" s="57"/>
      <c r="Y32" s="68"/>
      <c r="Z32" s="56"/>
      <c r="AA32" s="57"/>
      <c r="AB32" s="57"/>
      <c r="AC32" s="57"/>
      <c r="AD32" s="57"/>
      <c r="AE32" s="57"/>
      <c r="AF32" s="68"/>
      <c r="AG32" s="76">
        <f t="shared" si="0"/>
        <v>0</v>
      </c>
      <c r="AH32" s="76">
        <f t="shared" si="1"/>
        <v>0</v>
      </c>
      <c r="AI32" s="76">
        <f t="shared" si="2"/>
        <v>0</v>
      </c>
      <c r="AJ32" s="76">
        <f t="shared" si="3"/>
        <v>0</v>
      </c>
      <c r="AK32" s="76">
        <f t="shared" si="4"/>
        <v>0</v>
      </c>
      <c r="AL32" s="77">
        <f t="shared" si="5"/>
        <v>0</v>
      </c>
      <c r="AM32" s="78">
        <f t="shared" si="6"/>
        <v>0</v>
      </c>
      <c r="AN32" s="78">
        <f t="shared" si="7"/>
        <v>100</v>
      </c>
      <c r="AO32" s="87"/>
    </row>
    <row r="33" spans="1:47" ht="12" customHeight="1" thickBot="1">
      <c r="A33" s="55">
        <v>28</v>
      </c>
      <c r="B33" s="175" t="s">
        <v>113</v>
      </c>
      <c r="C33" s="60"/>
      <c r="D33" s="68"/>
      <c r="E33" s="59"/>
      <c r="F33" s="60"/>
      <c r="G33" s="60"/>
      <c r="H33" s="60"/>
      <c r="I33" s="60"/>
      <c r="J33" s="60"/>
      <c r="K33" s="68"/>
      <c r="L33" s="59"/>
      <c r="M33" s="60"/>
      <c r="N33" s="60"/>
      <c r="O33" s="60"/>
      <c r="P33" s="60"/>
      <c r="Q33" s="60"/>
      <c r="R33" s="68"/>
      <c r="S33" s="59"/>
      <c r="T33" s="60"/>
      <c r="U33" s="60"/>
      <c r="V33" s="60"/>
      <c r="W33" s="60"/>
      <c r="X33" s="60"/>
      <c r="Y33" s="68"/>
      <c r="Z33" s="59"/>
      <c r="AA33" s="60"/>
      <c r="AB33" s="60"/>
      <c r="AC33" s="60"/>
      <c r="AD33" s="60"/>
      <c r="AE33" s="60"/>
      <c r="AF33" s="68"/>
      <c r="AG33" s="79">
        <f t="shared" si="0"/>
        <v>0</v>
      </c>
      <c r="AH33" s="79">
        <f t="shared" si="1"/>
        <v>0</v>
      </c>
      <c r="AI33" s="79">
        <f t="shared" si="2"/>
        <v>0</v>
      </c>
      <c r="AJ33" s="79">
        <f t="shared" si="3"/>
        <v>0</v>
      </c>
      <c r="AK33" s="79">
        <f t="shared" si="4"/>
        <v>0</v>
      </c>
      <c r="AL33" s="80">
        <f t="shared" si="5"/>
        <v>0</v>
      </c>
      <c r="AM33" s="81">
        <f t="shared" si="6"/>
        <v>0</v>
      </c>
      <c r="AN33" s="81">
        <f t="shared" si="7"/>
        <v>100</v>
      </c>
      <c r="AO33" s="88"/>
      <c r="AP33" s="3"/>
      <c r="AQ33" s="3"/>
      <c r="AR33" s="3"/>
      <c r="AS33" s="3"/>
      <c r="AT33" s="3"/>
      <c r="AU33" s="3"/>
    </row>
    <row r="34" spans="1:47" s="34" customFormat="1" ht="12" customHeight="1" thickTop="1">
      <c r="A34" s="51">
        <v>29</v>
      </c>
      <c r="B34" s="175" t="s">
        <v>114</v>
      </c>
      <c r="C34" s="57"/>
      <c r="D34" s="68"/>
      <c r="E34" s="56"/>
      <c r="F34" s="57"/>
      <c r="G34" s="57"/>
      <c r="H34" s="57"/>
      <c r="I34" s="57"/>
      <c r="J34" s="57"/>
      <c r="K34" s="68"/>
      <c r="L34" s="56"/>
      <c r="M34" s="57"/>
      <c r="N34" s="57"/>
      <c r="O34" s="57"/>
      <c r="P34" s="57"/>
      <c r="Q34" s="57"/>
      <c r="R34" s="68"/>
      <c r="S34" s="56"/>
      <c r="T34" s="57"/>
      <c r="U34" s="57"/>
      <c r="V34" s="57"/>
      <c r="W34" s="57"/>
      <c r="X34" s="57"/>
      <c r="Y34" s="68"/>
      <c r="Z34" s="56"/>
      <c r="AA34" s="57"/>
      <c r="AB34" s="57"/>
      <c r="AC34" s="57"/>
      <c r="AD34" s="57"/>
      <c r="AE34" s="57"/>
      <c r="AF34" s="68"/>
      <c r="AG34" s="76">
        <f t="shared" si="0"/>
        <v>0</v>
      </c>
      <c r="AH34" s="76">
        <f t="shared" si="1"/>
        <v>0</v>
      </c>
      <c r="AI34" s="76">
        <f t="shared" si="2"/>
        <v>0</v>
      </c>
      <c r="AJ34" s="76">
        <f t="shared" si="3"/>
        <v>0</v>
      </c>
      <c r="AK34" s="76">
        <f t="shared" si="4"/>
        <v>0</v>
      </c>
      <c r="AL34" s="77">
        <f t="shared" si="5"/>
        <v>0</v>
      </c>
      <c r="AM34" s="78">
        <f t="shared" si="6"/>
        <v>0</v>
      </c>
      <c r="AN34" s="78">
        <f t="shared" si="7"/>
        <v>100</v>
      </c>
      <c r="AO34" s="87"/>
    </row>
    <row r="35" spans="1:47" ht="12" customHeight="1" thickBot="1">
      <c r="A35" s="55">
        <v>30</v>
      </c>
      <c r="B35" s="173" t="s">
        <v>115</v>
      </c>
      <c r="C35" s="60"/>
      <c r="D35" s="68"/>
      <c r="E35" s="59"/>
      <c r="F35" s="60"/>
      <c r="G35" s="60"/>
      <c r="H35" s="60"/>
      <c r="I35" s="60"/>
      <c r="J35" s="60"/>
      <c r="K35" s="68"/>
      <c r="L35" s="59"/>
      <c r="M35" s="60"/>
      <c r="N35" s="60"/>
      <c r="O35" s="60"/>
      <c r="P35" s="60"/>
      <c r="Q35" s="60"/>
      <c r="R35" s="68"/>
      <c r="S35" s="59"/>
      <c r="T35" s="60"/>
      <c r="U35" s="60"/>
      <c r="V35" s="60"/>
      <c r="W35" s="60"/>
      <c r="X35" s="60"/>
      <c r="Y35" s="68"/>
      <c r="Z35" s="59"/>
      <c r="AA35" s="60"/>
      <c r="AB35" s="60"/>
      <c r="AC35" s="60"/>
      <c r="AD35" s="60"/>
      <c r="AE35" s="60"/>
      <c r="AF35" s="68"/>
      <c r="AG35" s="79">
        <f t="shared" si="0"/>
        <v>0</v>
      </c>
      <c r="AH35" s="79">
        <f t="shared" si="1"/>
        <v>0</v>
      </c>
      <c r="AI35" s="79">
        <f t="shared" si="2"/>
        <v>0</v>
      </c>
      <c r="AJ35" s="79">
        <f t="shared" si="3"/>
        <v>0</v>
      </c>
      <c r="AK35" s="79">
        <f t="shared" si="4"/>
        <v>0</v>
      </c>
      <c r="AL35" s="80">
        <f t="shared" si="5"/>
        <v>0</v>
      </c>
      <c r="AM35" s="81">
        <f t="shared" si="6"/>
        <v>0</v>
      </c>
      <c r="AN35" s="81">
        <f t="shared" si="7"/>
        <v>100</v>
      </c>
      <c r="AO35" s="88"/>
      <c r="AP35" s="3"/>
      <c r="AQ35" s="3"/>
      <c r="AR35" s="3"/>
      <c r="AS35" s="3"/>
      <c r="AT35" s="3"/>
      <c r="AU35" s="3"/>
    </row>
    <row r="36" spans="1:47" s="34" customFormat="1" ht="12" customHeight="1" thickTop="1">
      <c r="A36" s="51">
        <v>31</v>
      </c>
      <c r="B36" s="173" t="s">
        <v>116</v>
      </c>
      <c r="C36" s="57"/>
      <c r="D36" s="68"/>
      <c r="E36" s="56"/>
      <c r="F36" s="57"/>
      <c r="G36" s="57"/>
      <c r="H36" s="57"/>
      <c r="I36" s="57"/>
      <c r="J36" s="57"/>
      <c r="K36" s="68"/>
      <c r="L36" s="56"/>
      <c r="M36" s="57"/>
      <c r="N36" s="57"/>
      <c r="O36" s="57"/>
      <c r="P36" s="57"/>
      <c r="Q36" s="57"/>
      <c r="R36" s="68"/>
      <c r="S36" s="56"/>
      <c r="T36" s="57"/>
      <c r="U36" s="57"/>
      <c r="V36" s="57"/>
      <c r="W36" s="57"/>
      <c r="X36" s="57"/>
      <c r="Y36" s="68"/>
      <c r="Z36" s="56"/>
      <c r="AA36" s="57"/>
      <c r="AB36" s="57"/>
      <c r="AC36" s="57"/>
      <c r="AD36" s="57"/>
      <c r="AE36" s="57"/>
      <c r="AF36" s="68"/>
      <c r="AG36" s="76">
        <f t="shared" si="0"/>
        <v>0</v>
      </c>
      <c r="AH36" s="76">
        <f t="shared" si="1"/>
        <v>0</v>
      </c>
      <c r="AI36" s="76">
        <f t="shared" si="2"/>
        <v>0</v>
      </c>
      <c r="AJ36" s="76">
        <f t="shared" si="3"/>
        <v>0</v>
      </c>
      <c r="AK36" s="76">
        <f t="shared" si="4"/>
        <v>0</v>
      </c>
      <c r="AL36" s="77">
        <f t="shared" si="5"/>
        <v>0</v>
      </c>
      <c r="AM36" s="78">
        <f t="shared" si="6"/>
        <v>0</v>
      </c>
      <c r="AN36" s="78">
        <f t="shared" si="7"/>
        <v>100</v>
      </c>
      <c r="AO36" s="87"/>
    </row>
    <row r="37" spans="1:47" ht="12" customHeight="1" thickBot="1">
      <c r="A37" s="55">
        <v>32</v>
      </c>
      <c r="B37" s="173" t="s">
        <v>117</v>
      </c>
      <c r="C37" s="60"/>
      <c r="D37" s="68"/>
      <c r="E37" s="59"/>
      <c r="F37" s="60"/>
      <c r="G37" s="60"/>
      <c r="H37" s="60"/>
      <c r="I37" s="60"/>
      <c r="J37" s="60"/>
      <c r="K37" s="68"/>
      <c r="L37" s="59"/>
      <c r="M37" s="60"/>
      <c r="N37" s="60"/>
      <c r="O37" s="60"/>
      <c r="P37" s="60"/>
      <c r="Q37" s="60"/>
      <c r="R37" s="68"/>
      <c r="S37" s="59"/>
      <c r="T37" s="60"/>
      <c r="U37" s="60"/>
      <c r="V37" s="60"/>
      <c r="W37" s="60"/>
      <c r="X37" s="60"/>
      <c r="Y37" s="68"/>
      <c r="Z37" s="59"/>
      <c r="AA37" s="60"/>
      <c r="AB37" s="60"/>
      <c r="AC37" s="60"/>
      <c r="AD37" s="60"/>
      <c r="AE37" s="60"/>
      <c r="AF37" s="68"/>
      <c r="AG37" s="79">
        <f t="shared" si="0"/>
        <v>0</v>
      </c>
      <c r="AH37" s="79">
        <f t="shared" si="1"/>
        <v>0</v>
      </c>
      <c r="AI37" s="79">
        <f t="shared" si="2"/>
        <v>0</v>
      </c>
      <c r="AJ37" s="79">
        <f t="shared" si="3"/>
        <v>0</v>
      </c>
      <c r="AK37" s="79">
        <f t="shared" si="4"/>
        <v>0</v>
      </c>
      <c r="AL37" s="80">
        <f t="shared" si="5"/>
        <v>0</v>
      </c>
      <c r="AM37" s="81">
        <f t="shared" si="6"/>
        <v>0</v>
      </c>
      <c r="AN37" s="81">
        <f t="shared" si="7"/>
        <v>100</v>
      </c>
      <c r="AO37" s="88"/>
      <c r="AP37" s="3"/>
      <c r="AQ37" s="3"/>
      <c r="AR37" s="3"/>
      <c r="AS37" s="3"/>
      <c r="AT37" s="3"/>
      <c r="AU37" s="3"/>
    </row>
    <row r="38" spans="1:47" s="34" customFormat="1" ht="12" customHeight="1" thickTop="1">
      <c r="A38" s="51">
        <v>33</v>
      </c>
      <c r="B38" s="173" t="s">
        <v>118</v>
      </c>
      <c r="C38" s="57"/>
      <c r="D38" s="68"/>
      <c r="E38" s="56"/>
      <c r="F38" s="57"/>
      <c r="G38" s="57"/>
      <c r="H38" s="57"/>
      <c r="I38" s="57"/>
      <c r="J38" s="57"/>
      <c r="K38" s="68"/>
      <c r="L38" s="56"/>
      <c r="M38" s="57"/>
      <c r="N38" s="57"/>
      <c r="O38" s="57"/>
      <c r="P38" s="57"/>
      <c r="Q38" s="57"/>
      <c r="R38" s="68"/>
      <c r="S38" s="56"/>
      <c r="T38" s="57"/>
      <c r="U38" s="57"/>
      <c r="V38" s="57"/>
      <c r="W38" s="57"/>
      <c r="X38" s="57"/>
      <c r="Y38" s="68"/>
      <c r="Z38" s="56"/>
      <c r="AA38" s="57"/>
      <c r="AB38" s="57"/>
      <c r="AC38" s="57"/>
      <c r="AD38" s="57"/>
      <c r="AE38" s="57"/>
      <c r="AF38" s="68"/>
      <c r="AG38" s="76">
        <f t="shared" si="0"/>
        <v>0</v>
      </c>
      <c r="AH38" s="76">
        <f t="shared" si="1"/>
        <v>0</v>
      </c>
      <c r="AI38" s="76">
        <f t="shared" si="2"/>
        <v>0</v>
      </c>
      <c r="AJ38" s="76">
        <f t="shared" si="3"/>
        <v>0</v>
      </c>
      <c r="AK38" s="76">
        <f t="shared" si="4"/>
        <v>0</v>
      </c>
      <c r="AL38" s="77">
        <f t="shared" si="5"/>
        <v>0</v>
      </c>
      <c r="AM38" s="78">
        <f t="shared" si="6"/>
        <v>0</v>
      </c>
      <c r="AN38" s="78">
        <f t="shared" si="7"/>
        <v>100</v>
      </c>
      <c r="AO38" s="87"/>
    </row>
    <row r="39" spans="1:47" s="3" customFormat="1" ht="12" customHeight="1" thickBot="1">
      <c r="A39" s="55">
        <v>34</v>
      </c>
      <c r="B39" s="173" t="s">
        <v>119</v>
      </c>
      <c r="C39" s="60"/>
      <c r="D39" s="68"/>
      <c r="E39" s="59"/>
      <c r="F39" s="60"/>
      <c r="H39" s="60"/>
      <c r="I39" s="60"/>
      <c r="J39" s="60"/>
      <c r="K39" s="68"/>
      <c r="L39" s="59"/>
      <c r="M39" s="60"/>
      <c r="O39" s="60"/>
      <c r="P39" s="60"/>
      <c r="Q39" s="60"/>
      <c r="R39" s="68"/>
      <c r="S39" s="59"/>
      <c r="T39" s="60"/>
      <c r="V39" s="60"/>
      <c r="W39" s="60"/>
      <c r="X39" s="60"/>
      <c r="Y39" s="68"/>
      <c r="Z39" s="59"/>
      <c r="AA39" s="60"/>
      <c r="AC39" s="60"/>
      <c r="AD39" s="60"/>
      <c r="AE39" s="60"/>
      <c r="AF39" s="68"/>
      <c r="AG39" s="82">
        <f t="shared" si="0"/>
        <v>0</v>
      </c>
      <c r="AH39" s="82">
        <f t="shared" si="1"/>
        <v>0</v>
      </c>
      <c r="AI39" s="82">
        <f t="shared" si="2"/>
        <v>0</v>
      </c>
      <c r="AJ39" s="82">
        <f t="shared" si="3"/>
        <v>0</v>
      </c>
      <c r="AK39" s="82">
        <f t="shared" si="4"/>
        <v>0</v>
      </c>
      <c r="AL39" s="83">
        <f t="shared" si="5"/>
        <v>0</v>
      </c>
      <c r="AM39" s="84">
        <f t="shared" si="6"/>
        <v>0</v>
      </c>
      <c r="AN39" s="84">
        <f t="shared" si="7"/>
        <v>100</v>
      </c>
      <c r="AO39" s="88"/>
    </row>
    <row r="40" spans="1:47" s="34" customFormat="1" ht="12" customHeight="1" thickTop="1">
      <c r="A40" s="51">
        <v>35</v>
      </c>
      <c r="B40" s="173" t="s">
        <v>120</v>
      </c>
      <c r="C40" s="57"/>
      <c r="D40" s="68"/>
      <c r="E40" s="56"/>
      <c r="F40" s="57"/>
      <c r="G40" s="57"/>
      <c r="H40" s="57"/>
      <c r="I40" s="57"/>
      <c r="J40" s="57"/>
      <c r="K40" s="68"/>
      <c r="L40" s="56"/>
      <c r="M40" s="57"/>
      <c r="N40" s="57"/>
      <c r="O40" s="57"/>
      <c r="P40" s="57"/>
      <c r="Q40" s="57"/>
      <c r="R40" s="68"/>
      <c r="S40" s="56"/>
      <c r="T40" s="57"/>
      <c r="U40" s="57"/>
      <c r="V40" s="57"/>
      <c r="W40" s="57"/>
      <c r="X40" s="57"/>
      <c r="Y40" s="68"/>
      <c r="Z40" s="56"/>
      <c r="AA40" s="57"/>
      <c r="AB40" s="57"/>
      <c r="AC40" s="57"/>
      <c r="AD40" s="57"/>
      <c r="AE40" s="57"/>
      <c r="AF40" s="68"/>
      <c r="AG40" s="76">
        <f t="shared" si="0"/>
        <v>0</v>
      </c>
      <c r="AH40" s="76">
        <f t="shared" si="1"/>
        <v>0</v>
      </c>
      <c r="AI40" s="76">
        <f t="shared" si="2"/>
        <v>0</v>
      </c>
      <c r="AJ40" s="76">
        <f t="shared" si="3"/>
        <v>0</v>
      </c>
      <c r="AK40" s="76">
        <f t="shared" si="4"/>
        <v>0</v>
      </c>
      <c r="AL40" s="77">
        <f t="shared" si="5"/>
        <v>0</v>
      </c>
      <c r="AM40" s="78">
        <f t="shared" si="6"/>
        <v>0</v>
      </c>
      <c r="AN40" s="78">
        <f t="shared" si="7"/>
        <v>100</v>
      </c>
      <c r="AO40" s="87"/>
    </row>
    <row r="41" spans="1:47" s="3" customFormat="1" ht="12" customHeight="1" thickBot="1">
      <c r="A41" s="55">
        <v>36</v>
      </c>
      <c r="B41" s="173" t="s">
        <v>121</v>
      </c>
      <c r="C41" s="60"/>
      <c r="D41" s="68"/>
      <c r="E41" s="59"/>
      <c r="F41" s="60"/>
      <c r="G41" s="60"/>
      <c r="H41" s="60"/>
      <c r="I41" s="60"/>
      <c r="J41" s="60"/>
      <c r="K41" s="68"/>
      <c r="L41" s="59"/>
      <c r="M41" s="60"/>
      <c r="N41" s="60"/>
      <c r="O41" s="60"/>
      <c r="P41" s="60"/>
      <c r="Q41" s="60"/>
      <c r="R41" s="68"/>
      <c r="S41" s="59"/>
      <c r="T41" s="60"/>
      <c r="U41" s="60"/>
      <c r="V41" s="60"/>
      <c r="W41" s="60"/>
      <c r="X41" s="60"/>
      <c r="Y41" s="68"/>
      <c r="Z41" s="59"/>
      <c r="AA41" s="60"/>
      <c r="AB41" s="60"/>
      <c r="AC41" s="60"/>
      <c r="AD41" s="60"/>
      <c r="AE41" s="60"/>
      <c r="AF41" s="68"/>
      <c r="AG41" s="82">
        <f t="shared" si="0"/>
        <v>0</v>
      </c>
      <c r="AH41" s="82">
        <f t="shared" si="1"/>
        <v>0</v>
      </c>
      <c r="AI41" s="82">
        <f t="shared" si="2"/>
        <v>0</v>
      </c>
      <c r="AJ41" s="82">
        <f t="shared" si="3"/>
        <v>0</v>
      </c>
      <c r="AK41" s="82">
        <f t="shared" si="4"/>
        <v>0</v>
      </c>
      <c r="AL41" s="83">
        <f t="shared" si="5"/>
        <v>0</v>
      </c>
      <c r="AM41" s="84">
        <f t="shared" si="6"/>
        <v>0</v>
      </c>
      <c r="AN41" s="84">
        <f t="shared" si="7"/>
        <v>100</v>
      </c>
      <c r="AO41" s="88"/>
    </row>
    <row r="42" spans="1:47" ht="14.25" thickTop="1" thickBot="1">
      <c r="A42" s="216" t="s">
        <v>41</v>
      </c>
      <c r="B42" s="217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85">
        <f t="shared" ref="AG42:AM42" si="8">SUM(AG6:AG41)</f>
        <v>0</v>
      </c>
      <c r="AH42" s="85">
        <f t="shared" si="8"/>
        <v>0</v>
      </c>
      <c r="AI42" s="85">
        <f t="shared" si="8"/>
        <v>0</v>
      </c>
      <c r="AJ42" s="85">
        <f t="shared" si="8"/>
        <v>0</v>
      </c>
      <c r="AK42" s="85">
        <f t="shared" si="8"/>
        <v>0</v>
      </c>
      <c r="AL42" s="212">
        <f t="shared" si="8"/>
        <v>0</v>
      </c>
      <c r="AM42" s="214">
        <f t="shared" si="8"/>
        <v>0</v>
      </c>
      <c r="AN42" s="214">
        <f t="shared" si="7"/>
        <v>100</v>
      </c>
      <c r="AO42" s="88"/>
      <c r="AP42" s="3"/>
      <c r="AQ42" s="3"/>
      <c r="AR42" s="3"/>
      <c r="AS42" s="3"/>
      <c r="AT42" s="3"/>
      <c r="AU42" s="3"/>
    </row>
    <row r="43" spans="1:47" ht="14.25" thickTop="1" thickBot="1">
      <c r="A43" s="216" t="s">
        <v>42</v>
      </c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86">
        <f t="shared" ref="AG43:AK43" si="9">(AG42*100)/(13*31)</f>
        <v>0</v>
      </c>
      <c r="AH43" s="86">
        <f t="shared" si="9"/>
        <v>0</v>
      </c>
      <c r="AI43" s="86">
        <f t="shared" si="9"/>
        <v>0</v>
      </c>
      <c r="AJ43" s="86">
        <f t="shared" si="9"/>
        <v>0</v>
      </c>
      <c r="AK43" s="86">
        <f t="shared" si="9"/>
        <v>0</v>
      </c>
      <c r="AL43" s="213"/>
      <c r="AM43" s="215"/>
      <c r="AN43" s="215"/>
      <c r="AO43" s="88"/>
      <c r="AP43" s="3"/>
      <c r="AQ43" s="3"/>
      <c r="AR43" s="3"/>
      <c r="AS43" s="3"/>
      <c r="AT43" s="3"/>
      <c r="AU43" s="3"/>
    </row>
    <row r="44" spans="1:47" ht="6" customHeight="1" thickTop="1">
      <c r="B44" s="5"/>
      <c r="AG44"/>
      <c r="AH44"/>
      <c r="AI44"/>
      <c r="AK44" s="5"/>
    </row>
    <row r="45" spans="1:47">
      <c r="B45" s="5"/>
      <c r="AG45"/>
      <c r="AH45"/>
      <c r="AI45" s="218" t="s">
        <v>84</v>
      </c>
      <c r="AJ45" s="218"/>
      <c r="AK45" s="218"/>
      <c r="AL45" s="218"/>
      <c r="AM45" s="218"/>
      <c r="AN45" s="218"/>
    </row>
    <row r="46" spans="1:47">
      <c r="B46" s="5"/>
      <c r="AG46"/>
      <c r="AH46"/>
      <c r="AI46" s="218" t="s">
        <v>46</v>
      </c>
      <c r="AJ46" s="218"/>
      <c r="AK46" s="218"/>
      <c r="AL46" s="218"/>
      <c r="AM46" s="218"/>
      <c r="AN46" s="218"/>
    </row>
    <row r="47" spans="1:47">
      <c r="B47" s="5"/>
      <c r="AG47"/>
      <c r="AH47"/>
      <c r="AI47"/>
      <c r="AJ47" s="4"/>
      <c r="AK47" s="5"/>
      <c r="AL47" s="5"/>
    </row>
    <row r="48" spans="1:47">
      <c r="B48" s="5"/>
      <c r="AG48"/>
      <c r="AH48"/>
      <c r="AI48"/>
      <c r="AJ48" s="4"/>
      <c r="AK48" s="5"/>
      <c r="AL48" s="5"/>
    </row>
    <row r="49" spans="2:41">
      <c r="B49" s="5"/>
      <c r="AG49"/>
      <c r="AH49"/>
      <c r="AI49"/>
      <c r="AJ49" s="4"/>
      <c r="AK49" s="5"/>
      <c r="AL49" s="5"/>
    </row>
    <row r="50" spans="2:41">
      <c r="B50" s="5"/>
      <c r="AG50"/>
      <c r="AH50"/>
      <c r="AI50" s="208" t="str">
        <f>MASTER!C8</f>
        <v>ZULHASNI,S.Pd</v>
      </c>
      <c r="AJ50" s="208"/>
      <c r="AK50" s="208"/>
      <c r="AL50" s="208"/>
      <c r="AM50" s="208"/>
      <c r="AN50" s="208"/>
    </row>
    <row r="51" spans="2:41">
      <c r="AG51"/>
      <c r="AH51"/>
      <c r="AI51" s="42" t="s">
        <v>44</v>
      </c>
      <c r="AJ51" s="208" t="str">
        <f>MASTER!C10</f>
        <v>199111092019032018</v>
      </c>
      <c r="AK51" s="208"/>
      <c r="AL51" s="208"/>
      <c r="AM51" s="208"/>
      <c r="AN51" s="208"/>
    </row>
    <row r="52" spans="2:41">
      <c r="AO52"/>
    </row>
  </sheetData>
  <mergeCells count="16">
    <mergeCell ref="A1:AQ1"/>
    <mergeCell ref="AJ2:AK2"/>
    <mergeCell ref="AL2:AM2"/>
    <mergeCell ref="AG4:AK4"/>
    <mergeCell ref="AM4:AN4"/>
    <mergeCell ref="AJ51:AN51"/>
    <mergeCell ref="A4:A5"/>
    <mergeCell ref="B4:B5"/>
    <mergeCell ref="AL42:AL43"/>
    <mergeCell ref="AM42:AM43"/>
    <mergeCell ref="AN42:AN43"/>
    <mergeCell ref="A42:AF42"/>
    <mergeCell ref="A43:AF43"/>
    <mergeCell ref="AI45:AN45"/>
    <mergeCell ref="AI46:AN46"/>
    <mergeCell ref="AI50:AN50"/>
  </mergeCells>
  <conditionalFormatting sqref="B12">
    <cfRule type="duplicateValues" dxfId="0" priority="1"/>
  </conditionalFormatting>
  <dataValidations count="1">
    <dataValidation type="list" allowBlank="1" showInputMessage="1" showErrorMessage="1" sqref="C6:F41 AC39:AF41 AB40:AB41 V39:AA41 G6:AF38 U40:U41 O39:T41 N40:N41 H39:M41 G40:G41">
      <formula1>$AG$5:$AK$5</formula1>
    </dataValidation>
  </dataValidations>
  <pageMargins left="0.42986111111111103" right="0.3" top="0.5" bottom="0.25" header="0.25972222222222202" footer="0.30972222222222201"/>
  <pageSetup paperSize="9" scale="80" orientation="landscape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view="pageBreakPreview" topLeftCell="A31" zoomScale="89" zoomScaleNormal="100" zoomScaleSheetLayoutView="89" workbookViewId="0">
      <selection activeCell="G38" sqref="G38"/>
    </sheetView>
  </sheetViews>
  <sheetFormatPr defaultColWidth="9.140625" defaultRowHeight="12.75"/>
  <cols>
    <col min="1" max="1" width="6" customWidth="1"/>
    <col min="2" max="2" width="29" style="4"/>
    <col min="3" max="7" width="7.42578125" style="5" customWidth="1"/>
    <col min="8" max="8" width="13.28515625" style="5" customWidth="1"/>
    <col min="9" max="9" width="6.140625" customWidth="1"/>
  </cols>
  <sheetData>
    <row r="1" spans="1:9">
      <c r="A1" s="219" t="s">
        <v>53</v>
      </c>
      <c r="B1" s="219"/>
      <c r="C1" s="219"/>
      <c r="D1" s="219"/>
      <c r="E1" s="219"/>
      <c r="F1" s="219"/>
      <c r="G1" s="219"/>
      <c r="H1" s="219"/>
    </row>
    <row r="2" spans="1:9">
      <c r="A2" s="251" t="s">
        <v>76</v>
      </c>
      <c r="B2" s="251"/>
      <c r="C2" s="251"/>
      <c r="D2" s="251"/>
      <c r="E2" s="251"/>
      <c r="F2" s="251"/>
      <c r="G2" s="251"/>
      <c r="H2" s="251"/>
    </row>
    <row r="3" spans="1:9">
      <c r="A3" s="219"/>
      <c r="B3" s="219"/>
      <c r="C3" s="219"/>
      <c r="D3" s="219"/>
      <c r="E3" s="219"/>
      <c r="F3" s="219"/>
      <c r="G3" s="219"/>
    </row>
    <row r="4" spans="1:9" ht="15" customHeight="1">
      <c r="A4" s="6"/>
      <c r="B4" s="6"/>
      <c r="C4" s="6"/>
      <c r="D4" s="6"/>
      <c r="E4" s="227" t="s">
        <v>6</v>
      </c>
      <c r="F4" s="228"/>
      <c r="G4" s="229" t="str">
        <f>MASTER!C12</f>
        <v>X.6</v>
      </c>
      <c r="H4" s="229"/>
    </row>
    <row r="5" spans="1:9" ht="6.95" customHeight="1"/>
    <row r="6" spans="1:9">
      <c r="A6" s="245" t="s">
        <v>45</v>
      </c>
      <c r="B6" s="247" t="s">
        <v>4</v>
      </c>
      <c r="C6" s="245" t="s">
        <v>33</v>
      </c>
      <c r="D6" s="245" t="s">
        <v>34</v>
      </c>
      <c r="E6" s="245" t="s">
        <v>35</v>
      </c>
      <c r="F6" s="245" t="s">
        <v>36</v>
      </c>
      <c r="G6" s="245" t="s">
        <v>37</v>
      </c>
      <c r="H6" s="245" t="s">
        <v>49</v>
      </c>
    </row>
    <row r="7" spans="1:9" ht="13.5" thickBot="1">
      <c r="A7" s="246"/>
      <c r="B7" s="248"/>
      <c r="C7" s="246"/>
      <c r="D7" s="246"/>
      <c r="E7" s="246"/>
      <c r="F7" s="246"/>
      <c r="G7" s="246"/>
      <c r="H7" s="246"/>
      <c r="I7" s="3"/>
    </row>
    <row r="8" spans="1:9" ht="15" customHeight="1" thickTop="1" thickBot="1">
      <c r="A8" s="7">
        <v>1</v>
      </c>
      <c r="B8" s="169" t="str">
        <f>MAI!B6</f>
        <v>AFNAN FEYZA</v>
      </c>
      <c r="C8" s="9">
        <f>SUM(JAN!AH6,FEB!AF6,maret!AH6,APRIL!AG6,MAI!AH6)</f>
        <v>0</v>
      </c>
      <c r="D8" s="9">
        <f>SUM(JAN!AI6,FEB!AG6,maret!AI6,APRIL!AH6,MAI!AI6)</f>
        <v>0</v>
      </c>
      <c r="E8" s="9">
        <f>SUM(JAN!AJ6,FEB!AH6,maret!AJ6,APRIL!AI6,MAI!AJ6)</f>
        <v>0</v>
      </c>
      <c r="F8" s="9">
        <f>SUM(JAN!AK6,FEB!AI6,maret!AK6,APRIL!AJ6,MAI!AK6)</f>
        <v>0</v>
      </c>
      <c r="G8" s="9">
        <f>SUM(JAN!AL6,FEB!AJ6,maret!AL6,APRIL!AK6,MAI!AL6)</f>
        <v>0</v>
      </c>
      <c r="H8" s="10"/>
      <c r="I8" s="3"/>
    </row>
    <row r="9" spans="1:9" s="1" customFormat="1" ht="15" customHeight="1" thickTop="1" thickBot="1">
      <c r="A9" s="11">
        <v>2</v>
      </c>
      <c r="B9" s="169" t="str">
        <f>MAI!B7</f>
        <v>FAYYAD JOHANRA MAULANA</v>
      </c>
      <c r="C9" s="9">
        <f>SUM(JAN!AH7,FEB!AF7,maret!AH7,APRIL!AG7,MAI!AH7)</f>
        <v>0</v>
      </c>
      <c r="D9" s="9">
        <f>SUM(JAN!AI7,FEB!AG7,maret!AI7,APRIL!AH7,MAI!AI7)</f>
        <v>0</v>
      </c>
      <c r="E9" s="9">
        <f>SUM(JAN!AJ7,FEB!AH7,maret!AJ7,APRIL!AI7,MAI!AJ7)</f>
        <v>0</v>
      </c>
      <c r="F9" s="9">
        <f>SUM(JAN!AK7,FEB!AI7,maret!AK7,APRIL!AJ7,MAI!AK7)</f>
        <v>0</v>
      </c>
      <c r="G9" s="9">
        <f>SUM(JAN!AL7,FEB!AJ7,maret!AL7,APRIL!AK7,MAI!AL7)</f>
        <v>0</v>
      </c>
      <c r="H9" s="14"/>
      <c r="I9" s="3"/>
    </row>
    <row r="10" spans="1:9" ht="15" customHeight="1" thickTop="1" thickBot="1">
      <c r="A10" s="15">
        <v>3</v>
      </c>
      <c r="B10" s="169" t="str">
        <f>MAI!B8</f>
        <v>MUHAMMAD ICHWAN IRAWAN</v>
      </c>
      <c r="C10" s="9">
        <f>SUM(JAN!AH8,FEB!AF8,maret!AH8,APRIL!AG8,MAI!AH8)</f>
        <v>0</v>
      </c>
      <c r="D10" s="9">
        <f>SUM(JAN!AI8,FEB!AG8,maret!AI8,APRIL!AH8,MAI!AI8)</f>
        <v>0</v>
      </c>
      <c r="E10" s="9">
        <f>SUM(JAN!AJ8,FEB!AH8,maret!AJ8,APRIL!AI8,MAI!AJ8)</f>
        <v>0</v>
      </c>
      <c r="F10" s="9">
        <f>SUM(JAN!AK8,FEB!AI8,maret!AK8,APRIL!AJ8,MAI!AK8)</f>
        <v>0</v>
      </c>
      <c r="G10" s="9">
        <f>SUM(JAN!AL8,FEB!AJ8,maret!AL8,APRIL!AK8,MAI!AL8)</f>
        <v>0</v>
      </c>
      <c r="H10" s="18"/>
      <c r="I10" s="3"/>
    </row>
    <row r="11" spans="1:9" s="2" customFormat="1" ht="15" customHeight="1" thickTop="1" thickBot="1">
      <c r="A11" s="19">
        <v>4</v>
      </c>
      <c r="B11" s="169" t="str">
        <f>MAI!B9</f>
        <v>LATHIFAH</v>
      </c>
      <c r="C11" s="9">
        <f>SUM(JAN!AH9,FEB!AF9,maret!AH9,APRIL!AG9,MAI!AH9)</f>
        <v>0</v>
      </c>
      <c r="D11" s="9">
        <f>SUM(JAN!AI9,FEB!AG9,maret!AI9,APRIL!AH9,MAI!AI9)</f>
        <v>0</v>
      </c>
      <c r="E11" s="9">
        <f>SUM(JAN!AJ9,FEB!AH9,maret!AJ9,APRIL!AI9,MAI!AJ9)</f>
        <v>0</v>
      </c>
      <c r="F11" s="9">
        <f>SUM(JAN!AK9,FEB!AI9,maret!AK9,APRIL!AJ9,MAI!AK9)</f>
        <v>0</v>
      </c>
      <c r="G11" s="9">
        <f>SUM(JAN!AL9,FEB!AJ9,maret!AL9,APRIL!AK9,MAI!AL9)</f>
        <v>0</v>
      </c>
      <c r="H11" s="21"/>
      <c r="I11" s="32"/>
    </row>
    <row r="12" spans="1:9" ht="15" customHeight="1" thickTop="1" thickBot="1">
      <c r="A12" s="15">
        <v>5</v>
      </c>
      <c r="B12" s="169" t="str">
        <f>MAI!B10</f>
        <v>FISSYLMI KAFAH SHOFY ARNUR</v>
      </c>
      <c r="C12" s="9">
        <f>SUM(JAN!AH10,FEB!AF10,maret!AH10,APRIL!AG10,MAI!AH10)</f>
        <v>0</v>
      </c>
      <c r="D12" s="9">
        <f>SUM(JAN!AI10,FEB!AG10,maret!AI10,APRIL!AH10,MAI!AI10)</f>
        <v>0</v>
      </c>
      <c r="E12" s="9">
        <f>SUM(JAN!AJ10,FEB!AH10,maret!AJ10,APRIL!AI10,MAI!AJ10)</f>
        <v>0</v>
      </c>
      <c r="F12" s="9">
        <f>SUM(JAN!AK10,FEB!AI10,maret!AK10,APRIL!AJ10,MAI!AK10)</f>
        <v>0</v>
      </c>
      <c r="G12" s="9">
        <f>SUM(JAN!AL10,FEB!AJ10,maret!AL10,APRIL!AK10,MAI!AL10)</f>
        <v>0</v>
      </c>
      <c r="H12" s="18"/>
      <c r="I12" s="3"/>
    </row>
    <row r="13" spans="1:9" s="1" customFormat="1" ht="15" customHeight="1" thickTop="1" thickBot="1">
      <c r="A13" s="11">
        <v>6</v>
      </c>
      <c r="B13" s="169" t="str">
        <f>MAI!B11</f>
        <v>MAGHFIRATUL ULYA</v>
      </c>
      <c r="C13" s="9">
        <f>SUM(JAN!AH11,FEB!AF11,maret!AH11,APRIL!AG11,MAI!AH11)</f>
        <v>0</v>
      </c>
      <c r="D13" s="9">
        <f>SUM(JAN!AI11,FEB!AG11,maret!AI11,APRIL!AH11,MAI!AI11)</f>
        <v>0</v>
      </c>
      <c r="E13" s="9">
        <f>SUM(JAN!AJ11,FEB!AH11,maret!AJ11,APRIL!AI11,MAI!AJ11)</f>
        <v>0</v>
      </c>
      <c r="F13" s="9">
        <f>SUM(JAN!AK11,FEB!AI11,maret!AK11,APRIL!AJ11,MAI!AK11)</f>
        <v>0</v>
      </c>
      <c r="G13" s="9">
        <f>SUM(JAN!AL11,FEB!AJ11,maret!AL11,APRIL!AK11,MAI!AL11)</f>
        <v>0</v>
      </c>
      <c r="H13" s="14"/>
      <c r="I13" s="3"/>
    </row>
    <row r="14" spans="1:9" ht="15" customHeight="1" thickTop="1" thickBot="1">
      <c r="A14" s="15">
        <v>7</v>
      </c>
      <c r="B14" s="169" t="str">
        <f>MAI!B12</f>
        <v>Rahma Fela Nevanda</v>
      </c>
      <c r="C14" s="9">
        <f>SUM(JAN!AH12,FEB!AF12,maret!AH12,APRIL!AG12,MAI!AH12)</f>
        <v>0</v>
      </c>
      <c r="D14" s="9">
        <f>SUM(JAN!AI12,FEB!AG12,maret!AI12,APRIL!AH12,MAI!AI12)</f>
        <v>0</v>
      </c>
      <c r="E14" s="9">
        <f>SUM(JAN!AJ12,FEB!AH12,maret!AJ12,APRIL!AI12,MAI!AJ12)</f>
        <v>0</v>
      </c>
      <c r="F14" s="9">
        <f>SUM(JAN!AK12,FEB!AI12,maret!AK12,APRIL!AJ12,MAI!AK12)</f>
        <v>0</v>
      </c>
      <c r="G14" s="9">
        <f>SUM(JAN!AL12,FEB!AJ12,maret!AL12,APRIL!AK12,MAI!AL12)</f>
        <v>0</v>
      </c>
      <c r="H14" s="18"/>
      <c r="I14" s="3"/>
    </row>
    <row r="15" spans="1:9" s="1" customFormat="1" ht="15" customHeight="1" thickTop="1" thickBot="1">
      <c r="A15" s="11">
        <v>8</v>
      </c>
      <c r="B15" s="169" t="str">
        <f>MAI!B13</f>
        <v>VINKA AMRI NYCKEES</v>
      </c>
      <c r="C15" s="9">
        <f>SUM(JAN!AH13,FEB!AF13,maret!AH13,APRIL!AG13,MAI!AH13)</f>
        <v>0</v>
      </c>
      <c r="D15" s="9">
        <f>SUM(JAN!AI13,FEB!AG13,maret!AI13,APRIL!AH13,MAI!AI13)</f>
        <v>0</v>
      </c>
      <c r="E15" s="9">
        <f>SUM(JAN!AJ13,FEB!AH13,maret!AJ13,APRIL!AI13,MAI!AJ13)</f>
        <v>0</v>
      </c>
      <c r="F15" s="9">
        <f>SUM(JAN!AK13,FEB!AI13,maret!AK13,APRIL!AJ13,MAI!AK13)</f>
        <v>0</v>
      </c>
      <c r="G15" s="9">
        <f>SUM(JAN!AL13,FEB!AJ13,maret!AL13,APRIL!AK13,MAI!AL13)</f>
        <v>0</v>
      </c>
      <c r="H15" s="14"/>
      <c r="I15" s="3"/>
    </row>
    <row r="16" spans="1:9" ht="15" customHeight="1" thickTop="1" thickBot="1">
      <c r="A16" s="15">
        <v>9</v>
      </c>
      <c r="B16" s="169" t="str">
        <f>MAI!B14</f>
        <v>FAKHRI AHMAD SAMHAN</v>
      </c>
      <c r="C16" s="9">
        <f>SUM(JAN!AH14,FEB!AF14,maret!AH14,APRIL!AG14,MAI!AH14)</f>
        <v>0</v>
      </c>
      <c r="D16" s="9">
        <f>SUM(JAN!AI14,FEB!AG14,maret!AI14,APRIL!AH14,MAI!AI14)</f>
        <v>0</v>
      </c>
      <c r="E16" s="9">
        <f>SUM(JAN!AJ14,FEB!AH14,maret!AJ14,APRIL!AI14,MAI!AJ14)</f>
        <v>0</v>
      </c>
      <c r="F16" s="9">
        <f>SUM(JAN!AK14,FEB!AI14,maret!AK14,APRIL!AJ14,MAI!AK14)</f>
        <v>0</v>
      </c>
      <c r="G16" s="9">
        <f>SUM(JAN!AL14,FEB!AJ14,maret!AL14,APRIL!AK14,MAI!AL14)</f>
        <v>0</v>
      </c>
      <c r="H16" s="18"/>
      <c r="I16" s="3"/>
    </row>
    <row r="17" spans="1:9" s="1" customFormat="1" ht="15" customHeight="1" thickTop="1" thickBot="1">
      <c r="A17" s="11">
        <v>10</v>
      </c>
      <c r="B17" s="169" t="str">
        <f>MAI!B15</f>
        <v>HARI ZULIANDRA PUTRA</v>
      </c>
      <c r="C17" s="9">
        <f>SUM(JAN!AH15,FEB!AF15,maret!AH15,APRIL!AG15,MAI!AH15)</f>
        <v>0</v>
      </c>
      <c r="D17" s="9">
        <f>SUM(JAN!AI15,FEB!AG15,maret!AI15,APRIL!AH15,MAI!AI15)</f>
        <v>0</v>
      </c>
      <c r="E17" s="9">
        <f>SUM(JAN!AJ15,FEB!AH15,maret!AJ15,APRIL!AI15,MAI!AJ15)</f>
        <v>0</v>
      </c>
      <c r="F17" s="9">
        <f>SUM(JAN!AK15,FEB!AI15,maret!AK15,APRIL!AJ15,MAI!AK15)</f>
        <v>0</v>
      </c>
      <c r="G17" s="9">
        <f>SUM(JAN!AL15,FEB!AJ15,maret!AL15,APRIL!AK15,MAI!AL15)</f>
        <v>0</v>
      </c>
      <c r="H17" s="14"/>
      <c r="I17" s="3"/>
    </row>
    <row r="18" spans="1:9" ht="15" customHeight="1" thickTop="1" thickBot="1">
      <c r="A18" s="15">
        <v>11</v>
      </c>
      <c r="B18" s="169" t="str">
        <f>MAI!B16</f>
        <v>MUHAMMAD ZAHRAN</v>
      </c>
      <c r="C18" s="9">
        <f>SUM(JAN!AH16,FEB!AF16,maret!AH16,APRIL!AG16,MAI!AH16)</f>
        <v>0</v>
      </c>
      <c r="D18" s="9">
        <f>SUM(JAN!AI16,FEB!AG16,maret!AI16,APRIL!AH16,MAI!AI16)</f>
        <v>0</v>
      </c>
      <c r="E18" s="9">
        <f>SUM(JAN!AJ16,FEB!AH16,maret!AJ16,APRIL!AI16,MAI!AJ16)</f>
        <v>0</v>
      </c>
      <c r="F18" s="9">
        <f>SUM(JAN!AK16,FEB!AI16,maret!AK16,APRIL!AJ16,MAI!AK16)</f>
        <v>0</v>
      </c>
      <c r="G18" s="9">
        <f>SUM(JAN!AL16,FEB!AJ16,maret!AL16,APRIL!AK16,MAI!AL16)</f>
        <v>0</v>
      </c>
      <c r="H18" s="18"/>
      <c r="I18" s="3"/>
    </row>
    <row r="19" spans="1:9" s="1" customFormat="1" ht="15" customHeight="1" thickTop="1" thickBot="1">
      <c r="A19" s="11">
        <v>12</v>
      </c>
      <c r="B19" s="169" t="str">
        <f>MAI!B17</f>
        <v>AINUL MARDIYAH</v>
      </c>
      <c r="C19" s="9">
        <f>SUM(JAN!AH17,FEB!AF17,maret!AH17,APRIL!AG17,MAI!AH17)</f>
        <v>0</v>
      </c>
      <c r="D19" s="9">
        <f>SUM(JAN!AI17,FEB!AG17,maret!AI17,APRIL!AH17,MAI!AI17)</f>
        <v>0</v>
      </c>
      <c r="E19" s="9">
        <f>SUM(JAN!AJ17,FEB!AH17,maret!AJ17,APRIL!AI17,MAI!AJ17)</f>
        <v>0</v>
      </c>
      <c r="F19" s="9">
        <f>SUM(JAN!AK17,FEB!AI17,maret!AK17,APRIL!AJ17,MAI!AK17)</f>
        <v>0</v>
      </c>
      <c r="G19" s="9">
        <f>SUM(JAN!AL17,FEB!AJ17,maret!AL17,APRIL!AK17,MAI!AL17)</f>
        <v>0</v>
      </c>
      <c r="H19" s="14"/>
      <c r="I19" s="3"/>
    </row>
    <row r="20" spans="1:9" ht="15" customHeight="1" thickTop="1" thickBot="1">
      <c r="A20" s="15">
        <v>13</v>
      </c>
      <c r="B20" s="169" t="str">
        <f>MAI!B18</f>
        <v>HABIBURRAHMANI ADZKIA MEKHRUL</v>
      </c>
      <c r="C20" s="9">
        <f>SUM(JAN!AH18,FEB!AF18,maret!AH18,APRIL!AG18,MAI!AH18)</f>
        <v>0</v>
      </c>
      <c r="D20" s="9">
        <f>SUM(JAN!AI18,FEB!AG18,maret!AI18,APRIL!AH18,MAI!AI18)</f>
        <v>0</v>
      </c>
      <c r="E20" s="9">
        <f>SUM(JAN!AJ18,FEB!AH18,maret!AJ18,APRIL!AI18,MAI!AJ18)</f>
        <v>0</v>
      </c>
      <c r="F20" s="9">
        <f>SUM(JAN!AK18,FEB!AI18,maret!AK18,APRIL!AJ18,MAI!AK18)</f>
        <v>0</v>
      </c>
      <c r="G20" s="9">
        <f>SUM(JAN!AL18,FEB!AJ18,maret!AL18,APRIL!AK18,MAI!AL18)</f>
        <v>0</v>
      </c>
      <c r="H20" s="18"/>
      <c r="I20" s="3"/>
    </row>
    <row r="21" spans="1:9" s="1" customFormat="1" ht="15" customHeight="1" thickTop="1" thickBot="1">
      <c r="A21" s="11">
        <v>14</v>
      </c>
      <c r="B21" s="169" t="str">
        <f>MAI!B19</f>
        <v>MIFTAHUL FAUZIAH</v>
      </c>
      <c r="C21" s="9">
        <f>SUM(JAN!AH19,FEB!AF19,maret!AH19,APRIL!AG19,MAI!AH19)</f>
        <v>0</v>
      </c>
      <c r="D21" s="9">
        <f>SUM(JAN!AI19,FEB!AG19,maret!AI19,APRIL!AH19,MAI!AI19)</f>
        <v>0</v>
      </c>
      <c r="E21" s="9">
        <f>SUM(JAN!AJ19,FEB!AH19,maret!AJ19,APRIL!AI19,MAI!AJ19)</f>
        <v>0</v>
      </c>
      <c r="F21" s="9">
        <f>SUM(JAN!AK19,FEB!AI19,maret!AK19,APRIL!AJ19,MAI!AK19)</f>
        <v>0</v>
      </c>
      <c r="G21" s="9">
        <f>SUM(JAN!AL19,FEB!AJ19,maret!AL19,APRIL!AK19,MAI!AL19)</f>
        <v>0</v>
      </c>
      <c r="H21" s="14"/>
      <c r="I21" s="3"/>
    </row>
    <row r="22" spans="1:9" ht="15" customHeight="1" thickTop="1" thickBot="1">
      <c r="A22" s="15">
        <v>15</v>
      </c>
      <c r="B22" s="169" t="str">
        <f>MAI!B20</f>
        <v>RIFA RAHADHATUL AISYAH</v>
      </c>
      <c r="C22" s="9">
        <f>SUM(JAN!AH20,FEB!AF20,maret!AH20,APRIL!AG20,MAI!AH20)</f>
        <v>0</v>
      </c>
      <c r="D22" s="9">
        <f>SUM(JAN!AI20,FEB!AG20,maret!AI20,APRIL!AH20,MAI!AI20)</f>
        <v>0</v>
      </c>
      <c r="E22" s="9">
        <f>SUM(JAN!AJ20,FEB!AH20,maret!AJ20,APRIL!AI20,MAI!AJ20)</f>
        <v>0</v>
      </c>
      <c r="F22" s="9">
        <f>SUM(JAN!AK20,FEB!AI20,maret!AK20,APRIL!AJ20,MAI!AK20)</f>
        <v>0</v>
      </c>
      <c r="G22" s="9">
        <f>SUM(JAN!AL20,FEB!AJ20,maret!AL20,APRIL!AK20,MAI!AL20)</f>
        <v>0</v>
      </c>
      <c r="H22" s="18"/>
      <c r="I22" s="3"/>
    </row>
    <row r="23" spans="1:9" s="1" customFormat="1" ht="15" customHeight="1" thickTop="1" thickBot="1">
      <c r="A23" s="11">
        <v>16</v>
      </c>
      <c r="B23" s="169" t="str">
        <f>MAI!B21</f>
        <v>FAKHRI ZAIDAN AKBAR</v>
      </c>
      <c r="C23" s="9">
        <f>SUM(JAN!AH21,FEB!AF21,maret!AH21,APRIL!AG21,MAI!AH21)</f>
        <v>0</v>
      </c>
      <c r="D23" s="9">
        <f>SUM(JAN!AI21,FEB!AG21,maret!AI21,APRIL!AH21,MAI!AI21)</f>
        <v>0</v>
      </c>
      <c r="E23" s="9">
        <f>SUM(JAN!AJ21,FEB!AH21,maret!AJ21,APRIL!AI21,MAI!AJ21)</f>
        <v>0</v>
      </c>
      <c r="F23" s="9">
        <f>SUM(JAN!AK21,FEB!AI21,maret!AK21,APRIL!AJ21,MAI!AK21)</f>
        <v>0</v>
      </c>
      <c r="G23" s="9">
        <f>SUM(JAN!AL21,FEB!AJ21,maret!AL21,APRIL!AK21,MAI!AL21)</f>
        <v>0</v>
      </c>
      <c r="H23" s="14"/>
      <c r="I23" s="3"/>
    </row>
    <row r="24" spans="1:9" ht="15" customHeight="1" thickTop="1" thickBot="1">
      <c r="A24" s="15">
        <v>17</v>
      </c>
      <c r="B24" s="169" t="str">
        <f>MAI!B22</f>
        <v>M. IRFAN ALFAT</v>
      </c>
      <c r="C24" s="9">
        <f>SUM(JAN!AH22,FEB!AF22,maret!AH22,APRIL!AG22,MAI!AH22)</f>
        <v>0</v>
      </c>
      <c r="D24" s="9">
        <f>SUM(JAN!AI22,FEB!AG22,maret!AI22,APRIL!AH22,MAI!AI22)</f>
        <v>0</v>
      </c>
      <c r="E24" s="9">
        <f>SUM(JAN!AJ22,FEB!AH22,maret!AJ22,APRIL!AI22,MAI!AJ22)</f>
        <v>0</v>
      </c>
      <c r="F24" s="9">
        <f>SUM(JAN!AK22,FEB!AI22,maret!AK22,APRIL!AJ22,MAI!AK22)</f>
        <v>0</v>
      </c>
      <c r="G24" s="9">
        <f>SUM(JAN!AL22,FEB!AJ22,maret!AL22,APRIL!AK22,MAI!AL22)</f>
        <v>0</v>
      </c>
      <c r="H24" s="18"/>
      <c r="I24" s="3"/>
    </row>
    <row r="25" spans="1:9" s="1" customFormat="1" ht="15" customHeight="1" thickTop="1" thickBot="1">
      <c r="A25" s="11">
        <v>18</v>
      </c>
      <c r="B25" s="169" t="str">
        <f>MAI!B23</f>
        <v>REZKY KURNIA ILAHI</v>
      </c>
      <c r="C25" s="9">
        <f>SUM(JAN!AH23,FEB!AF23,maret!AH23,APRIL!AG23,MAI!AH23)</f>
        <v>0</v>
      </c>
      <c r="D25" s="9">
        <f>SUM(JAN!AI23,FEB!AG23,maret!AI23,APRIL!AH23,MAI!AI23)</f>
        <v>0</v>
      </c>
      <c r="E25" s="9">
        <f>SUM(JAN!AJ23,FEB!AH23,maret!AJ23,APRIL!AI23,MAI!AJ23)</f>
        <v>0</v>
      </c>
      <c r="F25" s="9">
        <f>SUM(JAN!AK23,FEB!AI23,maret!AK23,APRIL!AJ23,MAI!AK23)</f>
        <v>0</v>
      </c>
      <c r="G25" s="9">
        <f>SUM(JAN!AL23,FEB!AJ23,maret!AL23,APRIL!AK23,MAI!AL23)</f>
        <v>0</v>
      </c>
      <c r="H25" s="14"/>
      <c r="I25" s="3"/>
    </row>
    <row r="26" spans="1:9" ht="15" customHeight="1" thickTop="1" thickBot="1">
      <c r="A26" s="15">
        <v>19</v>
      </c>
      <c r="B26" s="169" t="str">
        <f>MAI!B24</f>
        <v>ASSYRA DINI RAHMAH</v>
      </c>
      <c r="C26" s="9">
        <f>SUM(JAN!AH24,FEB!AF24,maret!AH24,APRIL!AG24,MAI!AH24)</f>
        <v>0</v>
      </c>
      <c r="D26" s="9">
        <f>SUM(JAN!AI24,FEB!AG24,maret!AI24,APRIL!AH24,MAI!AI24)</f>
        <v>0</v>
      </c>
      <c r="E26" s="9">
        <f>SUM(JAN!AJ24,FEB!AH24,maret!AJ24,APRIL!AI24,MAI!AJ24)</f>
        <v>0</v>
      </c>
      <c r="F26" s="9">
        <f>SUM(JAN!AK24,FEB!AI24,maret!AK24,APRIL!AJ24,MAI!AK24)</f>
        <v>0</v>
      </c>
      <c r="G26" s="9">
        <f>SUM(JAN!AL24,FEB!AJ24,maret!AL24,APRIL!AK24,MAI!AL24)</f>
        <v>0</v>
      </c>
      <c r="H26" s="18"/>
      <c r="I26" s="3"/>
    </row>
    <row r="27" spans="1:9" s="1" customFormat="1" ht="15" customHeight="1" thickTop="1" thickBot="1">
      <c r="A27" s="11">
        <v>20</v>
      </c>
      <c r="B27" s="169" t="str">
        <f>MAI!B25</f>
        <v>JIHAN AZKA FAIRUZ</v>
      </c>
      <c r="C27" s="9">
        <f>SUM(JAN!AH25,FEB!AF25,maret!AH25,APRIL!AG25,MAI!AH25)</f>
        <v>0</v>
      </c>
      <c r="D27" s="9">
        <f>SUM(JAN!AI25,FEB!AG25,maret!AI25,APRIL!AH25,MAI!AI25)</f>
        <v>0</v>
      </c>
      <c r="E27" s="9">
        <f>SUM(JAN!AJ25,FEB!AH25,maret!AJ25,APRIL!AI25,MAI!AJ25)</f>
        <v>0</v>
      </c>
      <c r="F27" s="9">
        <f>SUM(JAN!AK25,FEB!AI25,maret!AK25,APRIL!AJ25,MAI!AK25)</f>
        <v>0</v>
      </c>
      <c r="G27" s="9">
        <f>SUM(JAN!AL25,FEB!AJ25,maret!AL25,APRIL!AK25,MAI!AL25)</f>
        <v>0</v>
      </c>
      <c r="H27" s="14"/>
      <c r="I27" s="3"/>
    </row>
    <row r="28" spans="1:9" ht="15" customHeight="1" thickTop="1" thickBot="1">
      <c r="A28" s="15">
        <v>21</v>
      </c>
      <c r="B28" s="169" t="str">
        <f>MAI!B26</f>
        <v>NADINE ROSHITA PUTRI</v>
      </c>
      <c r="C28" s="9">
        <f>SUM(JAN!AH26,FEB!AF26,maret!AH26,APRIL!AG26,MAI!AH26)</f>
        <v>0</v>
      </c>
      <c r="D28" s="9">
        <f>SUM(JAN!AI26,FEB!AG26,maret!AI26,APRIL!AH26,MAI!AI26)</f>
        <v>0</v>
      </c>
      <c r="E28" s="9">
        <f>SUM(JAN!AJ26,FEB!AH26,maret!AJ26,APRIL!AI26,MAI!AJ26)</f>
        <v>0</v>
      </c>
      <c r="F28" s="9">
        <f>SUM(JAN!AK26,FEB!AI26,maret!AK26,APRIL!AJ26,MAI!AK26)</f>
        <v>0</v>
      </c>
      <c r="G28" s="9">
        <f>SUM(JAN!AL26,FEB!AJ26,maret!AL26,APRIL!AK26,MAI!AL26)</f>
        <v>0</v>
      </c>
      <c r="H28" s="18"/>
      <c r="I28" s="3"/>
    </row>
    <row r="29" spans="1:9" s="1" customFormat="1" ht="15" customHeight="1" thickTop="1" thickBot="1">
      <c r="A29" s="11">
        <v>22</v>
      </c>
      <c r="B29" s="169" t="str">
        <f>MAI!B28</f>
        <v>FATHUR AL AZIZ</v>
      </c>
      <c r="C29" s="9">
        <f>SUM(JAN!AH27,FEB!AF27,maret!AH27,APRIL!AG27,MAI!AH28)</f>
        <v>0</v>
      </c>
      <c r="D29" s="9">
        <f>SUM(JAN!AI27,FEB!AG27,maret!AI27,APRIL!AH27,MAI!AI28)</f>
        <v>0</v>
      </c>
      <c r="E29" s="9">
        <f>SUM(JAN!AJ27,FEB!AH27,maret!AJ27,APRIL!AI27,MAI!AJ28)</f>
        <v>0</v>
      </c>
      <c r="F29" s="9">
        <f>SUM(JAN!AK27,FEB!AI27,maret!AK27,APRIL!AJ27,MAI!AK28)</f>
        <v>0</v>
      </c>
      <c r="G29" s="9">
        <f>SUM(JAN!AL27,FEB!AJ27,maret!AL27,APRIL!AK27,MAI!AL28)</f>
        <v>0</v>
      </c>
      <c r="H29" s="14"/>
      <c r="I29" s="3"/>
    </row>
    <row r="30" spans="1:9" ht="15" customHeight="1" thickTop="1" thickBot="1">
      <c r="A30" s="15">
        <v>23</v>
      </c>
      <c r="B30" s="169" t="str">
        <f>MAI!B29</f>
        <v>MALIK ALMUHTAJ MANIK</v>
      </c>
      <c r="C30" s="9">
        <f>SUM(JAN!AH28,FEB!AF28,maret!AH28,APRIL!AG29,MAI!AH29)</f>
        <v>0</v>
      </c>
      <c r="D30" s="9">
        <f>SUM(JAN!AI28,FEB!AG28,maret!AI28,APRIL!AH29,MAI!AI29)</f>
        <v>0</v>
      </c>
      <c r="E30" s="9">
        <f>SUM(JAN!AJ28,FEB!AH28,maret!AJ28,APRIL!AI29,MAI!AJ29)</f>
        <v>0</v>
      </c>
      <c r="F30" s="9">
        <f>SUM(JAN!AK28,FEB!AI28,maret!AK28,APRIL!AJ29,MAI!AK29)</f>
        <v>0</v>
      </c>
      <c r="G30" s="9">
        <f>SUM(JAN!AL28,FEB!AJ28,maret!AL28,APRIL!AK29,MAI!AL29)</f>
        <v>0</v>
      </c>
      <c r="H30" s="18"/>
      <c r="I30" s="3"/>
    </row>
    <row r="31" spans="1:9" s="1" customFormat="1" ht="15" customHeight="1" thickTop="1" thickBot="1">
      <c r="A31" s="11">
        <v>24</v>
      </c>
      <c r="B31" s="169" t="str">
        <f>MAI!B30</f>
        <v>RIFQY SYUKRI UTAMA</v>
      </c>
      <c r="C31" s="9">
        <f>SUM(JAN!AH29,FEB!AF29,maret!AH29,APRIL!AG30,MAI!AH30)</f>
        <v>0</v>
      </c>
      <c r="D31" s="9">
        <f>SUM(JAN!AI29,FEB!AG29,maret!AI29,APRIL!AH30,MAI!AI30)</f>
        <v>0</v>
      </c>
      <c r="E31" s="9">
        <f>SUM(JAN!AJ29,FEB!AH29,maret!AJ29,APRIL!AI30,MAI!AJ30)</f>
        <v>0</v>
      </c>
      <c r="F31" s="9">
        <f>SUM(JAN!AK29,FEB!AI29,maret!AK29,APRIL!AJ30,MAI!AK30)</f>
        <v>0</v>
      </c>
      <c r="G31" s="9">
        <f>SUM(JAN!AL29,FEB!AJ29,maret!AL29,APRIL!AK30,MAI!AL30)</f>
        <v>0</v>
      </c>
      <c r="H31" s="14"/>
      <c r="I31" s="3"/>
    </row>
    <row r="32" spans="1:9" ht="15" customHeight="1" thickTop="1" thickBot="1">
      <c r="A32" s="15">
        <v>25</v>
      </c>
      <c r="B32" s="169" t="str">
        <f>MAI!B31</f>
        <v>AZZUMI ZAHIRA</v>
      </c>
      <c r="C32" s="9">
        <f>SUM(JAN!AH30,FEB!AF30,maret!AH30,APRIL!AG31,MAI!AH31)</f>
        <v>0</v>
      </c>
      <c r="D32" s="9">
        <f>SUM(JAN!AI30,FEB!AG30,maret!AI30,APRIL!AH31,MAI!AI31)</f>
        <v>0</v>
      </c>
      <c r="E32" s="9">
        <f>SUM(JAN!AJ30,FEB!AH30,maret!AJ30,APRIL!AI31,MAI!AJ31)</f>
        <v>0</v>
      </c>
      <c r="F32" s="9">
        <f>SUM(JAN!AK30,FEB!AI30,maret!AK30,APRIL!AJ31,MAI!AK31)</f>
        <v>0</v>
      </c>
      <c r="G32" s="9">
        <f>SUM(JAN!AL30,FEB!AJ30,maret!AL30,APRIL!AK31,MAI!AL31)</f>
        <v>0</v>
      </c>
      <c r="H32" s="18"/>
      <c r="I32" s="3"/>
    </row>
    <row r="33" spans="1:9" s="1" customFormat="1" ht="15" customHeight="1" thickTop="1" thickBot="1">
      <c r="A33" s="11">
        <v>26</v>
      </c>
      <c r="B33" s="169" t="str">
        <f>MAI!B32</f>
        <v>KAYLA NAZILLA DEFIA</v>
      </c>
      <c r="C33" s="9">
        <f>SUM(JAN!AH31,FEB!AF31,maret!AH31,APRIL!AG32,MAI!AH32)</f>
        <v>0</v>
      </c>
      <c r="D33" s="9">
        <f>SUM(JAN!AI31,FEB!AG31,maret!AI31,APRIL!AH32,MAI!AI32)</f>
        <v>0</v>
      </c>
      <c r="E33" s="9">
        <f>SUM(JAN!AJ31,FEB!AH31,maret!AJ31,APRIL!AI32,MAI!AJ32)</f>
        <v>0</v>
      </c>
      <c r="F33" s="9">
        <f>SUM(JAN!AK31,FEB!AI31,maret!AK31,APRIL!AJ32,MAI!AK32)</f>
        <v>0</v>
      </c>
      <c r="G33" s="9">
        <f>SUM(JAN!AL31,FEB!AJ31,maret!AL31,APRIL!AK32,MAI!AL32)</f>
        <v>0</v>
      </c>
      <c r="H33" s="14"/>
      <c r="I33" s="3"/>
    </row>
    <row r="34" spans="1:9" ht="15" customHeight="1" thickTop="1" thickBot="1">
      <c r="A34" s="15">
        <v>27</v>
      </c>
      <c r="B34" s="169" t="str">
        <f>MAI!B33</f>
        <v>NAURAH KHALILAH</v>
      </c>
      <c r="C34" s="9">
        <f>SUM(JAN!AH32,FEB!AF32,maret!AH32,APRIL!AG33,MAI!AH33)</f>
        <v>0</v>
      </c>
      <c r="D34" s="9">
        <f>SUM(JAN!AI32,FEB!AG32,maret!AI32,APRIL!AH33,MAI!AI33)</f>
        <v>0</v>
      </c>
      <c r="E34" s="9">
        <f>SUM(JAN!AJ32,FEB!AH32,maret!AJ32,APRIL!AI33,MAI!AJ33)</f>
        <v>0</v>
      </c>
      <c r="F34" s="9">
        <f>SUM(JAN!AK32,FEB!AI32,maret!AK32,APRIL!AJ33,MAI!AK33)</f>
        <v>0</v>
      </c>
      <c r="G34" s="9">
        <f>SUM(JAN!AL32,FEB!AJ32,maret!AL32,APRIL!AK33,MAI!AL33)</f>
        <v>0</v>
      </c>
      <c r="H34" s="18"/>
      <c r="I34" s="3"/>
    </row>
    <row r="35" spans="1:9" s="1" customFormat="1" ht="15" customHeight="1" thickTop="1" thickBot="1">
      <c r="A35" s="11">
        <v>28</v>
      </c>
      <c r="B35" s="169" t="str">
        <f>MAI!B34</f>
        <v>SITI AZ ZAHRA MAHARANI</v>
      </c>
      <c r="C35" s="9">
        <f>SUM(JAN!AH33,FEB!AF33,maret!AH33,APRIL!AG34,MAI!AH34)</f>
        <v>0</v>
      </c>
      <c r="D35" s="9">
        <f>SUM(JAN!AI33,FEB!AG33,maret!AI33,APRIL!AH34,MAI!AI34)</f>
        <v>0</v>
      </c>
      <c r="E35" s="9">
        <f>SUM(JAN!AJ33,FEB!AH33,maret!AJ33,APRIL!AI34,MAI!AJ34)</f>
        <v>0</v>
      </c>
      <c r="F35" s="9">
        <f>SUM(JAN!AK33,FEB!AI33,maret!AK33,APRIL!AJ34,MAI!AK34)</f>
        <v>0</v>
      </c>
      <c r="G35" s="9">
        <f>SUM(JAN!AL33,FEB!AJ33,maret!AL33,APRIL!AK34,MAI!AL34)</f>
        <v>0</v>
      </c>
      <c r="H35" s="14"/>
      <c r="I35" s="3"/>
    </row>
    <row r="36" spans="1:9" ht="15" customHeight="1" thickTop="1" thickBot="1">
      <c r="A36" s="15">
        <v>29</v>
      </c>
      <c r="B36" s="169" t="str">
        <f>MAI!B35</f>
        <v>FAUZI ALLSTA NUGRAHA</v>
      </c>
      <c r="C36" s="9">
        <f>SUM(JAN!AH34,FEB!AF34,maret!AH34,APRIL!AG35,MAI!AH35)</f>
        <v>0</v>
      </c>
      <c r="D36" s="9">
        <f>SUM(JAN!AI34,FEB!AG34,maret!AI34,APRIL!AH35,MAI!AI35)</f>
        <v>0</v>
      </c>
      <c r="E36" s="9">
        <f>SUM(JAN!AJ34,FEB!AH34,maret!AJ34,APRIL!AI35,MAI!AJ35)</f>
        <v>0</v>
      </c>
      <c r="F36" s="9">
        <f>SUM(JAN!AK34,FEB!AI34,maret!AK34,APRIL!AJ35,MAI!AK35)</f>
        <v>0</v>
      </c>
      <c r="G36" s="9">
        <f>SUM(JAN!AL34,FEB!AJ34,maret!AL34,APRIL!AK35,MAI!AL35)</f>
        <v>0</v>
      </c>
      <c r="H36" s="18"/>
      <c r="I36" s="3"/>
    </row>
    <row r="37" spans="1:9" s="1" customFormat="1" ht="15" customHeight="1" thickTop="1" thickBot="1">
      <c r="A37" s="11">
        <v>30</v>
      </c>
      <c r="B37" s="169" t="str">
        <f>MAI!B36</f>
        <v>MORTEZA NOUSHAFAREN</v>
      </c>
      <c r="C37" s="9">
        <f>SUM(JAN!AH35,FEB!AF36,maret!AH35,APRIL!AG36,MAI!AH36)</f>
        <v>0</v>
      </c>
      <c r="D37" s="9">
        <f>SUM(JAN!AI35,FEB!AG36,maret!AI35,APRIL!AH36,MAI!AI36)</f>
        <v>0</v>
      </c>
      <c r="E37" s="9">
        <f>SUM(JAN!AJ35,FEB!AH36,maret!AJ35,APRIL!AI36,MAI!AJ36)</f>
        <v>0</v>
      </c>
      <c r="F37" s="9">
        <f>SUM(JAN!AK35,FEB!AI36,maret!AK35,APRIL!AJ36,MAI!AK36)</f>
        <v>0</v>
      </c>
      <c r="G37" s="9">
        <f>SUM(JAN!AL35,FEB!AJ36,maret!AL35,APRIL!AK36,MAI!AL36)</f>
        <v>0</v>
      </c>
      <c r="H37" s="14"/>
      <c r="I37" s="3"/>
    </row>
    <row r="38" spans="1:9" ht="15" customHeight="1" thickTop="1" thickBot="1">
      <c r="A38" s="15">
        <v>31</v>
      </c>
      <c r="B38" s="169" t="str">
        <f>MAI!B37</f>
        <v>Hafizah</v>
      </c>
      <c r="C38" s="9">
        <f>SUM(JAN!AH36,FEB!AF37,maret!AH36,APRIL!AG37,MAI!AH37)</f>
        <v>0</v>
      </c>
      <c r="D38" s="9">
        <f>SUM(JAN!AI36,FEB!AG37,maret!AI36,APRIL!AH37,MAI!AI37)</f>
        <v>0</v>
      </c>
      <c r="E38" s="9">
        <f>SUM(JAN!AJ36,FEB!AH37,maret!AJ36,APRIL!AI37,MAI!AJ37)</f>
        <v>0</v>
      </c>
      <c r="F38" s="9">
        <f>SUM(JAN!AK36,FEB!AI37,maret!AK36,APRIL!AJ37,MAI!AK37)</f>
        <v>0</v>
      </c>
      <c r="G38" s="9">
        <f>SUM(JAN!AL36,FEB!AJ37,maret!AL36,APRIL!AK37,MAI!AL37)</f>
        <v>0</v>
      </c>
      <c r="H38" s="18"/>
      <c r="I38" s="3"/>
    </row>
    <row r="39" spans="1:9" s="1" customFormat="1" ht="15" customHeight="1" thickTop="1" thickBot="1">
      <c r="A39" s="11">
        <v>32</v>
      </c>
      <c r="B39" s="169" t="str">
        <f>MAI!B38</f>
        <v>DURATUL LATIFAH</v>
      </c>
      <c r="C39" s="9">
        <f>SUM(JAN!AH38,FEB!AF38,maret!AH37,APRIL!AG38,MAI!AH38)</f>
        <v>0</v>
      </c>
      <c r="D39" s="9">
        <f>SUM(JAN!AI38,FEB!AG38,maret!AI37,APRIL!AH38,MAI!AI38)</f>
        <v>0</v>
      </c>
      <c r="E39" s="9">
        <f>SUM(JAN!AJ38,FEB!AH38,maret!AJ37,APRIL!AI38,MAI!AJ38)</f>
        <v>0</v>
      </c>
      <c r="F39" s="9">
        <f>SUM(JAN!AK38,FEB!AI38,maret!AK37,APRIL!AJ38,MAI!AK38)</f>
        <v>0</v>
      </c>
      <c r="G39" s="9">
        <f>SUM(JAN!AL38,FEB!AJ38,maret!AL37,APRIL!AK38,MAI!AL38)</f>
        <v>0</v>
      </c>
      <c r="H39" s="14"/>
      <c r="I39" s="3"/>
    </row>
    <row r="40" spans="1:9" s="3" customFormat="1" ht="15" customHeight="1" thickTop="1" thickBot="1">
      <c r="A40" s="22">
        <v>33</v>
      </c>
      <c r="B40" s="169" t="str">
        <f>MAI!B39</f>
        <v>LUTVIA SHAFITRI</v>
      </c>
      <c r="C40" s="9">
        <f>SUM(JAN!AH39,FEB!AF39,maret!AH38,APRIL!AG39,MAI!AH39)</f>
        <v>0</v>
      </c>
      <c r="D40" s="9">
        <f>SUM(JAN!AI39,FEB!AG39,maret!AI38,APRIL!AH39,MAI!AI39)</f>
        <v>0</v>
      </c>
      <c r="E40" s="9">
        <f>SUM(JAN!AJ39,FEB!AH39,maret!AJ38,APRIL!AI39,MAI!AJ39)</f>
        <v>0</v>
      </c>
      <c r="F40" s="9">
        <f>SUM(JAN!AK39,FEB!AI39,maret!AK38,APRIL!AJ39,MAI!AK39)</f>
        <v>0</v>
      </c>
      <c r="G40" s="9">
        <f>SUM(JAN!AL39,FEB!AJ39,maret!AL38,APRIL!AK39,MAI!AL39)</f>
        <v>0</v>
      </c>
      <c r="H40" s="25"/>
    </row>
    <row r="41" spans="1:9" s="1" customFormat="1" ht="15" customHeight="1" thickTop="1" thickBot="1">
      <c r="A41" s="11">
        <v>34</v>
      </c>
      <c r="B41" s="169" t="str">
        <f>MAI!B40</f>
        <v>NAZWA DZULHIJJAH</v>
      </c>
      <c r="C41" s="9">
        <f>SUM(JAN!AH40,FEB!AF40,maret!AH39,APRIL!AG40,MAI!AH40)</f>
        <v>0</v>
      </c>
      <c r="D41" s="9">
        <f>SUM(JAN!AI40,FEB!AG40,maret!AI39,APRIL!AH40,MAI!AI40)</f>
        <v>0</v>
      </c>
      <c r="E41" s="9">
        <f>SUM(JAN!AJ40,FEB!AH40,maret!AJ39,APRIL!AI40,MAI!AJ40)</f>
        <v>0</v>
      </c>
      <c r="F41" s="9">
        <f>SUM(JAN!AK40,FEB!AI40,maret!AK39,APRIL!AJ40,MAI!AK40)</f>
        <v>0</v>
      </c>
      <c r="G41" s="9">
        <f>SUM(JAN!AL40,FEB!AJ40,maret!AL39,APRIL!AK40,MAI!AL40)</f>
        <v>0</v>
      </c>
      <c r="H41" s="14"/>
      <c r="I41" s="3"/>
    </row>
    <row r="42" spans="1:9" s="3" customFormat="1" ht="15" customHeight="1" thickTop="1">
      <c r="A42" s="22">
        <v>35</v>
      </c>
      <c r="B42" s="169" t="str">
        <f>MAI!B41</f>
        <v>SYAWALIA ALFANIHA</v>
      </c>
      <c r="C42" s="9">
        <f>SUM(JAN!AH41,FEB!AF41,maret!AH41,APRIL!AG41,MAI!AH41)</f>
        <v>0</v>
      </c>
      <c r="D42" s="9">
        <f>SUM(JAN!AI41,FEB!AG41,maret!AI41,APRIL!AH41,MAI!AI41)</f>
        <v>0</v>
      </c>
      <c r="E42" s="9">
        <f>SUM(JAN!AJ41,FEB!AH41,maret!AJ41,APRIL!AI41,MAI!AJ41)</f>
        <v>0</v>
      </c>
      <c r="F42" s="9">
        <f>SUM(JAN!AK41,FEB!AI41,maret!AK41,APRIL!AJ41,MAI!AK41)</f>
        <v>0</v>
      </c>
      <c r="G42" s="9">
        <f>SUM(JAN!AL41,FEB!AJ41,maret!AL41,APRIL!AK41,MAI!AL41)</f>
        <v>0</v>
      </c>
      <c r="H42" s="25"/>
    </row>
    <row r="43" spans="1:9">
      <c r="E43" s="218" t="s">
        <v>77</v>
      </c>
      <c r="F43" s="218"/>
      <c r="G43" s="218"/>
      <c r="H43" s="218"/>
      <c r="I43" s="3"/>
    </row>
    <row r="44" spans="1:9">
      <c r="E44" s="208" t="s">
        <v>46</v>
      </c>
      <c r="F44" s="208"/>
      <c r="G44" s="208"/>
      <c r="H44" s="208"/>
    </row>
    <row r="45" spans="1:9">
      <c r="E45"/>
      <c r="F45" s="30"/>
      <c r="G45" s="6"/>
      <c r="H45" s="6"/>
    </row>
    <row r="46" spans="1:9">
      <c r="F46" s="30"/>
      <c r="G46" s="6"/>
      <c r="H46" s="6"/>
    </row>
    <row r="47" spans="1:9">
      <c r="F47" s="30"/>
      <c r="G47" s="6"/>
      <c r="H47" s="6"/>
    </row>
    <row r="48" spans="1:9">
      <c r="E48" s="208" t="str">
        <f>MASTER!C8</f>
        <v>ZULHASNI,S.Pd</v>
      </c>
      <c r="F48" s="208"/>
      <c r="G48" s="208"/>
      <c r="H48" s="208"/>
    </row>
    <row r="49" spans="5:8">
      <c r="E49" s="31" t="s">
        <v>44</v>
      </c>
      <c r="F49" s="208" t="str">
        <f>MASTER!C10</f>
        <v>199111092019032018</v>
      </c>
      <c r="G49" s="208"/>
      <c r="H49" s="208"/>
    </row>
    <row r="55" spans="5:8">
      <c r="H55" s="5" t="s">
        <v>51</v>
      </c>
    </row>
  </sheetData>
  <mergeCells count="17">
    <mergeCell ref="A1:H1"/>
    <mergeCell ref="A2:H2"/>
    <mergeCell ref="A3:G3"/>
    <mergeCell ref="E4:F4"/>
    <mergeCell ref="G4:H4"/>
    <mergeCell ref="E43:H43"/>
    <mergeCell ref="E44:H44"/>
    <mergeCell ref="E48:H48"/>
    <mergeCell ref="F49:H49"/>
    <mergeCell ref="A6:A7"/>
    <mergeCell ref="B6:B7"/>
    <mergeCell ref="C6:C7"/>
    <mergeCell ref="D6:D7"/>
    <mergeCell ref="E6:E7"/>
    <mergeCell ref="F6:F7"/>
    <mergeCell ref="G6:G7"/>
    <mergeCell ref="H6:H7"/>
  </mergeCells>
  <pageMargins left="1.2194444444444399" right="0.75" top="0.58958333333333302" bottom="0.52986111111111101" header="0.5" footer="0.5"/>
  <pageSetup paperSize="9" scale="84" orientation="portrait" r:id="rId1"/>
  <headerFooter alignWithMargins="0"/>
  <rowBreaks count="1" manualBreakCount="1">
    <brk id="5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4" sqref="A1:G1048576"/>
    </sheetView>
  </sheetViews>
  <sheetFormatPr defaultRowHeight="12.75"/>
  <cols>
    <col min="3" max="3" width="12.5703125" bestFit="1" customWidth="1"/>
    <col min="4" max="4" width="12.5703125" customWidth="1"/>
    <col min="5" max="7" width="6.140625" customWidth="1"/>
  </cols>
  <sheetData>
    <row r="1" spans="1:7">
      <c r="A1" s="219" t="s">
        <v>135</v>
      </c>
      <c r="B1" s="219"/>
      <c r="C1" s="219"/>
      <c r="D1" s="219"/>
      <c r="E1" s="219"/>
      <c r="F1" s="219"/>
      <c r="G1" s="219"/>
    </row>
    <row r="2" spans="1:7">
      <c r="A2" s="219" t="s">
        <v>134</v>
      </c>
      <c r="B2" s="219"/>
      <c r="C2" s="219"/>
      <c r="D2" s="219"/>
      <c r="E2" s="219"/>
      <c r="F2" s="219"/>
      <c r="G2" s="219"/>
    </row>
    <row r="3" spans="1:7">
      <c r="A3" s="219" t="s">
        <v>133</v>
      </c>
      <c r="B3" s="219"/>
      <c r="C3" s="219"/>
      <c r="D3" s="219"/>
      <c r="E3" s="219"/>
      <c r="F3" s="219"/>
      <c r="G3" s="219"/>
    </row>
    <row r="5" spans="1:7">
      <c r="A5" s="256" t="s">
        <v>21</v>
      </c>
      <c r="B5" s="256" t="s">
        <v>6</v>
      </c>
      <c r="C5" s="256" t="s">
        <v>126</v>
      </c>
      <c r="D5" s="256" t="s">
        <v>124</v>
      </c>
      <c r="E5" s="256" t="s">
        <v>125</v>
      </c>
      <c r="F5" s="256"/>
      <c r="G5" s="256"/>
    </row>
    <row r="6" spans="1:7">
      <c r="A6" s="256"/>
      <c r="B6" s="256"/>
      <c r="C6" s="256"/>
      <c r="D6" s="256"/>
      <c r="E6" s="257" t="s">
        <v>33</v>
      </c>
      <c r="F6" s="257" t="s">
        <v>34</v>
      </c>
      <c r="G6" s="257" t="s">
        <v>35</v>
      </c>
    </row>
    <row r="7" spans="1:7">
      <c r="A7" s="253">
        <v>1</v>
      </c>
      <c r="B7" s="253" t="s">
        <v>122</v>
      </c>
      <c r="C7" s="252" t="s">
        <v>9</v>
      </c>
      <c r="D7" s="252"/>
      <c r="E7" s="252"/>
      <c r="F7" s="252"/>
      <c r="G7" s="252"/>
    </row>
    <row r="8" spans="1:7">
      <c r="A8" s="254"/>
      <c r="B8" s="254"/>
      <c r="C8" s="252" t="s">
        <v>13</v>
      </c>
      <c r="D8" s="252"/>
      <c r="E8" s="252"/>
      <c r="F8" s="252"/>
      <c r="G8" s="252"/>
    </row>
    <row r="9" spans="1:7">
      <c r="A9" s="254"/>
      <c r="B9" s="254"/>
      <c r="C9" s="252" t="s">
        <v>17</v>
      </c>
      <c r="D9" s="252"/>
      <c r="E9" s="252"/>
      <c r="F9" s="252"/>
      <c r="G9" s="252"/>
    </row>
    <row r="10" spans="1:7">
      <c r="A10" s="254"/>
      <c r="B10" s="254"/>
      <c r="C10" s="252" t="s">
        <v>10</v>
      </c>
      <c r="D10" s="252"/>
      <c r="E10" s="252"/>
      <c r="F10" s="252"/>
      <c r="G10" s="252"/>
    </row>
    <row r="11" spans="1:7">
      <c r="A11" s="255"/>
      <c r="B11" s="255"/>
      <c r="C11" s="252" t="s">
        <v>14</v>
      </c>
      <c r="D11" s="252"/>
      <c r="E11" s="252"/>
      <c r="F11" s="252"/>
      <c r="G11" s="252"/>
    </row>
    <row r="12" spans="1:7">
      <c r="A12" s="253">
        <v>2</v>
      </c>
      <c r="B12" s="258" t="s">
        <v>127</v>
      </c>
      <c r="C12" s="252" t="s">
        <v>9</v>
      </c>
      <c r="D12" s="252"/>
      <c r="E12" s="252"/>
      <c r="F12" s="252"/>
      <c r="G12" s="252"/>
    </row>
    <row r="13" spans="1:7">
      <c r="A13" s="254"/>
      <c r="B13" s="254"/>
      <c r="C13" s="252" t="s">
        <v>13</v>
      </c>
      <c r="D13" s="252"/>
      <c r="E13" s="252"/>
      <c r="F13" s="252"/>
      <c r="G13" s="252"/>
    </row>
    <row r="14" spans="1:7">
      <c r="A14" s="254"/>
      <c r="B14" s="254"/>
      <c r="C14" s="252" t="s">
        <v>17</v>
      </c>
      <c r="D14" s="252"/>
      <c r="E14" s="252"/>
      <c r="F14" s="252"/>
      <c r="G14" s="252"/>
    </row>
    <row r="15" spans="1:7">
      <c r="A15" s="254"/>
      <c r="B15" s="254"/>
      <c r="C15" s="252" t="s">
        <v>10</v>
      </c>
      <c r="D15" s="252"/>
      <c r="E15" s="252"/>
      <c r="F15" s="252"/>
      <c r="G15" s="252"/>
    </row>
    <row r="16" spans="1:7">
      <c r="A16" s="255"/>
      <c r="B16" s="255"/>
      <c r="C16" s="252" t="s">
        <v>14</v>
      </c>
      <c r="D16" s="252"/>
      <c r="E16" s="252"/>
      <c r="F16" s="252"/>
      <c r="G16" s="252"/>
    </row>
    <row r="17" spans="1:7">
      <c r="A17" s="253">
        <v>3</v>
      </c>
      <c r="B17" s="258" t="s">
        <v>128</v>
      </c>
      <c r="C17" s="252" t="s">
        <v>9</v>
      </c>
      <c r="D17" s="252"/>
      <c r="E17" s="252"/>
      <c r="F17" s="252"/>
      <c r="G17" s="252"/>
    </row>
    <row r="18" spans="1:7">
      <c r="A18" s="254"/>
      <c r="B18" s="254"/>
      <c r="C18" s="252" t="s">
        <v>13</v>
      </c>
      <c r="D18" s="252"/>
      <c r="E18" s="252"/>
      <c r="F18" s="252"/>
      <c r="G18" s="252"/>
    </row>
    <row r="19" spans="1:7">
      <c r="A19" s="254"/>
      <c r="B19" s="254"/>
      <c r="C19" s="252" t="s">
        <v>17</v>
      </c>
      <c r="D19" s="252"/>
      <c r="E19" s="252"/>
      <c r="F19" s="252"/>
      <c r="G19" s="252"/>
    </row>
    <row r="20" spans="1:7">
      <c r="A20" s="254"/>
      <c r="B20" s="254"/>
      <c r="C20" s="252" t="s">
        <v>10</v>
      </c>
      <c r="D20" s="252"/>
      <c r="E20" s="252"/>
      <c r="F20" s="252"/>
      <c r="G20" s="252"/>
    </row>
    <row r="21" spans="1:7">
      <c r="A21" s="255"/>
      <c r="B21" s="255"/>
      <c r="C21" s="252" t="s">
        <v>14</v>
      </c>
      <c r="D21" s="252"/>
      <c r="E21" s="252"/>
      <c r="F21" s="252"/>
      <c r="G21" s="252"/>
    </row>
    <row r="22" spans="1:7">
      <c r="A22" s="253">
        <v>4</v>
      </c>
      <c r="B22" s="258" t="s">
        <v>129</v>
      </c>
      <c r="C22" s="252" t="s">
        <v>9</v>
      </c>
      <c r="D22" s="252"/>
      <c r="E22" s="252"/>
      <c r="F22" s="252"/>
      <c r="G22" s="252"/>
    </row>
    <row r="23" spans="1:7">
      <c r="A23" s="254"/>
      <c r="B23" s="254"/>
      <c r="C23" s="252" t="s">
        <v>13</v>
      </c>
      <c r="D23" s="252"/>
      <c r="E23" s="252"/>
      <c r="F23" s="252"/>
      <c r="G23" s="252"/>
    </row>
    <row r="24" spans="1:7">
      <c r="A24" s="254"/>
      <c r="B24" s="254"/>
      <c r="C24" s="252" t="s">
        <v>17</v>
      </c>
      <c r="D24" s="252"/>
      <c r="E24" s="252"/>
      <c r="F24" s="252"/>
      <c r="G24" s="252"/>
    </row>
    <row r="25" spans="1:7">
      <c r="A25" s="254"/>
      <c r="B25" s="254"/>
      <c r="C25" s="252" t="s">
        <v>10</v>
      </c>
      <c r="D25" s="252"/>
      <c r="E25" s="252"/>
      <c r="F25" s="252"/>
      <c r="G25" s="252"/>
    </row>
    <row r="26" spans="1:7">
      <c r="A26" s="255"/>
      <c r="B26" s="255"/>
      <c r="C26" s="252" t="s">
        <v>14</v>
      </c>
      <c r="D26" s="252"/>
      <c r="E26" s="252"/>
      <c r="F26" s="252"/>
      <c r="G26" s="252"/>
    </row>
    <row r="27" spans="1:7">
      <c r="A27" s="253">
        <v>5</v>
      </c>
      <c r="B27" s="258" t="s">
        <v>130</v>
      </c>
      <c r="C27" s="252" t="s">
        <v>9</v>
      </c>
      <c r="D27" s="252"/>
      <c r="E27" s="252"/>
      <c r="F27" s="252"/>
      <c r="G27" s="252"/>
    </row>
    <row r="28" spans="1:7">
      <c r="A28" s="254"/>
      <c r="B28" s="254"/>
      <c r="C28" s="252" t="s">
        <v>13</v>
      </c>
      <c r="D28" s="252"/>
      <c r="E28" s="252"/>
      <c r="F28" s="252"/>
      <c r="G28" s="252"/>
    </row>
    <row r="29" spans="1:7">
      <c r="A29" s="254"/>
      <c r="B29" s="254"/>
      <c r="C29" s="252" t="s">
        <v>17</v>
      </c>
      <c r="D29" s="252"/>
      <c r="E29" s="252"/>
      <c r="F29" s="252"/>
      <c r="G29" s="252"/>
    </row>
    <row r="30" spans="1:7">
      <c r="A30" s="254"/>
      <c r="B30" s="254"/>
      <c r="C30" s="252" t="s">
        <v>10</v>
      </c>
      <c r="D30" s="252"/>
      <c r="E30" s="252"/>
      <c r="F30" s="252"/>
      <c r="G30" s="252"/>
    </row>
    <row r="31" spans="1:7">
      <c r="A31" s="255"/>
      <c r="B31" s="255"/>
      <c r="C31" s="252" t="s">
        <v>14</v>
      </c>
      <c r="D31" s="252"/>
      <c r="E31" s="252"/>
      <c r="F31" s="252"/>
      <c r="G31" s="252"/>
    </row>
    <row r="32" spans="1:7">
      <c r="A32" s="253">
        <v>6</v>
      </c>
      <c r="B32" s="258" t="s">
        <v>131</v>
      </c>
      <c r="C32" s="252" t="s">
        <v>9</v>
      </c>
      <c r="D32" s="252"/>
      <c r="E32" s="252"/>
      <c r="F32" s="252"/>
      <c r="G32" s="252"/>
    </row>
    <row r="33" spans="1:7">
      <c r="A33" s="254"/>
      <c r="B33" s="254"/>
      <c r="C33" s="252" t="s">
        <v>13</v>
      </c>
      <c r="D33" s="252"/>
      <c r="E33" s="252"/>
      <c r="F33" s="252"/>
      <c r="G33" s="252"/>
    </row>
    <row r="34" spans="1:7">
      <c r="A34" s="254"/>
      <c r="B34" s="254"/>
      <c r="C34" s="252" t="s">
        <v>17</v>
      </c>
      <c r="D34" s="252"/>
      <c r="E34" s="252"/>
      <c r="F34" s="252"/>
      <c r="G34" s="252"/>
    </row>
    <row r="35" spans="1:7">
      <c r="A35" s="254"/>
      <c r="B35" s="254"/>
      <c r="C35" s="252" t="s">
        <v>10</v>
      </c>
      <c r="D35" s="252"/>
      <c r="E35" s="252"/>
      <c r="F35" s="252"/>
      <c r="G35" s="252"/>
    </row>
    <row r="36" spans="1:7">
      <c r="A36" s="255"/>
      <c r="B36" s="255"/>
      <c r="C36" s="252" t="s">
        <v>14</v>
      </c>
      <c r="D36" s="252"/>
      <c r="E36" s="252"/>
      <c r="F36" s="252"/>
      <c r="G36" s="252"/>
    </row>
    <row r="37" spans="1:7">
      <c r="A37" s="253">
        <v>7</v>
      </c>
      <c r="B37" s="258" t="s">
        <v>132</v>
      </c>
      <c r="C37" s="252" t="s">
        <v>9</v>
      </c>
      <c r="D37" s="252"/>
      <c r="E37" s="252"/>
      <c r="F37" s="252"/>
      <c r="G37" s="252"/>
    </row>
    <row r="38" spans="1:7">
      <c r="A38" s="254"/>
      <c r="B38" s="254"/>
      <c r="C38" s="252" t="s">
        <v>13</v>
      </c>
      <c r="D38" s="252"/>
      <c r="E38" s="252"/>
      <c r="F38" s="252"/>
      <c r="G38" s="252"/>
    </row>
    <row r="39" spans="1:7">
      <c r="A39" s="254"/>
      <c r="B39" s="254"/>
      <c r="C39" s="252" t="s">
        <v>17</v>
      </c>
      <c r="D39" s="252"/>
      <c r="E39" s="252"/>
      <c r="F39" s="252"/>
      <c r="G39" s="252"/>
    </row>
    <row r="40" spans="1:7">
      <c r="A40" s="254"/>
      <c r="B40" s="254"/>
      <c r="C40" s="252" t="s">
        <v>10</v>
      </c>
      <c r="D40" s="252"/>
      <c r="E40" s="252"/>
      <c r="F40" s="252"/>
      <c r="G40" s="252"/>
    </row>
    <row r="41" spans="1:7">
      <c r="A41" s="255"/>
      <c r="B41" s="255"/>
      <c r="C41" s="252" t="s">
        <v>14</v>
      </c>
      <c r="D41" s="252"/>
      <c r="E41" s="252"/>
      <c r="F41" s="252"/>
      <c r="G41" s="252"/>
    </row>
  </sheetData>
  <mergeCells count="22">
    <mergeCell ref="A1:G1"/>
    <mergeCell ref="A3:G3"/>
    <mergeCell ref="A2:G2"/>
    <mergeCell ref="A27:A31"/>
    <mergeCell ref="B27:B31"/>
    <mergeCell ref="A32:A36"/>
    <mergeCell ref="B32:B36"/>
    <mergeCell ref="A37:A41"/>
    <mergeCell ref="B37:B41"/>
    <mergeCell ref="A12:A16"/>
    <mergeCell ref="B12:B16"/>
    <mergeCell ref="A17:A21"/>
    <mergeCell ref="B17:B21"/>
    <mergeCell ref="A22:A26"/>
    <mergeCell ref="B22:B26"/>
    <mergeCell ref="A5:A6"/>
    <mergeCell ref="B5:B6"/>
    <mergeCell ref="D5:D6"/>
    <mergeCell ref="C5:C6"/>
    <mergeCell ref="E5:G5"/>
    <mergeCell ref="B7:B11"/>
    <mergeCell ref="A7:A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2"/>
  <sheetViews>
    <sheetView view="pageBreakPreview" zoomScale="80" zoomScaleNormal="55" zoomScaleSheetLayoutView="80" workbookViewId="0">
      <pane xSplit="2" ySplit="5" topLeftCell="C22" activePane="bottomRight" state="frozen"/>
      <selection pane="topRight" activeCell="C1" sqref="C1"/>
      <selection pane="bottomLeft" activeCell="A6" sqref="A6"/>
      <selection pane="bottomRight" activeCell="AM42" sqref="AM42:AO43"/>
    </sheetView>
  </sheetViews>
  <sheetFormatPr defaultColWidth="9.140625" defaultRowHeight="12.75"/>
  <cols>
    <col min="1" max="1" width="4.5703125" customWidth="1"/>
    <col min="2" max="2" width="33" customWidth="1"/>
    <col min="3" max="33" width="2.85546875" style="5" customWidth="1"/>
    <col min="34" max="35" width="5.28515625" style="5" customWidth="1"/>
    <col min="36" max="36" width="4.5703125" style="5" customWidth="1"/>
    <col min="37" max="39" width="5.28515625" customWidth="1"/>
    <col min="40" max="40" width="8" customWidth="1"/>
    <col min="41" max="41" width="11.140625" customWidth="1"/>
    <col min="42" max="42" width="4.5703125" style="5" customWidth="1"/>
    <col min="43" max="44" width="8.5703125" customWidth="1"/>
  </cols>
  <sheetData>
    <row r="1" spans="1:49">
      <c r="A1" s="219" t="s">
        <v>60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</row>
    <row r="2" spans="1:49" ht="15" customHeight="1">
      <c r="A2" s="42" t="s">
        <v>61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220" t="s">
        <v>6</v>
      </c>
      <c r="AL2" s="221"/>
      <c r="AM2" s="222" t="str">
        <f>MASTER!C12</f>
        <v>X.6</v>
      </c>
      <c r="AN2" s="222"/>
    </row>
    <row r="3" spans="1:49" ht="6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42"/>
      <c r="AL3" s="42"/>
    </row>
    <row r="4" spans="1:49" ht="14.25" thickTop="1" thickBot="1">
      <c r="A4" s="210" t="s">
        <v>21</v>
      </c>
      <c r="B4" s="210" t="s">
        <v>22</v>
      </c>
      <c r="C4" s="49">
        <v>1</v>
      </c>
      <c r="D4" s="65">
        <v>2</v>
      </c>
      <c r="E4" s="49">
        <v>3</v>
      </c>
      <c r="F4" s="49">
        <v>4</v>
      </c>
      <c r="G4" s="49">
        <v>5</v>
      </c>
      <c r="H4" s="49">
        <v>6</v>
      </c>
      <c r="I4" s="49">
        <v>7</v>
      </c>
      <c r="J4" s="49">
        <v>8</v>
      </c>
      <c r="K4" s="65">
        <v>9</v>
      </c>
      <c r="L4" s="49">
        <v>10</v>
      </c>
      <c r="M4" s="49">
        <v>11</v>
      </c>
      <c r="N4" s="49">
        <v>12</v>
      </c>
      <c r="O4" s="49">
        <v>13</v>
      </c>
      <c r="P4" s="49">
        <v>14</v>
      </c>
      <c r="Q4" s="49">
        <v>15</v>
      </c>
      <c r="R4" s="65">
        <v>16</v>
      </c>
      <c r="S4" s="49">
        <v>17</v>
      </c>
      <c r="T4" s="49">
        <v>18</v>
      </c>
      <c r="U4" s="49">
        <v>19</v>
      </c>
      <c r="V4" s="49">
        <v>20</v>
      </c>
      <c r="W4" s="49">
        <v>21</v>
      </c>
      <c r="X4" s="49">
        <v>22</v>
      </c>
      <c r="Y4" s="65">
        <v>23</v>
      </c>
      <c r="Z4" s="49">
        <v>24</v>
      </c>
      <c r="AA4" s="49">
        <v>25</v>
      </c>
      <c r="AB4" s="49">
        <v>26</v>
      </c>
      <c r="AC4" s="49">
        <v>27</v>
      </c>
      <c r="AD4" s="49">
        <v>28</v>
      </c>
      <c r="AE4" s="49">
        <v>29</v>
      </c>
      <c r="AF4" s="65">
        <v>30</v>
      </c>
      <c r="AG4" s="49">
        <v>31</v>
      </c>
      <c r="AH4" s="223" t="s">
        <v>23</v>
      </c>
      <c r="AI4" s="224"/>
      <c r="AJ4" s="224"/>
      <c r="AK4" s="224"/>
      <c r="AL4" s="225"/>
      <c r="AM4" s="70" t="s">
        <v>24</v>
      </c>
      <c r="AN4" s="226" t="s">
        <v>25</v>
      </c>
      <c r="AO4" s="226"/>
    </row>
    <row r="5" spans="1:49" ht="39.950000000000003" customHeight="1" thickTop="1" thickBot="1">
      <c r="A5" s="211"/>
      <c r="B5" s="211"/>
      <c r="C5" s="71" t="s">
        <v>31</v>
      </c>
      <c r="D5" s="66" t="s">
        <v>32</v>
      </c>
      <c r="E5" s="71" t="s">
        <v>26</v>
      </c>
      <c r="F5" s="71" t="s">
        <v>27</v>
      </c>
      <c r="G5" s="71" t="s">
        <v>28</v>
      </c>
      <c r="H5" s="71" t="s">
        <v>29</v>
      </c>
      <c r="I5" s="71" t="s">
        <v>30</v>
      </c>
      <c r="J5" s="71" t="s">
        <v>31</v>
      </c>
      <c r="K5" s="66" t="s">
        <v>32</v>
      </c>
      <c r="L5" s="71" t="s">
        <v>26</v>
      </c>
      <c r="M5" s="71" t="s">
        <v>27</v>
      </c>
      <c r="N5" s="71" t="s">
        <v>28</v>
      </c>
      <c r="O5" s="71" t="s">
        <v>29</v>
      </c>
      <c r="P5" s="71" t="s">
        <v>30</v>
      </c>
      <c r="Q5" s="71" t="s">
        <v>31</v>
      </c>
      <c r="R5" s="66" t="s">
        <v>32</v>
      </c>
      <c r="S5" s="71" t="s">
        <v>26</v>
      </c>
      <c r="T5" s="71" t="s">
        <v>27</v>
      </c>
      <c r="U5" s="71" t="s">
        <v>28</v>
      </c>
      <c r="V5" s="71" t="s">
        <v>29</v>
      </c>
      <c r="W5" s="71" t="s">
        <v>30</v>
      </c>
      <c r="X5" s="71" t="s">
        <v>31</v>
      </c>
      <c r="Y5" s="66" t="s">
        <v>32</v>
      </c>
      <c r="Z5" s="71" t="s">
        <v>26</v>
      </c>
      <c r="AA5" s="71" t="s">
        <v>27</v>
      </c>
      <c r="AB5" s="71" t="s">
        <v>28</v>
      </c>
      <c r="AC5" s="71" t="s">
        <v>29</v>
      </c>
      <c r="AD5" s="71" t="s">
        <v>30</v>
      </c>
      <c r="AE5" s="71" t="s">
        <v>31</v>
      </c>
      <c r="AF5" s="66" t="s">
        <v>32</v>
      </c>
      <c r="AG5" s="71" t="s">
        <v>28</v>
      </c>
      <c r="AH5" s="72" t="s">
        <v>33</v>
      </c>
      <c r="AI5" s="72" t="s">
        <v>34</v>
      </c>
      <c r="AJ5" s="72" t="s">
        <v>35</v>
      </c>
      <c r="AK5" s="72" t="s">
        <v>36</v>
      </c>
      <c r="AL5" s="72" t="s">
        <v>37</v>
      </c>
      <c r="AM5" s="72" t="s">
        <v>38</v>
      </c>
      <c r="AN5" s="72" t="s">
        <v>39</v>
      </c>
      <c r="AO5" s="72" t="s">
        <v>40</v>
      </c>
    </row>
    <row r="6" spans="1:49" ht="12" customHeight="1" thickTop="1">
      <c r="A6" s="51">
        <v>1</v>
      </c>
      <c r="B6" s="170" t="s">
        <v>86</v>
      </c>
      <c r="C6" s="111"/>
      <c r="D6" s="67"/>
      <c r="E6" s="111"/>
      <c r="F6" s="111"/>
      <c r="G6" s="111"/>
      <c r="H6" s="111"/>
      <c r="I6" s="111"/>
      <c r="J6" s="111"/>
      <c r="K6" s="131"/>
      <c r="L6" s="111"/>
      <c r="M6" s="111"/>
      <c r="N6" s="117"/>
      <c r="O6" s="111"/>
      <c r="P6" s="111"/>
      <c r="Q6" s="111"/>
      <c r="R6" s="131"/>
      <c r="S6" s="111"/>
      <c r="T6" s="111"/>
      <c r="U6" s="111"/>
      <c r="V6" s="111"/>
      <c r="W6" s="111"/>
      <c r="X6" s="111"/>
      <c r="Y6" s="89"/>
      <c r="Z6" s="111"/>
      <c r="AA6" s="111"/>
      <c r="AB6" s="117"/>
      <c r="AC6" s="111"/>
      <c r="AD6" s="111"/>
      <c r="AE6" s="111"/>
      <c r="AF6" s="89"/>
      <c r="AG6" s="117"/>
      <c r="AH6" s="73">
        <f>COUNTIF(C6:AG6,"S")</f>
        <v>0</v>
      </c>
      <c r="AI6" s="73">
        <f>COUNTIF(C6:AG6,"I")</f>
        <v>0</v>
      </c>
      <c r="AJ6" s="73">
        <f>COUNTIF(C6:AG6,"A")</f>
        <v>0</v>
      </c>
      <c r="AK6" s="73">
        <f>COUNTIF(C6:AG6,"T")</f>
        <v>0</v>
      </c>
      <c r="AL6" s="73">
        <f>COUNTIF(C6:AG6,"C")</f>
        <v>0</v>
      </c>
      <c r="AM6" s="74">
        <f t="shared" ref="AM6:AM41" si="0">SUM(AH6:AJ6)</f>
        <v>0</v>
      </c>
      <c r="AN6" s="75">
        <f t="shared" ref="AN6:AN41" si="1">(AM6*100)/(31*13)</f>
        <v>0</v>
      </c>
      <c r="AO6" s="75">
        <f t="shared" ref="AO6:AO41" si="2">(100-AN6)</f>
        <v>100</v>
      </c>
    </row>
    <row r="7" spans="1:49" s="1" customFormat="1" ht="12" customHeight="1">
      <c r="A7" s="112">
        <v>12</v>
      </c>
      <c r="B7" s="172" t="s">
        <v>97</v>
      </c>
      <c r="C7" s="114"/>
      <c r="D7" s="68"/>
      <c r="E7" s="114"/>
      <c r="F7" s="114"/>
      <c r="G7" s="114"/>
      <c r="H7" s="114"/>
      <c r="I7" s="114"/>
      <c r="J7" s="114"/>
      <c r="K7" s="132"/>
      <c r="L7" s="114"/>
      <c r="M7" s="114"/>
      <c r="N7" s="118"/>
      <c r="O7" s="114"/>
      <c r="P7" s="114"/>
      <c r="Q7" s="114"/>
      <c r="R7" s="132"/>
      <c r="S7" s="114"/>
      <c r="T7" s="114"/>
      <c r="U7" s="114"/>
      <c r="V7" s="114"/>
      <c r="W7" s="114"/>
      <c r="X7" s="114"/>
      <c r="Y7" s="90"/>
      <c r="Z7" s="114"/>
      <c r="AA7" s="114"/>
      <c r="AB7" s="118"/>
      <c r="AC7" s="114"/>
      <c r="AD7" s="114"/>
      <c r="AE7" s="114"/>
      <c r="AF7" s="90"/>
      <c r="AG7" s="118"/>
      <c r="AH7" s="73">
        <f t="shared" ref="AH7:AH41" si="3">COUNTIF(C7:AG7,"S")</f>
        <v>0</v>
      </c>
      <c r="AI7" s="73">
        <f t="shared" ref="AI7:AI41" si="4">COUNTIF(C7:AG7,"I")</f>
        <v>0</v>
      </c>
      <c r="AJ7" s="73">
        <f t="shared" ref="AJ7:AJ41" si="5">COUNTIF(C7:AG7,"A")</f>
        <v>0</v>
      </c>
      <c r="AK7" s="73">
        <f t="shared" ref="AK7:AK41" si="6">COUNTIF(C7:AG7,"T")</f>
        <v>0</v>
      </c>
      <c r="AL7" s="73">
        <f t="shared" ref="AL7:AL41" si="7">COUNTIF(C7:AG7,"C")</f>
        <v>0</v>
      </c>
      <c r="AM7" s="126">
        <f t="shared" si="0"/>
        <v>0</v>
      </c>
      <c r="AN7" s="127">
        <f t="shared" si="1"/>
        <v>0</v>
      </c>
      <c r="AO7" s="127">
        <f t="shared" si="2"/>
        <v>100</v>
      </c>
      <c r="AP7" s="88"/>
      <c r="AQ7" s="3"/>
      <c r="AR7" s="3"/>
      <c r="AS7" s="3"/>
      <c r="AT7" s="3"/>
      <c r="AU7" s="3"/>
      <c r="AV7" s="3"/>
      <c r="AW7" s="3"/>
    </row>
    <row r="8" spans="1:49" ht="12" customHeight="1">
      <c r="A8" s="58">
        <v>19</v>
      </c>
      <c r="B8" s="170" t="s">
        <v>104</v>
      </c>
      <c r="C8" s="115"/>
      <c r="D8" s="68"/>
      <c r="E8" s="115"/>
      <c r="F8" s="115"/>
      <c r="G8" s="115"/>
      <c r="H8" s="115"/>
      <c r="I8" s="115"/>
      <c r="J8" s="115"/>
      <c r="K8" s="132"/>
      <c r="L8" s="115"/>
      <c r="M8" s="115"/>
      <c r="N8" s="119"/>
      <c r="O8" s="115"/>
      <c r="P8" s="115"/>
      <c r="Q8" s="115"/>
      <c r="R8" s="132"/>
      <c r="S8" s="115"/>
      <c r="T8" s="115"/>
      <c r="U8" s="115"/>
      <c r="V8" s="115"/>
      <c r="W8" s="115"/>
      <c r="X8" s="115"/>
      <c r="Y8" s="90"/>
      <c r="Z8" s="115"/>
      <c r="AA8" s="115"/>
      <c r="AB8" s="119"/>
      <c r="AC8" s="115"/>
      <c r="AD8" s="115"/>
      <c r="AE8" s="115"/>
      <c r="AF8" s="90"/>
      <c r="AG8" s="119"/>
      <c r="AH8" s="73">
        <f t="shared" si="3"/>
        <v>0</v>
      </c>
      <c r="AI8" s="73">
        <f t="shared" si="4"/>
        <v>0</v>
      </c>
      <c r="AJ8" s="73">
        <f t="shared" si="5"/>
        <v>0</v>
      </c>
      <c r="AK8" s="73">
        <f t="shared" si="6"/>
        <v>0</v>
      </c>
      <c r="AL8" s="73">
        <f t="shared" si="7"/>
        <v>0</v>
      </c>
      <c r="AM8" s="80">
        <f t="shared" si="0"/>
        <v>0</v>
      </c>
      <c r="AN8" s="81">
        <f t="shared" si="1"/>
        <v>0</v>
      </c>
      <c r="AO8" s="81">
        <f t="shared" si="2"/>
        <v>100</v>
      </c>
      <c r="AP8" s="88"/>
      <c r="AQ8" s="3"/>
      <c r="AR8" s="3"/>
      <c r="AS8" s="3"/>
      <c r="AT8" s="3"/>
      <c r="AU8" s="3"/>
      <c r="AV8" s="3"/>
      <c r="AW8" s="3"/>
    </row>
    <row r="9" spans="1:49" s="1" customFormat="1" ht="12" customHeight="1">
      <c r="A9" s="112">
        <v>26</v>
      </c>
      <c r="B9" s="172" t="s">
        <v>111</v>
      </c>
      <c r="C9" s="114"/>
      <c r="D9" s="68"/>
      <c r="E9" s="114"/>
      <c r="F9" s="114"/>
      <c r="G9" s="114"/>
      <c r="H9" s="114"/>
      <c r="I9" s="114"/>
      <c r="J9" s="114"/>
      <c r="K9" s="132"/>
      <c r="L9" s="114"/>
      <c r="M9" s="114"/>
      <c r="N9" s="118"/>
      <c r="O9" s="114"/>
      <c r="P9" s="114"/>
      <c r="Q9" s="114"/>
      <c r="R9" s="132"/>
      <c r="S9" s="114"/>
      <c r="T9" s="114"/>
      <c r="U9" s="114"/>
      <c r="V9" s="114"/>
      <c r="W9" s="114"/>
      <c r="X9" s="114"/>
      <c r="Y9" s="90"/>
      <c r="Z9" s="114"/>
      <c r="AA9" s="114"/>
      <c r="AB9" s="118"/>
      <c r="AC9" s="114"/>
      <c r="AD9" s="114"/>
      <c r="AE9" s="114"/>
      <c r="AF9" s="90"/>
      <c r="AG9" s="118"/>
      <c r="AH9" s="73">
        <f t="shared" si="3"/>
        <v>0</v>
      </c>
      <c r="AI9" s="73">
        <f t="shared" si="4"/>
        <v>0</v>
      </c>
      <c r="AJ9" s="73">
        <f t="shared" si="5"/>
        <v>0</v>
      </c>
      <c r="AK9" s="73">
        <f t="shared" si="6"/>
        <v>0</v>
      </c>
      <c r="AL9" s="73">
        <f t="shared" si="7"/>
        <v>0</v>
      </c>
      <c r="AM9" s="126">
        <f t="shared" si="0"/>
        <v>0</v>
      </c>
      <c r="AN9" s="127">
        <f t="shared" si="1"/>
        <v>0</v>
      </c>
      <c r="AO9" s="127">
        <f t="shared" si="2"/>
        <v>100</v>
      </c>
      <c r="AP9" s="88"/>
      <c r="AQ9" s="3"/>
      <c r="AR9" s="3"/>
      <c r="AS9" s="3"/>
      <c r="AT9" s="3"/>
      <c r="AU9" s="3"/>
      <c r="AV9" s="3"/>
    </row>
    <row r="10" spans="1:49" ht="12" customHeight="1">
      <c r="A10" s="64">
        <v>33</v>
      </c>
      <c r="B10" s="170" t="s">
        <v>118</v>
      </c>
      <c r="C10" s="60"/>
      <c r="D10" s="68"/>
      <c r="E10" s="60"/>
      <c r="F10" s="60"/>
      <c r="G10" s="60"/>
      <c r="H10" s="60"/>
      <c r="I10" s="60"/>
      <c r="J10" s="60"/>
      <c r="K10" s="132"/>
      <c r="L10" s="60"/>
      <c r="M10" s="60"/>
      <c r="N10" s="98"/>
      <c r="O10" s="60"/>
      <c r="P10" s="60"/>
      <c r="Q10" s="60"/>
      <c r="R10" s="132"/>
      <c r="S10" s="60"/>
      <c r="T10" s="60"/>
      <c r="U10" s="60"/>
      <c r="V10" s="60"/>
      <c r="W10" s="60"/>
      <c r="X10" s="60"/>
      <c r="Y10" s="90"/>
      <c r="Z10" s="60"/>
      <c r="AA10" s="60"/>
      <c r="AB10" s="98"/>
      <c r="AC10" s="60"/>
      <c r="AD10" s="60"/>
      <c r="AE10" s="60"/>
      <c r="AF10" s="90"/>
      <c r="AG10" s="98"/>
      <c r="AH10" s="73">
        <f t="shared" si="3"/>
        <v>0</v>
      </c>
      <c r="AI10" s="73">
        <f t="shared" si="4"/>
        <v>0</v>
      </c>
      <c r="AJ10" s="73">
        <f t="shared" si="5"/>
        <v>0</v>
      </c>
      <c r="AK10" s="73">
        <f t="shared" si="6"/>
        <v>0</v>
      </c>
      <c r="AL10" s="73">
        <f t="shared" si="7"/>
        <v>0</v>
      </c>
      <c r="AM10" s="83">
        <f t="shared" si="0"/>
        <v>0</v>
      </c>
      <c r="AN10" s="84">
        <f t="shared" si="1"/>
        <v>0</v>
      </c>
      <c r="AO10" s="84">
        <f t="shared" si="2"/>
        <v>100</v>
      </c>
      <c r="AP10" s="88"/>
      <c r="AQ10" s="3"/>
      <c r="AR10" s="3"/>
      <c r="AS10" s="3"/>
      <c r="AT10" s="3"/>
      <c r="AU10" s="3"/>
      <c r="AV10" s="3"/>
      <c r="AW10" s="3"/>
    </row>
    <row r="11" spans="1:49" s="1" customFormat="1" ht="12" customHeight="1">
      <c r="A11" s="58">
        <v>9</v>
      </c>
      <c r="B11" s="172" t="s">
        <v>94</v>
      </c>
      <c r="C11" s="115"/>
      <c r="D11" s="68"/>
      <c r="E11" s="115"/>
      <c r="F11" s="115"/>
      <c r="G11" s="115"/>
      <c r="H11" s="115"/>
      <c r="I11" s="115"/>
      <c r="J11" s="115"/>
      <c r="K11" s="132"/>
      <c r="L11" s="115"/>
      <c r="M11" s="115"/>
      <c r="N11" s="119"/>
      <c r="O11" s="115"/>
      <c r="P11" s="115"/>
      <c r="Q11" s="115"/>
      <c r="R11" s="132"/>
      <c r="S11" s="115"/>
      <c r="T11" s="115" t="s">
        <v>33</v>
      </c>
      <c r="U11" s="115"/>
      <c r="V11" s="115"/>
      <c r="W11" s="115"/>
      <c r="X11" s="115"/>
      <c r="Y11" s="90"/>
      <c r="Z11" s="115"/>
      <c r="AA11" s="115"/>
      <c r="AB11" s="119"/>
      <c r="AC11" s="115"/>
      <c r="AD11" s="115"/>
      <c r="AE11" s="115"/>
      <c r="AF11" s="90"/>
      <c r="AG11" s="119"/>
      <c r="AH11" s="73">
        <f t="shared" si="3"/>
        <v>1</v>
      </c>
      <c r="AI11" s="73">
        <f t="shared" si="4"/>
        <v>0</v>
      </c>
      <c r="AJ11" s="73">
        <f t="shared" si="5"/>
        <v>0</v>
      </c>
      <c r="AK11" s="73">
        <f t="shared" si="6"/>
        <v>0</v>
      </c>
      <c r="AL11" s="73">
        <f t="shared" si="7"/>
        <v>0</v>
      </c>
      <c r="AM11" s="80">
        <f t="shared" si="0"/>
        <v>1</v>
      </c>
      <c r="AN11" s="81">
        <f t="shared" si="1"/>
        <v>0.24813895781637718</v>
      </c>
      <c r="AO11" s="81">
        <f t="shared" si="2"/>
        <v>99.75186104218362</v>
      </c>
      <c r="AP11" s="88"/>
      <c r="AQ11" s="3"/>
      <c r="AR11" s="3"/>
      <c r="AS11" s="3"/>
      <c r="AT11" s="3"/>
      <c r="AU11" s="3"/>
      <c r="AV11" s="3"/>
      <c r="AW11" s="3"/>
    </row>
    <row r="12" spans="1:49" ht="12" customHeight="1">
      <c r="A12" s="112">
        <v>16</v>
      </c>
      <c r="B12" s="170" t="s">
        <v>101</v>
      </c>
      <c r="C12" s="114"/>
      <c r="D12" s="68"/>
      <c r="E12" s="114"/>
      <c r="F12" s="114"/>
      <c r="G12" s="114"/>
      <c r="H12" s="114"/>
      <c r="I12" s="114"/>
      <c r="J12" s="114"/>
      <c r="K12" s="132"/>
      <c r="L12" s="114"/>
      <c r="M12" s="114"/>
      <c r="N12" s="118"/>
      <c r="O12" s="114"/>
      <c r="P12" s="114"/>
      <c r="Q12" s="114"/>
      <c r="R12" s="132"/>
      <c r="S12" s="114"/>
      <c r="T12" s="114"/>
      <c r="U12" s="114"/>
      <c r="V12" s="114"/>
      <c r="W12" s="114"/>
      <c r="X12" s="114"/>
      <c r="Y12" s="90"/>
      <c r="Z12" s="114"/>
      <c r="AA12" s="114"/>
      <c r="AB12" s="118"/>
      <c r="AC12" s="114"/>
      <c r="AD12" s="114"/>
      <c r="AE12" s="114"/>
      <c r="AF12" s="90"/>
      <c r="AG12" s="118"/>
      <c r="AH12" s="73">
        <f t="shared" si="3"/>
        <v>0</v>
      </c>
      <c r="AI12" s="73">
        <f t="shared" si="4"/>
        <v>0</v>
      </c>
      <c r="AJ12" s="73">
        <f t="shared" si="5"/>
        <v>0</v>
      </c>
      <c r="AK12" s="73">
        <f t="shared" si="6"/>
        <v>0</v>
      </c>
      <c r="AL12" s="73">
        <f t="shared" si="7"/>
        <v>0</v>
      </c>
      <c r="AM12" s="126">
        <f t="shared" si="0"/>
        <v>0</v>
      </c>
      <c r="AN12" s="127">
        <f t="shared" si="1"/>
        <v>0</v>
      </c>
      <c r="AO12" s="127">
        <f t="shared" si="2"/>
        <v>100</v>
      </c>
      <c r="AP12" s="88"/>
      <c r="AQ12" s="3"/>
      <c r="AR12" s="3"/>
      <c r="AS12" s="3"/>
      <c r="AT12" s="3"/>
      <c r="AU12" s="3"/>
      <c r="AV12" s="3"/>
      <c r="AW12" s="3"/>
    </row>
    <row r="13" spans="1:49" s="1" customFormat="1" ht="12" customHeight="1">
      <c r="A13" s="58">
        <v>23</v>
      </c>
      <c r="B13" s="172" t="s">
        <v>108</v>
      </c>
      <c r="C13" s="115"/>
      <c r="D13" s="68"/>
      <c r="E13" s="115"/>
      <c r="F13" s="115"/>
      <c r="G13" s="115"/>
      <c r="H13" s="115"/>
      <c r="I13" s="115"/>
      <c r="J13" s="115"/>
      <c r="K13" s="132"/>
      <c r="L13" s="115"/>
      <c r="M13" s="115"/>
      <c r="N13" s="119"/>
      <c r="O13" s="115"/>
      <c r="P13" s="115"/>
      <c r="Q13" s="115"/>
      <c r="R13" s="132"/>
      <c r="S13" s="115"/>
      <c r="T13" s="115"/>
      <c r="U13" s="115"/>
      <c r="V13" s="115"/>
      <c r="W13" s="115"/>
      <c r="X13" s="115"/>
      <c r="Y13" s="90"/>
      <c r="Z13" s="115"/>
      <c r="AA13" s="115"/>
      <c r="AB13" s="119"/>
      <c r="AC13" s="115"/>
      <c r="AD13" s="115"/>
      <c r="AE13" s="115" t="s">
        <v>36</v>
      </c>
      <c r="AF13" s="90"/>
      <c r="AG13" s="119"/>
      <c r="AH13" s="73">
        <f t="shared" si="3"/>
        <v>0</v>
      </c>
      <c r="AI13" s="73">
        <f t="shared" si="4"/>
        <v>0</v>
      </c>
      <c r="AJ13" s="73">
        <f t="shared" si="5"/>
        <v>0</v>
      </c>
      <c r="AK13" s="73">
        <f t="shared" si="6"/>
        <v>1</v>
      </c>
      <c r="AL13" s="73">
        <f t="shared" si="7"/>
        <v>0</v>
      </c>
      <c r="AM13" s="80">
        <f t="shared" si="0"/>
        <v>0</v>
      </c>
      <c r="AN13" s="81">
        <f t="shared" si="1"/>
        <v>0</v>
      </c>
      <c r="AO13" s="81">
        <f t="shared" si="2"/>
        <v>100</v>
      </c>
      <c r="AP13" s="88"/>
      <c r="AQ13" s="3"/>
      <c r="AR13" s="3"/>
      <c r="AS13" s="3"/>
      <c r="AT13" s="3"/>
      <c r="AU13" s="3"/>
      <c r="AV13" s="3"/>
      <c r="AW13" s="3"/>
    </row>
    <row r="14" spans="1:49" ht="12" customHeight="1">
      <c r="A14" s="112">
        <v>30</v>
      </c>
      <c r="B14" s="170" t="s">
        <v>115</v>
      </c>
      <c r="C14" s="114"/>
      <c r="D14" s="68"/>
      <c r="E14" s="114"/>
      <c r="F14" s="114"/>
      <c r="G14" s="114"/>
      <c r="H14" s="114"/>
      <c r="I14" s="114"/>
      <c r="J14" s="114"/>
      <c r="K14" s="132"/>
      <c r="L14" s="114"/>
      <c r="M14" s="114"/>
      <c r="N14" s="118"/>
      <c r="O14" s="114"/>
      <c r="P14" s="114"/>
      <c r="Q14" s="114"/>
      <c r="R14" s="132"/>
      <c r="S14" s="114"/>
      <c r="T14" s="114"/>
      <c r="U14" s="114"/>
      <c r="V14" s="114"/>
      <c r="W14" s="114"/>
      <c r="X14" s="114"/>
      <c r="Y14" s="90"/>
      <c r="Z14" s="114"/>
      <c r="AA14" s="114"/>
      <c r="AB14" s="118"/>
      <c r="AC14" s="114"/>
      <c r="AD14" s="114"/>
      <c r="AE14" s="114"/>
      <c r="AF14" s="90"/>
      <c r="AG14" s="118"/>
      <c r="AH14" s="73">
        <f t="shared" si="3"/>
        <v>0</v>
      </c>
      <c r="AI14" s="73">
        <f t="shared" si="4"/>
        <v>0</v>
      </c>
      <c r="AJ14" s="73">
        <f t="shared" si="5"/>
        <v>0</v>
      </c>
      <c r="AK14" s="73">
        <f t="shared" si="6"/>
        <v>0</v>
      </c>
      <c r="AL14" s="73">
        <f t="shared" si="7"/>
        <v>0</v>
      </c>
      <c r="AM14" s="126">
        <f t="shared" si="0"/>
        <v>0</v>
      </c>
      <c r="AN14" s="127">
        <f t="shared" si="1"/>
        <v>0</v>
      </c>
      <c r="AO14" s="127">
        <f t="shared" si="2"/>
        <v>100</v>
      </c>
      <c r="AP14" s="88"/>
      <c r="AQ14" s="3"/>
      <c r="AR14" s="3"/>
      <c r="AS14" s="3"/>
      <c r="AT14" s="3"/>
      <c r="AU14" s="3"/>
      <c r="AV14" s="3"/>
      <c r="AW14" s="1"/>
    </row>
    <row r="15" spans="1:49" s="1" customFormat="1" ht="12" customHeight="1">
      <c r="A15" s="112">
        <v>2</v>
      </c>
      <c r="B15" s="170" t="s">
        <v>87</v>
      </c>
      <c r="C15" s="114"/>
      <c r="D15" s="68"/>
      <c r="E15" s="114"/>
      <c r="F15" s="114"/>
      <c r="G15" s="114"/>
      <c r="H15" s="114"/>
      <c r="I15" s="114"/>
      <c r="J15" s="114"/>
      <c r="K15" s="132"/>
      <c r="L15" s="114"/>
      <c r="M15" s="114"/>
      <c r="N15" s="118"/>
      <c r="O15" s="114"/>
      <c r="P15" s="114"/>
      <c r="Q15" s="114"/>
      <c r="R15" s="132"/>
      <c r="S15" s="114"/>
      <c r="T15" s="114"/>
      <c r="U15" s="114"/>
      <c r="V15" s="114"/>
      <c r="W15" s="114"/>
      <c r="X15" s="114"/>
      <c r="Y15" s="90"/>
      <c r="Z15" s="114"/>
      <c r="AA15" s="114"/>
      <c r="AB15" s="118"/>
      <c r="AC15" s="114"/>
      <c r="AD15" s="114"/>
      <c r="AE15" s="114"/>
      <c r="AF15" s="90"/>
      <c r="AG15" s="118"/>
      <c r="AH15" s="73">
        <f t="shared" si="3"/>
        <v>0</v>
      </c>
      <c r="AI15" s="73">
        <f t="shared" si="4"/>
        <v>0</v>
      </c>
      <c r="AJ15" s="73">
        <f t="shared" si="5"/>
        <v>0</v>
      </c>
      <c r="AK15" s="73">
        <f t="shared" si="6"/>
        <v>0</v>
      </c>
      <c r="AL15" s="73">
        <f t="shared" si="7"/>
        <v>0</v>
      </c>
      <c r="AM15" s="126">
        <f t="shared" si="0"/>
        <v>0</v>
      </c>
      <c r="AN15" s="127">
        <f t="shared" si="1"/>
        <v>0</v>
      </c>
      <c r="AO15" s="127">
        <f t="shared" si="2"/>
        <v>100</v>
      </c>
      <c r="AP15" s="88"/>
      <c r="AQ15" s="3"/>
      <c r="AR15" s="3"/>
      <c r="AS15" s="3"/>
      <c r="AT15" s="3"/>
      <c r="AU15" s="3"/>
      <c r="AV15" s="3"/>
      <c r="AW15" s="3"/>
    </row>
    <row r="16" spans="1:49" ht="12" customHeight="1">
      <c r="A16" s="58">
        <v>5</v>
      </c>
      <c r="B16" s="170" t="s">
        <v>90</v>
      </c>
      <c r="C16" s="115"/>
      <c r="D16" s="68"/>
      <c r="E16" s="180"/>
      <c r="F16" s="115"/>
      <c r="G16" s="115"/>
      <c r="H16" s="115"/>
      <c r="I16" s="115"/>
      <c r="J16" s="115"/>
      <c r="K16" s="132"/>
      <c r="L16" s="115"/>
      <c r="M16" s="115"/>
      <c r="N16" s="119"/>
      <c r="O16" s="115"/>
      <c r="P16" s="115"/>
      <c r="Q16" s="115"/>
      <c r="R16" s="132"/>
      <c r="S16" s="115"/>
      <c r="T16" s="115"/>
      <c r="U16" s="115" t="s">
        <v>36</v>
      </c>
      <c r="V16" s="115" t="s">
        <v>34</v>
      </c>
      <c r="W16" s="115"/>
      <c r="X16" s="115" t="s">
        <v>36</v>
      </c>
      <c r="Y16" s="90"/>
      <c r="Z16" s="115"/>
      <c r="AA16" s="115"/>
      <c r="AB16" s="119"/>
      <c r="AC16" s="115"/>
      <c r="AD16" s="115"/>
      <c r="AE16" s="115"/>
      <c r="AF16" s="90"/>
      <c r="AG16" s="119"/>
      <c r="AH16" s="73">
        <f t="shared" si="3"/>
        <v>0</v>
      </c>
      <c r="AI16" s="73">
        <f t="shared" si="4"/>
        <v>1</v>
      </c>
      <c r="AJ16" s="73">
        <f t="shared" si="5"/>
        <v>0</v>
      </c>
      <c r="AK16" s="73">
        <f t="shared" si="6"/>
        <v>2</v>
      </c>
      <c r="AL16" s="73">
        <f t="shared" si="7"/>
        <v>0</v>
      </c>
      <c r="AM16" s="80">
        <f t="shared" si="0"/>
        <v>1</v>
      </c>
      <c r="AN16" s="81">
        <f t="shared" si="1"/>
        <v>0.24813895781637718</v>
      </c>
      <c r="AO16" s="81">
        <f t="shared" si="2"/>
        <v>99.75186104218362</v>
      </c>
      <c r="AP16" s="88"/>
      <c r="AQ16" s="3"/>
      <c r="AR16" s="3"/>
      <c r="AS16" s="3"/>
      <c r="AT16" s="3"/>
      <c r="AU16" s="3"/>
      <c r="AV16" s="3"/>
      <c r="AW16" s="3"/>
    </row>
    <row r="17" spans="1:49" s="1" customFormat="1" ht="12" customHeight="1">
      <c r="A17" s="58">
        <v>13</v>
      </c>
      <c r="B17" s="172" t="s">
        <v>98</v>
      </c>
      <c r="C17" s="115"/>
      <c r="D17" s="68"/>
      <c r="E17" s="115"/>
      <c r="F17" s="115"/>
      <c r="G17" s="115"/>
      <c r="H17" s="115"/>
      <c r="I17" s="115"/>
      <c r="J17" s="115"/>
      <c r="K17" s="132"/>
      <c r="L17" s="115"/>
      <c r="M17" s="115"/>
      <c r="N17" s="119"/>
      <c r="O17" s="115"/>
      <c r="P17" s="115"/>
      <c r="Q17" s="115"/>
      <c r="R17" s="132"/>
      <c r="S17" s="115"/>
      <c r="T17" s="115"/>
      <c r="U17" s="115"/>
      <c r="V17" s="115"/>
      <c r="W17" s="115"/>
      <c r="X17" s="115"/>
      <c r="Y17" s="90"/>
      <c r="Z17" s="115"/>
      <c r="AA17" s="115"/>
      <c r="AB17" s="119"/>
      <c r="AC17" s="115"/>
      <c r="AD17" s="115"/>
      <c r="AE17" s="115"/>
      <c r="AF17" s="90"/>
      <c r="AG17" s="119"/>
      <c r="AH17" s="73">
        <f t="shared" si="3"/>
        <v>0</v>
      </c>
      <c r="AI17" s="73">
        <f t="shared" si="4"/>
        <v>0</v>
      </c>
      <c r="AJ17" s="73">
        <f t="shared" si="5"/>
        <v>0</v>
      </c>
      <c r="AK17" s="73">
        <f t="shared" si="6"/>
        <v>0</v>
      </c>
      <c r="AL17" s="73">
        <f t="shared" si="7"/>
        <v>0</v>
      </c>
      <c r="AM17" s="80">
        <f t="shared" si="0"/>
        <v>0</v>
      </c>
      <c r="AN17" s="81">
        <f t="shared" si="1"/>
        <v>0</v>
      </c>
      <c r="AO17" s="81">
        <f t="shared" si="2"/>
        <v>100</v>
      </c>
      <c r="AP17" s="88"/>
      <c r="AQ17" s="3"/>
      <c r="AR17" s="3"/>
      <c r="AS17" s="3"/>
      <c r="AT17" s="3"/>
      <c r="AU17" s="3"/>
      <c r="AV17" s="3"/>
      <c r="AW17" s="3"/>
    </row>
    <row r="18" spans="1:49" ht="12" customHeight="1">
      <c r="A18" s="112">
        <v>32</v>
      </c>
      <c r="B18" s="170" t="s">
        <v>117</v>
      </c>
      <c r="C18" s="114"/>
      <c r="D18" s="68"/>
      <c r="E18" s="114"/>
      <c r="F18" s="114"/>
      <c r="G18" s="114"/>
      <c r="H18" s="114"/>
      <c r="I18" s="114"/>
      <c r="J18" s="114"/>
      <c r="K18" s="132"/>
      <c r="L18" s="114"/>
      <c r="M18" s="114"/>
      <c r="N18" s="118"/>
      <c r="O18" s="114"/>
      <c r="P18" s="114"/>
      <c r="Q18" s="114"/>
      <c r="R18" s="132"/>
      <c r="S18" s="114"/>
      <c r="T18" s="114"/>
      <c r="U18" s="114"/>
      <c r="V18" s="114"/>
      <c r="W18" s="114"/>
      <c r="X18" s="114"/>
      <c r="Y18" s="90"/>
      <c r="Z18" s="114"/>
      <c r="AA18" s="114"/>
      <c r="AB18" s="118"/>
      <c r="AC18" s="114"/>
      <c r="AD18" s="114"/>
      <c r="AE18" s="114"/>
      <c r="AF18" s="90"/>
      <c r="AG18" s="118"/>
      <c r="AH18" s="73">
        <f t="shared" si="3"/>
        <v>0</v>
      </c>
      <c r="AI18" s="73">
        <f t="shared" si="4"/>
        <v>0</v>
      </c>
      <c r="AJ18" s="73">
        <f t="shared" si="5"/>
        <v>0</v>
      </c>
      <c r="AK18" s="73">
        <f t="shared" si="6"/>
        <v>0</v>
      </c>
      <c r="AL18" s="73">
        <f t="shared" si="7"/>
        <v>0</v>
      </c>
      <c r="AM18" s="126">
        <f t="shared" si="0"/>
        <v>0</v>
      </c>
      <c r="AN18" s="127">
        <f t="shared" si="1"/>
        <v>0</v>
      </c>
      <c r="AO18" s="127">
        <f t="shared" si="2"/>
        <v>100</v>
      </c>
      <c r="AP18" s="88"/>
      <c r="AQ18" s="3"/>
      <c r="AR18" s="3"/>
      <c r="AS18" s="3"/>
      <c r="AT18" s="3"/>
      <c r="AU18" s="3"/>
      <c r="AV18" s="3"/>
      <c r="AW18" s="1"/>
    </row>
    <row r="19" spans="1:49" s="1" customFormat="1" ht="12" customHeight="1">
      <c r="A19" s="112">
        <v>10</v>
      </c>
      <c r="B19" s="172" t="s">
        <v>95</v>
      </c>
      <c r="C19" s="114"/>
      <c r="D19" s="68"/>
      <c r="E19" s="114"/>
      <c r="F19" s="114"/>
      <c r="G19" s="114"/>
      <c r="H19" s="114"/>
      <c r="I19" s="114"/>
      <c r="J19" s="114"/>
      <c r="K19" s="132"/>
      <c r="L19" s="114"/>
      <c r="M19" s="114"/>
      <c r="N19" s="118"/>
      <c r="O19" s="114"/>
      <c r="P19" s="114"/>
      <c r="Q19" s="114"/>
      <c r="R19" s="132"/>
      <c r="S19" s="114"/>
      <c r="T19" s="114"/>
      <c r="U19" s="114"/>
      <c r="V19" s="114"/>
      <c r="W19" s="114"/>
      <c r="X19" s="114"/>
      <c r="Y19" s="90"/>
      <c r="Z19" s="114"/>
      <c r="AA19" s="114"/>
      <c r="AB19" s="118"/>
      <c r="AC19" s="114"/>
      <c r="AD19" s="114"/>
      <c r="AE19" s="114"/>
      <c r="AF19" s="90"/>
      <c r="AG19" s="118"/>
      <c r="AH19" s="73">
        <f t="shared" si="3"/>
        <v>0</v>
      </c>
      <c r="AI19" s="73">
        <f t="shared" si="4"/>
        <v>0</v>
      </c>
      <c r="AJ19" s="73">
        <f t="shared" si="5"/>
        <v>0</v>
      </c>
      <c r="AK19" s="73">
        <f t="shared" si="6"/>
        <v>0</v>
      </c>
      <c r="AL19" s="73">
        <f t="shared" si="7"/>
        <v>0</v>
      </c>
      <c r="AM19" s="126">
        <f t="shared" si="0"/>
        <v>0</v>
      </c>
      <c r="AN19" s="127">
        <f t="shared" si="1"/>
        <v>0</v>
      </c>
      <c r="AO19" s="127">
        <f t="shared" si="2"/>
        <v>100</v>
      </c>
      <c r="AP19" s="88"/>
      <c r="AQ19" s="3"/>
      <c r="AR19" s="3"/>
      <c r="AS19" s="3"/>
      <c r="AT19" s="3"/>
      <c r="AU19" s="3"/>
      <c r="AV19" s="3"/>
      <c r="AW19" s="3"/>
    </row>
    <row r="20" spans="1:49" ht="12" customHeight="1">
      <c r="A20" s="112">
        <v>20</v>
      </c>
      <c r="B20" s="170" t="s">
        <v>105</v>
      </c>
      <c r="C20" s="114"/>
      <c r="D20" s="68"/>
      <c r="E20" s="114"/>
      <c r="F20" s="114"/>
      <c r="G20" s="114"/>
      <c r="H20" s="114"/>
      <c r="I20" s="114"/>
      <c r="J20" s="114"/>
      <c r="K20" s="132"/>
      <c r="L20" s="114"/>
      <c r="M20" s="114"/>
      <c r="N20" s="118"/>
      <c r="O20" s="114"/>
      <c r="P20" s="114"/>
      <c r="Q20" s="114"/>
      <c r="R20" s="132"/>
      <c r="S20" s="114"/>
      <c r="T20" s="114"/>
      <c r="U20" s="114"/>
      <c r="V20" s="114"/>
      <c r="W20" s="114"/>
      <c r="X20" s="114"/>
      <c r="Y20" s="90"/>
      <c r="Z20" s="114"/>
      <c r="AA20" s="114"/>
      <c r="AB20" s="118"/>
      <c r="AC20" s="114"/>
      <c r="AD20" s="114"/>
      <c r="AE20" s="114" t="s">
        <v>33</v>
      </c>
      <c r="AF20" s="90"/>
      <c r="AG20" s="118"/>
      <c r="AH20" s="73">
        <f t="shared" si="3"/>
        <v>1</v>
      </c>
      <c r="AI20" s="73">
        <f t="shared" si="4"/>
        <v>0</v>
      </c>
      <c r="AJ20" s="73">
        <f t="shared" si="5"/>
        <v>0</v>
      </c>
      <c r="AK20" s="73">
        <f t="shared" si="6"/>
        <v>0</v>
      </c>
      <c r="AL20" s="73">
        <f t="shared" si="7"/>
        <v>0</v>
      </c>
      <c r="AM20" s="126">
        <f t="shared" si="0"/>
        <v>1</v>
      </c>
      <c r="AN20" s="127">
        <f t="shared" si="1"/>
        <v>0.24813895781637718</v>
      </c>
      <c r="AO20" s="127">
        <f t="shared" si="2"/>
        <v>99.75186104218362</v>
      </c>
      <c r="AP20" s="88"/>
      <c r="AQ20" s="3"/>
      <c r="AR20" s="3"/>
      <c r="AS20" s="3"/>
      <c r="AT20" s="3"/>
      <c r="AU20" s="3"/>
      <c r="AV20" s="3"/>
      <c r="AW20" s="3"/>
    </row>
    <row r="21" spans="1:49" s="1" customFormat="1" ht="12" customHeight="1">
      <c r="A21" s="58">
        <v>27</v>
      </c>
      <c r="B21" s="172" t="s">
        <v>112</v>
      </c>
      <c r="C21" s="115"/>
      <c r="D21" s="68"/>
      <c r="E21" s="115"/>
      <c r="F21" s="115"/>
      <c r="G21" s="115"/>
      <c r="H21" s="115"/>
      <c r="I21" s="115"/>
      <c r="J21" s="115"/>
      <c r="K21" s="132"/>
      <c r="L21" s="115"/>
      <c r="M21" s="115"/>
      <c r="N21" s="119"/>
      <c r="O21" s="115"/>
      <c r="P21" s="115"/>
      <c r="Q21" s="115"/>
      <c r="R21" s="132"/>
      <c r="S21" s="115"/>
      <c r="T21" s="115"/>
      <c r="U21" s="115"/>
      <c r="V21" s="115"/>
      <c r="W21" s="115"/>
      <c r="X21" s="115"/>
      <c r="Y21" s="90"/>
      <c r="Z21" s="115"/>
      <c r="AA21" s="115"/>
      <c r="AB21" s="119"/>
      <c r="AC21" s="115"/>
      <c r="AD21" s="115"/>
      <c r="AE21" s="115"/>
      <c r="AF21" s="90"/>
      <c r="AG21" s="119"/>
      <c r="AH21" s="73">
        <f t="shared" si="3"/>
        <v>0</v>
      </c>
      <c r="AI21" s="73">
        <f t="shared" si="4"/>
        <v>0</v>
      </c>
      <c r="AJ21" s="73">
        <f t="shared" si="5"/>
        <v>0</v>
      </c>
      <c r="AK21" s="73">
        <f t="shared" si="6"/>
        <v>0</v>
      </c>
      <c r="AL21" s="73">
        <f t="shared" si="7"/>
        <v>0</v>
      </c>
      <c r="AM21" s="80">
        <f t="shared" si="0"/>
        <v>0</v>
      </c>
      <c r="AN21" s="81">
        <f t="shared" si="1"/>
        <v>0</v>
      </c>
      <c r="AO21" s="81">
        <f t="shared" si="2"/>
        <v>100</v>
      </c>
      <c r="AP21" s="88"/>
      <c r="AQ21" s="3"/>
      <c r="AR21" s="3"/>
      <c r="AS21" s="3"/>
      <c r="AT21" s="3"/>
      <c r="AU21" s="3"/>
      <c r="AV21" s="3"/>
      <c r="AW21"/>
    </row>
    <row r="22" spans="1:49" ht="12" customHeight="1">
      <c r="A22" s="112">
        <v>4</v>
      </c>
      <c r="B22" s="171" t="s">
        <v>89</v>
      </c>
      <c r="C22" s="114"/>
      <c r="D22" s="68"/>
      <c r="E22" s="114"/>
      <c r="F22" s="114"/>
      <c r="G22" s="114"/>
      <c r="H22" s="114"/>
      <c r="I22" s="114"/>
      <c r="J22" s="114"/>
      <c r="K22" s="132"/>
      <c r="L22" s="114"/>
      <c r="M22" s="114"/>
      <c r="N22" s="118"/>
      <c r="O22" s="114"/>
      <c r="P22" s="114"/>
      <c r="Q22" s="114"/>
      <c r="R22" s="132"/>
      <c r="S22" s="114"/>
      <c r="T22" s="114"/>
      <c r="U22" s="114"/>
      <c r="V22" s="114"/>
      <c r="W22" s="114"/>
      <c r="X22" s="114"/>
      <c r="Y22" s="90"/>
      <c r="Z22" s="114"/>
      <c r="AA22" s="114"/>
      <c r="AB22" s="118"/>
      <c r="AC22" s="114"/>
      <c r="AD22" s="114"/>
      <c r="AE22" s="114"/>
      <c r="AF22" s="90"/>
      <c r="AG22" s="118"/>
      <c r="AH22" s="73">
        <f t="shared" si="3"/>
        <v>0</v>
      </c>
      <c r="AI22" s="73">
        <f t="shared" si="4"/>
        <v>0</v>
      </c>
      <c r="AJ22" s="73">
        <f t="shared" si="5"/>
        <v>0</v>
      </c>
      <c r="AK22" s="73">
        <f t="shared" si="6"/>
        <v>0</v>
      </c>
      <c r="AL22" s="73">
        <f t="shared" si="7"/>
        <v>0</v>
      </c>
      <c r="AM22" s="126">
        <f t="shared" si="0"/>
        <v>0</v>
      </c>
      <c r="AN22" s="127">
        <f t="shared" si="1"/>
        <v>0</v>
      </c>
      <c r="AO22" s="127">
        <f t="shared" si="2"/>
        <v>100</v>
      </c>
      <c r="AP22" s="88"/>
      <c r="AQ22" s="3"/>
      <c r="AR22" s="3"/>
      <c r="AS22" s="3"/>
      <c r="AT22" s="3"/>
      <c r="AU22" s="3"/>
      <c r="AV22" s="3"/>
      <c r="AW22" s="3"/>
    </row>
    <row r="23" spans="1:49" s="1" customFormat="1" ht="12" customHeight="1">
      <c r="A23" s="112">
        <v>34</v>
      </c>
      <c r="B23" s="170" t="s">
        <v>119</v>
      </c>
      <c r="C23" s="114"/>
      <c r="D23" s="68"/>
      <c r="E23" s="114"/>
      <c r="F23" s="114"/>
      <c r="G23" s="114"/>
      <c r="H23" s="114"/>
      <c r="I23" s="114"/>
      <c r="J23" s="114"/>
      <c r="K23" s="132"/>
      <c r="L23" s="114"/>
      <c r="M23" s="114"/>
      <c r="N23" s="118"/>
      <c r="O23" s="114"/>
      <c r="P23" s="114"/>
      <c r="Q23" s="114"/>
      <c r="R23" s="132"/>
      <c r="S23" s="114"/>
      <c r="T23" s="114"/>
      <c r="U23" s="114"/>
      <c r="V23" s="114"/>
      <c r="W23" s="114"/>
      <c r="X23" s="114"/>
      <c r="Y23" s="90"/>
      <c r="Z23" s="114"/>
      <c r="AA23" s="114"/>
      <c r="AB23" s="118"/>
      <c r="AC23" s="114"/>
      <c r="AD23" s="114"/>
      <c r="AE23" s="114"/>
      <c r="AF23" s="90"/>
      <c r="AG23" s="118"/>
      <c r="AH23" s="73">
        <f t="shared" si="3"/>
        <v>0</v>
      </c>
      <c r="AI23" s="73">
        <f t="shared" si="4"/>
        <v>0</v>
      </c>
      <c r="AJ23" s="73">
        <f t="shared" si="5"/>
        <v>0</v>
      </c>
      <c r="AK23" s="73">
        <f t="shared" si="6"/>
        <v>0</v>
      </c>
      <c r="AL23" s="73">
        <f t="shared" si="7"/>
        <v>0</v>
      </c>
      <c r="AM23" s="126">
        <f t="shared" si="0"/>
        <v>0</v>
      </c>
      <c r="AN23" s="127">
        <f t="shared" si="1"/>
        <v>0</v>
      </c>
      <c r="AO23" s="127">
        <f t="shared" si="2"/>
        <v>100</v>
      </c>
      <c r="AP23" s="88"/>
      <c r="AQ23" s="3"/>
      <c r="AR23" s="3"/>
      <c r="AS23" s="3"/>
      <c r="AT23" s="3"/>
      <c r="AU23" s="3"/>
      <c r="AV23" s="3"/>
    </row>
    <row r="24" spans="1:49" ht="12" customHeight="1">
      <c r="A24" s="58">
        <v>17</v>
      </c>
      <c r="B24" s="170" t="s">
        <v>102</v>
      </c>
      <c r="C24" s="115"/>
      <c r="D24" s="68"/>
      <c r="E24" s="115"/>
      <c r="F24" s="115"/>
      <c r="G24" s="115"/>
      <c r="H24" s="115"/>
      <c r="I24" s="115"/>
      <c r="J24" s="115"/>
      <c r="K24" s="132"/>
      <c r="L24" s="115"/>
      <c r="M24" s="115"/>
      <c r="N24" s="119"/>
      <c r="O24" s="115"/>
      <c r="P24" s="115"/>
      <c r="Q24" s="115"/>
      <c r="R24" s="132"/>
      <c r="S24" s="115"/>
      <c r="T24" s="115"/>
      <c r="U24" s="115"/>
      <c r="V24" s="115"/>
      <c r="W24" s="115"/>
      <c r="X24" s="115"/>
      <c r="Y24" s="90"/>
      <c r="Z24" s="115"/>
      <c r="AA24" s="115"/>
      <c r="AB24" s="119"/>
      <c r="AC24" s="115"/>
      <c r="AD24" s="115"/>
      <c r="AE24" s="115"/>
      <c r="AF24" s="90"/>
      <c r="AG24" s="119"/>
      <c r="AH24" s="73">
        <f t="shared" si="3"/>
        <v>0</v>
      </c>
      <c r="AI24" s="73">
        <f t="shared" si="4"/>
        <v>0</v>
      </c>
      <c r="AJ24" s="73">
        <f t="shared" si="5"/>
        <v>0</v>
      </c>
      <c r="AK24" s="73">
        <f t="shared" si="6"/>
        <v>0</v>
      </c>
      <c r="AL24" s="73">
        <f t="shared" si="7"/>
        <v>0</v>
      </c>
      <c r="AM24" s="80">
        <f t="shared" si="0"/>
        <v>0</v>
      </c>
      <c r="AN24" s="81">
        <f t="shared" si="1"/>
        <v>0</v>
      </c>
      <c r="AO24" s="81">
        <f t="shared" si="2"/>
        <v>100</v>
      </c>
      <c r="AP24" s="88"/>
      <c r="AQ24" s="3"/>
      <c r="AR24" s="3"/>
      <c r="AS24" s="3"/>
      <c r="AT24" s="3"/>
      <c r="AU24" s="3"/>
      <c r="AV24" s="3"/>
      <c r="AW24" s="3"/>
    </row>
    <row r="25" spans="1:49" s="1" customFormat="1" ht="12" customHeight="1">
      <c r="A25" s="112">
        <v>6</v>
      </c>
      <c r="B25" s="170" t="s">
        <v>91</v>
      </c>
      <c r="C25" s="114"/>
      <c r="D25" s="68"/>
      <c r="E25" s="114"/>
      <c r="F25" s="114"/>
      <c r="G25" s="114"/>
      <c r="H25" s="114"/>
      <c r="I25" s="114"/>
      <c r="J25" s="114"/>
      <c r="K25" s="132"/>
      <c r="L25" s="114"/>
      <c r="M25" s="114"/>
      <c r="N25" s="118"/>
      <c r="O25" s="114"/>
      <c r="P25" s="114"/>
      <c r="Q25" s="114"/>
      <c r="R25" s="132"/>
      <c r="S25" s="114"/>
      <c r="T25" s="114"/>
      <c r="U25" s="114"/>
      <c r="V25" s="114"/>
      <c r="W25" s="114"/>
      <c r="X25" s="114"/>
      <c r="Y25" s="90"/>
      <c r="Z25" s="114"/>
      <c r="AA25" s="114"/>
      <c r="AB25" s="118"/>
      <c r="AC25" s="114"/>
      <c r="AD25" s="114"/>
      <c r="AE25" s="114"/>
      <c r="AF25" s="90"/>
      <c r="AG25" s="118"/>
      <c r="AH25" s="73">
        <f t="shared" si="3"/>
        <v>0</v>
      </c>
      <c r="AI25" s="73">
        <f t="shared" si="4"/>
        <v>0</v>
      </c>
      <c r="AJ25" s="73">
        <f t="shared" si="5"/>
        <v>0</v>
      </c>
      <c r="AK25" s="73">
        <f t="shared" si="6"/>
        <v>0</v>
      </c>
      <c r="AL25" s="73">
        <f t="shared" si="7"/>
        <v>0</v>
      </c>
      <c r="AM25" s="126">
        <f t="shared" si="0"/>
        <v>0</v>
      </c>
      <c r="AN25" s="127">
        <f t="shared" si="1"/>
        <v>0</v>
      </c>
      <c r="AO25" s="127">
        <f t="shared" si="2"/>
        <v>100</v>
      </c>
      <c r="AP25" s="88"/>
      <c r="AQ25" s="3"/>
      <c r="AR25" s="3"/>
      <c r="AS25" s="3"/>
      <c r="AT25" s="3"/>
      <c r="AU25" s="3"/>
      <c r="AV25" s="3"/>
      <c r="AW25" s="3"/>
    </row>
    <row r="26" spans="1:49" ht="12" customHeight="1">
      <c r="A26" s="112">
        <v>24</v>
      </c>
      <c r="B26" s="172" t="s">
        <v>109</v>
      </c>
      <c r="C26" s="114"/>
      <c r="D26" s="68"/>
      <c r="E26" s="114"/>
      <c r="F26" s="114"/>
      <c r="G26" s="114"/>
      <c r="H26" s="114" t="s">
        <v>36</v>
      </c>
      <c r="I26" s="114"/>
      <c r="J26" s="114"/>
      <c r="K26" s="132"/>
      <c r="L26" s="114"/>
      <c r="M26" s="114"/>
      <c r="N26" s="118"/>
      <c r="O26" s="114"/>
      <c r="P26" s="114"/>
      <c r="Q26" s="114"/>
      <c r="R26" s="132"/>
      <c r="S26" s="114"/>
      <c r="T26" s="114"/>
      <c r="U26" s="114"/>
      <c r="V26" s="114"/>
      <c r="W26" s="114"/>
      <c r="X26" s="114"/>
      <c r="Y26" s="90"/>
      <c r="Z26" s="114"/>
      <c r="AA26" s="114"/>
      <c r="AB26" s="118"/>
      <c r="AC26" s="114"/>
      <c r="AD26" s="114"/>
      <c r="AE26" s="114"/>
      <c r="AF26" s="90"/>
      <c r="AG26" s="118"/>
      <c r="AH26" s="73">
        <f t="shared" si="3"/>
        <v>0</v>
      </c>
      <c r="AI26" s="73">
        <f t="shared" si="4"/>
        <v>0</v>
      </c>
      <c r="AJ26" s="73">
        <f t="shared" si="5"/>
        <v>0</v>
      </c>
      <c r="AK26" s="73">
        <f t="shared" si="6"/>
        <v>1</v>
      </c>
      <c r="AL26" s="73">
        <f t="shared" si="7"/>
        <v>0</v>
      </c>
      <c r="AM26" s="126">
        <f t="shared" si="0"/>
        <v>0</v>
      </c>
      <c r="AN26" s="127">
        <f t="shared" si="1"/>
        <v>0</v>
      </c>
      <c r="AO26" s="127">
        <f t="shared" si="2"/>
        <v>100</v>
      </c>
      <c r="AP26" s="88"/>
      <c r="AQ26" s="3"/>
      <c r="AR26" s="3"/>
      <c r="AS26" s="3"/>
      <c r="AT26" s="3"/>
      <c r="AU26" s="3"/>
      <c r="AV26" s="3"/>
      <c r="AW26" s="1"/>
    </row>
    <row r="27" spans="1:49" s="1" customFormat="1" ht="12" customHeight="1">
      <c r="A27" s="112">
        <v>14</v>
      </c>
      <c r="B27" s="172" t="s">
        <v>99</v>
      </c>
      <c r="C27" s="114"/>
      <c r="D27" s="68"/>
      <c r="E27" s="114"/>
      <c r="F27" s="114"/>
      <c r="G27" s="114"/>
      <c r="H27" s="114"/>
      <c r="I27" s="114"/>
      <c r="J27" s="114"/>
      <c r="K27" s="132"/>
      <c r="L27" s="114"/>
      <c r="M27" s="114"/>
      <c r="N27" s="118"/>
      <c r="O27" s="114"/>
      <c r="P27" s="114"/>
      <c r="Q27" s="114"/>
      <c r="R27" s="132"/>
      <c r="S27" s="114"/>
      <c r="T27" s="114"/>
      <c r="U27" s="114"/>
      <c r="V27" s="114"/>
      <c r="W27" s="114"/>
      <c r="X27" s="114"/>
      <c r="Y27" s="90"/>
      <c r="Z27" s="114"/>
      <c r="AA27" s="114"/>
      <c r="AB27" s="118"/>
      <c r="AC27" s="114"/>
      <c r="AD27" s="114"/>
      <c r="AE27" s="114"/>
      <c r="AF27" s="90"/>
      <c r="AG27" s="118"/>
      <c r="AH27" s="73">
        <f t="shared" si="3"/>
        <v>0</v>
      </c>
      <c r="AI27" s="73">
        <f t="shared" si="4"/>
        <v>0</v>
      </c>
      <c r="AJ27" s="73">
        <f t="shared" si="5"/>
        <v>0</v>
      </c>
      <c r="AK27" s="73">
        <f t="shared" si="6"/>
        <v>0</v>
      </c>
      <c r="AL27" s="73">
        <f t="shared" si="7"/>
        <v>0</v>
      </c>
      <c r="AM27" s="126">
        <f t="shared" si="0"/>
        <v>0</v>
      </c>
      <c r="AN27" s="127">
        <f t="shared" si="1"/>
        <v>0</v>
      </c>
      <c r="AO27" s="127">
        <f t="shared" si="2"/>
        <v>100</v>
      </c>
      <c r="AP27" s="88"/>
      <c r="AQ27" s="3"/>
      <c r="AR27" s="3"/>
      <c r="AS27" s="3"/>
      <c r="AT27" s="3"/>
      <c r="AU27" s="3"/>
      <c r="AV27" s="3"/>
      <c r="AW27" s="3"/>
    </row>
    <row r="28" spans="1:49" ht="12" customHeight="1">
      <c r="A28" s="58">
        <v>31</v>
      </c>
      <c r="B28" s="170" t="s">
        <v>116</v>
      </c>
      <c r="C28" s="115"/>
      <c r="D28" s="68"/>
      <c r="E28" s="115"/>
      <c r="F28" s="115"/>
      <c r="G28" s="115"/>
      <c r="H28" s="115"/>
      <c r="I28" s="115"/>
      <c r="J28" s="115"/>
      <c r="K28" s="132"/>
      <c r="L28" s="115"/>
      <c r="M28" s="115"/>
      <c r="N28" s="119"/>
      <c r="O28" s="115"/>
      <c r="P28" s="115"/>
      <c r="Q28" s="115"/>
      <c r="R28" s="132"/>
      <c r="S28" s="115"/>
      <c r="T28" s="115"/>
      <c r="U28" s="115"/>
      <c r="V28" s="115"/>
      <c r="W28" s="115"/>
      <c r="X28" s="115"/>
      <c r="Y28" s="90"/>
      <c r="Z28" s="115"/>
      <c r="AA28" s="115" t="s">
        <v>33</v>
      </c>
      <c r="AB28" s="119"/>
      <c r="AC28" s="115"/>
      <c r="AD28" s="115"/>
      <c r="AE28" s="115"/>
      <c r="AF28" s="90"/>
      <c r="AG28" s="119"/>
      <c r="AH28" s="73">
        <f t="shared" si="3"/>
        <v>1</v>
      </c>
      <c r="AI28" s="73">
        <f t="shared" si="4"/>
        <v>0</v>
      </c>
      <c r="AJ28" s="73">
        <f t="shared" si="5"/>
        <v>0</v>
      </c>
      <c r="AK28" s="73">
        <f t="shared" si="6"/>
        <v>0</v>
      </c>
      <c r="AL28" s="73">
        <f t="shared" si="7"/>
        <v>0</v>
      </c>
      <c r="AM28" s="80">
        <f t="shared" si="0"/>
        <v>1</v>
      </c>
      <c r="AN28" s="81">
        <f t="shared" si="1"/>
        <v>0.24813895781637718</v>
      </c>
      <c r="AO28" s="81">
        <f t="shared" si="2"/>
        <v>99.75186104218362</v>
      </c>
      <c r="AP28" s="88"/>
      <c r="AQ28" s="3"/>
      <c r="AR28" s="3"/>
      <c r="AS28" s="3"/>
      <c r="AT28" s="3"/>
      <c r="AU28" s="3"/>
      <c r="AV28" s="3"/>
    </row>
    <row r="29" spans="1:49" s="1" customFormat="1" ht="12" customHeight="1">
      <c r="A29" s="58">
        <v>3</v>
      </c>
      <c r="B29" s="170" t="s">
        <v>88</v>
      </c>
      <c r="C29" s="115"/>
      <c r="D29" s="68"/>
      <c r="E29" s="115"/>
      <c r="F29" s="115"/>
      <c r="G29" s="115"/>
      <c r="H29" s="115"/>
      <c r="I29" s="115"/>
      <c r="J29" s="115"/>
      <c r="K29" s="132"/>
      <c r="L29" s="115"/>
      <c r="M29" s="115"/>
      <c r="N29" s="119"/>
      <c r="O29" s="115"/>
      <c r="P29" s="115"/>
      <c r="Q29" s="115"/>
      <c r="R29" s="132"/>
      <c r="S29" s="115"/>
      <c r="T29" s="115"/>
      <c r="U29" s="115"/>
      <c r="V29" s="115"/>
      <c r="W29" s="115"/>
      <c r="X29" s="115"/>
      <c r="Y29" s="90"/>
      <c r="Z29" s="115"/>
      <c r="AA29" s="115"/>
      <c r="AB29" s="119"/>
      <c r="AC29" s="115"/>
      <c r="AD29" s="115"/>
      <c r="AE29" s="115"/>
      <c r="AF29" s="90"/>
      <c r="AG29" s="119"/>
      <c r="AH29" s="73">
        <f t="shared" si="3"/>
        <v>0</v>
      </c>
      <c r="AI29" s="73">
        <f t="shared" si="4"/>
        <v>0</v>
      </c>
      <c r="AJ29" s="73">
        <f t="shared" si="5"/>
        <v>0</v>
      </c>
      <c r="AK29" s="73">
        <f t="shared" si="6"/>
        <v>0</v>
      </c>
      <c r="AL29" s="73">
        <f t="shared" si="7"/>
        <v>0</v>
      </c>
      <c r="AM29" s="80">
        <f t="shared" si="0"/>
        <v>0</v>
      </c>
      <c r="AN29" s="81">
        <f t="shared" si="1"/>
        <v>0</v>
      </c>
      <c r="AO29" s="81">
        <f t="shared" si="2"/>
        <v>100</v>
      </c>
      <c r="AP29" s="88"/>
      <c r="AQ29" s="3"/>
      <c r="AR29" s="3"/>
      <c r="AS29" s="3"/>
      <c r="AT29" s="3"/>
      <c r="AU29" s="3"/>
      <c r="AV29" s="3"/>
      <c r="AW29" s="3"/>
    </row>
    <row r="30" spans="1:49" ht="12" customHeight="1">
      <c r="A30" s="58">
        <v>11</v>
      </c>
      <c r="B30" s="172" t="s">
        <v>96</v>
      </c>
      <c r="C30" s="116"/>
      <c r="D30" s="69"/>
      <c r="E30" s="116"/>
      <c r="F30" s="115"/>
      <c r="G30" s="116"/>
      <c r="H30" s="115"/>
      <c r="I30" s="115"/>
      <c r="J30" s="115"/>
      <c r="K30" s="133"/>
      <c r="L30" s="115"/>
      <c r="M30" s="115"/>
      <c r="N30" s="120"/>
      <c r="O30" s="115"/>
      <c r="P30" s="115"/>
      <c r="Q30" s="115"/>
      <c r="R30" s="133"/>
      <c r="S30" s="115"/>
      <c r="T30" s="115"/>
      <c r="U30" s="116"/>
      <c r="V30" s="115"/>
      <c r="W30" s="115"/>
      <c r="X30" s="115"/>
      <c r="Y30" s="90"/>
      <c r="Z30" s="115"/>
      <c r="AA30" s="115"/>
      <c r="AB30" s="120"/>
      <c r="AC30" s="115"/>
      <c r="AD30" s="115"/>
      <c r="AE30" s="115"/>
      <c r="AF30" s="90"/>
      <c r="AG30" s="120"/>
      <c r="AH30" s="73">
        <f t="shared" si="3"/>
        <v>0</v>
      </c>
      <c r="AI30" s="73">
        <f t="shared" si="4"/>
        <v>0</v>
      </c>
      <c r="AJ30" s="73">
        <f t="shared" si="5"/>
        <v>0</v>
      </c>
      <c r="AK30" s="73">
        <f t="shared" si="6"/>
        <v>0</v>
      </c>
      <c r="AL30" s="73">
        <f t="shared" si="7"/>
        <v>0</v>
      </c>
      <c r="AM30" s="80">
        <f t="shared" si="0"/>
        <v>0</v>
      </c>
      <c r="AN30" s="81">
        <f t="shared" si="1"/>
        <v>0</v>
      </c>
      <c r="AO30" s="81">
        <f t="shared" si="2"/>
        <v>100</v>
      </c>
      <c r="AP30" s="88"/>
      <c r="AQ30" s="3"/>
      <c r="AR30" s="3"/>
      <c r="AS30" s="3"/>
      <c r="AT30" s="3"/>
      <c r="AU30" s="3"/>
      <c r="AV30" s="3"/>
      <c r="AW30" s="3"/>
    </row>
    <row r="31" spans="1:49" s="1" customFormat="1" ht="12" customHeight="1">
      <c r="A31" s="58">
        <v>21</v>
      </c>
      <c r="B31" s="170" t="s">
        <v>106</v>
      </c>
      <c r="C31" s="115"/>
      <c r="D31" s="68"/>
      <c r="E31" s="115"/>
      <c r="F31" s="115"/>
      <c r="G31" s="115"/>
      <c r="H31" s="115"/>
      <c r="I31" s="115"/>
      <c r="J31" s="115"/>
      <c r="K31" s="132"/>
      <c r="L31" s="115"/>
      <c r="M31" s="115"/>
      <c r="N31" s="119"/>
      <c r="O31" s="115"/>
      <c r="P31" s="115"/>
      <c r="Q31" s="115"/>
      <c r="R31" s="132"/>
      <c r="S31" s="115"/>
      <c r="T31" s="115"/>
      <c r="U31" s="115"/>
      <c r="V31" s="115"/>
      <c r="W31" s="115"/>
      <c r="X31" s="115"/>
      <c r="Y31" s="90"/>
      <c r="Z31" s="115"/>
      <c r="AA31" s="115"/>
      <c r="AB31" s="119"/>
      <c r="AC31" s="115"/>
      <c r="AD31" s="115"/>
      <c r="AE31" s="115"/>
      <c r="AF31" s="90"/>
      <c r="AG31" s="119"/>
      <c r="AH31" s="73">
        <f t="shared" si="3"/>
        <v>0</v>
      </c>
      <c r="AI31" s="73">
        <f t="shared" si="4"/>
        <v>0</v>
      </c>
      <c r="AJ31" s="73">
        <f t="shared" si="5"/>
        <v>0</v>
      </c>
      <c r="AK31" s="73">
        <f t="shared" si="6"/>
        <v>0</v>
      </c>
      <c r="AL31" s="73">
        <f t="shared" si="7"/>
        <v>0</v>
      </c>
      <c r="AM31" s="80">
        <f t="shared" si="0"/>
        <v>0</v>
      </c>
      <c r="AN31" s="81">
        <f t="shared" si="1"/>
        <v>0</v>
      </c>
      <c r="AO31" s="81">
        <f t="shared" si="2"/>
        <v>100</v>
      </c>
      <c r="AP31" s="88"/>
      <c r="AQ31" s="3"/>
      <c r="AR31" s="3"/>
      <c r="AS31" s="3"/>
      <c r="AT31" s="3"/>
      <c r="AU31" s="3"/>
      <c r="AV31" s="3"/>
      <c r="AW31" s="3"/>
    </row>
    <row r="32" spans="1:49" ht="12" customHeight="1">
      <c r="A32" s="112">
        <v>28</v>
      </c>
      <c r="B32" s="172" t="s">
        <v>113</v>
      </c>
      <c r="C32" s="114"/>
      <c r="D32" s="68"/>
      <c r="E32" s="114"/>
      <c r="F32" s="114"/>
      <c r="G32" s="114"/>
      <c r="H32" s="114"/>
      <c r="I32" s="114"/>
      <c r="J32" s="114"/>
      <c r="K32" s="132"/>
      <c r="L32" s="114"/>
      <c r="M32" s="114"/>
      <c r="N32" s="118"/>
      <c r="O32" s="114"/>
      <c r="P32" s="114"/>
      <c r="Q32" s="114"/>
      <c r="R32" s="132"/>
      <c r="S32" s="114"/>
      <c r="T32" s="114"/>
      <c r="U32" s="114"/>
      <c r="V32" s="114"/>
      <c r="W32" s="114"/>
      <c r="X32" s="114"/>
      <c r="Y32" s="90"/>
      <c r="Z32" s="114"/>
      <c r="AA32" s="114"/>
      <c r="AB32" s="118"/>
      <c r="AC32" s="114"/>
      <c r="AD32" s="114"/>
      <c r="AE32" s="114"/>
      <c r="AF32" s="90"/>
      <c r="AG32" s="118"/>
      <c r="AH32" s="73">
        <f t="shared" si="3"/>
        <v>0</v>
      </c>
      <c r="AI32" s="73">
        <f t="shared" si="4"/>
        <v>0</v>
      </c>
      <c r="AJ32" s="73">
        <f t="shared" si="5"/>
        <v>0</v>
      </c>
      <c r="AK32" s="73">
        <f t="shared" si="6"/>
        <v>0</v>
      </c>
      <c r="AL32" s="73">
        <f t="shared" si="7"/>
        <v>0</v>
      </c>
      <c r="AM32" s="126">
        <f t="shared" si="0"/>
        <v>0</v>
      </c>
      <c r="AN32" s="127">
        <f t="shared" si="1"/>
        <v>0</v>
      </c>
      <c r="AO32" s="127">
        <f t="shared" si="2"/>
        <v>100</v>
      </c>
      <c r="AP32" s="88"/>
      <c r="AQ32" s="3"/>
      <c r="AR32" s="3"/>
      <c r="AS32" s="3"/>
      <c r="AT32" s="3"/>
      <c r="AU32" s="3"/>
      <c r="AV32" s="3"/>
      <c r="AW32" s="1"/>
    </row>
    <row r="33" spans="1:49" s="1" customFormat="1" ht="12" customHeight="1">
      <c r="A33" s="64">
        <v>35</v>
      </c>
      <c r="B33" s="170" t="s">
        <v>120</v>
      </c>
      <c r="C33" s="60"/>
      <c r="D33" s="68"/>
      <c r="E33" s="60"/>
      <c r="F33" s="60"/>
      <c r="G33" s="60"/>
      <c r="H33" s="60"/>
      <c r="I33" s="60"/>
      <c r="J33" s="60"/>
      <c r="K33" s="132"/>
      <c r="L33" s="60"/>
      <c r="M33" s="60"/>
      <c r="N33" s="98"/>
      <c r="O33" s="60"/>
      <c r="P33" s="60"/>
      <c r="Q33" s="60"/>
      <c r="R33" s="132"/>
      <c r="S33" s="60"/>
      <c r="T33" s="60"/>
      <c r="U33" s="60"/>
      <c r="V33" s="60"/>
      <c r="W33" s="60"/>
      <c r="X33" s="60"/>
      <c r="Y33" s="90"/>
      <c r="Z33" s="60"/>
      <c r="AA33" s="60"/>
      <c r="AB33" s="98"/>
      <c r="AC33" s="60"/>
      <c r="AD33" s="60"/>
      <c r="AE33" s="60"/>
      <c r="AF33" s="90"/>
      <c r="AG33" s="98"/>
      <c r="AH33" s="73">
        <f t="shared" si="3"/>
        <v>0</v>
      </c>
      <c r="AI33" s="73">
        <f t="shared" si="4"/>
        <v>0</v>
      </c>
      <c r="AJ33" s="73">
        <f t="shared" si="5"/>
        <v>0</v>
      </c>
      <c r="AK33" s="73">
        <f t="shared" si="6"/>
        <v>0</v>
      </c>
      <c r="AL33" s="73">
        <f t="shared" si="7"/>
        <v>0</v>
      </c>
      <c r="AM33" s="83">
        <f t="shared" si="0"/>
        <v>0</v>
      </c>
      <c r="AN33" s="84">
        <f t="shared" si="1"/>
        <v>0</v>
      </c>
      <c r="AO33" s="84">
        <f t="shared" si="2"/>
        <v>100</v>
      </c>
      <c r="AP33" s="88"/>
      <c r="AQ33" s="3"/>
      <c r="AR33" s="3"/>
      <c r="AS33" s="3"/>
      <c r="AT33" s="3"/>
      <c r="AU33" s="3"/>
      <c r="AV33" s="3"/>
      <c r="AW33" s="3"/>
    </row>
    <row r="34" spans="1:49" ht="12" customHeight="1">
      <c r="A34" s="58">
        <v>7</v>
      </c>
      <c r="B34" s="170" t="s">
        <v>92</v>
      </c>
      <c r="C34" s="115"/>
      <c r="D34" s="68"/>
      <c r="E34" s="115"/>
      <c r="F34" s="115"/>
      <c r="G34" s="115"/>
      <c r="H34" s="115"/>
      <c r="I34" s="115"/>
      <c r="J34" s="115"/>
      <c r="K34" s="132"/>
      <c r="L34" s="115"/>
      <c r="M34" s="115"/>
      <c r="N34" s="119"/>
      <c r="O34" s="115"/>
      <c r="P34" s="115"/>
      <c r="Q34" s="115"/>
      <c r="R34" s="132"/>
      <c r="S34" s="115"/>
      <c r="T34" s="115"/>
      <c r="U34" s="115"/>
      <c r="V34" s="115"/>
      <c r="W34" s="115"/>
      <c r="X34" s="115"/>
      <c r="Y34" s="90"/>
      <c r="Z34" s="115"/>
      <c r="AA34" s="115"/>
      <c r="AB34" s="119"/>
      <c r="AC34" s="115"/>
      <c r="AD34" s="115"/>
      <c r="AE34" s="115"/>
      <c r="AF34" s="90"/>
      <c r="AG34" s="119"/>
      <c r="AH34" s="73">
        <f t="shared" si="3"/>
        <v>0</v>
      </c>
      <c r="AI34" s="73">
        <f t="shared" si="4"/>
        <v>0</v>
      </c>
      <c r="AJ34" s="73">
        <f t="shared" si="5"/>
        <v>0</v>
      </c>
      <c r="AK34" s="73">
        <f t="shared" si="6"/>
        <v>0</v>
      </c>
      <c r="AL34" s="73">
        <f t="shared" si="7"/>
        <v>0</v>
      </c>
      <c r="AM34" s="80">
        <f t="shared" si="0"/>
        <v>0</v>
      </c>
      <c r="AN34" s="81">
        <f t="shared" si="1"/>
        <v>0</v>
      </c>
      <c r="AO34" s="81">
        <f t="shared" si="2"/>
        <v>100</v>
      </c>
      <c r="AP34" s="88"/>
      <c r="AQ34" s="3"/>
      <c r="AR34" s="3"/>
      <c r="AS34" s="3"/>
      <c r="AT34" s="3"/>
      <c r="AU34" s="3"/>
      <c r="AV34" s="3"/>
      <c r="AW34" s="3"/>
    </row>
    <row r="35" spans="1:49" s="1" customFormat="1" ht="12" customHeight="1">
      <c r="A35" s="112">
        <v>18</v>
      </c>
      <c r="B35" s="170" t="s">
        <v>103</v>
      </c>
      <c r="C35" s="114"/>
      <c r="D35" s="68"/>
      <c r="E35" s="114"/>
      <c r="F35" s="114"/>
      <c r="G35" s="114"/>
      <c r="H35" s="114"/>
      <c r="I35" s="114"/>
      <c r="J35" s="114"/>
      <c r="K35" s="132"/>
      <c r="L35" s="114"/>
      <c r="M35" s="114"/>
      <c r="N35" s="118"/>
      <c r="O35" s="114"/>
      <c r="P35" s="114"/>
      <c r="Q35" s="114"/>
      <c r="R35" s="132"/>
      <c r="S35" s="114"/>
      <c r="T35" s="114"/>
      <c r="U35" s="114"/>
      <c r="V35" s="114"/>
      <c r="W35" s="114"/>
      <c r="X35" s="114"/>
      <c r="Y35" s="90"/>
      <c r="Z35" s="114"/>
      <c r="AA35" s="114"/>
      <c r="AB35" s="118"/>
      <c r="AC35" s="114"/>
      <c r="AD35" s="114"/>
      <c r="AE35" s="114"/>
      <c r="AF35" s="90"/>
      <c r="AG35" s="118"/>
      <c r="AH35" s="73">
        <f t="shared" si="3"/>
        <v>0</v>
      </c>
      <c r="AI35" s="73">
        <f t="shared" si="4"/>
        <v>0</v>
      </c>
      <c r="AJ35" s="73">
        <f t="shared" si="5"/>
        <v>0</v>
      </c>
      <c r="AK35" s="73">
        <f t="shared" si="6"/>
        <v>0</v>
      </c>
      <c r="AL35" s="73">
        <f t="shared" si="7"/>
        <v>0</v>
      </c>
      <c r="AM35" s="126">
        <f t="shared" si="0"/>
        <v>0</v>
      </c>
      <c r="AN35" s="127">
        <f t="shared" si="1"/>
        <v>0</v>
      </c>
      <c r="AO35" s="127">
        <f t="shared" si="2"/>
        <v>100</v>
      </c>
      <c r="AP35" s="88"/>
      <c r="AQ35" s="3"/>
      <c r="AR35" s="3"/>
      <c r="AS35" s="3"/>
      <c r="AT35" s="3"/>
      <c r="AU35" s="3"/>
      <c r="AV35" s="3"/>
      <c r="AW35" s="3"/>
    </row>
    <row r="36" spans="1:49" ht="12" customHeight="1">
      <c r="A36" s="58">
        <v>15</v>
      </c>
      <c r="B36" s="172" t="s">
        <v>100</v>
      </c>
      <c r="C36" s="115"/>
      <c r="D36" s="68"/>
      <c r="E36" s="115"/>
      <c r="F36" s="115"/>
      <c r="G36" s="115"/>
      <c r="H36" s="115"/>
      <c r="I36" s="115"/>
      <c r="J36" s="115"/>
      <c r="K36" s="132"/>
      <c r="L36" s="115"/>
      <c r="M36" s="115"/>
      <c r="N36" s="119"/>
      <c r="O36" s="115"/>
      <c r="P36" s="115"/>
      <c r="Q36" s="115"/>
      <c r="R36" s="132"/>
      <c r="S36" s="115"/>
      <c r="T36" s="115"/>
      <c r="U36" s="115"/>
      <c r="V36" s="115"/>
      <c r="W36" s="115"/>
      <c r="X36" s="115"/>
      <c r="Y36" s="90"/>
      <c r="Z36" s="115"/>
      <c r="AA36" s="115"/>
      <c r="AB36" s="119"/>
      <c r="AC36" s="115"/>
      <c r="AD36" s="115"/>
      <c r="AE36" s="115"/>
      <c r="AF36" s="90"/>
      <c r="AG36" s="119"/>
      <c r="AH36" s="73">
        <f t="shared" si="3"/>
        <v>0</v>
      </c>
      <c r="AI36" s="73">
        <f t="shared" si="4"/>
        <v>0</v>
      </c>
      <c r="AJ36" s="73">
        <f t="shared" si="5"/>
        <v>0</v>
      </c>
      <c r="AK36" s="73">
        <f t="shared" si="6"/>
        <v>0</v>
      </c>
      <c r="AL36" s="73">
        <f t="shared" si="7"/>
        <v>0</v>
      </c>
      <c r="AM36" s="80">
        <f t="shared" si="0"/>
        <v>0</v>
      </c>
      <c r="AN36" s="81">
        <f t="shared" si="1"/>
        <v>0</v>
      </c>
      <c r="AO36" s="81">
        <f t="shared" si="2"/>
        <v>100</v>
      </c>
      <c r="AP36" s="88"/>
      <c r="AQ36" s="3"/>
      <c r="AR36" s="3"/>
      <c r="AS36" s="3"/>
      <c r="AT36" s="3"/>
      <c r="AU36" s="3"/>
      <c r="AV36" s="3"/>
      <c r="AW36" s="3"/>
    </row>
    <row r="37" spans="1:49" s="1" customFormat="1" ht="12" customHeight="1">
      <c r="A37" s="58">
        <v>25</v>
      </c>
      <c r="B37" s="172" t="s">
        <v>110</v>
      </c>
      <c r="C37" s="115"/>
      <c r="D37" s="68"/>
      <c r="E37" s="115"/>
      <c r="F37" s="115"/>
      <c r="G37" s="115"/>
      <c r="H37" s="115"/>
      <c r="I37" s="115"/>
      <c r="J37" s="115"/>
      <c r="K37" s="132"/>
      <c r="L37" s="115"/>
      <c r="M37" s="115"/>
      <c r="N37" s="119"/>
      <c r="O37" s="115"/>
      <c r="P37" s="115"/>
      <c r="Q37" s="115"/>
      <c r="R37" s="132"/>
      <c r="S37" s="115"/>
      <c r="T37" s="115"/>
      <c r="U37" s="115"/>
      <c r="V37" s="115"/>
      <c r="W37" s="115"/>
      <c r="X37" s="115"/>
      <c r="Y37" s="90"/>
      <c r="Z37" s="115"/>
      <c r="AA37" s="115"/>
      <c r="AB37" s="119"/>
      <c r="AC37" s="115"/>
      <c r="AD37" s="115"/>
      <c r="AE37" s="115"/>
      <c r="AF37" s="90"/>
      <c r="AG37" s="119"/>
      <c r="AH37" s="73">
        <f t="shared" si="3"/>
        <v>0</v>
      </c>
      <c r="AI37" s="73">
        <f t="shared" si="4"/>
        <v>0</v>
      </c>
      <c r="AJ37" s="73">
        <f t="shared" si="5"/>
        <v>0</v>
      </c>
      <c r="AK37" s="73">
        <f t="shared" si="6"/>
        <v>0</v>
      </c>
      <c r="AL37" s="73">
        <f t="shared" si="7"/>
        <v>0</v>
      </c>
      <c r="AM37" s="80">
        <f t="shared" si="0"/>
        <v>0</v>
      </c>
      <c r="AN37" s="81">
        <f t="shared" si="1"/>
        <v>0</v>
      </c>
      <c r="AO37" s="81">
        <f t="shared" si="2"/>
        <v>100</v>
      </c>
      <c r="AP37" s="88"/>
      <c r="AQ37" s="3"/>
      <c r="AR37" s="3"/>
      <c r="AS37" s="3"/>
      <c r="AT37" s="3"/>
      <c r="AU37" s="3"/>
      <c r="AV37" s="3"/>
      <c r="AW37"/>
    </row>
    <row r="38" spans="1:49" s="3" customFormat="1" ht="12" customHeight="1">
      <c r="A38" s="112">
        <v>22</v>
      </c>
      <c r="B38" s="170" t="s">
        <v>107</v>
      </c>
      <c r="C38" s="114"/>
      <c r="D38" s="68"/>
      <c r="E38" s="114"/>
      <c r="F38" s="114"/>
      <c r="G38" s="114"/>
      <c r="H38" s="114"/>
      <c r="I38" s="114"/>
      <c r="J38" s="114"/>
      <c r="K38" s="132"/>
      <c r="L38" s="114"/>
      <c r="M38" s="114"/>
      <c r="N38" s="118"/>
      <c r="O38" s="114"/>
      <c r="P38" s="114"/>
      <c r="Q38" s="114"/>
      <c r="R38" s="132"/>
      <c r="S38" s="114"/>
      <c r="T38" s="114"/>
      <c r="U38" s="114"/>
      <c r="V38" s="114"/>
      <c r="W38" s="114"/>
      <c r="X38" s="114"/>
      <c r="Y38" s="90"/>
      <c r="Z38" s="114"/>
      <c r="AA38" s="114"/>
      <c r="AB38" s="118"/>
      <c r="AC38" s="114"/>
      <c r="AD38" s="114"/>
      <c r="AE38" s="114"/>
      <c r="AF38" s="90"/>
      <c r="AG38" s="118"/>
      <c r="AH38" s="73">
        <f t="shared" si="3"/>
        <v>0</v>
      </c>
      <c r="AI38" s="73">
        <f t="shared" si="4"/>
        <v>0</v>
      </c>
      <c r="AJ38" s="73">
        <f t="shared" si="5"/>
        <v>0</v>
      </c>
      <c r="AK38" s="73">
        <f t="shared" si="6"/>
        <v>0</v>
      </c>
      <c r="AL38" s="73">
        <f t="shared" si="7"/>
        <v>0</v>
      </c>
      <c r="AM38" s="126">
        <f t="shared" si="0"/>
        <v>0</v>
      </c>
      <c r="AN38" s="127">
        <f t="shared" si="1"/>
        <v>0</v>
      </c>
      <c r="AO38" s="127">
        <f t="shared" si="2"/>
        <v>100</v>
      </c>
      <c r="AP38" s="88"/>
    </row>
    <row r="39" spans="1:49" s="1" customFormat="1" ht="12" customHeight="1">
      <c r="A39" s="58">
        <v>29</v>
      </c>
      <c r="B39" s="172" t="s">
        <v>114</v>
      </c>
      <c r="C39" s="115"/>
      <c r="D39" s="68"/>
      <c r="E39" s="115"/>
      <c r="F39" s="115"/>
      <c r="G39" s="115" t="s">
        <v>36</v>
      </c>
      <c r="H39" s="115"/>
      <c r="I39" s="115"/>
      <c r="J39" s="115"/>
      <c r="K39" s="132"/>
      <c r="L39" s="115"/>
      <c r="M39" s="115"/>
      <c r="N39" s="119"/>
      <c r="O39" s="115"/>
      <c r="P39" s="115"/>
      <c r="Q39" s="115"/>
      <c r="R39" s="132"/>
      <c r="S39" s="115"/>
      <c r="T39" s="115"/>
      <c r="U39" s="115"/>
      <c r="V39" s="115"/>
      <c r="W39" s="115"/>
      <c r="X39" s="115"/>
      <c r="Y39" s="90"/>
      <c r="Z39" s="115"/>
      <c r="AA39" s="115"/>
      <c r="AB39" s="119"/>
      <c r="AC39" s="115"/>
      <c r="AD39" s="115"/>
      <c r="AE39" s="115"/>
      <c r="AF39" s="90"/>
      <c r="AG39" s="119"/>
      <c r="AH39" s="73">
        <f t="shared" si="3"/>
        <v>0</v>
      </c>
      <c r="AI39" s="73">
        <f t="shared" si="4"/>
        <v>0</v>
      </c>
      <c r="AJ39" s="73">
        <f t="shared" si="5"/>
        <v>0</v>
      </c>
      <c r="AK39" s="73">
        <f t="shared" si="6"/>
        <v>1</v>
      </c>
      <c r="AL39" s="73">
        <f t="shared" si="7"/>
        <v>0</v>
      </c>
      <c r="AM39" s="80">
        <f t="shared" si="0"/>
        <v>0</v>
      </c>
      <c r="AN39" s="81">
        <f t="shared" si="1"/>
        <v>0</v>
      </c>
      <c r="AO39" s="81">
        <f t="shared" si="2"/>
        <v>100</v>
      </c>
      <c r="AP39" s="88"/>
      <c r="AQ39" s="3"/>
      <c r="AR39" s="3"/>
      <c r="AS39" s="3"/>
      <c r="AT39" s="3"/>
      <c r="AU39" s="3"/>
      <c r="AV39" s="3"/>
      <c r="AW39"/>
    </row>
    <row r="40" spans="1:49" s="3" customFormat="1" ht="12" customHeight="1">
      <c r="A40" s="112">
        <v>36</v>
      </c>
      <c r="B40" s="170" t="s">
        <v>121</v>
      </c>
      <c r="C40" s="114"/>
      <c r="D40" s="68"/>
      <c r="E40" s="114"/>
      <c r="F40" s="114"/>
      <c r="G40" s="114"/>
      <c r="H40" s="114"/>
      <c r="I40" s="114"/>
      <c r="J40" s="114"/>
      <c r="K40" s="132"/>
      <c r="L40" s="114"/>
      <c r="M40" s="114"/>
      <c r="N40" s="118"/>
      <c r="O40" s="114"/>
      <c r="P40" s="114"/>
      <c r="Q40" s="114"/>
      <c r="R40" s="132"/>
      <c r="S40" s="114"/>
      <c r="T40" s="114"/>
      <c r="U40" s="114"/>
      <c r="V40" s="114"/>
      <c r="W40" s="114"/>
      <c r="X40" s="114"/>
      <c r="Y40" s="90"/>
      <c r="Z40" s="114"/>
      <c r="AA40" s="114"/>
      <c r="AB40" s="118"/>
      <c r="AC40" s="114"/>
      <c r="AD40" s="114"/>
      <c r="AE40" s="114"/>
      <c r="AF40" s="90"/>
      <c r="AG40" s="118"/>
      <c r="AH40" s="73">
        <f t="shared" si="3"/>
        <v>0</v>
      </c>
      <c r="AI40" s="73">
        <f t="shared" si="4"/>
        <v>0</v>
      </c>
      <c r="AJ40" s="73">
        <f t="shared" si="5"/>
        <v>0</v>
      </c>
      <c r="AK40" s="73">
        <f t="shared" si="6"/>
        <v>0</v>
      </c>
      <c r="AL40" s="73">
        <f t="shared" si="7"/>
        <v>0</v>
      </c>
      <c r="AM40" s="126">
        <f t="shared" si="0"/>
        <v>0</v>
      </c>
      <c r="AN40" s="127">
        <f t="shared" si="1"/>
        <v>0</v>
      </c>
      <c r="AO40" s="127">
        <f t="shared" si="2"/>
        <v>100</v>
      </c>
      <c r="AP40" s="88"/>
      <c r="AW40" s="1"/>
    </row>
    <row r="41" spans="1:49" s="1" customFormat="1" ht="12" customHeight="1" thickBot="1">
      <c r="A41" s="112">
        <v>8</v>
      </c>
      <c r="B41" s="170" t="s">
        <v>93</v>
      </c>
      <c r="C41" s="114"/>
      <c r="D41" s="68"/>
      <c r="E41" s="114"/>
      <c r="F41" s="114"/>
      <c r="G41" s="114"/>
      <c r="H41" s="114"/>
      <c r="I41" s="114"/>
      <c r="J41" s="114"/>
      <c r="K41" s="132"/>
      <c r="L41" s="114"/>
      <c r="M41" s="114"/>
      <c r="N41" s="118"/>
      <c r="O41" s="114"/>
      <c r="P41" s="114"/>
      <c r="Q41" s="114"/>
      <c r="R41" s="132"/>
      <c r="S41" s="114"/>
      <c r="T41" s="114"/>
      <c r="U41" s="114"/>
      <c r="V41" s="114"/>
      <c r="W41" s="114"/>
      <c r="X41" s="114"/>
      <c r="Y41" s="90"/>
      <c r="Z41" s="114"/>
      <c r="AA41" s="114"/>
      <c r="AB41" s="118"/>
      <c r="AC41" s="114"/>
      <c r="AD41" s="114"/>
      <c r="AE41" s="114"/>
      <c r="AF41" s="90"/>
      <c r="AG41" s="118"/>
      <c r="AH41" s="73">
        <f t="shared" si="3"/>
        <v>0</v>
      </c>
      <c r="AI41" s="73">
        <f t="shared" si="4"/>
        <v>0</v>
      </c>
      <c r="AJ41" s="73">
        <f t="shared" si="5"/>
        <v>0</v>
      </c>
      <c r="AK41" s="73">
        <f t="shared" si="6"/>
        <v>0</v>
      </c>
      <c r="AL41" s="73">
        <f t="shared" si="7"/>
        <v>0</v>
      </c>
      <c r="AM41" s="126">
        <f t="shared" si="0"/>
        <v>0</v>
      </c>
      <c r="AN41" s="127">
        <f t="shared" si="1"/>
        <v>0</v>
      </c>
      <c r="AO41" s="127">
        <f t="shared" si="2"/>
        <v>100</v>
      </c>
      <c r="AP41" s="88"/>
      <c r="AQ41" s="3"/>
      <c r="AR41" s="3"/>
      <c r="AS41" s="3"/>
      <c r="AT41" s="3"/>
      <c r="AU41" s="3"/>
      <c r="AV41" s="3"/>
      <c r="AW41" s="3"/>
    </row>
    <row r="42" spans="1:49" ht="14.25" thickTop="1" thickBot="1">
      <c r="A42" s="216" t="s">
        <v>41</v>
      </c>
      <c r="B42" s="217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85">
        <f t="shared" ref="AH42:AN42" si="8">SUM(AH6:AH41)</f>
        <v>3</v>
      </c>
      <c r="AI42" s="85">
        <f t="shared" si="8"/>
        <v>1</v>
      </c>
      <c r="AJ42" s="85">
        <f t="shared" si="8"/>
        <v>0</v>
      </c>
      <c r="AK42" s="85">
        <f t="shared" si="8"/>
        <v>5</v>
      </c>
      <c r="AL42" s="85">
        <f t="shared" si="8"/>
        <v>0</v>
      </c>
      <c r="AM42" s="212">
        <f t="shared" si="8"/>
        <v>4</v>
      </c>
      <c r="AN42" s="214">
        <f t="shared" si="8"/>
        <v>0.99255583126550873</v>
      </c>
      <c r="AO42" s="214">
        <f t="shared" ref="AO42" si="9">(100-AN42)</f>
        <v>99.007444168734494</v>
      </c>
      <c r="AP42" s="88"/>
      <c r="AQ42" s="3"/>
      <c r="AR42" s="3"/>
      <c r="AS42" s="3"/>
      <c r="AT42" s="3"/>
      <c r="AU42" s="3"/>
      <c r="AV42" s="3"/>
    </row>
    <row r="43" spans="1:49">
      <c r="A43" s="216" t="s">
        <v>42</v>
      </c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217"/>
      <c r="AH43" s="86">
        <f>(AH42*100)/(13*31)</f>
        <v>0.74441687344913154</v>
      </c>
      <c r="AI43" s="86">
        <f>(AI42*100)/(13*31)</f>
        <v>0.24813895781637718</v>
      </c>
      <c r="AJ43" s="86">
        <f>(AJ42*100)/(13*31)</f>
        <v>0</v>
      </c>
      <c r="AK43" s="86">
        <f>(AK42*100)/(13*31)</f>
        <v>1.2406947890818858</v>
      </c>
      <c r="AL43" s="86">
        <f>(AL42*100)/(13*31)</f>
        <v>0</v>
      </c>
      <c r="AM43" s="213"/>
      <c r="AN43" s="215"/>
      <c r="AO43" s="215"/>
      <c r="AP43" s="88"/>
      <c r="AQ43" s="3"/>
      <c r="AR43" s="3"/>
      <c r="AS43" s="3"/>
      <c r="AT43" s="3"/>
      <c r="AU43" s="3"/>
      <c r="AV43" s="3"/>
    </row>
    <row r="44" spans="1:49" ht="6" customHeight="1">
      <c r="B44" s="5"/>
      <c r="AH44"/>
      <c r="AI44"/>
      <c r="AJ44"/>
      <c r="AL44" s="5"/>
    </row>
    <row r="45" spans="1:49">
      <c r="B45" s="5"/>
      <c r="AH45"/>
      <c r="AI45"/>
      <c r="AJ45" s="218" t="s">
        <v>67</v>
      </c>
      <c r="AK45" s="218"/>
      <c r="AL45" s="218"/>
      <c r="AM45" s="218"/>
      <c r="AN45" s="218"/>
    </row>
    <row r="46" spans="1:49">
      <c r="B46" s="5"/>
      <c r="AH46"/>
      <c r="AI46"/>
      <c r="AJ46" s="218" t="s">
        <v>43</v>
      </c>
      <c r="AK46" s="218"/>
      <c r="AL46" s="218"/>
      <c r="AM46" s="218"/>
      <c r="AN46" s="218"/>
    </row>
    <row r="47" spans="1:49">
      <c r="B47" s="5"/>
      <c r="AH47"/>
      <c r="AI47"/>
      <c r="AJ47"/>
      <c r="AK47" s="4"/>
      <c r="AL47" s="5"/>
      <c r="AM47" s="5"/>
    </row>
    <row r="48" spans="1:49">
      <c r="B48" s="5"/>
      <c r="AH48"/>
      <c r="AI48"/>
      <c r="AJ48"/>
      <c r="AK48" s="4"/>
      <c r="AL48" s="5"/>
      <c r="AM48" s="5"/>
    </row>
    <row r="49" spans="2:42">
      <c r="B49" s="5"/>
      <c r="AH49"/>
      <c r="AI49"/>
      <c r="AJ49"/>
      <c r="AK49" s="4"/>
      <c r="AL49" s="5"/>
      <c r="AM49" s="5"/>
    </row>
    <row r="50" spans="2:42">
      <c r="B50" s="5"/>
      <c r="AH50"/>
      <c r="AI50"/>
      <c r="AJ50" s="208" t="str">
        <f>MASTER!C8</f>
        <v>ZULHASNI,S.Pd</v>
      </c>
      <c r="AK50" s="208"/>
      <c r="AL50" s="208"/>
      <c r="AM50" s="208"/>
      <c r="AN50" s="208"/>
    </row>
    <row r="51" spans="2:42">
      <c r="AH51"/>
      <c r="AI51"/>
      <c r="AJ51" s="42" t="s">
        <v>44</v>
      </c>
      <c r="AK51" s="208" t="str">
        <f>MASTER!C10</f>
        <v>199111092019032018</v>
      </c>
      <c r="AL51" s="208"/>
      <c r="AM51" s="208"/>
      <c r="AN51" s="208"/>
      <c r="AO51" s="208"/>
    </row>
    <row r="52" spans="2:42">
      <c r="AK52" s="209"/>
      <c r="AL52" s="209"/>
      <c r="AM52" s="209"/>
      <c r="AN52" s="209"/>
      <c r="AP52"/>
    </row>
  </sheetData>
  <sortState ref="A6:AW41">
    <sortCondition ref="B6:B41"/>
  </sortState>
  <mergeCells count="17">
    <mergeCell ref="A1:AR1"/>
    <mergeCell ref="AK2:AL2"/>
    <mergeCell ref="AM2:AN2"/>
    <mergeCell ref="AH4:AL4"/>
    <mergeCell ref="AN4:AO4"/>
    <mergeCell ref="AK51:AO51"/>
    <mergeCell ref="AK52:AN52"/>
    <mergeCell ref="A4:A5"/>
    <mergeCell ref="B4:B5"/>
    <mergeCell ref="AM42:AM43"/>
    <mergeCell ref="AN42:AN43"/>
    <mergeCell ref="AO42:AO43"/>
    <mergeCell ref="A42:AG42"/>
    <mergeCell ref="A43:AG43"/>
    <mergeCell ref="AJ45:AN45"/>
    <mergeCell ref="AJ46:AN46"/>
    <mergeCell ref="AJ50:AN50"/>
  </mergeCells>
  <dataValidations count="1">
    <dataValidation type="list" allowBlank="1" showInputMessage="1" showErrorMessage="1" sqref="C6:AG41">
      <formula1>$AH$5:$AL$5</formula1>
    </dataValidation>
  </dataValidations>
  <pageMargins left="0.63" right="0.3" top="0.5" bottom="0.25" header="0.25972222222222202" footer="0.30972222222222201"/>
  <pageSetup paperSize="9" scale="76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zoomScale="90" zoomScaleNormal="90" workbookViewId="0">
      <pane xSplit="1" ySplit="5" topLeftCell="B25" activePane="bottomRight" state="frozen"/>
      <selection pane="topRight"/>
      <selection pane="bottomLeft"/>
      <selection pane="bottomRight" activeCell="AM42" sqref="AM42:AO43"/>
    </sheetView>
  </sheetViews>
  <sheetFormatPr defaultColWidth="9.140625" defaultRowHeight="12.75"/>
  <cols>
    <col min="1" max="1" width="4.42578125" customWidth="1"/>
    <col min="2" max="2" width="33" customWidth="1"/>
    <col min="3" max="33" width="2.85546875" style="5" customWidth="1"/>
    <col min="34" max="36" width="5.28515625" style="5" customWidth="1"/>
    <col min="37" max="39" width="5.28515625" customWidth="1"/>
    <col min="40" max="40" width="8" customWidth="1"/>
    <col min="41" max="41" width="9.7109375" customWidth="1"/>
    <col min="42" max="42" width="7.7109375" style="5" customWidth="1"/>
    <col min="43" max="44" width="8.5703125" customWidth="1"/>
  </cols>
  <sheetData>
    <row r="1" spans="1:49">
      <c r="A1" s="219" t="str">
        <f>JULI!A1</f>
        <v>DAFTAR HADIR PESERTA DIDIK MAN 2 KOTA PADANG TAHUN PELAJARAN 2023/2024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</row>
    <row r="2" spans="1:49" ht="15" customHeight="1">
      <c r="A2" s="42" t="s">
        <v>62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220" t="s">
        <v>6</v>
      </c>
      <c r="AL2" s="221"/>
      <c r="AM2" s="222" t="str">
        <f>MASTER!C12</f>
        <v>X.6</v>
      </c>
      <c r="AN2" s="222"/>
      <c r="AO2" s="6"/>
      <c r="AP2" s="6"/>
      <c r="AQ2" s="6"/>
      <c r="AR2" s="6"/>
    </row>
    <row r="3" spans="1:49" ht="5.0999999999999996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219"/>
      <c r="AL3" s="219"/>
      <c r="AN3" s="121"/>
    </row>
    <row r="4" spans="1:49" ht="14.25" thickTop="1" thickBot="1">
      <c r="A4" s="210" t="s">
        <v>21</v>
      </c>
      <c r="B4" s="210" t="s">
        <v>22</v>
      </c>
      <c r="C4" s="49">
        <v>1</v>
      </c>
      <c r="D4" s="49">
        <v>2</v>
      </c>
      <c r="E4" s="49">
        <v>3</v>
      </c>
      <c r="F4" s="49">
        <v>4</v>
      </c>
      <c r="G4" s="49">
        <v>5</v>
      </c>
      <c r="H4" s="65">
        <v>6</v>
      </c>
      <c r="I4" s="49">
        <v>7</v>
      </c>
      <c r="J4" s="49">
        <v>8</v>
      </c>
      <c r="K4" s="49">
        <v>9</v>
      </c>
      <c r="L4" s="49">
        <v>10</v>
      </c>
      <c r="M4" s="49">
        <v>11</v>
      </c>
      <c r="N4" s="49">
        <v>12</v>
      </c>
      <c r="O4" s="65">
        <v>13</v>
      </c>
      <c r="P4" s="49">
        <v>14</v>
      </c>
      <c r="Q4" s="49">
        <v>15</v>
      </c>
      <c r="R4" s="49">
        <v>16</v>
      </c>
      <c r="S4" s="49">
        <v>17</v>
      </c>
      <c r="T4" s="49">
        <v>18</v>
      </c>
      <c r="U4" s="49">
        <v>19</v>
      </c>
      <c r="V4" s="65">
        <v>20</v>
      </c>
      <c r="W4" s="49">
        <v>21</v>
      </c>
      <c r="X4" s="49">
        <v>22</v>
      </c>
      <c r="Y4" s="49">
        <v>23</v>
      </c>
      <c r="Z4" s="49">
        <v>24</v>
      </c>
      <c r="AA4" s="49">
        <v>25</v>
      </c>
      <c r="AB4" s="49">
        <v>26</v>
      </c>
      <c r="AC4" s="65">
        <v>27</v>
      </c>
      <c r="AD4" s="49">
        <v>28</v>
      </c>
      <c r="AE4" s="49">
        <v>29</v>
      </c>
      <c r="AF4" s="49">
        <v>30</v>
      </c>
      <c r="AG4" s="49">
        <v>31</v>
      </c>
      <c r="AH4" s="223" t="s">
        <v>23</v>
      </c>
      <c r="AI4" s="224"/>
      <c r="AJ4" s="224"/>
      <c r="AK4" s="224"/>
      <c r="AL4" s="225"/>
      <c r="AM4" s="70" t="s">
        <v>24</v>
      </c>
      <c r="AN4" s="226" t="s">
        <v>25</v>
      </c>
      <c r="AO4" s="226"/>
    </row>
    <row r="5" spans="1:49" ht="42" customHeight="1" thickTop="1" thickBot="1">
      <c r="A5" s="211"/>
      <c r="B5" s="211"/>
      <c r="C5" s="50" t="s">
        <v>27</v>
      </c>
      <c r="D5" s="50" t="s">
        <v>28</v>
      </c>
      <c r="E5" s="50" t="s">
        <v>29</v>
      </c>
      <c r="F5" s="50" t="s">
        <v>30</v>
      </c>
      <c r="G5" s="50" t="s">
        <v>31</v>
      </c>
      <c r="H5" s="66" t="s">
        <v>32</v>
      </c>
      <c r="I5" s="50" t="s">
        <v>26</v>
      </c>
      <c r="J5" s="50" t="s">
        <v>27</v>
      </c>
      <c r="K5" s="50" t="s">
        <v>28</v>
      </c>
      <c r="L5" s="50" t="s">
        <v>29</v>
      </c>
      <c r="M5" s="50" t="s">
        <v>30</v>
      </c>
      <c r="N5" s="50" t="s">
        <v>31</v>
      </c>
      <c r="O5" s="66" t="s">
        <v>32</v>
      </c>
      <c r="P5" s="50" t="s">
        <v>26</v>
      </c>
      <c r="Q5" s="50" t="s">
        <v>27</v>
      </c>
      <c r="R5" s="50" t="s">
        <v>28</v>
      </c>
      <c r="S5" s="50" t="s">
        <v>29</v>
      </c>
      <c r="T5" s="50" t="s">
        <v>30</v>
      </c>
      <c r="U5" s="50" t="s">
        <v>31</v>
      </c>
      <c r="V5" s="66" t="s">
        <v>32</v>
      </c>
      <c r="W5" s="50" t="s">
        <v>26</v>
      </c>
      <c r="X5" s="50" t="s">
        <v>27</v>
      </c>
      <c r="Y5" s="50" t="s">
        <v>28</v>
      </c>
      <c r="Z5" s="50" t="s">
        <v>29</v>
      </c>
      <c r="AA5" s="50" t="s">
        <v>30</v>
      </c>
      <c r="AB5" s="50" t="s">
        <v>31</v>
      </c>
      <c r="AC5" s="66" t="s">
        <v>32</v>
      </c>
      <c r="AD5" s="50" t="s">
        <v>26</v>
      </c>
      <c r="AE5" s="50" t="s">
        <v>27</v>
      </c>
      <c r="AF5" s="50" t="s">
        <v>28</v>
      </c>
      <c r="AG5" s="50" t="s">
        <v>29</v>
      </c>
      <c r="AH5" s="72" t="s">
        <v>33</v>
      </c>
      <c r="AI5" s="72" t="s">
        <v>34</v>
      </c>
      <c r="AJ5" s="72" t="s">
        <v>35</v>
      </c>
      <c r="AK5" s="72" t="s">
        <v>36</v>
      </c>
      <c r="AL5" s="72" t="s">
        <v>37</v>
      </c>
      <c r="AM5" s="72" t="s">
        <v>38</v>
      </c>
      <c r="AN5" s="72" t="s">
        <v>39</v>
      </c>
      <c r="AO5" s="72" t="s">
        <v>40</v>
      </c>
    </row>
    <row r="6" spans="1:49" ht="13.5" thickTop="1">
      <c r="A6" s="51">
        <v>1</v>
      </c>
      <c r="B6" s="52" t="str">
        <f>JULI!B6</f>
        <v>AFNAN FEYZA</v>
      </c>
      <c r="C6" s="111"/>
      <c r="D6" s="117"/>
      <c r="E6" s="111"/>
      <c r="F6" s="111"/>
      <c r="G6" s="111"/>
      <c r="H6" s="67"/>
      <c r="I6" s="111"/>
      <c r="J6" s="111"/>
      <c r="K6" s="117"/>
      <c r="L6" s="111"/>
      <c r="M6" s="111"/>
      <c r="N6" s="117"/>
      <c r="O6" s="67"/>
      <c r="P6" s="111"/>
      <c r="Q6" s="111"/>
      <c r="R6" s="117"/>
      <c r="S6" s="111"/>
      <c r="T6" s="111"/>
      <c r="U6" s="111"/>
      <c r="V6" s="67"/>
      <c r="W6" s="111"/>
      <c r="X6" s="111"/>
      <c r="Y6" s="111"/>
      <c r="Z6" s="111"/>
      <c r="AA6" s="111"/>
      <c r="AB6" s="117"/>
      <c r="AC6" s="67"/>
      <c r="AD6" s="111"/>
      <c r="AE6" s="111"/>
      <c r="AF6" s="111"/>
      <c r="AG6" s="111"/>
      <c r="AH6" s="73">
        <f t="shared" ref="AH6" si="0">COUNTIF(C6:AG6,"S")</f>
        <v>0</v>
      </c>
      <c r="AI6" s="73">
        <f t="shared" ref="AI6" si="1">COUNTIF(C6:AG6,"I")</f>
        <v>0</v>
      </c>
      <c r="AJ6" s="73">
        <f t="shared" ref="AJ6" si="2">COUNTIF(C6:AG6,"A")</f>
        <v>0</v>
      </c>
      <c r="AK6" s="73">
        <f t="shared" ref="AK6" si="3">COUNTIF(C6:AG6,"T")</f>
        <v>0</v>
      </c>
      <c r="AL6" s="73">
        <f t="shared" ref="AL6" si="4">COUNTIF(C6:AG6,"C")</f>
        <v>0</v>
      </c>
      <c r="AM6" s="74">
        <f t="shared" ref="AM6" si="5">SUM(AH6:AJ6)</f>
        <v>0</v>
      </c>
      <c r="AN6" s="75">
        <f t="shared" ref="AN6:AN41" si="6">(AM6*100)/(31*13)</f>
        <v>0</v>
      </c>
      <c r="AO6" s="75">
        <f t="shared" ref="AO6:AO42" si="7">(100-AN6)</f>
        <v>100</v>
      </c>
    </row>
    <row r="7" spans="1:49" s="1" customFormat="1">
      <c r="A7" s="112">
        <v>2</v>
      </c>
      <c r="B7" s="113" t="str">
        <f>JULI!B7</f>
        <v>AINUL MARDIYAH</v>
      </c>
      <c r="C7" s="114"/>
      <c r="D7" s="118"/>
      <c r="E7" s="114"/>
      <c r="F7" s="114"/>
      <c r="G7" s="114"/>
      <c r="H7" s="68"/>
      <c r="I7" s="114"/>
      <c r="J7" s="114"/>
      <c r="K7" s="118"/>
      <c r="L7" s="114"/>
      <c r="M7" s="114"/>
      <c r="N7" s="118"/>
      <c r="O7" s="68"/>
      <c r="P7" s="114"/>
      <c r="Q7" s="114"/>
      <c r="R7" s="118"/>
      <c r="S7" s="114"/>
      <c r="T7" s="114"/>
      <c r="U7" s="114"/>
      <c r="V7" s="68"/>
      <c r="W7" s="114"/>
      <c r="X7" s="114"/>
      <c r="Y7" s="114"/>
      <c r="Z7" s="114"/>
      <c r="AA7" s="114"/>
      <c r="AB7" s="118"/>
      <c r="AC7" s="68"/>
      <c r="AD7" s="114" t="s">
        <v>34</v>
      </c>
      <c r="AE7" s="114"/>
      <c r="AF7" s="114"/>
      <c r="AG7" s="114"/>
      <c r="AH7" s="73">
        <f t="shared" ref="AH7:AH41" si="8">COUNTIF(C7:AG7,"S")</f>
        <v>0</v>
      </c>
      <c r="AI7" s="73">
        <f t="shared" ref="AI7:AI41" si="9">COUNTIF(C7:AG7,"I")</f>
        <v>1</v>
      </c>
      <c r="AJ7" s="73">
        <f t="shared" ref="AJ7:AJ41" si="10">COUNTIF(C7:AG7,"A")</f>
        <v>0</v>
      </c>
      <c r="AK7" s="73">
        <f t="shared" ref="AK7:AK41" si="11">COUNTIF(C7:AG7,"T")</f>
        <v>0</v>
      </c>
      <c r="AL7" s="73">
        <f t="shared" ref="AL7:AL41" si="12">COUNTIF(C7:AG7,"C")</f>
        <v>0</v>
      </c>
      <c r="AM7" s="74">
        <f t="shared" ref="AM7:AM41" si="13">SUM(AH7:AJ7)</f>
        <v>1</v>
      </c>
      <c r="AN7" s="127">
        <f t="shared" si="6"/>
        <v>0.24813895781637718</v>
      </c>
      <c r="AO7" s="127">
        <f t="shared" si="7"/>
        <v>99.75186104218362</v>
      </c>
      <c r="AP7" s="88"/>
      <c r="AQ7" s="3"/>
      <c r="AR7" s="3"/>
      <c r="AS7" s="3"/>
      <c r="AT7" s="3"/>
      <c r="AU7" s="3"/>
      <c r="AV7" s="3"/>
      <c r="AW7" s="3"/>
    </row>
    <row r="8" spans="1:49">
      <c r="A8" s="58">
        <v>3</v>
      </c>
      <c r="B8" s="52" t="str">
        <f>JULI!B8</f>
        <v>ASSYRA DINI RAHMAH</v>
      </c>
      <c r="C8" s="115"/>
      <c r="D8" s="119"/>
      <c r="E8" s="115"/>
      <c r="F8" s="115"/>
      <c r="G8" s="115"/>
      <c r="H8" s="68"/>
      <c r="I8" s="115"/>
      <c r="J8" s="115"/>
      <c r="K8" s="119"/>
      <c r="L8" s="115"/>
      <c r="M8" s="115"/>
      <c r="N8" s="119"/>
      <c r="O8" s="68"/>
      <c r="P8" s="115"/>
      <c r="Q8" s="115"/>
      <c r="R8" s="119"/>
      <c r="S8" s="115"/>
      <c r="T8" s="115"/>
      <c r="U8" s="115"/>
      <c r="V8" s="68"/>
      <c r="W8" s="115"/>
      <c r="X8" s="115"/>
      <c r="Y8" s="115"/>
      <c r="Z8" s="115"/>
      <c r="AA8" s="115"/>
      <c r="AB8" s="119"/>
      <c r="AC8" s="68"/>
      <c r="AD8" s="115"/>
      <c r="AE8" s="115"/>
      <c r="AF8" s="115"/>
      <c r="AG8" s="115"/>
      <c r="AH8" s="73">
        <f t="shared" si="8"/>
        <v>0</v>
      </c>
      <c r="AI8" s="73">
        <f t="shared" si="9"/>
        <v>0</v>
      </c>
      <c r="AJ8" s="73">
        <f t="shared" si="10"/>
        <v>0</v>
      </c>
      <c r="AK8" s="73">
        <f t="shared" si="11"/>
        <v>0</v>
      </c>
      <c r="AL8" s="73">
        <f t="shared" si="12"/>
        <v>0</v>
      </c>
      <c r="AM8" s="74">
        <f t="shared" si="13"/>
        <v>0</v>
      </c>
      <c r="AN8" s="81">
        <f t="shared" si="6"/>
        <v>0</v>
      </c>
      <c r="AO8" s="81">
        <f t="shared" si="7"/>
        <v>100</v>
      </c>
      <c r="AP8" s="88"/>
      <c r="AQ8" s="3"/>
      <c r="AR8" s="3"/>
      <c r="AS8" s="3"/>
      <c r="AT8" s="3"/>
      <c r="AU8" s="3"/>
      <c r="AV8" s="3"/>
      <c r="AW8" s="3"/>
    </row>
    <row r="9" spans="1:49" s="1" customFormat="1">
      <c r="A9" s="112">
        <v>4</v>
      </c>
      <c r="B9" s="113" t="str">
        <f>JULI!B9</f>
        <v>AZZUMI ZAHIRA</v>
      </c>
      <c r="C9" s="114"/>
      <c r="D9" s="118"/>
      <c r="E9" s="114"/>
      <c r="F9" s="114"/>
      <c r="G9" s="114"/>
      <c r="H9" s="68"/>
      <c r="I9" s="114"/>
      <c r="J9" s="114"/>
      <c r="K9" s="118"/>
      <c r="L9" s="114"/>
      <c r="M9" s="114"/>
      <c r="N9" s="118"/>
      <c r="O9" s="68"/>
      <c r="P9" s="114"/>
      <c r="Q9" s="114"/>
      <c r="R9" s="118"/>
      <c r="S9" s="114"/>
      <c r="T9" s="114"/>
      <c r="U9" s="114"/>
      <c r="V9" s="68"/>
      <c r="W9" s="114"/>
      <c r="X9" s="114"/>
      <c r="Y9" s="114"/>
      <c r="Z9" s="114"/>
      <c r="AA9" s="114"/>
      <c r="AB9" s="118"/>
      <c r="AC9" s="68"/>
      <c r="AD9" s="114"/>
      <c r="AE9" s="114"/>
      <c r="AF9" s="114"/>
      <c r="AG9" s="114"/>
      <c r="AH9" s="73">
        <f t="shared" si="8"/>
        <v>0</v>
      </c>
      <c r="AI9" s="73">
        <f t="shared" si="9"/>
        <v>0</v>
      </c>
      <c r="AJ9" s="73">
        <f t="shared" si="10"/>
        <v>0</v>
      </c>
      <c r="AK9" s="73">
        <f t="shared" si="11"/>
        <v>0</v>
      </c>
      <c r="AL9" s="73">
        <f t="shared" si="12"/>
        <v>0</v>
      </c>
      <c r="AM9" s="74">
        <f t="shared" si="13"/>
        <v>0</v>
      </c>
      <c r="AN9" s="127">
        <f t="shared" si="6"/>
        <v>0</v>
      </c>
      <c r="AO9" s="127">
        <f t="shared" si="7"/>
        <v>100</v>
      </c>
      <c r="AP9" s="88"/>
      <c r="AQ9" s="3"/>
      <c r="AR9" s="3"/>
      <c r="AS9" s="3"/>
      <c r="AT9" s="3"/>
      <c r="AU9" s="3"/>
      <c r="AV9" s="3"/>
      <c r="AW9" s="3"/>
    </row>
    <row r="10" spans="1:49" ht="13.5" thickBot="1">
      <c r="A10" s="58">
        <v>5</v>
      </c>
      <c r="B10" s="52" t="str">
        <f>JULI!B10</f>
        <v>DURATUL LATIFAH</v>
      </c>
      <c r="C10" s="115"/>
      <c r="D10" s="119"/>
      <c r="E10" s="115"/>
      <c r="F10" s="115"/>
      <c r="G10" s="115"/>
      <c r="H10" s="68"/>
      <c r="I10" s="115"/>
      <c r="J10" s="115"/>
      <c r="K10" s="119"/>
      <c r="L10" s="115"/>
      <c r="M10" s="115"/>
      <c r="N10" s="119"/>
      <c r="O10" s="68"/>
      <c r="P10" s="115"/>
      <c r="Q10" s="115"/>
      <c r="R10" s="119"/>
      <c r="S10" s="115"/>
      <c r="T10" s="115"/>
      <c r="U10" s="115"/>
      <c r="V10" s="68"/>
      <c r="W10" s="115"/>
      <c r="X10" s="115"/>
      <c r="Y10" s="115"/>
      <c r="Z10" s="115"/>
      <c r="AA10" s="115"/>
      <c r="AB10" s="119"/>
      <c r="AC10" s="68"/>
      <c r="AD10" s="115"/>
      <c r="AE10" s="115"/>
      <c r="AF10" s="115"/>
      <c r="AG10" s="115"/>
      <c r="AH10" s="73">
        <f t="shared" si="8"/>
        <v>0</v>
      </c>
      <c r="AI10" s="73">
        <f t="shared" si="9"/>
        <v>0</v>
      </c>
      <c r="AJ10" s="73">
        <f t="shared" si="10"/>
        <v>0</v>
      </c>
      <c r="AK10" s="73">
        <f t="shared" si="11"/>
        <v>0</v>
      </c>
      <c r="AL10" s="73">
        <f t="shared" si="12"/>
        <v>0</v>
      </c>
      <c r="AM10" s="74">
        <f t="shared" si="13"/>
        <v>0</v>
      </c>
      <c r="AN10" s="81">
        <f t="shared" si="6"/>
        <v>0</v>
      </c>
      <c r="AO10" s="81">
        <f t="shared" si="7"/>
        <v>100</v>
      </c>
      <c r="AP10" s="88"/>
      <c r="AQ10" s="3"/>
      <c r="AR10" s="3"/>
      <c r="AS10" s="3"/>
      <c r="AT10" s="3"/>
      <c r="AU10" s="3"/>
      <c r="AV10" s="3"/>
      <c r="AW10" s="3"/>
    </row>
    <row r="11" spans="1:49" s="1" customFormat="1" ht="13.5" thickTop="1">
      <c r="A11" s="51">
        <v>6</v>
      </c>
      <c r="B11" s="113" t="str">
        <f>JULI!B11</f>
        <v>FAKHRI AHMAD SAMHAN</v>
      </c>
      <c r="C11" s="114"/>
      <c r="D11" s="118"/>
      <c r="E11" s="114"/>
      <c r="F11" s="114"/>
      <c r="G11" s="114"/>
      <c r="H11" s="68"/>
      <c r="I11" s="114"/>
      <c r="J11" s="114"/>
      <c r="K11" s="118"/>
      <c r="L11" s="114"/>
      <c r="M11" s="114"/>
      <c r="N11" s="118"/>
      <c r="O11" s="68"/>
      <c r="P11" s="114"/>
      <c r="Q11" s="114"/>
      <c r="R11" s="118"/>
      <c r="S11" s="114"/>
      <c r="T11" s="114"/>
      <c r="U11" s="114"/>
      <c r="V11" s="68"/>
      <c r="W11" s="114"/>
      <c r="X11" s="114"/>
      <c r="Y11" s="114"/>
      <c r="Z11" s="114"/>
      <c r="AA11" s="114"/>
      <c r="AB11" s="118"/>
      <c r="AC11" s="68"/>
      <c r="AD11" s="114"/>
      <c r="AE11" s="114"/>
      <c r="AF11" s="114"/>
      <c r="AG11" s="114"/>
      <c r="AH11" s="73">
        <f t="shared" si="8"/>
        <v>0</v>
      </c>
      <c r="AI11" s="73">
        <f t="shared" si="9"/>
        <v>0</v>
      </c>
      <c r="AJ11" s="73">
        <f t="shared" si="10"/>
        <v>0</v>
      </c>
      <c r="AK11" s="73">
        <f t="shared" si="11"/>
        <v>0</v>
      </c>
      <c r="AL11" s="73">
        <f t="shared" si="12"/>
        <v>0</v>
      </c>
      <c r="AM11" s="74">
        <f t="shared" si="13"/>
        <v>0</v>
      </c>
      <c r="AN11" s="127">
        <f t="shared" si="6"/>
        <v>0</v>
      </c>
      <c r="AO11" s="127">
        <f t="shared" si="7"/>
        <v>100</v>
      </c>
      <c r="AP11" s="88"/>
      <c r="AQ11" s="3"/>
      <c r="AR11" s="3"/>
      <c r="AS11" s="3"/>
      <c r="AT11" s="3"/>
      <c r="AU11" s="3"/>
      <c r="AV11" s="3"/>
      <c r="AW11" s="3"/>
    </row>
    <row r="12" spans="1:49" ht="12" customHeight="1">
      <c r="A12" s="112">
        <v>7</v>
      </c>
      <c r="B12" s="52" t="str">
        <f>JULI!B12</f>
        <v>FAKHRI ZAIDAN AKBAR</v>
      </c>
      <c r="C12" s="115"/>
      <c r="D12" s="119"/>
      <c r="E12" s="115"/>
      <c r="F12" s="115"/>
      <c r="G12" s="115"/>
      <c r="H12" s="68"/>
      <c r="I12" s="115"/>
      <c r="J12" s="115"/>
      <c r="K12" s="119"/>
      <c r="L12" s="115"/>
      <c r="M12" s="115"/>
      <c r="N12" s="119"/>
      <c r="O12" s="68"/>
      <c r="P12" s="115"/>
      <c r="Q12" s="115"/>
      <c r="R12" s="119"/>
      <c r="S12" s="115"/>
      <c r="T12" s="115"/>
      <c r="U12" s="115"/>
      <c r="V12" s="68"/>
      <c r="W12" s="115"/>
      <c r="X12" s="115"/>
      <c r="Y12" s="115"/>
      <c r="Z12" s="115"/>
      <c r="AA12" s="115"/>
      <c r="AB12" s="119"/>
      <c r="AC12" s="68"/>
      <c r="AD12" s="115"/>
      <c r="AE12" s="115"/>
      <c r="AF12" s="115"/>
      <c r="AG12" s="115"/>
      <c r="AH12" s="73">
        <f t="shared" si="8"/>
        <v>0</v>
      </c>
      <c r="AI12" s="73">
        <f t="shared" si="9"/>
        <v>0</v>
      </c>
      <c r="AJ12" s="73">
        <f t="shared" si="10"/>
        <v>0</v>
      </c>
      <c r="AK12" s="73">
        <f t="shared" si="11"/>
        <v>0</v>
      </c>
      <c r="AL12" s="73">
        <f t="shared" si="12"/>
        <v>0</v>
      </c>
      <c r="AM12" s="74">
        <f t="shared" si="13"/>
        <v>0</v>
      </c>
      <c r="AN12" s="81">
        <f t="shared" si="6"/>
        <v>0</v>
      </c>
      <c r="AO12" s="81">
        <f t="shared" si="7"/>
        <v>100</v>
      </c>
      <c r="AP12" s="88"/>
      <c r="AQ12" s="3"/>
      <c r="AR12" s="3"/>
      <c r="AS12" s="3"/>
      <c r="AT12" s="3"/>
      <c r="AU12" s="3"/>
      <c r="AV12" s="3"/>
      <c r="AW12" s="3"/>
    </row>
    <row r="13" spans="1:49" s="1" customFormat="1" ht="12" customHeight="1">
      <c r="A13" s="58">
        <v>8</v>
      </c>
      <c r="B13" s="113" t="str">
        <f>JULI!B13</f>
        <v>FATHUR AL AZIZ</v>
      </c>
      <c r="C13" s="114"/>
      <c r="D13" s="118"/>
      <c r="E13" s="114"/>
      <c r="F13" s="114"/>
      <c r="G13" s="114"/>
      <c r="H13" s="68"/>
      <c r="I13" s="114"/>
      <c r="J13" s="114"/>
      <c r="K13" s="118"/>
      <c r="L13" s="114"/>
      <c r="M13" s="114"/>
      <c r="N13" s="118"/>
      <c r="O13" s="68"/>
      <c r="P13" s="114"/>
      <c r="Q13" s="114"/>
      <c r="R13" s="118"/>
      <c r="S13" s="114"/>
      <c r="T13" s="114"/>
      <c r="U13" s="114" t="s">
        <v>33</v>
      </c>
      <c r="V13" s="68"/>
      <c r="W13" s="114"/>
      <c r="X13" s="114"/>
      <c r="Y13" s="114"/>
      <c r="Z13" s="114"/>
      <c r="AA13" s="114"/>
      <c r="AB13" s="118"/>
      <c r="AC13" s="68"/>
      <c r="AD13" s="114"/>
      <c r="AE13" s="114"/>
      <c r="AF13" s="114"/>
      <c r="AG13" s="114"/>
      <c r="AH13" s="73">
        <f t="shared" si="8"/>
        <v>1</v>
      </c>
      <c r="AI13" s="73">
        <f t="shared" si="9"/>
        <v>0</v>
      </c>
      <c r="AJ13" s="73">
        <f t="shared" si="10"/>
        <v>0</v>
      </c>
      <c r="AK13" s="73">
        <f t="shared" si="11"/>
        <v>0</v>
      </c>
      <c r="AL13" s="73">
        <f t="shared" si="12"/>
        <v>0</v>
      </c>
      <c r="AM13" s="74">
        <f t="shared" si="13"/>
        <v>1</v>
      </c>
      <c r="AN13" s="127">
        <f t="shared" si="6"/>
        <v>0.24813895781637718</v>
      </c>
      <c r="AO13" s="127">
        <f t="shared" si="7"/>
        <v>99.75186104218362</v>
      </c>
      <c r="AP13" s="88"/>
      <c r="AQ13" s="3"/>
      <c r="AR13" s="3"/>
      <c r="AS13" s="3"/>
      <c r="AT13" s="3"/>
      <c r="AU13" s="3"/>
      <c r="AV13" s="3"/>
      <c r="AW13" s="3"/>
    </row>
    <row r="14" spans="1:49" ht="12" customHeight="1">
      <c r="A14" s="112">
        <v>9</v>
      </c>
      <c r="B14" s="52" t="str">
        <f>JULI!B14</f>
        <v>FAUZI ALLSTA NUGRAHA</v>
      </c>
      <c r="C14" s="115"/>
      <c r="D14" s="119"/>
      <c r="E14" s="115"/>
      <c r="F14" s="115"/>
      <c r="G14" s="115"/>
      <c r="H14" s="68"/>
      <c r="I14" s="115" t="s">
        <v>33</v>
      </c>
      <c r="J14" s="115"/>
      <c r="K14" s="119"/>
      <c r="L14" s="115"/>
      <c r="M14" s="115"/>
      <c r="N14" s="119"/>
      <c r="O14" s="68"/>
      <c r="P14" s="115"/>
      <c r="Q14" s="115"/>
      <c r="R14" s="119"/>
      <c r="S14" s="115"/>
      <c r="T14" s="115"/>
      <c r="U14" s="115" t="s">
        <v>35</v>
      </c>
      <c r="V14" s="68"/>
      <c r="W14" s="115"/>
      <c r="X14" s="115"/>
      <c r="Y14" s="115"/>
      <c r="Z14" s="115"/>
      <c r="AA14" s="115"/>
      <c r="AB14" s="119"/>
      <c r="AC14" s="68"/>
      <c r="AD14" s="115"/>
      <c r="AE14" s="115"/>
      <c r="AF14" s="115"/>
      <c r="AG14" s="115"/>
      <c r="AH14" s="73">
        <f t="shared" si="8"/>
        <v>1</v>
      </c>
      <c r="AI14" s="73">
        <f t="shared" si="9"/>
        <v>0</v>
      </c>
      <c r="AJ14" s="73">
        <f t="shared" si="10"/>
        <v>1</v>
      </c>
      <c r="AK14" s="73">
        <f t="shared" si="11"/>
        <v>0</v>
      </c>
      <c r="AL14" s="73">
        <f t="shared" si="12"/>
        <v>0</v>
      </c>
      <c r="AM14" s="74">
        <f t="shared" si="13"/>
        <v>2</v>
      </c>
      <c r="AN14" s="81">
        <f t="shared" si="6"/>
        <v>0.49627791563275436</v>
      </c>
      <c r="AO14" s="81">
        <f t="shared" si="7"/>
        <v>99.50372208436724</v>
      </c>
      <c r="AP14" s="88"/>
      <c r="AQ14" s="3"/>
      <c r="AR14" s="3"/>
      <c r="AS14" s="3"/>
      <c r="AT14" s="3"/>
      <c r="AU14" s="3"/>
      <c r="AV14" s="3"/>
      <c r="AW14" s="3"/>
    </row>
    <row r="15" spans="1:49" s="1" customFormat="1" ht="12" customHeight="1" thickBot="1">
      <c r="A15" s="58">
        <v>10</v>
      </c>
      <c r="B15" s="113" t="str">
        <f>JULI!B15</f>
        <v>FAYYAD JOHANRA MAULANA</v>
      </c>
      <c r="C15" s="114"/>
      <c r="D15" s="118"/>
      <c r="E15" s="114"/>
      <c r="F15" s="114"/>
      <c r="G15" s="114"/>
      <c r="H15" s="68"/>
      <c r="I15" s="114"/>
      <c r="J15" s="114"/>
      <c r="K15" s="118"/>
      <c r="L15" s="114"/>
      <c r="M15" s="114"/>
      <c r="N15" s="118"/>
      <c r="O15" s="68"/>
      <c r="P15" s="114"/>
      <c r="Q15" s="114"/>
      <c r="R15" s="118"/>
      <c r="S15" s="114"/>
      <c r="T15" s="114"/>
      <c r="U15" s="114"/>
      <c r="V15" s="68"/>
      <c r="W15" s="114"/>
      <c r="X15" s="114"/>
      <c r="Y15" s="114"/>
      <c r="Z15" s="114"/>
      <c r="AA15" s="114"/>
      <c r="AB15" s="118"/>
      <c r="AC15" s="68"/>
      <c r="AD15" s="114"/>
      <c r="AE15" s="114"/>
      <c r="AF15" s="114"/>
      <c r="AG15" s="114"/>
      <c r="AH15" s="73">
        <f t="shared" si="8"/>
        <v>0</v>
      </c>
      <c r="AI15" s="73">
        <f t="shared" si="9"/>
        <v>0</v>
      </c>
      <c r="AJ15" s="73">
        <f t="shared" si="10"/>
        <v>0</v>
      </c>
      <c r="AK15" s="73">
        <f t="shared" si="11"/>
        <v>0</v>
      </c>
      <c r="AL15" s="73">
        <f t="shared" si="12"/>
        <v>0</v>
      </c>
      <c r="AM15" s="74">
        <f t="shared" si="13"/>
        <v>0</v>
      </c>
      <c r="AN15" s="127">
        <f t="shared" si="6"/>
        <v>0</v>
      </c>
      <c r="AO15" s="127">
        <f t="shared" si="7"/>
        <v>100</v>
      </c>
      <c r="AP15" s="88"/>
      <c r="AQ15" s="3"/>
      <c r="AR15" s="3"/>
      <c r="AS15" s="3"/>
      <c r="AT15" s="3"/>
      <c r="AU15" s="3"/>
      <c r="AV15" s="3"/>
      <c r="AW15" s="3"/>
    </row>
    <row r="16" spans="1:49" ht="12" customHeight="1" thickTop="1">
      <c r="A16" s="51">
        <v>11</v>
      </c>
      <c r="B16" s="52" t="str">
        <f>JULI!B16</f>
        <v>FISSYLMI KAFAH SHOFY ARNUR</v>
      </c>
      <c r="C16" s="116"/>
      <c r="D16" s="120"/>
      <c r="E16" s="128"/>
      <c r="F16" s="115"/>
      <c r="G16" s="116"/>
      <c r="H16" s="69"/>
      <c r="I16" s="115"/>
      <c r="J16" s="115"/>
      <c r="K16" s="120"/>
      <c r="L16" s="115"/>
      <c r="M16" s="115"/>
      <c r="N16" s="120"/>
      <c r="O16" s="69"/>
      <c r="P16" s="115"/>
      <c r="Q16" s="115"/>
      <c r="R16" s="120"/>
      <c r="S16" s="115"/>
      <c r="T16" s="115"/>
      <c r="U16" s="116"/>
      <c r="V16" s="69"/>
      <c r="W16" s="115"/>
      <c r="X16" s="115"/>
      <c r="Y16" s="115"/>
      <c r="Z16" s="115"/>
      <c r="AA16" s="115"/>
      <c r="AB16" s="120"/>
      <c r="AC16" s="69"/>
      <c r="AD16" s="115"/>
      <c r="AE16" s="115"/>
      <c r="AF16" s="115"/>
      <c r="AG16" s="115"/>
      <c r="AH16" s="73">
        <f t="shared" si="8"/>
        <v>0</v>
      </c>
      <c r="AI16" s="73">
        <f t="shared" si="9"/>
        <v>0</v>
      </c>
      <c r="AJ16" s="73">
        <f t="shared" si="10"/>
        <v>0</v>
      </c>
      <c r="AK16" s="73">
        <f t="shared" si="11"/>
        <v>0</v>
      </c>
      <c r="AL16" s="73">
        <f t="shared" si="12"/>
        <v>0</v>
      </c>
      <c r="AM16" s="74">
        <f t="shared" si="13"/>
        <v>0</v>
      </c>
      <c r="AN16" s="81">
        <f t="shared" si="6"/>
        <v>0</v>
      </c>
      <c r="AO16" s="81">
        <f t="shared" si="7"/>
        <v>100</v>
      </c>
      <c r="AP16" s="88"/>
      <c r="AQ16" s="3"/>
      <c r="AR16" s="3"/>
      <c r="AS16" s="3"/>
      <c r="AT16" s="3"/>
      <c r="AU16" s="3"/>
      <c r="AV16" s="3"/>
      <c r="AW16" s="3"/>
    </row>
    <row r="17" spans="1:49" s="1" customFormat="1" ht="12" customHeight="1">
      <c r="A17" s="112">
        <v>12</v>
      </c>
      <c r="B17" s="113" t="str">
        <f>JULI!B17</f>
        <v>HABIBURRAHMANI ADZKIA MEKHRUL</v>
      </c>
      <c r="C17" s="114"/>
      <c r="D17" s="118"/>
      <c r="E17" s="114"/>
      <c r="F17" s="114"/>
      <c r="G17" s="114"/>
      <c r="H17" s="68"/>
      <c r="I17" s="114"/>
      <c r="J17" s="114"/>
      <c r="K17" s="118"/>
      <c r="L17" s="114"/>
      <c r="M17" s="114"/>
      <c r="N17" s="118"/>
      <c r="O17" s="68"/>
      <c r="P17" s="114"/>
      <c r="Q17" s="114"/>
      <c r="R17" s="118"/>
      <c r="S17" s="114"/>
      <c r="T17" s="114"/>
      <c r="U17" s="114"/>
      <c r="V17" s="68"/>
      <c r="W17" s="114"/>
      <c r="X17" s="114"/>
      <c r="Y17" s="114"/>
      <c r="Z17" s="114"/>
      <c r="AA17" s="114"/>
      <c r="AB17" s="118"/>
      <c r="AC17" s="68"/>
      <c r="AD17" s="114"/>
      <c r="AE17" s="114"/>
      <c r="AF17" s="114"/>
      <c r="AG17" s="114"/>
      <c r="AH17" s="73">
        <f t="shared" si="8"/>
        <v>0</v>
      </c>
      <c r="AI17" s="73">
        <f t="shared" si="9"/>
        <v>0</v>
      </c>
      <c r="AJ17" s="73">
        <f t="shared" si="10"/>
        <v>0</v>
      </c>
      <c r="AK17" s="73">
        <f t="shared" si="11"/>
        <v>0</v>
      </c>
      <c r="AL17" s="73">
        <f t="shared" si="12"/>
        <v>0</v>
      </c>
      <c r="AM17" s="74">
        <f t="shared" si="13"/>
        <v>0</v>
      </c>
      <c r="AN17" s="127">
        <f t="shared" si="6"/>
        <v>0</v>
      </c>
      <c r="AO17" s="127">
        <f t="shared" si="7"/>
        <v>100</v>
      </c>
      <c r="AP17" s="88"/>
      <c r="AQ17" s="3"/>
      <c r="AR17" s="3"/>
      <c r="AS17" s="3"/>
      <c r="AT17" s="3"/>
      <c r="AU17" s="3"/>
      <c r="AV17" s="3"/>
      <c r="AW17" s="3"/>
    </row>
    <row r="18" spans="1:49" ht="12" customHeight="1">
      <c r="A18" s="58">
        <v>13</v>
      </c>
      <c r="B18" s="52" t="str">
        <f>JULI!B18</f>
        <v>Hafizah</v>
      </c>
      <c r="C18" s="115"/>
      <c r="D18" s="119"/>
      <c r="E18" s="115"/>
      <c r="F18" s="115"/>
      <c r="G18" s="115"/>
      <c r="H18" s="68"/>
      <c r="I18" s="115"/>
      <c r="J18" s="115"/>
      <c r="K18" s="119"/>
      <c r="L18" s="115"/>
      <c r="M18" s="115"/>
      <c r="N18" s="119"/>
      <c r="O18" s="68"/>
      <c r="P18" s="115"/>
      <c r="Q18" s="115"/>
      <c r="R18" s="119"/>
      <c r="S18" s="115"/>
      <c r="T18" s="115"/>
      <c r="U18" s="115"/>
      <c r="V18" s="68"/>
      <c r="W18" s="115"/>
      <c r="X18" s="115"/>
      <c r="Y18" s="115"/>
      <c r="Z18" s="115"/>
      <c r="AA18" s="115"/>
      <c r="AB18" s="119"/>
      <c r="AC18" s="68"/>
      <c r="AD18" s="115"/>
      <c r="AE18" s="115"/>
      <c r="AF18" s="115"/>
      <c r="AG18" s="115"/>
      <c r="AH18" s="73">
        <f t="shared" si="8"/>
        <v>0</v>
      </c>
      <c r="AI18" s="73">
        <f t="shared" si="9"/>
        <v>0</v>
      </c>
      <c r="AJ18" s="73">
        <f t="shared" si="10"/>
        <v>0</v>
      </c>
      <c r="AK18" s="73">
        <f t="shared" si="11"/>
        <v>0</v>
      </c>
      <c r="AL18" s="73">
        <f t="shared" si="12"/>
        <v>0</v>
      </c>
      <c r="AM18" s="74">
        <f t="shared" si="13"/>
        <v>0</v>
      </c>
      <c r="AN18" s="81">
        <f t="shared" si="6"/>
        <v>0</v>
      </c>
      <c r="AO18" s="81">
        <f t="shared" si="7"/>
        <v>100</v>
      </c>
      <c r="AP18" s="88"/>
      <c r="AQ18" s="3"/>
      <c r="AR18" s="3"/>
      <c r="AS18" s="3"/>
      <c r="AT18" s="3"/>
      <c r="AU18" s="3"/>
      <c r="AV18" s="3"/>
      <c r="AW18" s="3"/>
    </row>
    <row r="19" spans="1:49" s="1" customFormat="1" ht="12" customHeight="1">
      <c r="A19" s="112">
        <v>14</v>
      </c>
      <c r="B19" s="113" t="str">
        <f>JULI!B19</f>
        <v>HARI ZULIANDRA PUTRA</v>
      </c>
      <c r="C19" s="114"/>
      <c r="D19" s="118"/>
      <c r="E19" s="114"/>
      <c r="F19" s="114"/>
      <c r="G19" s="114"/>
      <c r="H19" s="68"/>
      <c r="I19" s="114"/>
      <c r="J19" s="114"/>
      <c r="K19" s="118"/>
      <c r="L19" s="114"/>
      <c r="M19" s="114"/>
      <c r="N19" s="118"/>
      <c r="O19" s="68"/>
      <c r="P19" s="114"/>
      <c r="Q19" s="114"/>
      <c r="R19" s="118"/>
      <c r="S19" s="114"/>
      <c r="T19" s="114"/>
      <c r="U19" s="114"/>
      <c r="V19" s="68"/>
      <c r="W19" s="114"/>
      <c r="X19" s="114"/>
      <c r="Y19" s="114"/>
      <c r="Z19" s="114"/>
      <c r="AA19" s="114"/>
      <c r="AB19" s="118"/>
      <c r="AC19" s="68"/>
      <c r="AD19" s="114"/>
      <c r="AE19" s="114"/>
      <c r="AF19" s="114"/>
      <c r="AG19" s="114"/>
      <c r="AH19" s="73">
        <f t="shared" si="8"/>
        <v>0</v>
      </c>
      <c r="AI19" s="73">
        <f t="shared" si="9"/>
        <v>0</v>
      </c>
      <c r="AJ19" s="73">
        <f t="shared" si="10"/>
        <v>0</v>
      </c>
      <c r="AK19" s="73">
        <f t="shared" si="11"/>
        <v>0</v>
      </c>
      <c r="AL19" s="73">
        <f t="shared" si="12"/>
        <v>0</v>
      </c>
      <c r="AM19" s="74">
        <f t="shared" si="13"/>
        <v>0</v>
      </c>
      <c r="AN19" s="127">
        <f t="shared" si="6"/>
        <v>0</v>
      </c>
      <c r="AO19" s="127">
        <f t="shared" si="7"/>
        <v>100</v>
      </c>
      <c r="AP19" s="88"/>
      <c r="AQ19" s="3"/>
      <c r="AR19" s="3"/>
      <c r="AS19" s="3"/>
      <c r="AT19" s="3"/>
      <c r="AU19" s="3"/>
      <c r="AV19" s="3"/>
      <c r="AW19" s="3"/>
    </row>
    <row r="20" spans="1:49" ht="12" customHeight="1" thickBot="1">
      <c r="A20" s="58">
        <v>15</v>
      </c>
      <c r="B20" s="52" t="str">
        <f>JULI!B20</f>
        <v>JIHAN AZKA FAIRUZ</v>
      </c>
      <c r="C20" s="115"/>
      <c r="D20" s="119"/>
      <c r="E20" s="115"/>
      <c r="F20" s="115"/>
      <c r="G20" s="115"/>
      <c r="H20" s="68"/>
      <c r="I20" s="115"/>
      <c r="J20" s="115"/>
      <c r="K20" s="119"/>
      <c r="L20" s="115"/>
      <c r="M20" s="115"/>
      <c r="N20" s="119"/>
      <c r="O20" s="68"/>
      <c r="P20" s="115"/>
      <c r="Q20" s="115"/>
      <c r="R20" s="119"/>
      <c r="S20" s="115"/>
      <c r="T20" s="115"/>
      <c r="U20" s="115"/>
      <c r="V20" s="68"/>
      <c r="W20" s="115"/>
      <c r="X20" s="115"/>
      <c r="Y20" s="115"/>
      <c r="Z20" s="115"/>
      <c r="AA20" s="115"/>
      <c r="AB20" s="119"/>
      <c r="AC20" s="68"/>
      <c r="AD20" s="115"/>
      <c r="AE20" s="115"/>
      <c r="AF20" s="115"/>
      <c r="AG20" s="115"/>
      <c r="AH20" s="73">
        <f t="shared" si="8"/>
        <v>0</v>
      </c>
      <c r="AI20" s="73">
        <f t="shared" si="9"/>
        <v>0</v>
      </c>
      <c r="AJ20" s="73">
        <f t="shared" si="10"/>
        <v>0</v>
      </c>
      <c r="AK20" s="73">
        <f t="shared" si="11"/>
        <v>0</v>
      </c>
      <c r="AL20" s="73">
        <f t="shared" si="12"/>
        <v>0</v>
      </c>
      <c r="AM20" s="74">
        <f t="shared" si="13"/>
        <v>0</v>
      </c>
      <c r="AN20" s="81">
        <f t="shared" si="6"/>
        <v>0</v>
      </c>
      <c r="AO20" s="81">
        <f t="shared" si="7"/>
        <v>100</v>
      </c>
      <c r="AP20" s="88"/>
      <c r="AQ20" s="3"/>
      <c r="AR20" s="3"/>
      <c r="AS20" s="3"/>
      <c r="AT20" s="3"/>
      <c r="AU20" s="3"/>
      <c r="AV20" s="3"/>
      <c r="AW20" s="3"/>
    </row>
    <row r="21" spans="1:49" s="1" customFormat="1" ht="12" customHeight="1" thickTop="1">
      <c r="A21" s="51">
        <v>16</v>
      </c>
      <c r="B21" s="113" t="str">
        <f>JULI!B21</f>
        <v>KAYLA NAZILLA DEFIA</v>
      </c>
      <c r="C21" s="114"/>
      <c r="D21" s="118"/>
      <c r="E21" s="114"/>
      <c r="F21" s="114"/>
      <c r="G21" s="114"/>
      <c r="H21" s="68"/>
      <c r="I21" s="114"/>
      <c r="J21" s="114"/>
      <c r="K21" s="118"/>
      <c r="L21" s="114"/>
      <c r="M21" s="114"/>
      <c r="N21" s="118"/>
      <c r="O21" s="68"/>
      <c r="P21" s="114"/>
      <c r="Q21" s="114"/>
      <c r="R21" s="118"/>
      <c r="S21" s="114"/>
      <c r="T21" s="114"/>
      <c r="U21" s="114"/>
      <c r="V21" s="68"/>
      <c r="W21" s="114"/>
      <c r="X21" s="114"/>
      <c r="Y21" s="114"/>
      <c r="Z21" s="114"/>
      <c r="AA21" s="114"/>
      <c r="AB21" s="118"/>
      <c r="AC21" s="68"/>
      <c r="AD21" s="114"/>
      <c r="AE21" s="114"/>
      <c r="AF21" s="114"/>
      <c r="AG21" s="114"/>
      <c r="AH21" s="73">
        <f t="shared" si="8"/>
        <v>0</v>
      </c>
      <c r="AI21" s="73">
        <f t="shared" si="9"/>
        <v>0</v>
      </c>
      <c r="AJ21" s="73">
        <f t="shared" si="10"/>
        <v>0</v>
      </c>
      <c r="AK21" s="73">
        <f t="shared" si="11"/>
        <v>0</v>
      </c>
      <c r="AL21" s="73">
        <f t="shared" si="12"/>
        <v>0</v>
      </c>
      <c r="AM21" s="74">
        <f t="shared" si="13"/>
        <v>0</v>
      </c>
      <c r="AN21" s="127">
        <f t="shared" si="6"/>
        <v>0</v>
      </c>
      <c r="AO21" s="127">
        <f t="shared" si="7"/>
        <v>100</v>
      </c>
      <c r="AP21" s="88"/>
      <c r="AQ21" s="3"/>
      <c r="AR21" s="3"/>
      <c r="AS21" s="3"/>
      <c r="AT21" s="3"/>
      <c r="AU21" s="3"/>
      <c r="AV21" s="3"/>
      <c r="AW21" s="3"/>
    </row>
    <row r="22" spans="1:49" ht="12" customHeight="1">
      <c r="A22" s="112">
        <v>17</v>
      </c>
      <c r="B22" s="52" t="str">
        <f>JULI!B22</f>
        <v>LATHIFAH</v>
      </c>
      <c r="C22" s="115"/>
      <c r="D22" s="119"/>
      <c r="E22" s="115"/>
      <c r="F22" s="115"/>
      <c r="G22" s="115"/>
      <c r="H22" s="68"/>
      <c r="I22" s="115"/>
      <c r="J22" s="115"/>
      <c r="K22" s="119"/>
      <c r="L22" s="115"/>
      <c r="M22" s="115"/>
      <c r="N22" s="119"/>
      <c r="O22" s="68"/>
      <c r="P22" s="115"/>
      <c r="Q22" s="115"/>
      <c r="R22" s="119"/>
      <c r="S22" s="115"/>
      <c r="T22" s="115"/>
      <c r="U22" s="115"/>
      <c r="V22" s="68"/>
      <c r="W22" s="115"/>
      <c r="X22" s="115"/>
      <c r="Y22" s="115"/>
      <c r="Z22" s="115"/>
      <c r="AA22" s="115"/>
      <c r="AB22" s="119"/>
      <c r="AC22" s="68"/>
      <c r="AD22" s="115"/>
      <c r="AE22" s="115"/>
      <c r="AF22" s="115"/>
      <c r="AG22" s="115"/>
      <c r="AH22" s="73">
        <f t="shared" si="8"/>
        <v>0</v>
      </c>
      <c r="AI22" s="73">
        <f t="shared" si="9"/>
        <v>0</v>
      </c>
      <c r="AJ22" s="73">
        <f t="shared" si="10"/>
        <v>0</v>
      </c>
      <c r="AK22" s="73">
        <f t="shared" si="11"/>
        <v>0</v>
      </c>
      <c r="AL22" s="73">
        <f t="shared" si="12"/>
        <v>0</v>
      </c>
      <c r="AM22" s="74">
        <f t="shared" si="13"/>
        <v>0</v>
      </c>
      <c r="AN22" s="81">
        <f t="shared" si="6"/>
        <v>0</v>
      </c>
      <c r="AO22" s="81">
        <f t="shared" si="7"/>
        <v>100</v>
      </c>
      <c r="AP22" s="88"/>
      <c r="AQ22" s="3"/>
      <c r="AR22" s="3"/>
      <c r="AS22" s="3"/>
      <c r="AT22" s="3"/>
      <c r="AU22" s="3"/>
      <c r="AV22" s="3"/>
      <c r="AW22" s="3"/>
    </row>
    <row r="23" spans="1:49" s="1" customFormat="1" ht="12" customHeight="1">
      <c r="A23" s="58">
        <v>18</v>
      </c>
      <c r="B23" s="113" t="str">
        <f>JULI!B23</f>
        <v>LUTVIA SHAFITRI</v>
      </c>
      <c r="C23" s="114"/>
      <c r="D23" s="118"/>
      <c r="E23" s="114"/>
      <c r="F23" s="114"/>
      <c r="G23" s="114"/>
      <c r="H23" s="68"/>
      <c r="I23" s="114"/>
      <c r="J23" s="114"/>
      <c r="K23" s="118"/>
      <c r="L23" s="114"/>
      <c r="M23" s="114"/>
      <c r="N23" s="118"/>
      <c r="O23" s="68"/>
      <c r="P23" s="114"/>
      <c r="Q23" s="114"/>
      <c r="R23" s="118"/>
      <c r="S23" s="114"/>
      <c r="T23" s="114"/>
      <c r="U23" s="114"/>
      <c r="V23" s="68"/>
      <c r="W23" s="114"/>
      <c r="X23" s="114"/>
      <c r="Y23" s="114"/>
      <c r="Z23" s="114"/>
      <c r="AA23" s="114"/>
      <c r="AB23" s="118"/>
      <c r="AC23" s="68"/>
      <c r="AD23" s="114"/>
      <c r="AE23" s="114"/>
      <c r="AF23" s="114"/>
      <c r="AG23" s="114"/>
      <c r="AH23" s="73">
        <f t="shared" si="8"/>
        <v>0</v>
      </c>
      <c r="AI23" s="73">
        <f t="shared" si="9"/>
        <v>0</v>
      </c>
      <c r="AJ23" s="73">
        <f t="shared" si="10"/>
        <v>0</v>
      </c>
      <c r="AK23" s="73">
        <f t="shared" si="11"/>
        <v>0</v>
      </c>
      <c r="AL23" s="73">
        <f t="shared" si="12"/>
        <v>0</v>
      </c>
      <c r="AM23" s="74">
        <f t="shared" si="13"/>
        <v>0</v>
      </c>
      <c r="AN23" s="127">
        <f t="shared" si="6"/>
        <v>0</v>
      </c>
      <c r="AO23" s="127">
        <f t="shared" si="7"/>
        <v>100</v>
      </c>
      <c r="AP23" s="88"/>
      <c r="AQ23" s="3"/>
      <c r="AR23" s="3"/>
      <c r="AS23" s="3"/>
      <c r="AT23" s="3"/>
      <c r="AU23" s="3"/>
      <c r="AV23" s="3"/>
      <c r="AW23" s="3"/>
    </row>
    <row r="24" spans="1:49" ht="12" customHeight="1">
      <c r="A24" s="112">
        <v>19</v>
      </c>
      <c r="B24" s="52" t="str">
        <f>JULI!B24</f>
        <v>M. IRFAN ALFAT</v>
      </c>
      <c r="C24" s="115"/>
      <c r="D24" s="119"/>
      <c r="E24" s="115"/>
      <c r="F24" s="115"/>
      <c r="G24" s="115"/>
      <c r="H24" s="68"/>
      <c r="I24" s="115"/>
      <c r="J24" s="115"/>
      <c r="K24" s="119"/>
      <c r="L24" s="115"/>
      <c r="M24" s="115"/>
      <c r="N24" s="119"/>
      <c r="O24" s="68"/>
      <c r="P24" s="115"/>
      <c r="Q24" s="115"/>
      <c r="R24" s="119"/>
      <c r="S24" s="115"/>
      <c r="T24" s="115" t="s">
        <v>33</v>
      </c>
      <c r="U24" s="115"/>
      <c r="V24" s="68"/>
      <c r="W24" s="115"/>
      <c r="X24" s="115"/>
      <c r="Y24" s="115"/>
      <c r="Z24" s="115"/>
      <c r="AA24" s="115"/>
      <c r="AB24" s="119"/>
      <c r="AC24" s="68"/>
      <c r="AD24" s="115"/>
      <c r="AE24" s="115"/>
      <c r="AF24" s="115"/>
      <c r="AG24" s="115"/>
      <c r="AH24" s="73">
        <f t="shared" si="8"/>
        <v>1</v>
      </c>
      <c r="AI24" s="73">
        <f t="shared" si="9"/>
        <v>0</v>
      </c>
      <c r="AJ24" s="73">
        <f t="shared" si="10"/>
        <v>0</v>
      </c>
      <c r="AK24" s="73">
        <f t="shared" si="11"/>
        <v>0</v>
      </c>
      <c r="AL24" s="73">
        <f t="shared" si="12"/>
        <v>0</v>
      </c>
      <c r="AM24" s="74">
        <f t="shared" si="13"/>
        <v>1</v>
      </c>
      <c r="AN24" s="81">
        <f t="shared" si="6"/>
        <v>0.24813895781637718</v>
      </c>
      <c r="AO24" s="81">
        <f t="shared" si="7"/>
        <v>99.75186104218362</v>
      </c>
      <c r="AP24" s="88"/>
      <c r="AQ24" s="3"/>
      <c r="AR24" s="3"/>
      <c r="AS24" s="3"/>
      <c r="AT24" s="3"/>
      <c r="AU24" s="3"/>
      <c r="AV24" s="3"/>
      <c r="AW24" s="3"/>
    </row>
    <row r="25" spans="1:49" s="1" customFormat="1" ht="12" customHeight="1" thickBot="1">
      <c r="A25" s="58">
        <v>20</v>
      </c>
      <c r="B25" s="113" t="str">
        <f>JULI!B25</f>
        <v>MAGHFIRATUL ULYA</v>
      </c>
      <c r="C25" s="114"/>
      <c r="D25" s="118"/>
      <c r="E25" s="114"/>
      <c r="F25" s="114"/>
      <c r="G25" s="114"/>
      <c r="H25" s="68"/>
      <c r="I25" s="114"/>
      <c r="J25" s="114"/>
      <c r="K25" s="118"/>
      <c r="L25" s="114"/>
      <c r="M25" s="114"/>
      <c r="N25" s="118"/>
      <c r="O25" s="68"/>
      <c r="P25" s="114"/>
      <c r="Q25" s="114"/>
      <c r="R25" s="118"/>
      <c r="S25" s="114"/>
      <c r="T25" s="114"/>
      <c r="U25" s="114"/>
      <c r="V25" s="68"/>
      <c r="W25" s="114"/>
      <c r="X25" s="114"/>
      <c r="Y25" s="114"/>
      <c r="Z25" s="114"/>
      <c r="AA25" s="114"/>
      <c r="AB25" s="118"/>
      <c r="AC25" s="68"/>
      <c r="AD25" s="114"/>
      <c r="AE25" s="114"/>
      <c r="AF25" s="114"/>
      <c r="AG25" s="114"/>
      <c r="AH25" s="73">
        <f t="shared" si="8"/>
        <v>0</v>
      </c>
      <c r="AI25" s="73">
        <f t="shared" si="9"/>
        <v>0</v>
      </c>
      <c r="AJ25" s="73">
        <f t="shared" si="10"/>
        <v>0</v>
      </c>
      <c r="AK25" s="73">
        <f t="shared" si="11"/>
        <v>0</v>
      </c>
      <c r="AL25" s="73">
        <f t="shared" si="12"/>
        <v>0</v>
      </c>
      <c r="AM25" s="74">
        <f t="shared" si="13"/>
        <v>0</v>
      </c>
      <c r="AN25" s="127">
        <f t="shared" si="6"/>
        <v>0</v>
      </c>
      <c r="AO25" s="127">
        <f t="shared" si="7"/>
        <v>100</v>
      </c>
      <c r="AP25" s="88"/>
      <c r="AQ25" s="3"/>
      <c r="AR25" s="3"/>
      <c r="AS25" s="3"/>
      <c r="AT25" s="3"/>
      <c r="AU25" s="3"/>
      <c r="AV25" s="3"/>
      <c r="AW25" s="3"/>
    </row>
    <row r="26" spans="1:49" ht="12" customHeight="1" thickTop="1">
      <c r="A26" s="51">
        <v>21</v>
      </c>
      <c r="B26" s="52" t="str">
        <f>JULI!B26</f>
        <v>MALIK ALMUHTAJ MANIK</v>
      </c>
      <c r="C26" s="115"/>
      <c r="D26" s="119"/>
      <c r="E26" s="115"/>
      <c r="F26" s="115"/>
      <c r="G26" s="115"/>
      <c r="H26" s="68"/>
      <c r="I26" s="115"/>
      <c r="J26" s="115"/>
      <c r="K26" s="119"/>
      <c r="L26" s="115"/>
      <c r="M26" s="115"/>
      <c r="N26" s="119"/>
      <c r="O26" s="68"/>
      <c r="P26" s="115"/>
      <c r="Q26" s="115"/>
      <c r="R26" s="119"/>
      <c r="S26" s="115"/>
      <c r="T26" s="115"/>
      <c r="U26" s="115"/>
      <c r="V26" s="68"/>
      <c r="W26" s="115"/>
      <c r="X26" s="115"/>
      <c r="Y26" s="115"/>
      <c r="Z26" s="115"/>
      <c r="AA26" s="115"/>
      <c r="AB26" s="119"/>
      <c r="AC26" s="68"/>
      <c r="AD26" s="115"/>
      <c r="AE26" s="115"/>
      <c r="AF26" s="115"/>
      <c r="AG26" s="115"/>
      <c r="AH26" s="73">
        <f t="shared" si="8"/>
        <v>0</v>
      </c>
      <c r="AI26" s="73">
        <f t="shared" si="9"/>
        <v>0</v>
      </c>
      <c r="AJ26" s="73">
        <f t="shared" si="10"/>
        <v>0</v>
      </c>
      <c r="AK26" s="73">
        <f t="shared" si="11"/>
        <v>0</v>
      </c>
      <c r="AL26" s="73">
        <f t="shared" si="12"/>
        <v>0</v>
      </c>
      <c r="AM26" s="74">
        <f t="shared" si="13"/>
        <v>0</v>
      </c>
      <c r="AN26" s="81">
        <f t="shared" si="6"/>
        <v>0</v>
      </c>
      <c r="AO26" s="81">
        <f t="shared" si="7"/>
        <v>100</v>
      </c>
      <c r="AP26" s="88"/>
      <c r="AQ26" s="3"/>
      <c r="AR26" s="3"/>
      <c r="AS26" s="3"/>
      <c r="AT26" s="3"/>
      <c r="AU26" s="3"/>
      <c r="AV26" s="3"/>
      <c r="AW26" s="3"/>
    </row>
    <row r="27" spans="1:49" s="1" customFormat="1" ht="12" customHeight="1">
      <c r="A27" s="112">
        <v>22</v>
      </c>
      <c r="B27" s="52" t="str">
        <f>JULI!B27</f>
        <v>MIFTAHUL FAUZIAH</v>
      </c>
      <c r="C27" s="114"/>
      <c r="D27" s="118"/>
      <c r="E27" s="114"/>
      <c r="F27" s="114"/>
      <c r="G27" s="114"/>
      <c r="H27" s="68"/>
      <c r="I27" s="114"/>
      <c r="J27" s="114"/>
      <c r="K27" s="118"/>
      <c r="L27" s="114"/>
      <c r="M27" s="114"/>
      <c r="N27" s="118"/>
      <c r="O27" s="68"/>
      <c r="P27" s="114"/>
      <c r="Q27" s="114"/>
      <c r="R27" s="118"/>
      <c r="S27" s="114"/>
      <c r="T27" s="114"/>
      <c r="U27" s="114"/>
      <c r="V27" s="68"/>
      <c r="W27" s="114"/>
      <c r="X27" s="114"/>
      <c r="Y27" s="114"/>
      <c r="Z27" s="114"/>
      <c r="AA27" s="114"/>
      <c r="AB27" s="118"/>
      <c r="AC27" s="68"/>
      <c r="AD27" s="114"/>
      <c r="AE27" s="114"/>
      <c r="AF27" s="114"/>
      <c r="AG27" s="114"/>
      <c r="AH27" s="73">
        <f t="shared" si="8"/>
        <v>0</v>
      </c>
      <c r="AI27" s="73">
        <f t="shared" si="9"/>
        <v>0</v>
      </c>
      <c r="AJ27" s="73">
        <f t="shared" si="10"/>
        <v>0</v>
      </c>
      <c r="AK27" s="73">
        <f t="shared" si="11"/>
        <v>0</v>
      </c>
      <c r="AL27" s="73">
        <f t="shared" si="12"/>
        <v>0</v>
      </c>
      <c r="AM27" s="74">
        <f t="shared" si="13"/>
        <v>0</v>
      </c>
      <c r="AN27" s="127">
        <f t="shared" si="6"/>
        <v>0</v>
      </c>
      <c r="AO27" s="127">
        <f t="shared" si="7"/>
        <v>100</v>
      </c>
      <c r="AP27" s="88"/>
      <c r="AQ27" s="3"/>
      <c r="AR27" s="3"/>
      <c r="AS27" s="3"/>
      <c r="AT27" s="3"/>
      <c r="AU27" s="3"/>
      <c r="AV27" s="3"/>
      <c r="AW27" s="3"/>
    </row>
    <row r="28" spans="1:49" ht="12" customHeight="1">
      <c r="A28" s="58">
        <v>23</v>
      </c>
      <c r="B28" s="52" t="str">
        <f>JULI!B28</f>
        <v>MORTEZA NOUSHAFAREN</v>
      </c>
      <c r="C28" s="115"/>
      <c r="D28" s="119"/>
      <c r="E28" s="115"/>
      <c r="F28" s="115"/>
      <c r="G28" s="115"/>
      <c r="H28" s="68"/>
      <c r="I28" s="115"/>
      <c r="J28" s="115"/>
      <c r="K28" s="119"/>
      <c r="L28" s="115"/>
      <c r="M28" s="115"/>
      <c r="N28" s="119"/>
      <c r="O28" s="68"/>
      <c r="P28" s="115"/>
      <c r="Q28" s="115"/>
      <c r="R28" s="119"/>
      <c r="S28" s="115"/>
      <c r="T28" s="115"/>
      <c r="U28" s="115"/>
      <c r="V28" s="68"/>
      <c r="W28" s="115"/>
      <c r="X28" s="115"/>
      <c r="Y28" s="115"/>
      <c r="Z28" s="115"/>
      <c r="AA28" s="115"/>
      <c r="AB28" s="119"/>
      <c r="AC28" s="68"/>
      <c r="AD28" s="115"/>
      <c r="AE28" s="115"/>
      <c r="AF28" s="115"/>
      <c r="AG28" s="115"/>
      <c r="AH28" s="73">
        <f t="shared" si="8"/>
        <v>0</v>
      </c>
      <c r="AI28" s="73">
        <f t="shared" si="9"/>
        <v>0</v>
      </c>
      <c r="AJ28" s="73">
        <f t="shared" si="10"/>
        <v>0</v>
      </c>
      <c r="AK28" s="73">
        <f t="shared" si="11"/>
        <v>0</v>
      </c>
      <c r="AL28" s="73">
        <f t="shared" si="12"/>
        <v>0</v>
      </c>
      <c r="AM28" s="74">
        <f t="shared" si="13"/>
        <v>0</v>
      </c>
      <c r="AN28" s="81">
        <f t="shared" si="6"/>
        <v>0</v>
      </c>
      <c r="AO28" s="81">
        <f t="shared" si="7"/>
        <v>100</v>
      </c>
      <c r="AP28" s="88"/>
      <c r="AQ28" s="3"/>
      <c r="AR28" s="3"/>
      <c r="AS28" s="3"/>
      <c r="AT28" s="3"/>
      <c r="AU28" s="3"/>
      <c r="AV28" s="3"/>
      <c r="AW28" s="3"/>
    </row>
    <row r="29" spans="1:49" s="1" customFormat="1" ht="12" customHeight="1">
      <c r="A29" s="112">
        <v>24</v>
      </c>
      <c r="B29" s="52" t="str">
        <f>JULI!B29</f>
        <v>MUHAMMAD ICHWAN IRAWAN</v>
      </c>
      <c r="C29" s="114"/>
      <c r="D29" s="118"/>
      <c r="E29" s="114"/>
      <c r="F29" s="114"/>
      <c r="G29" s="114"/>
      <c r="H29" s="68"/>
      <c r="I29" s="114"/>
      <c r="J29" s="114"/>
      <c r="K29" s="118"/>
      <c r="L29" s="114"/>
      <c r="M29" s="114"/>
      <c r="N29" s="118"/>
      <c r="O29" s="68"/>
      <c r="P29" s="114"/>
      <c r="Q29" s="114"/>
      <c r="R29" s="118"/>
      <c r="S29" s="114"/>
      <c r="T29" s="114"/>
      <c r="U29" s="114"/>
      <c r="V29" s="68"/>
      <c r="W29" s="114" t="s">
        <v>34</v>
      </c>
      <c r="X29" s="114"/>
      <c r="Y29" s="114"/>
      <c r="Z29" s="114"/>
      <c r="AA29" s="114"/>
      <c r="AB29" s="118"/>
      <c r="AC29" s="68"/>
      <c r="AD29" s="114"/>
      <c r="AE29" s="114"/>
      <c r="AF29" s="114"/>
      <c r="AG29" s="114"/>
      <c r="AH29" s="73">
        <f t="shared" si="8"/>
        <v>0</v>
      </c>
      <c r="AI29" s="73">
        <f t="shared" si="9"/>
        <v>1</v>
      </c>
      <c r="AJ29" s="73">
        <f t="shared" si="10"/>
        <v>0</v>
      </c>
      <c r="AK29" s="73">
        <f t="shared" si="11"/>
        <v>0</v>
      </c>
      <c r="AL29" s="73">
        <f t="shared" si="12"/>
        <v>0</v>
      </c>
      <c r="AM29" s="74">
        <f t="shared" si="13"/>
        <v>1</v>
      </c>
      <c r="AN29" s="127">
        <f t="shared" si="6"/>
        <v>0.24813895781637718</v>
      </c>
      <c r="AO29" s="127">
        <f t="shared" si="7"/>
        <v>99.75186104218362</v>
      </c>
      <c r="AP29" s="88"/>
      <c r="AQ29" s="3"/>
      <c r="AR29" s="3"/>
      <c r="AS29" s="3"/>
      <c r="AT29" s="3"/>
      <c r="AU29" s="3"/>
      <c r="AV29" s="3"/>
    </row>
    <row r="30" spans="1:49" ht="12" customHeight="1" thickBot="1">
      <c r="A30" s="58">
        <v>25</v>
      </c>
      <c r="B30" s="52" t="str">
        <f>JULI!B30</f>
        <v>MUHAMMAD ZAHRAN</v>
      </c>
      <c r="C30" s="115"/>
      <c r="D30" s="119"/>
      <c r="E30" s="115"/>
      <c r="F30" s="115"/>
      <c r="G30" s="115"/>
      <c r="H30" s="68"/>
      <c r="I30" s="115"/>
      <c r="J30" s="115"/>
      <c r="K30" s="119"/>
      <c r="L30" s="115"/>
      <c r="M30" s="115"/>
      <c r="N30" s="119"/>
      <c r="O30" s="68"/>
      <c r="P30" s="115"/>
      <c r="Q30" s="115"/>
      <c r="R30" s="119"/>
      <c r="S30" s="115"/>
      <c r="T30" s="115"/>
      <c r="U30" s="115"/>
      <c r="V30" s="68"/>
      <c r="W30" s="115"/>
      <c r="X30" s="115"/>
      <c r="Y30" s="115"/>
      <c r="Z30" s="115"/>
      <c r="AA30" s="115"/>
      <c r="AB30" s="119"/>
      <c r="AC30" s="68"/>
      <c r="AD30" s="115"/>
      <c r="AE30" s="115"/>
      <c r="AF30" s="115"/>
      <c r="AG30" s="115"/>
      <c r="AH30" s="73">
        <f t="shared" si="8"/>
        <v>0</v>
      </c>
      <c r="AI30" s="73">
        <f t="shared" si="9"/>
        <v>0</v>
      </c>
      <c r="AJ30" s="73">
        <f t="shared" si="10"/>
        <v>0</v>
      </c>
      <c r="AK30" s="73">
        <f t="shared" si="11"/>
        <v>0</v>
      </c>
      <c r="AL30" s="73">
        <f t="shared" si="12"/>
        <v>0</v>
      </c>
      <c r="AM30" s="74">
        <f t="shared" si="13"/>
        <v>0</v>
      </c>
      <c r="AN30" s="81">
        <f t="shared" si="6"/>
        <v>0</v>
      </c>
      <c r="AO30" s="81">
        <f t="shared" si="7"/>
        <v>100</v>
      </c>
      <c r="AP30" s="88"/>
      <c r="AQ30" s="3"/>
      <c r="AR30" s="3"/>
      <c r="AS30" s="3"/>
      <c r="AT30" s="3"/>
      <c r="AU30" s="3"/>
      <c r="AV30" s="3"/>
    </row>
    <row r="31" spans="1:49" s="1" customFormat="1" ht="12" customHeight="1" thickTop="1">
      <c r="A31" s="51">
        <v>26</v>
      </c>
      <c r="B31" s="52" t="str">
        <f>JULI!B31</f>
        <v>NADINE ROSHITA PUTRI</v>
      </c>
      <c r="C31" s="114"/>
      <c r="D31" s="118"/>
      <c r="E31" s="114"/>
      <c r="F31" s="114"/>
      <c r="G31" s="114"/>
      <c r="H31" s="68"/>
      <c r="I31" s="114"/>
      <c r="J31" s="114"/>
      <c r="K31" s="118"/>
      <c r="L31" s="114"/>
      <c r="M31" s="114"/>
      <c r="N31" s="118"/>
      <c r="O31" s="68"/>
      <c r="P31" s="114"/>
      <c r="Q31" s="114"/>
      <c r="R31" s="118"/>
      <c r="S31" s="114"/>
      <c r="T31" s="114"/>
      <c r="U31" s="114"/>
      <c r="V31" s="68"/>
      <c r="W31" s="114"/>
      <c r="X31" s="114"/>
      <c r="Y31" s="114"/>
      <c r="Z31" s="114"/>
      <c r="AA31" s="114"/>
      <c r="AB31" s="118"/>
      <c r="AC31" s="68"/>
      <c r="AD31" s="114"/>
      <c r="AE31" s="114"/>
      <c r="AF31" s="114"/>
      <c r="AG31" s="114"/>
      <c r="AH31" s="73">
        <f t="shared" si="8"/>
        <v>0</v>
      </c>
      <c r="AI31" s="73">
        <f t="shared" si="9"/>
        <v>0</v>
      </c>
      <c r="AJ31" s="73">
        <f t="shared" si="10"/>
        <v>0</v>
      </c>
      <c r="AK31" s="73">
        <f t="shared" si="11"/>
        <v>0</v>
      </c>
      <c r="AL31" s="73">
        <f t="shared" si="12"/>
        <v>0</v>
      </c>
      <c r="AM31" s="74">
        <f t="shared" si="13"/>
        <v>0</v>
      </c>
      <c r="AN31" s="127">
        <f t="shared" si="6"/>
        <v>0</v>
      </c>
      <c r="AO31" s="127">
        <f t="shared" si="7"/>
        <v>100</v>
      </c>
      <c r="AP31" s="88"/>
      <c r="AQ31" s="3"/>
      <c r="AR31" s="3"/>
      <c r="AS31" s="3"/>
      <c r="AT31" s="3"/>
      <c r="AU31" s="3"/>
      <c r="AV31" s="3"/>
    </row>
    <row r="32" spans="1:49" ht="12" customHeight="1">
      <c r="A32" s="112">
        <v>27</v>
      </c>
      <c r="B32" s="52" t="str">
        <f>JULI!B32</f>
        <v>NAURAH KHALILAH</v>
      </c>
      <c r="C32" s="115"/>
      <c r="D32" s="119"/>
      <c r="E32" s="115"/>
      <c r="F32" s="115"/>
      <c r="G32" s="115"/>
      <c r="H32" s="68"/>
      <c r="I32" s="115"/>
      <c r="J32" s="115"/>
      <c r="K32" s="119"/>
      <c r="L32" s="115"/>
      <c r="M32" s="115"/>
      <c r="N32" s="119"/>
      <c r="O32" s="68"/>
      <c r="P32" s="115"/>
      <c r="Q32" s="115"/>
      <c r="R32" s="119"/>
      <c r="S32" s="115"/>
      <c r="T32" s="115"/>
      <c r="U32" s="115"/>
      <c r="V32" s="68"/>
      <c r="W32" s="115"/>
      <c r="X32" s="115"/>
      <c r="Y32" s="115"/>
      <c r="Z32" s="115"/>
      <c r="AA32" s="115"/>
      <c r="AB32" s="119"/>
      <c r="AC32" s="68"/>
      <c r="AD32" s="115"/>
      <c r="AE32" s="115"/>
      <c r="AF32" s="115"/>
      <c r="AG32" s="115"/>
      <c r="AH32" s="73">
        <f t="shared" si="8"/>
        <v>0</v>
      </c>
      <c r="AI32" s="73">
        <f t="shared" si="9"/>
        <v>0</v>
      </c>
      <c r="AJ32" s="73">
        <f t="shared" si="10"/>
        <v>0</v>
      </c>
      <c r="AK32" s="73">
        <f t="shared" si="11"/>
        <v>0</v>
      </c>
      <c r="AL32" s="73">
        <f t="shared" si="12"/>
        <v>0</v>
      </c>
      <c r="AM32" s="74">
        <f t="shared" si="13"/>
        <v>0</v>
      </c>
      <c r="AN32" s="81">
        <f t="shared" si="6"/>
        <v>0</v>
      </c>
      <c r="AO32" s="81">
        <f t="shared" si="7"/>
        <v>100</v>
      </c>
      <c r="AP32" s="88"/>
      <c r="AQ32" s="3"/>
      <c r="AR32" s="3"/>
      <c r="AS32" s="3"/>
      <c r="AT32" s="3"/>
      <c r="AU32" s="3"/>
      <c r="AV32" s="3"/>
    </row>
    <row r="33" spans="1:48" s="1" customFormat="1" ht="12" customHeight="1">
      <c r="A33" s="58">
        <v>28</v>
      </c>
      <c r="B33" s="52" t="str">
        <f>JULI!B33</f>
        <v>NAZWA DZULHIJJAH</v>
      </c>
      <c r="C33" s="114"/>
      <c r="D33" s="118"/>
      <c r="E33" s="114"/>
      <c r="F33" s="114"/>
      <c r="G33" s="114"/>
      <c r="H33" s="68"/>
      <c r="I33" s="114"/>
      <c r="J33" s="114"/>
      <c r="K33" s="118"/>
      <c r="L33" s="114"/>
      <c r="M33" s="114"/>
      <c r="N33" s="118"/>
      <c r="O33" s="68"/>
      <c r="P33" s="114"/>
      <c r="Q33" s="114"/>
      <c r="R33" s="118"/>
      <c r="S33" s="114"/>
      <c r="T33" s="114"/>
      <c r="U33" s="114"/>
      <c r="V33" s="68"/>
      <c r="W33" s="114"/>
      <c r="X33" s="114"/>
      <c r="Y33" s="114"/>
      <c r="Z33" s="114"/>
      <c r="AA33" s="114"/>
      <c r="AB33" s="118"/>
      <c r="AC33" s="68"/>
      <c r="AD33" s="114"/>
      <c r="AE33" s="114"/>
      <c r="AF33" s="114"/>
      <c r="AG33" s="114"/>
      <c r="AH33" s="73">
        <f t="shared" si="8"/>
        <v>0</v>
      </c>
      <c r="AI33" s="73">
        <f t="shared" si="9"/>
        <v>0</v>
      </c>
      <c r="AJ33" s="73">
        <f t="shared" si="10"/>
        <v>0</v>
      </c>
      <c r="AK33" s="73">
        <f t="shared" si="11"/>
        <v>0</v>
      </c>
      <c r="AL33" s="73">
        <f t="shared" si="12"/>
        <v>0</v>
      </c>
      <c r="AM33" s="74">
        <f t="shared" si="13"/>
        <v>0</v>
      </c>
      <c r="AN33" s="127">
        <f t="shared" si="6"/>
        <v>0</v>
      </c>
      <c r="AO33" s="127">
        <f t="shared" si="7"/>
        <v>100</v>
      </c>
      <c r="AP33" s="88"/>
      <c r="AQ33" s="3"/>
      <c r="AR33" s="3"/>
      <c r="AS33" s="3"/>
      <c r="AT33" s="3"/>
      <c r="AU33" s="3"/>
      <c r="AV33" s="3"/>
    </row>
    <row r="34" spans="1:48" ht="12" customHeight="1">
      <c r="A34" s="112">
        <v>29</v>
      </c>
      <c r="B34" s="52" t="str">
        <f>JULI!B34</f>
        <v>Rahma Fela Nevanda</v>
      </c>
      <c r="C34" s="115"/>
      <c r="D34" s="119"/>
      <c r="E34" s="115"/>
      <c r="F34" s="115"/>
      <c r="G34" s="115"/>
      <c r="H34" s="68"/>
      <c r="I34" s="115"/>
      <c r="J34" s="115"/>
      <c r="K34" s="119"/>
      <c r="L34" s="115"/>
      <c r="M34" s="115"/>
      <c r="N34" s="119"/>
      <c r="O34" s="68"/>
      <c r="P34" s="115"/>
      <c r="Q34" s="115"/>
      <c r="R34" s="119"/>
      <c r="S34" s="115"/>
      <c r="T34" s="115"/>
      <c r="U34" s="115"/>
      <c r="V34" s="68"/>
      <c r="W34" s="115"/>
      <c r="X34" s="115"/>
      <c r="Y34" s="115"/>
      <c r="Z34" s="115"/>
      <c r="AA34" s="115"/>
      <c r="AB34" s="119"/>
      <c r="AC34" s="68"/>
      <c r="AD34" s="115"/>
      <c r="AE34" s="115"/>
      <c r="AF34" s="115"/>
      <c r="AG34" s="115"/>
      <c r="AH34" s="73">
        <f t="shared" si="8"/>
        <v>0</v>
      </c>
      <c r="AI34" s="73">
        <f t="shared" si="9"/>
        <v>0</v>
      </c>
      <c r="AJ34" s="73">
        <f t="shared" si="10"/>
        <v>0</v>
      </c>
      <c r="AK34" s="73">
        <f t="shared" si="11"/>
        <v>0</v>
      </c>
      <c r="AL34" s="73">
        <f t="shared" si="12"/>
        <v>0</v>
      </c>
      <c r="AM34" s="74">
        <f t="shared" si="13"/>
        <v>0</v>
      </c>
      <c r="AN34" s="81">
        <f t="shared" si="6"/>
        <v>0</v>
      </c>
      <c r="AO34" s="81">
        <f t="shared" si="7"/>
        <v>100</v>
      </c>
      <c r="AP34" s="88"/>
      <c r="AQ34" s="3"/>
      <c r="AR34" s="3"/>
      <c r="AS34" s="3"/>
      <c r="AT34" s="3"/>
      <c r="AU34" s="3"/>
      <c r="AV34" s="3"/>
    </row>
    <row r="35" spans="1:48" s="1" customFormat="1" ht="12" customHeight="1" thickBot="1">
      <c r="A35" s="58">
        <v>30</v>
      </c>
      <c r="B35" s="52" t="str">
        <f>JULI!B35</f>
        <v>REZKY KURNIA ILAHI</v>
      </c>
      <c r="C35" s="114"/>
      <c r="D35" s="118"/>
      <c r="E35" s="114"/>
      <c r="F35" s="114"/>
      <c r="G35" s="114"/>
      <c r="H35" s="68"/>
      <c r="I35" s="114"/>
      <c r="J35" s="114"/>
      <c r="K35" s="118"/>
      <c r="L35" s="114"/>
      <c r="M35" s="114"/>
      <c r="N35" s="118"/>
      <c r="O35" s="68"/>
      <c r="P35" s="114"/>
      <c r="Q35" s="114"/>
      <c r="R35" s="118"/>
      <c r="S35" s="114"/>
      <c r="T35" s="114"/>
      <c r="U35" s="114"/>
      <c r="V35" s="68"/>
      <c r="W35" s="114"/>
      <c r="X35" s="114"/>
      <c r="Y35" s="114"/>
      <c r="Z35" s="114"/>
      <c r="AA35" s="114"/>
      <c r="AB35" s="118"/>
      <c r="AC35" s="68"/>
      <c r="AD35" s="114"/>
      <c r="AE35" s="114"/>
      <c r="AF35" s="114"/>
      <c r="AG35" s="114"/>
      <c r="AH35" s="73">
        <f t="shared" si="8"/>
        <v>0</v>
      </c>
      <c r="AI35" s="73">
        <f t="shared" si="9"/>
        <v>0</v>
      </c>
      <c r="AJ35" s="73">
        <f t="shared" si="10"/>
        <v>0</v>
      </c>
      <c r="AK35" s="73">
        <f t="shared" si="11"/>
        <v>0</v>
      </c>
      <c r="AL35" s="73">
        <f t="shared" si="12"/>
        <v>0</v>
      </c>
      <c r="AM35" s="74">
        <f t="shared" si="13"/>
        <v>0</v>
      </c>
      <c r="AN35" s="127">
        <f t="shared" si="6"/>
        <v>0</v>
      </c>
      <c r="AO35" s="127">
        <f t="shared" si="7"/>
        <v>100</v>
      </c>
      <c r="AP35" s="129"/>
    </row>
    <row r="36" spans="1:48" ht="12" customHeight="1" thickTop="1">
      <c r="A36" s="51">
        <v>31</v>
      </c>
      <c r="B36" s="52" t="str">
        <f>JULI!B36</f>
        <v>RIFA RAHADHATUL AISYAH</v>
      </c>
      <c r="C36" s="115"/>
      <c r="D36" s="119"/>
      <c r="E36" s="115"/>
      <c r="F36" s="115"/>
      <c r="G36" s="115"/>
      <c r="H36" s="68"/>
      <c r="I36" s="115"/>
      <c r="J36" s="115"/>
      <c r="K36" s="119"/>
      <c r="L36" s="115"/>
      <c r="M36" s="115"/>
      <c r="N36" s="119"/>
      <c r="O36" s="68"/>
      <c r="P36" s="115"/>
      <c r="Q36" s="115"/>
      <c r="R36" s="119"/>
      <c r="S36" s="115"/>
      <c r="T36" s="115"/>
      <c r="U36" s="115"/>
      <c r="V36" s="68"/>
      <c r="W36" s="115"/>
      <c r="X36" s="115"/>
      <c r="Y36" s="115"/>
      <c r="Z36" s="115"/>
      <c r="AA36" s="115"/>
      <c r="AB36" s="119"/>
      <c r="AC36" s="68"/>
      <c r="AD36" s="115"/>
      <c r="AE36" s="115"/>
      <c r="AF36" s="115"/>
      <c r="AG36" s="115"/>
      <c r="AH36" s="73">
        <f t="shared" si="8"/>
        <v>0</v>
      </c>
      <c r="AI36" s="73">
        <f t="shared" si="9"/>
        <v>0</v>
      </c>
      <c r="AJ36" s="73">
        <f t="shared" si="10"/>
        <v>0</v>
      </c>
      <c r="AK36" s="73">
        <f t="shared" si="11"/>
        <v>0</v>
      </c>
      <c r="AL36" s="73">
        <f t="shared" si="12"/>
        <v>0</v>
      </c>
      <c r="AM36" s="74">
        <f t="shared" si="13"/>
        <v>0</v>
      </c>
      <c r="AN36" s="81">
        <f t="shared" si="6"/>
        <v>0</v>
      </c>
      <c r="AO36" s="81">
        <f t="shared" si="7"/>
        <v>100</v>
      </c>
      <c r="AP36" s="88"/>
      <c r="AQ36" s="3"/>
      <c r="AR36" s="3"/>
      <c r="AS36" s="3"/>
      <c r="AT36" s="3"/>
      <c r="AU36" s="3"/>
      <c r="AV36" s="3"/>
    </row>
    <row r="37" spans="1:48" s="1" customFormat="1" ht="12" customHeight="1">
      <c r="A37" s="112">
        <v>32</v>
      </c>
      <c r="B37" s="52" t="str">
        <f>JULI!B37</f>
        <v>RIFQY SYUKRI UTAMA</v>
      </c>
      <c r="C37" s="114"/>
      <c r="D37" s="118"/>
      <c r="E37" s="114"/>
      <c r="F37" s="114"/>
      <c r="G37" s="114"/>
      <c r="H37" s="68"/>
      <c r="I37" s="114"/>
      <c r="J37" s="114"/>
      <c r="K37" s="118"/>
      <c r="L37" s="114"/>
      <c r="M37" s="114"/>
      <c r="N37" s="118"/>
      <c r="O37" s="68"/>
      <c r="P37" s="114" t="s">
        <v>34</v>
      </c>
      <c r="Q37" s="114" t="s">
        <v>34</v>
      </c>
      <c r="R37" s="118"/>
      <c r="S37" s="114"/>
      <c r="T37" s="114"/>
      <c r="U37" s="114"/>
      <c r="V37" s="68"/>
      <c r="W37" s="114"/>
      <c r="X37" s="114"/>
      <c r="Y37" s="114"/>
      <c r="Z37" s="114"/>
      <c r="AA37" s="114"/>
      <c r="AB37" s="118"/>
      <c r="AC37" s="68"/>
      <c r="AD37" s="114"/>
      <c r="AE37" s="114"/>
      <c r="AF37" s="114"/>
      <c r="AG37" s="114"/>
      <c r="AH37" s="73">
        <f t="shared" si="8"/>
        <v>0</v>
      </c>
      <c r="AI37" s="73">
        <f t="shared" si="9"/>
        <v>2</v>
      </c>
      <c r="AJ37" s="73">
        <f t="shared" si="10"/>
        <v>0</v>
      </c>
      <c r="AK37" s="73">
        <f t="shared" si="11"/>
        <v>0</v>
      </c>
      <c r="AL37" s="73">
        <f t="shared" si="12"/>
        <v>0</v>
      </c>
      <c r="AM37" s="74">
        <f t="shared" si="13"/>
        <v>2</v>
      </c>
      <c r="AN37" s="127">
        <f t="shared" si="6"/>
        <v>0.49627791563275436</v>
      </c>
      <c r="AO37" s="127">
        <f t="shared" si="7"/>
        <v>99.50372208436724</v>
      </c>
      <c r="AP37" s="129"/>
    </row>
    <row r="38" spans="1:48" s="3" customFormat="1" ht="12" customHeight="1">
      <c r="A38" s="58">
        <v>33</v>
      </c>
      <c r="B38" s="52" t="str">
        <f>JULI!B38</f>
        <v>SASMIA LARAS AQILAH</v>
      </c>
      <c r="C38" s="60"/>
      <c r="D38" s="98"/>
      <c r="E38" s="60"/>
      <c r="F38" s="60"/>
      <c r="G38" s="60"/>
      <c r="H38" s="68"/>
      <c r="I38" s="60"/>
      <c r="J38" s="60"/>
      <c r="K38" s="98"/>
      <c r="L38" s="60"/>
      <c r="M38" s="60"/>
      <c r="N38" s="98"/>
      <c r="O38" s="68"/>
      <c r="P38" s="60"/>
      <c r="Q38" s="60"/>
      <c r="R38" s="98"/>
      <c r="S38" s="60"/>
      <c r="T38" s="60"/>
      <c r="U38" s="60"/>
      <c r="V38" s="68"/>
      <c r="W38" s="60"/>
      <c r="X38" s="60"/>
      <c r="Y38" s="60"/>
      <c r="Z38" s="60"/>
      <c r="AA38" s="60"/>
      <c r="AB38" s="98"/>
      <c r="AC38" s="68"/>
      <c r="AD38" s="60"/>
      <c r="AE38" s="60"/>
      <c r="AF38" s="60"/>
      <c r="AG38" s="60"/>
      <c r="AH38" s="73">
        <f t="shared" si="8"/>
        <v>0</v>
      </c>
      <c r="AI38" s="73">
        <f t="shared" si="9"/>
        <v>0</v>
      </c>
      <c r="AJ38" s="73">
        <f t="shared" si="10"/>
        <v>0</v>
      </c>
      <c r="AK38" s="73">
        <f t="shared" si="11"/>
        <v>0</v>
      </c>
      <c r="AL38" s="73">
        <f t="shared" si="12"/>
        <v>0</v>
      </c>
      <c r="AM38" s="74">
        <f t="shared" si="13"/>
        <v>0</v>
      </c>
      <c r="AN38" s="84">
        <f t="shared" si="6"/>
        <v>0</v>
      </c>
      <c r="AO38" s="84">
        <f t="shared" si="7"/>
        <v>100</v>
      </c>
      <c r="AP38" s="88"/>
    </row>
    <row r="39" spans="1:48" s="1" customFormat="1" ht="12" customHeight="1">
      <c r="A39" s="112">
        <v>34</v>
      </c>
      <c r="B39" s="52" t="str">
        <f>JULI!B39</f>
        <v>SITI AZ ZAHRA MAHARANI</v>
      </c>
      <c r="C39" s="114"/>
      <c r="D39" s="118"/>
      <c r="E39" s="114"/>
      <c r="F39" s="114"/>
      <c r="G39" s="114"/>
      <c r="H39" s="68"/>
      <c r="I39" s="114"/>
      <c r="J39" s="114"/>
      <c r="K39" s="118"/>
      <c r="L39" s="114"/>
      <c r="M39" s="114"/>
      <c r="N39" s="118" t="s">
        <v>34</v>
      </c>
      <c r="O39" s="68"/>
      <c r="P39" s="114" t="s">
        <v>34</v>
      </c>
      <c r="Q39" s="114" t="s">
        <v>34</v>
      </c>
      <c r="R39" s="118"/>
      <c r="S39" s="114"/>
      <c r="T39" s="114"/>
      <c r="U39" s="114"/>
      <c r="V39" s="68"/>
      <c r="W39" s="114"/>
      <c r="X39" s="114"/>
      <c r="Y39" s="114"/>
      <c r="Z39" s="114"/>
      <c r="AA39" s="114"/>
      <c r="AB39" s="118"/>
      <c r="AC39" s="68"/>
      <c r="AD39" s="114"/>
      <c r="AE39" s="114"/>
      <c r="AF39" s="114"/>
      <c r="AG39" s="114"/>
      <c r="AH39" s="73">
        <f t="shared" si="8"/>
        <v>0</v>
      </c>
      <c r="AI39" s="73">
        <f t="shared" si="9"/>
        <v>3</v>
      </c>
      <c r="AJ39" s="73">
        <f t="shared" si="10"/>
        <v>0</v>
      </c>
      <c r="AK39" s="73">
        <f t="shared" si="11"/>
        <v>0</v>
      </c>
      <c r="AL39" s="73">
        <f t="shared" si="12"/>
        <v>0</v>
      </c>
      <c r="AM39" s="74">
        <f t="shared" si="13"/>
        <v>3</v>
      </c>
      <c r="AN39" s="127">
        <f t="shared" si="6"/>
        <v>0.74441687344913154</v>
      </c>
      <c r="AO39" s="127">
        <f t="shared" si="7"/>
        <v>99.255583126550874</v>
      </c>
      <c r="AP39" s="88"/>
      <c r="AQ39" s="3"/>
      <c r="AR39" s="3"/>
      <c r="AS39" s="3"/>
      <c r="AT39" s="3"/>
      <c r="AU39" s="3"/>
      <c r="AV39" s="3"/>
    </row>
    <row r="40" spans="1:48" ht="12" customHeight="1" thickBot="1">
      <c r="A40" s="58">
        <v>35</v>
      </c>
      <c r="B40" s="52" t="str">
        <f>JULI!B40</f>
        <v>SYAWALIA ALFANIHA</v>
      </c>
      <c r="C40" s="115"/>
      <c r="D40" s="119"/>
      <c r="E40" s="115"/>
      <c r="F40" s="115"/>
      <c r="G40" s="115"/>
      <c r="H40" s="68"/>
      <c r="I40" s="115"/>
      <c r="J40" s="115"/>
      <c r="K40" s="119"/>
      <c r="L40" s="115"/>
      <c r="M40" s="115"/>
      <c r="N40" s="119"/>
      <c r="O40" s="68"/>
      <c r="P40" s="115"/>
      <c r="Q40" s="115"/>
      <c r="R40" s="119"/>
      <c r="S40" s="115"/>
      <c r="T40" s="115"/>
      <c r="U40" s="115"/>
      <c r="V40" s="68"/>
      <c r="W40" s="115"/>
      <c r="X40" s="115"/>
      <c r="Y40" s="115"/>
      <c r="Z40" s="115"/>
      <c r="AA40" s="115"/>
      <c r="AB40" s="119"/>
      <c r="AC40" s="68"/>
      <c r="AD40" s="115"/>
      <c r="AE40" s="115"/>
      <c r="AF40" s="115"/>
      <c r="AG40" s="115"/>
      <c r="AH40" s="73">
        <f t="shared" si="8"/>
        <v>0</v>
      </c>
      <c r="AI40" s="73">
        <f t="shared" si="9"/>
        <v>0</v>
      </c>
      <c r="AJ40" s="73">
        <f t="shared" si="10"/>
        <v>0</v>
      </c>
      <c r="AK40" s="73">
        <f t="shared" si="11"/>
        <v>0</v>
      </c>
      <c r="AL40" s="73">
        <f t="shared" si="12"/>
        <v>0</v>
      </c>
      <c r="AM40" s="74">
        <f t="shared" si="13"/>
        <v>0</v>
      </c>
      <c r="AN40" s="81">
        <f t="shared" si="6"/>
        <v>0</v>
      </c>
      <c r="AO40" s="81">
        <f t="shared" si="7"/>
        <v>100</v>
      </c>
      <c r="AP40" s="88"/>
      <c r="AQ40" s="3"/>
      <c r="AR40" s="3"/>
      <c r="AS40" s="3"/>
      <c r="AT40" s="3"/>
      <c r="AU40" s="3"/>
      <c r="AV40" s="3"/>
    </row>
    <row r="41" spans="1:48" s="1" customFormat="1" ht="12" customHeight="1" thickTop="1" thickBot="1">
      <c r="A41" s="51">
        <v>36</v>
      </c>
      <c r="B41" s="52" t="str">
        <f>JULI!B41</f>
        <v>VINKA AMRI NYCKEES</v>
      </c>
      <c r="C41" s="114"/>
      <c r="D41" s="118"/>
      <c r="E41" s="114"/>
      <c r="F41" s="114"/>
      <c r="G41" s="114"/>
      <c r="H41" s="68"/>
      <c r="I41" s="114"/>
      <c r="J41" s="114"/>
      <c r="K41" s="118"/>
      <c r="L41" s="114"/>
      <c r="M41" s="114"/>
      <c r="N41" s="118"/>
      <c r="O41" s="68"/>
      <c r="P41" s="114"/>
      <c r="Q41" s="114"/>
      <c r="R41" s="118"/>
      <c r="S41" s="114"/>
      <c r="T41" s="114"/>
      <c r="U41" s="114"/>
      <c r="V41" s="68"/>
      <c r="W41" s="114"/>
      <c r="X41" s="114"/>
      <c r="Y41" s="114"/>
      <c r="Z41" s="114"/>
      <c r="AA41" s="114"/>
      <c r="AB41" s="118"/>
      <c r="AC41" s="68"/>
      <c r="AD41" s="114"/>
      <c r="AE41" s="114"/>
      <c r="AF41" s="114"/>
      <c r="AG41" s="114"/>
      <c r="AH41" s="73">
        <f t="shared" si="8"/>
        <v>0</v>
      </c>
      <c r="AI41" s="73">
        <f t="shared" si="9"/>
        <v>0</v>
      </c>
      <c r="AJ41" s="73">
        <f t="shared" si="10"/>
        <v>0</v>
      </c>
      <c r="AK41" s="73">
        <f t="shared" si="11"/>
        <v>0</v>
      </c>
      <c r="AL41" s="73">
        <f t="shared" si="12"/>
        <v>0</v>
      </c>
      <c r="AM41" s="74">
        <f t="shared" si="13"/>
        <v>0</v>
      </c>
      <c r="AN41" s="127">
        <f t="shared" si="6"/>
        <v>0</v>
      </c>
      <c r="AO41" s="127">
        <f t="shared" si="7"/>
        <v>100</v>
      </c>
      <c r="AP41" s="88"/>
      <c r="AQ41" s="3"/>
      <c r="AR41" s="3"/>
      <c r="AS41" s="3"/>
      <c r="AT41" s="3"/>
      <c r="AU41" s="3"/>
      <c r="AV41" s="3"/>
    </row>
    <row r="42" spans="1:48" ht="14.25" thickTop="1" thickBot="1">
      <c r="A42" s="216" t="s">
        <v>41</v>
      </c>
      <c r="B42" s="217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85">
        <f t="shared" ref="AH42:AN42" si="14">SUM(AH6:AH41)</f>
        <v>3</v>
      </c>
      <c r="AI42" s="85">
        <f t="shared" si="14"/>
        <v>7</v>
      </c>
      <c r="AJ42" s="85">
        <f t="shared" si="14"/>
        <v>1</v>
      </c>
      <c r="AK42" s="85">
        <f t="shared" si="14"/>
        <v>0</v>
      </c>
      <c r="AL42" s="85">
        <f t="shared" si="14"/>
        <v>0</v>
      </c>
      <c r="AM42" s="212">
        <f t="shared" si="14"/>
        <v>11</v>
      </c>
      <c r="AN42" s="214">
        <f t="shared" si="14"/>
        <v>2.7295285359801493</v>
      </c>
      <c r="AO42" s="214">
        <f t="shared" si="7"/>
        <v>97.270471464019849</v>
      </c>
      <c r="AP42" s="88"/>
      <c r="AQ42" s="3"/>
      <c r="AR42" s="3"/>
      <c r="AS42" s="3"/>
      <c r="AT42" s="3"/>
      <c r="AU42" s="3"/>
      <c r="AV42" s="3"/>
    </row>
    <row r="43" spans="1:48">
      <c r="A43" s="216" t="s">
        <v>42</v>
      </c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217"/>
      <c r="AH43" s="86">
        <f t="shared" ref="AH43:AL43" si="15">(AH42*100)/(13*31)</f>
        <v>0.74441687344913154</v>
      </c>
      <c r="AI43" s="86">
        <f t="shared" si="15"/>
        <v>1.7369727047146402</v>
      </c>
      <c r="AJ43" s="86">
        <f t="shared" si="15"/>
        <v>0.24813895781637718</v>
      </c>
      <c r="AK43" s="86">
        <f t="shared" si="15"/>
        <v>0</v>
      </c>
      <c r="AL43" s="86">
        <f t="shared" si="15"/>
        <v>0</v>
      </c>
      <c r="AM43" s="213"/>
      <c r="AN43" s="215"/>
      <c r="AO43" s="215"/>
      <c r="AP43" s="88"/>
      <c r="AQ43" s="3"/>
      <c r="AR43" s="3"/>
      <c r="AS43" s="3"/>
      <c r="AT43" s="3"/>
      <c r="AU43" s="3"/>
      <c r="AV43" s="3"/>
    </row>
    <row r="44" spans="1:48" ht="9.9499999999999993" customHeight="1">
      <c r="B44" s="5"/>
      <c r="AH44"/>
      <c r="AI44"/>
      <c r="AJ44"/>
      <c r="AL44" s="5"/>
    </row>
    <row r="45" spans="1:48">
      <c r="B45" s="5"/>
      <c r="AH45"/>
      <c r="AI45" s="218" t="s">
        <v>68</v>
      </c>
      <c r="AJ45" s="218"/>
      <c r="AK45" s="218"/>
      <c r="AL45" s="218"/>
      <c r="AM45" s="218"/>
      <c r="AN45" s="218"/>
    </row>
    <row r="46" spans="1:48">
      <c r="B46" s="5"/>
      <c r="AH46"/>
      <c r="AI46" s="218" t="s">
        <v>43</v>
      </c>
      <c r="AJ46" s="218"/>
      <c r="AK46" s="218"/>
      <c r="AL46" s="218"/>
      <c r="AM46" s="218"/>
      <c r="AN46" s="218"/>
    </row>
    <row r="47" spans="1:48">
      <c r="B47" s="5"/>
      <c r="AH47"/>
      <c r="AI47"/>
      <c r="AJ47"/>
      <c r="AK47" s="4"/>
      <c r="AL47" s="5"/>
      <c r="AM47" s="5"/>
    </row>
    <row r="48" spans="1:48">
      <c r="B48" s="5"/>
      <c r="AH48"/>
      <c r="AI48"/>
      <c r="AJ48"/>
      <c r="AK48" s="4"/>
      <c r="AL48" s="5"/>
      <c r="AM48" s="5"/>
    </row>
    <row r="49" spans="2:42">
      <c r="B49" s="5"/>
      <c r="AH49"/>
      <c r="AI49" s="208" t="str">
        <f>MASTER!C8</f>
        <v>ZULHASNI,S.Pd</v>
      </c>
      <c r="AJ49" s="208"/>
      <c r="AK49" s="208"/>
      <c r="AL49" s="208"/>
      <c r="AM49" s="208"/>
      <c r="AN49" s="208"/>
    </row>
    <row r="50" spans="2:42">
      <c r="AH50"/>
      <c r="AI50" t="s">
        <v>5</v>
      </c>
      <c r="AJ50" s="208" t="str">
        <f>MASTER!C10</f>
        <v>199111092019032018</v>
      </c>
      <c r="AK50" s="208"/>
      <c r="AL50" s="208"/>
      <c r="AM50" s="208"/>
      <c r="AN50" s="208"/>
    </row>
    <row r="51" spans="2:42">
      <c r="AJ51" s="6"/>
      <c r="AK51" s="209"/>
      <c r="AL51" s="209"/>
      <c r="AM51" s="209"/>
      <c r="AN51" s="209"/>
      <c r="AP51"/>
    </row>
  </sheetData>
  <mergeCells count="18">
    <mergeCell ref="A1:AR1"/>
    <mergeCell ref="AK2:AL2"/>
    <mergeCell ref="AM2:AN2"/>
    <mergeCell ref="AK3:AL3"/>
    <mergeCell ref="AH4:AL4"/>
    <mergeCell ref="AN4:AO4"/>
    <mergeCell ref="AO42:AO43"/>
    <mergeCell ref="AJ50:AN50"/>
    <mergeCell ref="AK51:AN51"/>
    <mergeCell ref="A4:A5"/>
    <mergeCell ref="B4:B5"/>
    <mergeCell ref="AM42:AM43"/>
    <mergeCell ref="AN42:AN43"/>
    <mergeCell ref="A42:AG42"/>
    <mergeCell ref="A43:AG43"/>
    <mergeCell ref="AI45:AN45"/>
    <mergeCell ref="AI46:AN46"/>
    <mergeCell ref="AI49:AN49"/>
  </mergeCells>
  <dataValidations count="1">
    <dataValidation type="list" allowBlank="1" showInputMessage="1" showErrorMessage="1" sqref="C6:AG41">
      <formula1>$AH$5:$AL$5</formula1>
    </dataValidation>
  </dataValidations>
  <pageMargins left="0.42986111111111103" right="0.3" top="0.45" bottom="0.2" header="0.25972222222222202" footer="0.30972222222222201"/>
  <pageSetup paperSize="9" scale="80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1"/>
  <sheetViews>
    <sheetView view="pageBreakPreview" zoomScaleNormal="90" zoomScaleSheetLayoutView="100" workbookViewId="0">
      <pane xSplit="1" ySplit="5" topLeftCell="B22" activePane="bottomRight" state="frozen"/>
      <selection pane="topRight"/>
      <selection pane="bottomLeft"/>
      <selection pane="bottomRight" activeCell="AL42" sqref="AL42:AN43"/>
    </sheetView>
  </sheetViews>
  <sheetFormatPr defaultColWidth="9.140625" defaultRowHeight="12.75"/>
  <cols>
    <col min="1" max="1" width="4.42578125" customWidth="1"/>
    <col min="2" max="2" width="33" customWidth="1"/>
    <col min="3" max="32" width="2.85546875" style="5" customWidth="1"/>
    <col min="33" max="34" width="5.28515625" style="5" customWidth="1"/>
    <col min="35" max="35" width="4.7109375" style="5" customWidth="1"/>
    <col min="36" max="38" width="5.28515625" customWidth="1"/>
    <col min="39" max="39" width="8" customWidth="1"/>
    <col min="40" max="40" width="10.28515625" customWidth="1"/>
    <col min="41" max="41" width="1.28515625" style="5" customWidth="1"/>
    <col min="42" max="43" width="8.5703125" customWidth="1"/>
  </cols>
  <sheetData>
    <row r="1" spans="1:48">
      <c r="A1" s="219" t="str">
        <f>AGUS!A1</f>
        <v>DAFTAR HADIR PESERTA DIDIK MAN 2 KOTA PADANG TAHUN PELAJARAN 2023/2024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</row>
    <row r="2" spans="1:48" ht="18" customHeight="1">
      <c r="A2" s="42" t="s">
        <v>63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227" t="s">
        <v>6</v>
      </c>
      <c r="AK2" s="228"/>
      <c r="AL2" s="229" t="str">
        <f>MASTER!C12</f>
        <v>X.6</v>
      </c>
      <c r="AM2" s="229"/>
      <c r="AN2" s="6"/>
      <c r="AO2" s="6"/>
      <c r="AP2" s="6"/>
      <c r="AQ2" s="6"/>
    </row>
    <row r="3" spans="1:48" ht="5.0999999999999996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42"/>
      <c r="AK3" s="42"/>
      <c r="AM3" s="130"/>
    </row>
    <row r="4" spans="1:48" ht="14.25" thickTop="1" thickBot="1">
      <c r="A4" s="210" t="s">
        <v>21</v>
      </c>
      <c r="B4" s="210" t="s">
        <v>22</v>
      </c>
      <c r="C4" s="49">
        <v>1</v>
      </c>
      <c r="D4" s="49">
        <v>2</v>
      </c>
      <c r="E4" s="65">
        <v>3</v>
      </c>
      <c r="F4" s="49">
        <v>4</v>
      </c>
      <c r="G4" s="49">
        <v>5</v>
      </c>
      <c r="H4" s="49">
        <v>6</v>
      </c>
      <c r="I4" s="49">
        <v>7</v>
      </c>
      <c r="J4" s="49">
        <v>8</v>
      </c>
      <c r="K4" s="49">
        <v>9</v>
      </c>
      <c r="L4" s="65">
        <v>10</v>
      </c>
      <c r="M4" s="49">
        <v>11</v>
      </c>
      <c r="N4" s="49">
        <v>12</v>
      </c>
      <c r="O4" s="49">
        <v>13</v>
      </c>
      <c r="P4" s="49">
        <v>14</v>
      </c>
      <c r="Q4" s="49">
        <v>15</v>
      </c>
      <c r="R4" s="49">
        <v>16</v>
      </c>
      <c r="S4" s="65">
        <v>17</v>
      </c>
      <c r="T4" s="49">
        <v>18</v>
      </c>
      <c r="U4" s="49">
        <v>19</v>
      </c>
      <c r="V4" s="49">
        <v>20</v>
      </c>
      <c r="W4" s="49">
        <v>21</v>
      </c>
      <c r="X4" s="49">
        <v>22</v>
      </c>
      <c r="Y4" s="49">
        <v>23</v>
      </c>
      <c r="Z4" s="65">
        <v>24</v>
      </c>
      <c r="AA4" s="49">
        <v>25</v>
      </c>
      <c r="AB4" s="49">
        <v>26</v>
      </c>
      <c r="AC4" s="49">
        <v>27</v>
      </c>
      <c r="AD4" s="49">
        <v>28</v>
      </c>
      <c r="AE4" s="49">
        <v>29</v>
      </c>
      <c r="AF4" s="49">
        <v>30</v>
      </c>
      <c r="AG4" s="223" t="s">
        <v>23</v>
      </c>
      <c r="AH4" s="224"/>
      <c r="AI4" s="224"/>
      <c r="AJ4" s="224"/>
      <c r="AK4" s="225"/>
      <c r="AL4" s="70" t="s">
        <v>24</v>
      </c>
      <c r="AM4" s="230" t="s">
        <v>25</v>
      </c>
      <c r="AN4" s="226"/>
    </row>
    <row r="5" spans="1:48" ht="33.950000000000003" customHeight="1" thickTop="1" thickBot="1">
      <c r="A5" s="211"/>
      <c r="B5" s="211"/>
      <c r="C5" s="50" t="s">
        <v>30</v>
      </c>
      <c r="D5" s="50" t="s">
        <v>31</v>
      </c>
      <c r="E5" s="66" t="s">
        <v>32</v>
      </c>
      <c r="F5" s="50" t="s">
        <v>26</v>
      </c>
      <c r="G5" s="50" t="s">
        <v>27</v>
      </c>
      <c r="H5" s="50" t="s">
        <v>28</v>
      </c>
      <c r="I5" s="50" t="s">
        <v>29</v>
      </c>
      <c r="J5" s="50" t="s">
        <v>30</v>
      </c>
      <c r="K5" s="50" t="s">
        <v>31</v>
      </c>
      <c r="L5" s="66" t="s">
        <v>32</v>
      </c>
      <c r="M5" s="50" t="s">
        <v>26</v>
      </c>
      <c r="N5" s="50" t="s">
        <v>27</v>
      </c>
      <c r="O5" s="50" t="s">
        <v>28</v>
      </c>
      <c r="P5" s="50" t="s">
        <v>29</v>
      </c>
      <c r="Q5" s="50" t="s">
        <v>30</v>
      </c>
      <c r="R5" s="50" t="s">
        <v>31</v>
      </c>
      <c r="S5" s="66" t="s">
        <v>32</v>
      </c>
      <c r="T5" s="50" t="s">
        <v>26</v>
      </c>
      <c r="U5" s="50" t="s">
        <v>27</v>
      </c>
      <c r="V5" s="50" t="s">
        <v>28</v>
      </c>
      <c r="W5" s="50" t="s">
        <v>29</v>
      </c>
      <c r="X5" s="50" t="s">
        <v>30</v>
      </c>
      <c r="Y5" s="50" t="s">
        <v>31</v>
      </c>
      <c r="Z5" s="66" t="s">
        <v>32</v>
      </c>
      <c r="AA5" s="50" t="s">
        <v>26</v>
      </c>
      <c r="AB5" s="50" t="s">
        <v>27</v>
      </c>
      <c r="AC5" s="50" t="s">
        <v>28</v>
      </c>
      <c r="AD5" s="50" t="s">
        <v>29</v>
      </c>
      <c r="AE5" s="50" t="s">
        <v>30</v>
      </c>
      <c r="AF5" s="50" t="s">
        <v>31</v>
      </c>
      <c r="AG5" s="72" t="s">
        <v>33</v>
      </c>
      <c r="AH5" s="72" t="s">
        <v>34</v>
      </c>
      <c r="AI5" s="72" t="s">
        <v>35</v>
      </c>
      <c r="AJ5" s="72" t="s">
        <v>36</v>
      </c>
      <c r="AK5" s="72" t="s">
        <v>37</v>
      </c>
      <c r="AL5" s="72" t="s">
        <v>38</v>
      </c>
      <c r="AM5" s="72" t="s">
        <v>39</v>
      </c>
      <c r="AN5" s="72" t="s">
        <v>40</v>
      </c>
    </row>
    <row r="6" spans="1:48" ht="13.5" thickTop="1">
      <c r="A6" s="51">
        <v>1</v>
      </c>
      <c r="B6" s="52" t="str">
        <f>JULI!B6</f>
        <v>AFNAN FEYZA</v>
      </c>
      <c r="C6" s="111"/>
      <c r="D6" s="117"/>
      <c r="E6" s="67"/>
      <c r="F6" s="111"/>
      <c r="G6" s="111"/>
      <c r="H6" s="111"/>
      <c r="I6" s="111"/>
      <c r="J6" s="111"/>
      <c r="K6" s="117"/>
      <c r="L6" s="67"/>
      <c r="M6" s="111"/>
      <c r="N6" s="117"/>
      <c r="O6" s="111"/>
      <c r="P6" s="111"/>
      <c r="Q6" s="111"/>
      <c r="R6" s="117"/>
      <c r="S6" s="67"/>
      <c r="T6" s="111"/>
      <c r="U6" s="111"/>
      <c r="V6" s="111"/>
      <c r="W6" s="111"/>
      <c r="X6" s="111"/>
      <c r="Y6" s="111"/>
      <c r="Z6" s="67"/>
      <c r="AA6" s="111"/>
      <c r="AB6" s="111"/>
      <c r="AC6" s="111"/>
      <c r="AD6" s="111"/>
      <c r="AE6" s="111"/>
      <c r="AF6" s="111"/>
      <c r="AG6" s="73">
        <f t="shared" ref="AG6" si="0">COUNTIF(C6:AF6,"S")</f>
        <v>0</v>
      </c>
      <c r="AH6" s="73">
        <f t="shared" ref="AH6" si="1">COUNTIF(C6:AF6,"I")</f>
        <v>0</v>
      </c>
      <c r="AI6" s="73">
        <f t="shared" ref="AI6" si="2">COUNTIF(C6:AF6,"A")</f>
        <v>0</v>
      </c>
      <c r="AJ6" s="73">
        <f t="shared" ref="AJ6" si="3">COUNTIF(C6:AF6,"T")</f>
        <v>0</v>
      </c>
      <c r="AK6" s="73">
        <f t="shared" ref="AK6" si="4">COUNTIF(C6:AF6,"C")</f>
        <v>0</v>
      </c>
      <c r="AL6" s="74">
        <f t="shared" ref="AL6" si="5">SUM(AG6:AI6)</f>
        <v>0</v>
      </c>
      <c r="AM6" s="75">
        <f t="shared" ref="AM6:AM41" si="6">(AL6*100)/(31*13)</f>
        <v>0</v>
      </c>
      <c r="AN6" s="75">
        <f t="shared" ref="AN6:AN42" si="7">(100-AM6)</f>
        <v>100</v>
      </c>
    </row>
    <row r="7" spans="1:48" s="1" customFormat="1">
      <c r="A7" s="112">
        <v>2</v>
      </c>
      <c r="B7" s="113" t="str">
        <f>JULI!B7</f>
        <v>AINUL MARDIYAH</v>
      </c>
      <c r="C7" s="114"/>
      <c r="D7" s="118"/>
      <c r="E7" s="68"/>
      <c r="F7" s="114"/>
      <c r="G7" s="114"/>
      <c r="H7" s="114"/>
      <c r="I7" s="114" t="s">
        <v>36</v>
      </c>
      <c r="J7" s="114"/>
      <c r="K7" s="118"/>
      <c r="L7" s="68"/>
      <c r="M7" s="114"/>
      <c r="N7" s="118"/>
      <c r="O7" s="114"/>
      <c r="P7" s="114"/>
      <c r="Q7" s="114"/>
      <c r="R7" s="118"/>
      <c r="S7" s="68"/>
      <c r="T7" s="114"/>
      <c r="U7" s="114"/>
      <c r="V7" s="114"/>
      <c r="W7" s="114"/>
      <c r="X7" s="114"/>
      <c r="Y7" s="114"/>
      <c r="Z7" s="68"/>
      <c r="AA7" s="114"/>
      <c r="AB7" s="114"/>
      <c r="AC7" s="114"/>
      <c r="AD7" s="114"/>
      <c r="AE7" s="114"/>
      <c r="AF7" s="114"/>
      <c r="AG7" s="73">
        <f t="shared" ref="AG7:AG41" si="8">COUNTIF(C7:AF7,"S")</f>
        <v>0</v>
      </c>
      <c r="AH7" s="73">
        <f t="shared" ref="AH7:AH41" si="9">COUNTIF(C7:AF7,"I")</f>
        <v>0</v>
      </c>
      <c r="AI7" s="73">
        <f t="shared" ref="AI7:AI41" si="10">COUNTIF(C7:AF7,"A")</f>
        <v>0</v>
      </c>
      <c r="AJ7" s="73">
        <f t="shared" ref="AJ7:AJ41" si="11">COUNTIF(C7:AF7,"T")</f>
        <v>1</v>
      </c>
      <c r="AK7" s="73">
        <f t="shared" ref="AK7:AK41" si="12">COUNTIF(C7:AF7,"C")</f>
        <v>0</v>
      </c>
      <c r="AL7" s="74">
        <f t="shared" ref="AL7:AL41" si="13">SUM(AG7:AI7)</f>
        <v>0</v>
      </c>
      <c r="AM7" s="127">
        <f t="shared" si="6"/>
        <v>0</v>
      </c>
      <c r="AN7" s="127">
        <f t="shared" si="7"/>
        <v>100</v>
      </c>
      <c r="AO7" s="88"/>
      <c r="AP7" s="3"/>
      <c r="AQ7" s="3"/>
      <c r="AR7" s="3"/>
      <c r="AS7" s="3"/>
      <c r="AT7" s="3"/>
      <c r="AU7" s="3"/>
      <c r="AV7" s="3"/>
    </row>
    <row r="8" spans="1:48">
      <c r="A8" s="58">
        <v>3</v>
      </c>
      <c r="B8" s="52" t="str">
        <f>JULI!B8</f>
        <v>ASSYRA DINI RAHMAH</v>
      </c>
      <c r="C8" s="115"/>
      <c r="D8" s="119"/>
      <c r="E8" s="68"/>
      <c r="F8" s="115" t="s">
        <v>33</v>
      </c>
      <c r="G8" s="115"/>
      <c r="H8" s="115"/>
      <c r="I8" s="115"/>
      <c r="J8" s="115"/>
      <c r="K8" s="119"/>
      <c r="L8" s="68"/>
      <c r="M8" s="115"/>
      <c r="N8" s="119"/>
      <c r="O8" s="115"/>
      <c r="P8" s="115"/>
      <c r="Q8" s="115"/>
      <c r="R8" s="119"/>
      <c r="S8" s="68"/>
      <c r="T8" s="115"/>
      <c r="U8" s="115"/>
      <c r="V8" s="115"/>
      <c r="W8" s="115"/>
      <c r="X8" s="115"/>
      <c r="Y8" s="115"/>
      <c r="Z8" s="68"/>
      <c r="AA8" s="115"/>
      <c r="AB8" s="115"/>
      <c r="AC8" s="115"/>
      <c r="AD8" s="115"/>
      <c r="AE8" s="115"/>
      <c r="AF8" s="115"/>
      <c r="AG8" s="73">
        <f t="shared" si="8"/>
        <v>1</v>
      </c>
      <c r="AH8" s="73">
        <f t="shared" si="9"/>
        <v>0</v>
      </c>
      <c r="AI8" s="73">
        <f t="shared" si="10"/>
        <v>0</v>
      </c>
      <c r="AJ8" s="73">
        <f t="shared" si="11"/>
        <v>0</v>
      </c>
      <c r="AK8" s="73">
        <f t="shared" si="12"/>
        <v>0</v>
      </c>
      <c r="AL8" s="74">
        <f t="shared" si="13"/>
        <v>1</v>
      </c>
      <c r="AM8" s="81">
        <f t="shared" si="6"/>
        <v>0.24813895781637718</v>
      </c>
      <c r="AN8" s="81">
        <f t="shared" si="7"/>
        <v>99.75186104218362</v>
      </c>
      <c r="AO8" s="88"/>
      <c r="AP8" s="3"/>
      <c r="AQ8" s="3"/>
      <c r="AR8" s="3"/>
      <c r="AS8" s="3"/>
      <c r="AT8" s="3"/>
      <c r="AU8" s="3"/>
      <c r="AV8" s="3"/>
    </row>
    <row r="9" spans="1:48" s="1" customFormat="1">
      <c r="A9" s="112">
        <v>4</v>
      </c>
      <c r="B9" s="113" t="str">
        <f>JULI!B9</f>
        <v>AZZUMI ZAHIRA</v>
      </c>
      <c r="C9" s="114"/>
      <c r="D9" s="118" t="s">
        <v>34</v>
      </c>
      <c r="E9" s="68"/>
      <c r="F9" s="114"/>
      <c r="G9" s="114"/>
      <c r="H9" s="114" t="s">
        <v>34</v>
      </c>
      <c r="I9" s="114"/>
      <c r="J9" s="114"/>
      <c r="K9" s="118"/>
      <c r="L9" s="68"/>
      <c r="M9" s="114"/>
      <c r="N9" s="118"/>
      <c r="O9" s="114"/>
      <c r="P9" s="114"/>
      <c r="Q9" s="114"/>
      <c r="R9" s="118"/>
      <c r="S9" s="68"/>
      <c r="T9" s="114"/>
      <c r="U9" s="114"/>
      <c r="V9" s="114"/>
      <c r="W9" s="114"/>
      <c r="X9" s="114"/>
      <c r="Y9" s="114"/>
      <c r="Z9" s="68"/>
      <c r="AA9" s="114"/>
      <c r="AB9" s="114"/>
      <c r="AC9" s="114"/>
      <c r="AD9" s="114"/>
      <c r="AE9" s="114"/>
      <c r="AF9" s="114"/>
      <c r="AG9" s="73">
        <f t="shared" si="8"/>
        <v>0</v>
      </c>
      <c r="AH9" s="73">
        <f t="shared" si="9"/>
        <v>2</v>
      </c>
      <c r="AI9" s="73">
        <f t="shared" si="10"/>
        <v>0</v>
      </c>
      <c r="AJ9" s="73">
        <f t="shared" si="11"/>
        <v>0</v>
      </c>
      <c r="AK9" s="73">
        <f t="shared" si="12"/>
        <v>0</v>
      </c>
      <c r="AL9" s="74">
        <f t="shared" si="13"/>
        <v>2</v>
      </c>
      <c r="AM9" s="127">
        <f t="shared" si="6"/>
        <v>0.49627791563275436</v>
      </c>
      <c r="AN9" s="127">
        <f t="shared" si="7"/>
        <v>99.50372208436724</v>
      </c>
      <c r="AO9" s="88"/>
      <c r="AP9" s="3"/>
      <c r="AQ9" s="3"/>
      <c r="AR9" s="3"/>
      <c r="AS9" s="3"/>
      <c r="AT9" s="3"/>
      <c r="AU9" s="3"/>
      <c r="AV9" s="3"/>
    </row>
    <row r="10" spans="1:48">
      <c r="A10" s="58">
        <v>5</v>
      </c>
      <c r="B10" s="52" t="str">
        <f>JULI!B10</f>
        <v>DURATUL LATIFAH</v>
      </c>
      <c r="C10" s="115"/>
      <c r="D10" s="119" t="s">
        <v>34</v>
      </c>
      <c r="E10" s="68"/>
      <c r="F10" s="115"/>
      <c r="G10" s="115"/>
      <c r="H10" s="115"/>
      <c r="I10" s="115"/>
      <c r="J10" s="115"/>
      <c r="K10" s="119"/>
      <c r="L10" s="68"/>
      <c r="M10" s="115"/>
      <c r="N10" s="119"/>
      <c r="O10" s="115"/>
      <c r="P10" s="115"/>
      <c r="Q10" s="115"/>
      <c r="R10" s="119"/>
      <c r="S10" s="68"/>
      <c r="T10" s="115"/>
      <c r="U10" s="115"/>
      <c r="V10" s="115"/>
      <c r="W10" s="115"/>
      <c r="X10" s="115"/>
      <c r="Y10" s="115"/>
      <c r="Z10" s="68"/>
      <c r="AA10" s="115"/>
      <c r="AB10" s="115"/>
      <c r="AC10" s="115"/>
      <c r="AD10" s="115"/>
      <c r="AE10" s="115"/>
      <c r="AF10" s="115"/>
      <c r="AG10" s="73">
        <f t="shared" si="8"/>
        <v>0</v>
      </c>
      <c r="AH10" s="73">
        <f t="shared" si="9"/>
        <v>1</v>
      </c>
      <c r="AI10" s="73">
        <f t="shared" si="10"/>
        <v>0</v>
      </c>
      <c r="AJ10" s="73">
        <f t="shared" si="11"/>
        <v>0</v>
      </c>
      <c r="AK10" s="73">
        <f t="shared" si="12"/>
        <v>0</v>
      </c>
      <c r="AL10" s="74">
        <f t="shared" si="13"/>
        <v>1</v>
      </c>
      <c r="AM10" s="81">
        <f t="shared" si="6"/>
        <v>0.24813895781637718</v>
      </c>
      <c r="AN10" s="81">
        <f t="shared" si="7"/>
        <v>99.75186104218362</v>
      </c>
      <c r="AO10" s="88"/>
      <c r="AP10" s="3"/>
      <c r="AQ10" s="3"/>
      <c r="AR10" s="3"/>
      <c r="AS10" s="3"/>
      <c r="AT10" s="3"/>
      <c r="AU10" s="3"/>
      <c r="AV10" s="3"/>
    </row>
    <row r="11" spans="1:48" s="1" customFormat="1">
      <c r="A11" s="112">
        <v>6</v>
      </c>
      <c r="B11" s="113" t="str">
        <f>JULI!B11</f>
        <v>FAKHRI AHMAD SAMHAN</v>
      </c>
      <c r="C11" s="114"/>
      <c r="D11" s="118"/>
      <c r="E11" s="68"/>
      <c r="F11" s="114"/>
      <c r="G11" s="114"/>
      <c r="H11" s="114"/>
      <c r="I11" s="114"/>
      <c r="J11" s="114"/>
      <c r="K11" s="118"/>
      <c r="L11" s="68"/>
      <c r="M11" s="114"/>
      <c r="N11" s="118"/>
      <c r="O11" s="114"/>
      <c r="P11" s="114"/>
      <c r="Q11" s="114"/>
      <c r="R11" s="118"/>
      <c r="S11" s="68"/>
      <c r="T11" s="114"/>
      <c r="U11" s="114"/>
      <c r="V11" s="114"/>
      <c r="W11" s="114"/>
      <c r="X11" s="114"/>
      <c r="Y11" s="114"/>
      <c r="Z11" s="68"/>
      <c r="AA11" s="114"/>
      <c r="AB11" s="114"/>
      <c r="AC11" s="114"/>
      <c r="AD11" s="114"/>
      <c r="AE11" s="114"/>
      <c r="AF11" s="114"/>
      <c r="AG11" s="73">
        <f t="shared" si="8"/>
        <v>0</v>
      </c>
      <c r="AH11" s="73">
        <f t="shared" si="9"/>
        <v>0</v>
      </c>
      <c r="AI11" s="73">
        <f t="shared" si="10"/>
        <v>0</v>
      </c>
      <c r="AJ11" s="73">
        <f t="shared" si="11"/>
        <v>0</v>
      </c>
      <c r="AK11" s="73">
        <f t="shared" si="12"/>
        <v>0</v>
      </c>
      <c r="AL11" s="74">
        <f t="shared" si="13"/>
        <v>0</v>
      </c>
      <c r="AM11" s="127">
        <f t="shared" si="6"/>
        <v>0</v>
      </c>
      <c r="AN11" s="127">
        <f t="shared" si="7"/>
        <v>100</v>
      </c>
      <c r="AO11" s="88"/>
      <c r="AP11" s="3"/>
      <c r="AQ11" s="3"/>
      <c r="AR11" s="3"/>
      <c r="AS11" s="3"/>
      <c r="AT11" s="3"/>
      <c r="AU11" s="3"/>
      <c r="AV11" s="3"/>
    </row>
    <row r="12" spans="1:48">
      <c r="A12" s="58">
        <v>7</v>
      </c>
      <c r="B12" s="52" t="str">
        <f>JULI!B12</f>
        <v>FAKHRI ZAIDAN AKBAR</v>
      </c>
      <c r="C12" s="115"/>
      <c r="D12" s="119"/>
      <c r="E12" s="68"/>
      <c r="F12" s="115"/>
      <c r="G12" s="115"/>
      <c r="H12" s="115"/>
      <c r="I12" s="115"/>
      <c r="J12" s="115"/>
      <c r="K12" s="119"/>
      <c r="L12" s="68"/>
      <c r="M12" s="115"/>
      <c r="N12" s="119"/>
      <c r="O12" s="115"/>
      <c r="P12" s="115"/>
      <c r="Q12" s="115"/>
      <c r="R12" s="119"/>
      <c r="S12" s="68"/>
      <c r="T12" s="115" t="s">
        <v>33</v>
      </c>
      <c r="U12" s="115"/>
      <c r="V12" s="115"/>
      <c r="W12" s="115"/>
      <c r="X12" s="115"/>
      <c r="Y12" s="115"/>
      <c r="Z12" s="68"/>
      <c r="AA12" s="115"/>
      <c r="AB12" s="115"/>
      <c r="AC12" s="115"/>
      <c r="AD12" s="115"/>
      <c r="AE12" s="115"/>
      <c r="AF12" s="115"/>
      <c r="AG12" s="73">
        <f t="shared" si="8"/>
        <v>1</v>
      </c>
      <c r="AH12" s="73">
        <f t="shared" si="9"/>
        <v>0</v>
      </c>
      <c r="AI12" s="73">
        <f t="shared" si="10"/>
        <v>0</v>
      </c>
      <c r="AJ12" s="73">
        <f t="shared" si="11"/>
        <v>0</v>
      </c>
      <c r="AK12" s="73">
        <f t="shared" si="12"/>
        <v>0</v>
      </c>
      <c r="AL12" s="74">
        <f t="shared" si="13"/>
        <v>1</v>
      </c>
      <c r="AM12" s="81">
        <f t="shared" si="6"/>
        <v>0.24813895781637718</v>
      </c>
      <c r="AN12" s="81">
        <f t="shared" si="7"/>
        <v>99.75186104218362</v>
      </c>
      <c r="AO12" s="88"/>
      <c r="AP12" s="3"/>
      <c r="AQ12" s="3"/>
      <c r="AR12" s="3"/>
      <c r="AS12" s="3"/>
      <c r="AT12" s="3"/>
      <c r="AU12" s="3"/>
      <c r="AV12" s="3"/>
    </row>
    <row r="13" spans="1:48" s="1" customFormat="1">
      <c r="A13" s="112">
        <v>8</v>
      </c>
      <c r="B13" s="113" t="str">
        <f>JULI!B13</f>
        <v>FATHUR AL AZIZ</v>
      </c>
      <c r="C13" s="114"/>
      <c r="D13" s="118" t="s">
        <v>34</v>
      </c>
      <c r="E13" s="68"/>
      <c r="F13" s="114"/>
      <c r="G13" s="114"/>
      <c r="H13" s="114"/>
      <c r="I13" s="114"/>
      <c r="J13" s="114"/>
      <c r="K13" s="118"/>
      <c r="L13" s="68"/>
      <c r="M13" s="114"/>
      <c r="N13" s="118"/>
      <c r="O13" s="114"/>
      <c r="P13" s="114"/>
      <c r="Q13" s="114"/>
      <c r="R13" s="118"/>
      <c r="S13" s="68"/>
      <c r="T13" s="114"/>
      <c r="U13" s="114"/>
      <c r="V13" s="114"/>
      <c r="W13" s="114"/>
      <c r="X13" s="114"/>
      <c r="Y13" s="114"/>
      <c r="Z13" s="68"/>
      <c r="AA13" s="114"/>
      <c r="AB13" s="114"/>
      <c r="AC13" s="114"/>
      <c r="AD13" s="114"/>
      <c r="AE13" s="114"/>
      <c r="AF13" s="114"/>
      <c r="AG13" s="73">
        <f t="shared" si="8"/>
        <v>0</v>
      </c>
      <c r="AH13" s="73">
        <f t="shared" si="9"/>
        <v>1</v>
      </c>
      <c r="AI13" s="73">
        <f t="shared" si="10"/>
        <v>0</v>
      </c>
      <c r="AJ13" s="73">
        <f t="shared" si="11"/>
        <v>0</v>
      </c>
      <c r="AK13" s="73">
        <f t="shared" si="12"/>
        <v>0</v>
      </c>
      <c r="AL13" s="74">
        <f t="shared" si="13"/>
        <v>1</v>
      </c>
      <c r="AM13" s="127">
        <f t="shared" si="6"/>
        <v>0.24813895781637718</v>
      </c>
      <c r="AN13" s="127">
        <f t="shared" si="7"/>
        <v>99.75186104218362</v>
      </c>
      <c r="AO13" s="88"/>
      <c r="AP13" s="3"/>
      <c r="AQ13" s="3"/>
      <c r="AR13" s="3"/>
      <c r="AS13" s="3"/>
      <c r="AT13" s="3"/>
      <c r="AU13" s="3"/>
      <c r="AV13" s="3"/>
    </row>
    <row r="14" spans="1:48">
      <c r="A14" s="58">
        <v>9</v>
      </c>
      <c r="B14" s="52" t="str">
        <f>JULI!B14</f>
        <v>FAUZI ALLSTA NUGRAHA</v>
      </c>
      <c r="C14" s="115"/>
      <c r="D14" s="119"/>
      <c r="E14" s="68"/>
      <c r="F14" s="115"/>
      <c r="G14" s="115"/>
      <c r="H14" s="115"/>
      <c r="I14" s="115"/>
      <c r="J14" s="115"/>
      <c r="K14" s="119"/>
      <c r="L14" s="68"/>
      <c r="M14" s="115"/>
      <c r="N14" s="119"/>
      <c r="O14" s="115"/>
      <c r="P14" s="115"/>
      <c r="Q14" s="115"/>
      <c r="R14" s="119"/>
      <c r="S14" s="68"/>
      <c r="T14" s="115"/>
      <c r="U14" s="115"/>
      <c r="V14" s="115"/>
      <c r="W14" s="115"/>
      <c r="X14" s="115"/>
      <c r="Y14" s="115"/>
      <c r="Z14" s="68"/>
      <c r="AA14" s="115"/>
      <c r="AB14" s="115"/>
      <c r="AC14" s="115"/>
      <c r="AD14" s="115"/>
      <c r="AE14" s="115"/>
      <c r="AF14" s="115"/>
      <c r="AG14" s="73">
        <f t="shared" si="8"/>
        <v>0</v>
      </c>
      <c r="AH14" s="73">
        <f t="shared" si="9"/>
        <v>0</v>
      </c>
      <c r="AI14" s="73">
        <f t="shared" si="10"/>
        <v>0</v>
      </c>
      <c r="AJ14" s="73">
        <f t="shared" si="11"/>
        <v>0</v>
      </c>
      <c r="AK14" s="73">
        <f t="shared" si="12"/>
        <v>0</v>
      </c>
      <c r="AL14" s="74">
        <f t="shared" si="13"/>
        <v>0</v>
      </c>
      <c r="AM14" s="81">
        <f t="shared" si="6"/>
        <v>0</v>
      </c>
      <c r="AN14" s="81">
        <f t="shared" si="7"/>
        <v>100</v>
      </c>
      <c r="AO14" s="88"/>
      <c r="AP14" s="3"/>
      <c r="AQ14" s="3"/>
      <c r="AR14" s="3"/>
      <c r="AS14" s="3"/>
      <c r="AT14" s="3"/>
      <c r="AU14" s="3"/>
      <c r="AV14" s="3"/>
    </row>
    <row r="15" spans="1:48" s="1" customFormat="1">
      <c r="A15" s="112">
        <v>10</v>
      </c>
      <c r="B15" s="113" t="str">
        <f>JULI!B15</f>
        <v>FAYYAD JOHANRA MAULANA</v>
      </c>
      <c r="C15" s="114"/>
      <c r="D15" s="118"/>
      <c r="E15" s="68"/>
      <c r="F15" s="114"/>
      <c r="G15" s="114"/>
      <c r="H15" s="114"/>
      <c r="I15" s="114"/>
      <c r="J15" s="114"/>
      <c r="K15" s="118"/>
      <c r="L15" s="68"/>
      <c r="M15" s="114"/>
      <c r="N15" s="118"/>
      <c r="O15" s="114"/>
      <c r="P15" s="114"/>
      <c r="Q15" s="114"/>
      <c r="R15" s="118"/>
      <c r="S15" s="68"/>
      <c r="T15" s="114"/>
      <c r="U15" s="114"/>
      <c r="V15" s="114"/>
      <c r="W15" s="114"/>
      <c r="X15" s="114"/>
      <c r="Y15" s="114"/>
      <c r="Z15" s="68"/>
      <c r="AA15" s="114"/>
      <c r="AB15" s="114"/>
      <c r="AC15" s="114"/>
      <c r="AD15" s="114"/>
      <c r="AE15" s="114"/>
      <c r="AF15" s="114"/>
      <c r="AG15" s="73">
        <f t="shared" si="8"/>
        <v>0</v>
      </c>
      <c r="AH15" s="73">
        <f t="shared" si="9"/>
        <v>0</v>
      </c>
      <c r="AI15" s="73">
        <f t="shared" si="10"/>
        <v>0</v>
      </c>
      <c r="AJ15" s="73">
        <f t="shared" si="11"/>
        <v>0</v>
      </c>
      <c r="AK15" s="73">
        <f t="shared" si="12"/>
        <v>0</v>
      </c>
      <c r="AL15" s="74">
        <f t="shared" si="13"/>
        <v>0</v>
      </c>
      <c r="AM15" s="127">
        <f t="shared" si="6"/>
        <v>0</v>
      </c>
      <c r="AN15" s="127">
        <f t="shared" si="7"/>
        <v>100</v>
      </c>
      <c r="AO15" s="88"/>
      <c r="AP15" s="3"/>
      <c r="AQ15" s="3"/>
      <c r="AR15" s="3"/>
      <c r="AS15" s="3"/>
      <c r="AT15" s="3"/>
      <c r="AU15" s="3"/>
      <c r="AV15" s="3"/>
    </row>
    <row r="16" spans="1:48">
      <c r="A16" s="58">
        <v>11</v>
      </c>
      <c r="B16" s="52" t="str">
        <f>JULI!B16</f>
        <v>FISSYLMI KAFAH SHOFY ARNUR</v>
      </c>
      <c r="C16" s="116"/>
      <c r="D16" s="120"/>
      <c r="E16" s="69"/>
      <c r="F16" s="115" t="s">
        <v>33</v>
      </c>
      <c r="G16" s="116"/>
      <c r="H16" s="115"/>
      <c r="I16" s="115"/>
      <c r="J16" s="115"/>
      <c r="K16" s="120"/>
      <c r="L16" s="69"/>
      <c r="M16" s="115"/>
      <c r="N16" s="120"/>
      <c r="O16" s="115"/>
      <c r="P16" s="115"/>
      <c r="Q16" s="115"/>
      <c r="R16" s="120"/>
      <c r="S16" s="69"/>
      <c r="T16" s="115"/>
      <c r="U16" s="116"/>
      <c r="V16" s="115"/>
      <c r="W16" s="115"/>
      <c r="X16" s="115"/>
      <c r="Y16" s="115"/>
      <c r="Z16" s="69"/>
      <c r="AA16" s="115"/>
      <c r="AB16" s="116"/>
      <c r="AC16" s="115"/>
      <c r="AD16" s="115"/>
      <c r="AE16" s="115"/>
      <c r="AF16" s="115"/>
      <c r="AG16" s="73">
        <f t="shared" si="8"/>
        <v>1</v>
      </c>
      <c r="AH16" s="73">
        <f t="shared" si="9"/>
        <v>0</v>
      </c>
      <c r="AI16" s="73">
        <f t="shared" si="10"/>
        <v>0</v>
      </c>
      <c r="AJ16" s="73">
        <f t="shared" si="11"/>
        <v>0</v>
      </c>
      <c r="AK16" s="73">
        <f t="shared" si="12"/>
        <v>0</v>
      </c>
      <c r="AL16" s="74">
        <f t="shared" si="13"/>
        <v>1</v>
      </c>
      <c r="AM16" s="81">
        <f t="shared" si="6"/>
        <v>0.24813895781637718</v>
      </c>
      <c r="AN16" s="81">
        <f t="shared" si="7"/>
        <v>99.75186104218362</v>
      </c>
      <c r="AO16" s="88"/>
      <c r="AP16" s="3"/>
      <c r="AQ16" s="3"/>
      <c r="AR16" s="3"/>
      <c r="AS16" s="3"/>
      <c r="AT16" s="3"/>
      <c r="AU16" s="3"/>
      <c r="AV16" s="3"/>
    </row>
    <row r="17" spans="1:48" s="1" customFormat="1">
      <c r="A17" s="112">
        <v>12</v>
      </c>
      <c r="B17" s="113" t="str">
        <f>JULI!B17</f>
        <v>HABIBURRAHMANI ADZKIA MEKHRUL</v>
      </c>
      <c r="C17" s="114"/>
      <c r="D17" s="118"/>
      <c r="E17" s="68"/>
      <c r="F17" s="114"/>
      <c r="G17" s="114"/>
      <c r="H17" s="114"/>
      <c r="I17" s="114"/>
      <c r="J17" s="114"/>
      <c r="K17" s="118"/>
      <c r="L17" s="68"/>
      <c r="M17" s="114"/>
      <c r="N17" s="118"/>
      <c r="O17" s="114"/>
      <c r="P17" s="114"/>
      <c r="Q17" s="114"/>
      <c r="R17" s="118"/>
      <c r="S17" s="68"/>
      <c r="T17" s="114"/>
      <c r="U17" s="114"/>
      <c r="V17" s="114"/>
      <c r="W17" s="114"/>
      <c r="X17" s="114"/>
      <c r="Y17" s="114" t="s">
        <v>33</v>
      </c>
      <c r="Z17" s="68"/>
      <c r="AA17" s="114"/>
      <c r="AB17" s="114"/>
      <c r="AC17" s="114"/>
      <c r="AD17" s="114"/>
      <c r="AE17" s="114"/>
      <c r="AF17" s="114"/>
      <c r="AG17" s="73">
        <f t="shared" si="8"/>
        <v>1</v>
      </c>
      <c r="AH17" s="73">
        <f t="shared" si="9"/>
        <v>0</v>
      </c>
      <c r="AI17" s="73">
        <f t="shared" si="10"/>
        <v>0</v>
      </c>
      <c r="AJ17" s="73">
        <f t="shared" si="11"/>
        <v>0</v>
      </c>
      <c r="AK17" s="73">
        <f t="shared" si="12"/>
        <v>0</v>
      </c>
      <c r="AL17" s="74">
        <f t="shared" si="13"/>
        <v>1</v>
      </c>
      <c r="AM17" s="127">
        <f t="shared" si="6"/>
        <v>0.24813895781637718</v>
      </c>
      <c r="AN17" s="127">
        <f t="shared" si="7"/>
        <v>99.75186104218362</v>
      </c>
      <c r="AO17" s="88"/>
      <c r="AP17" s="3"/>
      <c r="AQ17" s="3"/>
      <c r="AR17" s="3"/>
      <c r="AS17" s="3"/>
      <c r="AT17" s="3"/>
      <c r="AU17" s="3"/>
      <c r="AV17" s="3"/>
    </row>
    <row r="18" spans="1:48">
      <c r="A18" s="58">
        <v>13</v>
      </c>
      <c r="B18" s="52" t="str">
        <f>JULI!B18</f>
        <v>Hafizah</v>
      </c>
      <c r="C18" s="115"/>
      <c r="D18" s="119"/>
      <c r="E18" s="68"/>
      <c r="F18" s="115"/>
      <c r="G18" s="115"/>
      <c r="H18" s="115"/>
      <c r="I18" s="115"/>
      <c r="J18" s="115"/>
      <c r="K18" s="119"/>
      <c r="L18" s="68"/>
      <c r="M18" s="115"/>
      <c r="N18" s="119"/>
      <c r="O18" s="115"/>
      <c r="P18" s="115"/>
      <c r="Q18" s="115"/>
      <c r="R18" s="119"/>
      <c r="S18" s="68"/>
      <c r="T18" s="115"/>
      <c r="U18" s="115"/>
      <c r="V18" s="115"/>
      <c r="W18" s="115"/>
      <c r="X18" s="115"/>
      <c r="Y18" s="115"/>
      <c r="Z18" s="68"/>
      <c r="AA18" s="115"/>
      <c r="AB18" s="115"/>
      <c r="AC18" s="115"/>
      <c r="AD18" s="115"/>
      <c r="AE18" s="115"/>
      <c r="AF18" s="115"/>
      <c r="AG18" s="73">
        <f t="shared" si="8"/>
        <v>0</v>
      </c>
      <c r="AH18" s="73">
        <f t="shared" si="9"/>
        <v>0</v>
      </c>
      <c r="AI18" s="73">
        <f t="shared" si="10"/>
        <v>0</v>
      </c>
      <c r="AJ18" s="73">
        <f t="shared" si="11"/>
        <v>0</v>
      </c>
      <c r="AK18" s="73">
        <f t="shared" si="12"/>
        <v>0</v>
      </c>
      <c r="AL18" s="74">
        <f t="shared" si="13"/>
        <v>0</v>
      </c>
      <c r="AM18" s="81">
        <f t="shared" si="6"/>
        <v>0</v>
      </c>
      <c r="AN18" s="81">
        <f t="shared" si="7"/>
        <v>100</v>
      </c>
      <c r="AO18" s="88"/>
      <c r="AP18" s="3"/>
      <c r="AQ18" s="3"/>
      <c r="AR18" s="3"/>
      <c r="AS18" s="3"/>
      <c r="AT18" s="3"/>
      <c r="AU18" s="3"/>
      <c r="AV18" s="3"/>
    </row>
    <row r="19" spans="1:48" s="1" customFormat="1">
      <c r="A19" s="112">
        <v>14</v>
      </c>
      <c r="B19" s="113" t="str">
        <f>JULI!B19</f>
        <v>HARI ZULIANDRA PUTRA</v>
      </c>
      <c r="C19" s="114"/>
      <c r="D19" s="118"/>
      <c r="E19" s="68"/>
      <c r="F19" s="114"/>
      <c r="G19" s="114"/>
      <c r="H19" s="114"/>
      <c r="I19" s="114"/>
      <c r="J19" s="114"/>
      <c r="K19" s="118"/>
      <c r="L19" s="68"/>
      <c r="M19" s="114"/>
      <c r="N19" s="118"/>
      <c r="O19" s="114"/>
      <c r="P19" s="114"/>
      <c r="Q19" s="114"/>
      <c r="R19" s="118"/>
      <c r="S19" s="68"/>
      <c r="T19" s="114"/>
      <c r="U19" s="114"/>
      <c r="V19" s="114"/>
      <c r="W19" s="114"/>
      <c r="X19" s="114"/>
      <c r="Y19" s="114"/>
      <c r="Z19" s="68"/>
      <c r="AA19" s="114"/>
      <c r="AB19" s="114"/>
      <c r="AC19" s="114"/>
      <c r="AD19" s="114"/>
      <c r="AE19" s="114"/>
      <c r="AF19" s="114"/>
      <c r="AG19" s="73">
        <f t="shared" si="8"/>
        <v>0</v>
      </c>
      <c r="AH19" s="73">
        <f t="shared" si="9"/>
        <v>0</v>
      </c>
      <c r="AI19" s="73">
        <f t="shared" si="10"/>
        <v>0</v>
      </c>
      <c r="AJ19" s="73">
        <f t="shared" si="11"/>
        <v>0</v>
      </c>
      <c r="AK19" s="73">
        <f t="shared" si="12"/>
        <v>0</v>
      </c>
      <c r="AL19" s="74">
        <f t="shared" si="13"/>
        <v>0</v>
      </c>
      <c r="AM19" s="127">
        <f t="shared" si="6"/>
        <v>0</v>
      </c>
      <c r="AN19" s="127">
        <f t="shared" si="7"/>
        <v>100</v>
      </c>
      <c r="AO19" s="88"/>
      <c r="AP19" s="3"/>
      <c r="AQ19" s="3"/>
      <c r="AR19" s="3"/>
      <c r="AS19" s="3"/>
      <c r="AT19" s="3"/>
      <c r="AU19" s="3"/>
      <c r="AV19" s="3"/>
    </row>
    <row r="20" spans="1:48">
      <c r="A20" s="58">
        <v>15</v>
      </c>
      <c r="B20" s="52" t="str">
        <f>JULI!B20</f>
        <v>JIHAN AZKA FAIRUZ</v>
      </c>
      <c r="C20" s="115"/>
      <c r="D20" s="119"/>
      <c r="E20" s="68"/>
      <c r="F20" s="115"/>
      <c r="G20" s="115"/>
      <c r="H20" s="115"/>
      <c r="I20" s="115"/>
      <c r="J20" s="115"/>
      <c r="K20" s="119"/>
      <c r="L20" s="68"/>
      <c r="M20" s="115"/>
      <c r="N20" s="119"/>
      <c r="O20" s="115"/>
      <c r="P20" s="115"/>
      <c r="Q20" s="115"/>
      <c r="R20" s="119"/>
      <c r="S20" s="68"/>
      <c r="T20" s="115"/>
      <c r="U20" s="115"/>
      <c r="V20" s="115"/>
      <c r="W20" s="115"/>
      <c r="X20" s="115"/>
      <c r="Y20" s="115"/>
      <c r="Z20" s="68"/>
      <c r="AA20" s="115"/>
      <c r="AB20" s="115"/>
      <c r="AC20" s="115"/>
      <c r="AD20" s="115"/>
      <c r="AE20" s="115"/>
      <c r="AF20" s="115"/>
      <c r="AG20" s="73">
        <f t="shared" si="8"/>
        <v>0</v>
      </c>
      <c r="AH20" s="73">
        <f t="shared" si="9"/>
        <v>0</v>
      </c>
      <c r="AI20" s="73">
        <f t="shared" si="10"/>
        <v>0</v>
      </c>
      <c r="AJ20" s="73">
        <f t="shared" si="11"/>
        <v>0</v>
      </c>
      <c r="AK20" s="73">
        <f t="shared" si="12"/>
        <v>0</v>
      </c>
      <c r="AL20" s="74">
        <f t="shared" si="13"/>
        <v>0</v>
      </c>
      <c r="AM20" s="81">
        <f t="shared" si="6"/>
        <v>0</v>
      </c>
      <c r="AN20" s="81">
        <f t="shared" si="7"/>
        <v>100</v>
      </c>
      <c r="AO20" s="88"/>
      <c r="AP20" s="3"/>
      <c r="AQ20" s="3"/>
      <c r="AR20" s="3"/>
      <c r="AS20" s="3"/>
      <c r="AT20" s="3"/>
      <c r="AU20" s="3"/>
      <c r="AV20" s="3"/>
    </row>
    <row r="21" spans="1:48" s="1" customFormat="1">
      <c r="A21" s="112">
        <v>16</v>
      </c>
      <c r="B21" s="113" t="str">
        <f>JULI!B21</f>
        <v>KAYLA NAZILLA DEFIA</v>
      </c>
      <c r="C21" s="114"/>
      <c r="D21" s="118"/>
      <c r="E21" s="68"/>
      <c r="F21" s="114"/>
      <c r="G21" s="114"/>
      <c r="H21" s="114"/>
      <c r="I21" s="114"/>
      <c r="J21" s="114"/>
      <c r="K21" s="118"/>
      <c r="L21" s="68"/>
      <c r="M21" s="114"/>
      <c r="N21" s="118"/>
      <c r="O21" s="114"/>
      <c r="P21" s="114"/>
      <c r="Q21" s="114"/>
      <c r="R21" s="118"/>
      <c r="S21" s="68"/>
      <c r="T21" s="114"/>
      <c r="U21" s="114"/>
      <c r="V21" s="114"/>
      <c r="W21" s="114"/>
      <c r="X21" s="114"/>
      <c r="Y21" s="114"/>
      <c r="Z21" s="68"/>
      <c r="AA21" s="114"/>
      <c r="AB21" s="114"/>
      <c r="AC21" s="114"/>
      <c r="AD21" s="114"/>
      <c r="AE21" s="114"/>
      <c r="AF21" s="114"/>
      <c r="AG21" s="73">
        <f t="shared" si="8"/>
        <v>0</v>
      </c>
      <c r="AH21" s="73">
        <f t="shared" si="9"/>
        <v>0</v>
      </c>
      <c r="AI21" s="73">
        <f t="shared" si="10"/>
        <v>0</v>
      </c>
      <c r="AJ21" s="73">
        <f t="shared" si="11"/>
        <v>0</v>
      </c>
      <c r="AK21" s="73">
        <f t="shared" si="12"/>
        <v>0</v>
      </c>
      <c r="AL21" s="74">
        <f t="shared" si="13"/>
        <v>0</v>
      </c>
      <c r="AM21" s="127">
        <f t="shared" si="6"/>
        <v>0</v>
      </c>
      <c r="AN21" s="127">
        <f t="shared" si="7"/>
        <v>100</v>
      </c>
      <c r="AO21" s="88"/>
      <c r="AP21" s="3"/>
      <c r="AQ21" s="3"/>
      <c r="AR21" s="3"/>
      <c r="AS21" s="3"/>
      <c r="AT21" s="3"/>
      <c r="AU21" s="3"/>
      <c r="AV21" s="3"/>
    </row>
    <row r="22" spans="1:48">
      <c r="A22" s="58">
        <v>17</v>
      </c>
      <c r="B22" s="52" t="str">
        <f>JULI!B22</f>
        <v>LATHIFAH</v>
      </c>
      <c r="C22" s="115"/>
      <c r="D22" s="119"/>
      <c r="E22" s="68"/>
      <c r="F22" s="115"/>
      <c r="G22" s="115"/>
      <c r="H22" s="115"/>
      <c r="I22" s="115"/>
      <c r="J22" s="115"/>
      <c r="K22" s="119"/>
      <c r="L22" s="68"/>
      <c r="M22" s="115"/>
      <c r="N22" s="119"/>
      <c r="O22" s="115"/>
      <c r="P22" s="115"/>
      <c r="Q22" s="115"/>
      <c r="R22" s="119"/>
      <c r="S22" s="68"/>
      <c r="T22" s="115"/>
      <c r="U22" s="115"/>
      <c r="V22" s="115"/>
      <c r="W22" s="115"/>
      <c r="X22" s="115"/>
      <c r="Y22" s="115"/>
      <c r="Z22" s="68"/>
      <c r="AA22" s="115"/>
      <c r="AB22" s="115"/>
      <c r="AC22" s="115"/>
      <c r="AD22" s="115"/>
      <c r="AE22" s="115"/>
      <c r="AF22" s="115"/>
      <c r="AG22" s="73">
        <f t="shared" si="8"/>
        <v>0</v>
      </c>
      <c r="AH22" s="73">
        <f t="shared" si="9"/>
        <v>0</v>
      </c>
      <c r="AI22" s="73">
        <f t="shared" si="10"/>
        <v>0</v>
      </c>
      <c r="AJ22" s="73">
        <f t="shared" si="11"/>
        <v>0</v>
      </c>
      <c r="AK22" s="73">
        <f t="shared" si="12"/>
        <v>0</v>
      </c>
      <c r="AL22" s="74">
        <f t="shared" si="13"/>
        <v>0</v>
      </c>
      <c r="AM22" s="81">
        <f t="shared" si="6"/>
        <v>0</v>
      </c>
      <c r="AN22" s="81">
        <f t="shared" si="7"/>
        <v>100</v>
      </c>
      <c r="AO22" s="88"/>
      <c r="AP22" s="3"/>
      <c r="AQ22" s="3"/>
      <c r="AR22" s="3"/>
      <c r="AS22" s="3"/>
      <c r="AT22" s="3"/>
      <c r="AU22" s="3"/>
      <c r="AV22" s="3"/>
    </row>
    <row r="23" spans="1:48" s="1" customFormat="1">
      <c r="A23" s="112">
        <v>18</v>
      </c>
      <c r="B23" s="113" t="str">
        <f>JULI!B23</f>
        <v>LUTVIA SHAFITRI</v>
      </c>
      <c r="C23" s="114"/>
      <c r="D23" s="118"/>
      <c r="E23" s="68"/>
      <c r="F23" s="114"/>
      <c r="G23" s="114"/>
      <c r="H23" s="114"/>
      <c r="I23" s="114"/>
      <c r="J23" s="114"/>
      <c r="K23" s="118"/>
      <c r="L23" s="68"/>
      <c r="M23" s="114"/>
      <c r="N23" s="118"/>
      <c r="O23" s="114"/>
      <c r="P23" s="114"/>
      <c r="Q23" s="114"/>
      <c r="R23" s="118"/>
      <c r="S23" s="68"/>
      <c r="T23" s="114"/>
      <c r="U23" s="114"/>
      <c r="V23" s="114"/>
      <c r="W23" s="114"/>
      <c r="X23" s="114"/>
      <c r="Y23" s="114"/>
      <c r="Z23" s="68"/>
      <c r="AA23" s="114"/>
      <c r="AB23" s="114"/>
      <c r="AC23" s="114"/>
      <c r="AD23" s="114"/>
      <c r="AE23" s="114"/>
      <c r="AF23" s="114"/>
      <c r="AG23" s="73">
        <f t="shared" si="8"/>
        <v>0</v>
      </c>
      <c r="AH23" s="73">
        <f t="shared" si="9"/>
        <v>0</v>
      </c>
      <c r="AI23" s="73">
        <f t="shared" si="10"/>
        <v>0</v>
      </c>
      <c r="AJ23" s="73">
        <f t="shared" si="11"/>
        <v>0</v>
      </c>
      <c r="AK23" s="73">
        <f t="shared" si="12"/>
        <v>0</v>
      </c>
      <c r="AL23" s="74">
        <f t="shared" si="13"/>
        <v>0</v>
      </c>
      <c r="AM23" s="127">
        <f t="shared" si="6"/>
        <v>0</v>
      </c>
      <c r="AN23" s="127">
        <f t="shared" si="7"/>
        <v>100</v>
      </c>
      <c r="AO23" s="88"/>
      <c r="AP23" s="3"/>
      <c r="AQ23" s="3"/>
      <c r="AR23" s="3"/>
      <c r="AS23" s="3"/>
      <c r="AT23" s="3"/>
      <c r="AU23" s="3"/>
      <c r="AV23" s="3"/>
    </row>
    <row r="24" spans="1:48">
      <c r="A24" s="58">
        <v>19</v>
      </c>
      <c r="B24" s="52" t="str">
        <f>JULI!B24</f>
        <v>M. IRFAN ALFAT</v>
      </c>
      <c r="C24" s="115"/>
      <c r="D24" s="119" t="s">
        <v>34</v>
      </c>
      <c r="E24" s="68"/>
      <c r="F24" s="115" t="s">
        <v>33</v>
      </c>
      <c r="G24" s="115"/>
      <c r="H24" s="115"/>
      <c r="I24" s="115"/>
      <c r="J24" s="115"/>
      <c r="K24" s="119"/>
      <c r="L24" s="68"/>
      <c r="M24" s="115"/>
      <c r="N24" s="119"/>
      <c r="O24" s="115"/>
      <c r="P24" s="115"/>
      <c r="Q24" s="115"/>
      <c r="R24" s="119"/>
      <c r="S24" s="68"/>
      <c r="T24" s="115"/>
      <c r="U24" s="115"/>
      <c r="V24" s="115"/>
      <c r="W24" s="115"/>
      <c r="X24" s="115" t="s">
        <v>33</v>
      </c>
      <c r="Y24" s="115" t="s">
        <v>33</v>
      </c>
      <c r="Z24" s="68"/>
      <c r="AA24" s="115"/>
      <c r="AB24" s="115"/>
      <c r="AC24" s="115"/>
      <c r="AD24" s="115"/>
      <c r="AE24" s="115"/>
      <c r="AF24" s="115"/>
      <c r="AG24" s="73">
        <f t="shared" si="8"/>
        <v>3</v>
      </c>
      <c r="AH24" s="73">
        <f t="shared" si="9"/>
        <v>1</v>
      </c>
      <c r="AI24" s="73">
        <f t="shared" si="10"/>
        <v>0</v>
      </c>
      <c r="AJ24" s="73">
        <f t="shared" si="11"/>
        <v>0</v>
      </c>
      <c r="AK24" s="73">
        <f t="shared" si="12"/>
        <v>0</v>
      </c>
      <c r="AL24" s="74">
        <f t="shared" si="13"/>
        <v>4</v>
      </c>
      <c r="AM24" s="81">
        <f t="shared" si="6"/>
        <v>0.99255583126550873</v>
      </c>
      <c r="AN24" s="81">
        <f t="shared" si="7"/>
        <v>99.007444168734494</v>
      </c>
      <c r="AO24" s="88"/>
      <c r="AP24" s="3"/>
      <c r="AQ24" s="3"/>
      <c r="AR24" s="3"/>
      <c r="AS24" s="3"/>
      <c r="AT24" s="3"/>
      <c r="AU24" s="3"/>
      <c r="AV24" s="3"/>
    </row>
    <row r="25" spans="1:48" s="1" customFormat="1">
      <c r="A25" s="112">
        <v>20</v>
      </c>
      <c r="B25" s="113" t="str">
        <f>JULI!B25</f>
        <v>MAGHFIRATUL ULYA</v>
      </c>
      <c r="C25" s="114"/>
      <c r="D25" s="118"/>
      <c r="E25" s="68"/>
      <c r="F25" s="114"/>
      <c r="G25" s="114"/>
      <c r="H25" s="114"/>
      <c r="I25" s="114"/>
      <c r="J25" s="114"/>
      <c r="K25" s="118"/>
      <c r="L25" s="68"/>
      <c r="M25" s="114"/>
      <c r="N25" s="118"/>
      <c r="O25" s="114"/>
      <c r="P25" s="114"/>
      <c r="Q25" s="114"/>
      <c r="R25" s="118"/>
      <c r="S25" s="68"/>
      <c r="T25" s="114"/>
      <c r="U25" s="114"/>
      <c r="V25" s="114"/>
      <c r="W25" s="114"/>
      <c r="X25" s="114"/>
      <c r="Y25" s="114"/>
      <c r="Z25" s="68"/>
      <c r="AA25" s="114"/>
      <c r="AB25" s="114"/>
      <c r="AC25" s="114"/>
      <c r="AD25" s="114"/>
      <c r="AE25" s="114"/>
      <c r="AF25" s="114"/>
      <c r="AG25" s="73">
        <f t="shared" si="8"/>
        <v>0</v>
      </c>
      <c r="AH25" s="73">
        <f t="shared" si="9"/>
        <v>0</v>
      </c>
      <c r="AI25" s="73">
        <f t="shared" si="10"/>
        <v>0</v>
      </c>
      <c r="AJ25" s="73">
        <f t="shared" si="11"/>
        <v>0</v>
      </c>
      <c r="AK25" s="73">
        <f t="shared" si="12"/>
        <v>0</v>
      </c>
      <c r="AL25" s="74">
        <f t="shared" si="13"/>
        <v>0</v>
      </c>
      <c r="AM25" s="127">
        <f t="shared" si="6"/>
        <v>0</v>
      </c>
      <c r="AN25" s="127">
        <f t="shared" si="7"/>
        <v>100</v>
      </c>
      <c r="AO25" s="88"/>
      <c r="AP25" s="3"/>
      <c r="AQ25" s="3"/>
      <c r="AR25" s="3"/>
      <c r="AS25" s="3"/>
      <c r="AT25" s="3"/>
      <c r="AU25" s="3"/>
      <c r="AV25" s="3"/>
    </row>
    <row r="26" spans="1:48">
      <c r="A26" s="58">
        <v>21</v>
      </c>
      <c r="B26" s="52" t="str">
        <f>JULI!B26</f>
        <v>MALIK ALMUHTAJ MANIK</v>
      </c>
      <c r="C26" s="115"/>
      <c r="D26" s="119"/>
      <c r="E26" s="68"/>
      <c r="F26" s="115"/>
      <c r="G26" s="115"/>
      <c r="H26" s="115"/>
      <c r="I26" s="115"/>
      <c r="J26" s="115"/>
      <c r="K26" s="119"/>
      <c r="L26" s="68"/>
      <c r="M26" s="115"/>
      <c r="N26" s="119"/>
      <c r="O26" s="115"/>
      <c r="P26" s="115"/>
      <c r="Q26" s="115"/>
      <c r="R26" s="119"/>
      <c r="S26" s="68"/>
      <c r="T26" s="115"/>
      <c r="U26" s="115"/>
      <c r="V26" s="115"/>
      <c r="W26" s="115" t="s">
        <v>36</v>
      </c>
      <c r="X26" s="115"/>
      <c r="Y26" s="115"/>
      <c r="Z26" s="68"/>
      <c r="AA26" s="115"/>
      <c r="AB26" s="115"/>
      <c r="AC26" s="115"/>
      <c r="AD26" s="115"/>
      <c r="AE26" s="115"/>
      <c r="AF26" s="115"/>
      <c r="AG26" s="73">
        <f t="shared" si="8"/>
        <v>0</v>
      </c>
      <c r="AH26" s="73">
        <f t="shared" si="9"/>
        <v>0</v>
      </c>
      <c r="AI26" s="73">
        <f t="shared" si="10"/>
        <v>0</v>
      </c>
      <c r="AJ26" s="73">
        <f t="shared" si="11"/>
        <v>1</v>
      </c>
      <c r="AK26" s="73">
        <f t="shared" si="12"/>
        <v>0</v>
      </c>
      <c r="AL26" s="74">
        <f t="shared" si="13"/>
        <v>0</v>
      </c>
      <c r="AM26" s="81">
        <f t="shared" si="6"/>
        <v>0</v>
      </c>
      <c r="AN26" s="81">
        <f t="shared" si="7"/>
        <v>100</v>
      </c>
      <c r="AO26" s="88"/>
      <c r="AP26" s="3"/>
      <c r="AQ26" s="3"/>
      <c r="AR26" s="3"/>
      <c r="AS26" s="3"/>
      <c r="AT26" s="3"/>
      <c r="AU26" s="3"/>
      <c r="AV26" s="3"/>
    </row>
    <row r="27" spans="1:48" s="1" customFormat="1">
      <c r="A27" s="112">
        <v>22</v>
      </c>
      <c r="B27" s="113" t="str">
        <f>JULI!B27</f>
        <v>MIFTAHUL FAUZIAH</v>
      </c>
      <c r="C27" s="114"/>
      <c r="D27" s="118"/>
      <c r="E27" s="68"/>
      <c r="F27" s="114" t="s">
        <v>33</v>
      </c>
      <c r="G27" s="114"/>
      <c r="H27" s="114"/>
      <c r="I27" s="114"/>
      <c r="J27" s="114"/>
      <c r="K27" s="118"/>
      <c r="L27" s="68"/>
      <c r="M27" s="114"/>
      <c r="N27" s="118"/>
      <c r="O27" s="114"/>
      <c r="P27" s="114"/>
      <c r="Q27" s="114"/>
      <c r="R27" s="118"/>
      <c r="S27" s="68"/>
      <c r="T27" s="114"/>
      <c r="U27" s="114"/>
      <c r="V27" s="114"/>
      <c r="W27" s="114"/>
      <c r="X27" s="114"/>
      <c r="Y27" s="114"/>
      <c r="Z27" s="68"/>
      <c r="AA27" s="114"/>
      <c r="AB27" s="114"/>
      <c r="AC27" s="114"/>
      <c r="AD27" s="114"/>
      <c r="AE27" s="114"/>
      <c r="AF27" s="114"/>
      <c r="AG27" s="73">
        <f t="shared" si="8"/>
        <v>1</v>
      </c>
      <c r="AH27" s="73">
        <f t="shared" si="9"/>
        <v>0</v>
      </c>
      <c r="AI27" s="73">
        <f t="shared" si="10"/>
        <v>0</v>
      </c>
      <c r="AJ27" s="73">
        <f t="shared" si="11"/>
        <v>0</v>
      </c>
      <c r="AK27" s="73">
        <f t="shared" si="12"/>
        <v>0</v>
      </c>
      <c r="AL27" s="74">
        <f t="shared" si="13"/>
        <v>1</v>
      </c>
      <c r="AM27" s="127">
        <f t="shared" si="6"/>
        <v>0.24813895781637718</v>
      </c>
      <c r="AN27" s="127">
        <f t="shared" si="7"/>
        <v>99.75186104218362</v>
      </c>
      <c r="AO27" s="88"/>
      <c r="AP27" s="3"/>
      <c r="AQ27" s="3"/>
      <c r="AR27" s="3"/>
      <c r="AS27" s="3"/>
      <c r="AT27" s="3"/>
      <c r="AU27" s="3"/>
      <c r="AV27" s="3"/>
    </row>
    <row r="28" spans="1:48">
      <c r="A28" s="58">
        <v>23</v>
      </c>
      <c r="B28" s="52" t="str">
        <f>JULI!B28</f>
        <v>MORTEZA NOUSHAFAREN</v>
      </c>
      <c r="C28" s="115"/>
      <c r="D28" s="119"/>
      <c r="E28" s="68"/>
      <c r="F28" s="115"/>
      <c r="G28" s="115"/>
      <c r="H28" s="115"/>
      <c r="I28" s="115"/>
      <c r="J28" s="115"/>
      <c r="K28" s="119"/>
      <c r="L28" s="68"/>
      <c r="M28" s="115"/>
      <c r="N28" s="119"/>
      <c r="O28" s="115"/>
      <c r="P28" s="115"/>
      <c r="Q28" s="115"/>
      <c r="R28" s="119"/>
      <c r="S28" s="68"/>
      <c r="T28" s="115"/>
      <c r="U28" s="115"/>
      <c r="V28" s="115"/>
      <c r="W28" s="115"/>
      <c r="X28" s="115"/>
      <c r="Y28" s="115"/>
      <c r="Z28" s="68"/>
      <c r="AA28" s="115" t="s">
        <v>33</v>
      </c>
      <c r="AB28" s="115"/>
      <c r="AC28" s="115"/>
      <c r="AD28" s="115"/>
      <c r="AE28" s="115"/>
      <c r="AF28" s="115"/>
      <c r="AG28" s="73">
        <f t="shared" si="8"/>
        <v>1</v>
      </c>
      <c r="AH28" s="73">
        <f t="shared" si="9"/>
        <v>0</v>
      </c>
      <c r="AI28" s="73">
        <f t="shared" si="10"/>
        <v>0</v>
      </c>
      <c r="AJ28" s="73">
        <f t="shared" si="11"/>
        <v>0</v>
      </c>
      <c r="AK28" s="73">
        <f t="shared" si="12"/>
        <v>0</v>
      </c>
      <c r="AL28" s="74">
        <f t="shared" si="13"/>
        <v>1</v>
      </c>
      <c r="AM28" s="81">
        <f t="shared" si="6"/>
        <v>0.24813895781637718</v>
      </c>
      <c r="AN28" s="81">
        <f t="shared" si="7"/>
        <v>99.75186104218362</v>
      </c>
      <c r="AO28" s="88"/>
      <c r="AP28" s="3"/>
      <c r="AQ28" s="3"/>
      <c r="AR28" s="3"/>
      <c r="AS28" s="3"/>
      <c r="AT28" s="3"/>
      <c r="AU28" s="3"/>
      <c r="AV28" s="3"/>
    </row>
    <row r="29" spans="1:48" s="1" customFormat="1">
      <c r="A29" s="112">
        <v>24</v>
      </c>
      <c r="B29" s="113" t="str">
        <f>JULI!B29</f>
        <v>MUHAMMAD ICHWAN IRAWAN</v>
      </c>
      <c r="C29" s="114"/>
      <c r="D29" s="118"/>
      <c r="E29" s="68"/>
      <c r="F29" s="114"/>
      <c r="G29" s="114"/>
      <c r="H29" s="114"/>
      <c r="I29" s="114"/>
      <c r="J29" s="114"/>
      <c r="K29" s="118"/>
      <c r="L29" s="68"/>
      <c r="M29" s="114"/>
      <c r="N29" s="118"/>
      <c r="O29" s="114"/>
      <c r="P29" s="114"/>
      <c r="Q29" s="114"/>
      <c r="R29" s="118"/>
      <c r="S29" s="68"/>
      <c r="T29" s="114"/>
      <c r="U29" s="114"/>
      <c r="V29" s="114"/>
      <c r="W29" s="114"/>
      <c r="X29" s="114"/>
      <c r="Y29" s="114"/>
      <c r="Z29" s="68"/>
      <c r="AA29" s="114"/>
      <c r="AB29" s="114"/>
      <c r="AC29" s="114"/>
      <c r="AD29" s="114"/>
      <c r="AE29" s="114"/>
      <c r="AF29" s="114"/>
      <c r="AG29" s="73">
        <f t="shared" si="8"/>
        <v>0</v>
      </c>
      <c r="AH29" s="73">
        <f t="shared" si="9"/>
        <v>0</v>
      </c>
      <c r="AI29" s="73">
        <f t="shared" si="10"/>
        <v>0</v>
      </c>
      <c r="AJ29" s="73">
        <f t="shared" si="11"/>
        <v>0</v>
      </c>
      <c r="AK29" s="73">
        <f t="shared" si="12"/>
        <v>0</v>
      </c>
      <c r="AL29" s="74">
        <f t="shared" si="13"/>
        <v>0</v>
      </c>
      <c r="AM29" s="127">
        <f t="shared" si="6"/>
        <v>0</v>
      </c>
      <c r="AN29" s="127">
        <f t="shared" si="7"/>
        <v>100</v>
      </c>
      <c r="AO29" s="88"/>
      <c r="AP29" s="3"/>
      <c r="AQ29" s="3"/>
      <c r="AR29" s="3"/>
      <c r="AS29" s="3"/>
      <c r="AT29" s="3"/>
      <c r="AU29" s="3"/>
    </row>
    <row r="30" spans="1:48">
      <c r="A30" s="58">
        <v>25</v>
      </c>
      <c r="B30" s="52" t="str">
        <f>JULI!B30</f>
        <v>MUHAMMAD ZAHRAN</v>
      </c>
      <c r="C30" s="115"/>
      <c r="D30" s="119"/>
      <c r="E30" s="68"/>
      <c r="F30" s="115"/>
      <c r="G30" s="115"/>
      <c r="H30" s="115"/>
      <c r="I30" s="115"/>
      <c r="J30" s="115"/>
      <c r="K30" s="119"/>
      <c r="L30" s="68"/>
      <c r="M30" s="115"/>
      <c r="N30" s="119"/>
      <c r="O30" s="115"/>
      <c r="P30" s="115"/>
      <c r="Q30" s="115"/>
      <c r="R30" s="119"/>
      <c r="S30" s="68"/>
      <c r="T30" s="115"/>
      <c r="U30" s="115"/>
      <c r="V30" s="115"/>
      <c r="W30" s="115"/>
      <c r="X30" s="115"/>
      <c r="Y30" s="115"/>
      <c r="Z30" s="68"/>
      <c r="AA30" s="115"/>
      <c r="AB30" s="115"/>
      <c r="AC30" s="115"/>
      <c r="AD30" s="115"/>
      <c r="AE30" s="115"/>
      <c r="AF30" s="115"/>
      <c r="AG30" s="73">
        <f t="shared" si="8"/>
        <v>0</v>
      </c>
      <c r="AH30" s="73">
        <f t="shared" si="9"/>
        <v>0</v>
      </c>
      <c r="AI30" s="73">
        <f t="shared" si="10"/>
        <v>0</v>
      </c>
      <c r="AJ30" s="73">
        <f t="shared" si="11"/>
        <v>0</v>
      </c>
      <c r="AK30" s="73">
        <f t="shared" si="12"/>
        <v>0</v>
      </c>
      <c r="AL30" s="74">
        <f t="shared" si="13"/>
        <v>0</v>
      </c>
      <c r="AM30" s="81">
        <f t="shared" si="6"/>
        <v>0</v>
      </c>
      <c r="AN30" s="81">
        <f t="shared" si="7"/>
        <v>100</v>
      </c>
      <c r="AO30" s="88"/>
      <c r="AP30" s="3"/>
      <c r="AQ30" s="3"/>
      <c r="AR30" s="3"/>
      <c r="AS30" s="3"/>
      <c r="AT30" s="3"/>
      <c r="AU30" s="3"/>
    </row>
    <row r="31" spans="1:48" s="1" customFormat="1">
      <c r="A31" s="112">
        <v>26</v>
      </c>
      <c r="B31" s="113" t="str">
        <f>JULI!B31</f>
        <v>NADINE ROSHITA PUTRI</v>
      </c>
      <c r="C31" s="114"/>
      <c r="D31" s="118" t="s">
        <v>34</v>
      </c>
      <c r="E31" s="68"/>
      <c r="F31" s="114"/>
      <c r="G31" s="114"/>
      <c r="H31" s="114"/>
      <c r="I31" s="114"/>
      <c r="J31" s="114"/>
      <c r="K31" s="118"/>
      <c r="L31" s="68"/>
      <c r="M31" s="114"/>
      <c r="N31" s="118"/>
      <c r="O31" s="114"/>
      <c r="P31" s="114"/>
      <c r="Q31" s="114"/>
      <c r="R31" s="118"/>
      <c r="S31" s="68"/>
      <c r="T31" s="114" t="s">
        <v>33</v>
      </c>
      <c r="U31" s="114" t="s">
        <v>33</v>
      </c>
      <c r="V31" s="114" t="s">
        <v>33</v>
      </c>
      <c r="W31" s="114"/>
      <c r="X31" s="114"/>
      <c r="Y31" s="114"/>
      <c r="Z31" s="68"/>
      <c r="AA31" s="114"/>
      <c r="AB31" s="114"/>
      <c r="AC31" s="114"/>
      <c r="AD31" s="114"/>
      <c r="AE31" s="114"/>
      <c r="AF31" s="114"/>
      <c r="AG31" s="73">
        <f t="shared" si="8"/>
        <v>3</v>
      </c>
      <c r="AH31" s="73">
        <f t="shared" si="9"/>
        <v>1</v>
      </c>
      <c r="AI31" s="73">
        <f t="shared" si="10"/>
        <v>0</v>
      </c>
      <c r="AJ31" s="73">
        <f t="shared" si="11"/>
        <v>0</v>
      </c>
      <c r="AK31" s="73">
        <f t="shared" si="12"/>
        <v>0</v>
      </c>
      <c r="AL31" s="74">
        <f t="shared" si="13"/>
        <v>4</v>
      </c>
      <c r="AM31" s="127">
        <f t="shared" si="6"/>
        <v>0.99255583126550873</v>
      </c>
      <c r="AN31" s="127">
        <f t="shared" si="7"/>
        <v>99.007444168734494</v>
      </c>
      <c r="AO31" s="88"/>
      <c r="AP31" s="3"/>
      <c r="AQ31" s="3"/>
      <c r="AR31" s="3"/>
      <c r="AS31" s="3"/>
      <c r="AT31" s="3"/>
      <c r="AU31" s="3"/>
    </row>
    <row r="32" spans="1:48">
      <c r="A32" s="58">
        <v>27</v>
      </c>
      <c r="B32" s="52" t="str">
        <f>JULI!B32</f>
        <v>NAURAH KHALILAH</v>
      </c>
      <c r="C32" s="115"/>
      <c r="D32" s="119"/>
      <c r="E32" s="68"/>
      <c r="F32" s="115"/>
      <c r="G32" s="115"/>
      <c r="H32" s="115"/>
      <c r="I32" s="115"/>
      <c r="J32" s="115"/>
      <c r="K32" s="119"/>
      <c r="L32" s="68"/>
      <c r="M32" s="115"/>
      <c r="N32" s="119"/>
      <c r="O32" s="115"/>
      <c r="P32" s="115"/>
      <c r="Q32" s="115"/>
      <c r="R32" s="119"/>
      <c r="S32" s="68"/>
      <c r="T32" s="115"/>
      <c r="U32" s="115"/>
      <c r="V32" s="115"/>
      <c r="W32" s="115"/>
      <c r="X32" s="115"/>
      <c r="Y32" s="115"/>
      <c r="Z32" s="68"/>
      <c r="AA32" s="115"/>
      <c r="AB32" s="115"/>
      <c r="AC32" s="115"/>
      <c r="AD32" s="115"/>
      <c r="AE32" s="115"/>
      <c r="AF32" s="115"/>
      <c r="AG32" s="73">
        <f t="shared" si="8"/>
        <v>0</v>
      </c>
      <c r="AH32" s="73">
        <f t="shared" si="9"/>
        <v>0</v>
      </c>
      <c r="AI32" s="73">
        <f t="shared" si="10"/>
        <v>0</v>
      </c>
      <c r="AJ32" s="73">
        <f t="shared" si="11"/>
        <v>0</v>
      </c>
      <c r="AK32" s="73">
        <f t="shared" si="12"/>
        <v>0</v>
      </c>
      <c r="AL32" s="74">
        <f t="shared" si="13"/>
        <v>0</v>
      </c>
      <c r="AM32" s="81">
        <f t="shared" si="6"/>
        <v>0</v>
      </c>
      <c r="AN32" s="81">
        <f t="shared" si="7"/>
        <v>100</v>
      </c>
      <c r="AO32" s="88"/>
      <c r="AP32" s="3"/>
      <c r="AQ32" s="3"/>
      <c r="AR32" s="3"/>
      <c r="AS32" s="3"/>
      <c r="AT32" s="3"/>
      <c r="AU32" s="3"/>
    </row>
    <row r="33" spans="1:47" s="1" customFormat="1">
      <c r="A33" s="112">
        <v>28</v>
      </c>
      <c r="B33" s="113" t="str">
        <f>JULI!B33</f>
        <v>NAZWA DZULHIJJAH</v>
      </c>
      <c r="C33" s="114"/>
      <c r="D33" s="118"/>
      <c r="E33" s="68"/>
      <c r="F33" s="114"/>
      <c r="G33" s="114"/>
      <c r="H33" s="114"/>
      <c r="I33" s="114"/>
      <c r="J33" s="114"/>
      <c r="K33" s="118"/>
      <c r="L33" s="68"/>
      <c r="M33" s="114"/>
      <c r="N33" s="118"/>
      <c r="O33" s="114"/>
      <c r="P33" s="114"/>
      <c r="Q33" s="114"/>
      <c r="R33" s="118"/>
      <c r="S33" s="68"/>
      <c r="T33" s="114"/>
      <c r="U33" s="114"/>
      <c r="V33" s="114"/>
      <c r="W33" s="114"/>
      <c r="X33" s="114"/>
      <c r="Y33" s="114"/>
      <c r="Z33" s="68"/>
      <c r="AA33" s="114"/>
      <c r="AB33" s="114"/>
      <c r="AC33" s="114"/>
      <c r="AD33" s="114"/>
      <c r="AE33" s="114"/>
      <c r="AF33" s="114"/>
      <c r="AG33" s="73">
        <f t="shared" si="8"/>
        <v>0</v>
      </c>
      <c r="AH33" s="73">
        <f t="shared" si="9"/>
        <v>0</v>
      </c>
      <c r="AI33" s="73">
        <f t="shared" si="10"/>
        <v>0</v>
      </c>
      <c r="AJ33" s="73">
        <f t="shared" si="11"/>
        <v>0</v>
      </c>
      <c r="AK33" s="73">
        <f t="shared" si="12"/>
        <v>0</v>
      </c>
      <c r="AL33" s="74">
        <f t="shared" si="13"/>
        <v>0</v>
      </c>
      <c r="AM33" s="127">
        <f t="shared" si="6"/>
        <v>0</v>
      </c>
      <c r="AN33" s="127">
        <f t="shared" si="7"/>
        <v>100</v>
      </c>
      <c r="AO33" s="88"/>
      <c r="AP33" s="3"/>
      <c r="AQ33" s="3"/>
      <c r="AR33" s="3"/>
      <c r="AS33" s="3"/>
      <c r="AT33" s="3"/>
      <c r="AU33" s="3"/>
    </row>
    <row r="34" spans="1:47">
      <c r="A34" s="58">
        <v>29</v>
      </c>
      <c r="B34" s="52" t="str">
        <f>JULI!B34</f>
        <v>Rahma Fela Nevanda</v>
      </c>
      <c r="C34" s="115"/>
      <c r="D34" s="119"/>
      <c r="E34" s="68"/>
      <c r="F34" s="115"/>
      <c r="G34" s="115"/>
      <c r="H34" s="115"/>
      <c r="I34" s="115"/>
      <c r="J34" s="115"/>
      <c r="K34" s="119"/>
      <c r="L34" s="68"/>
      <c r="M34" s="115"/>
      <c r="N34" s="119"/>
      <c r="O34" s="115"/>
      <c r="P34" s="115"/>
      <c r="Q34" s="115"/>
      <c r="R34" s="119"/>
      <c r="S34" s="68"/>
      <c r="T34" s="115"/>
      <c r="U34" s="115"/>
      <c r="V34" s="115"/>
      <c r="W34" s="115"/>
      <c r="X34" s="115"/>
      <c r="Y34" s="115"/>
      <c r="Z34" s="68"/>
      <c r="AA34" s="115"/>
      <c r="AB34" s="115"/>
      <c r="AC34" s="115"/>
      <c r="AD34" s="115"/>
      <c r="AE34" s="115"/>
      <c r="AF34" s="115"/>
      <c r="AG34" s="73">
        <f t="shared" si="8"/>
        <v>0</v>
      </c>
      <c r="AH34" s="73">
        <f t="shared" si="9"/>
        <v>0</v>
      </c>
      <c r="AI34" s="73">
        <f t="shared" si="10"/>
        <v>0</v>
      </c>
      <c r="AJ34" s="73">
        <f t="shared" si="11"/>
        <v>0</v>
      </c>
      <c r="AK34" s="73">
        <f t="shared" si="12"/>
        <v>0</v>
      </c>
      <c r="AL34" s="74">
        <f t="shared" si="13"/>
        <v>0</v>
      </c>
      <c r="AM34" s="81">
        <f t="shared" si="6"/>
        <v>0</v>
      </c>
      <c r="AN34" s="81">
        <f t="shared" si="7"/>
        <v>100</v>
      </c>
      <c r="AO34" s="88"/>
      <c r="AP34" s="3"/>
      <c r="AQ34" s="3"/>
      <c r="AR34" s="3"/>
      <c r="AS34" s="3"/>
      <c r="AT34" s="3"/>
      <c r="AU34" s="3"/>
    </row>
    <row r="35" spans="1:47" s="1" customFormat="1">
      <c r="A35" s="112">
        <v>30</v>
      </c>
      <c r="B35" s="113" t="str">
        <f>JULI!B35</f>
        <v>REZKY KURNIA ILAHI</v>
      </c>
      <c r="C35" s="114"/>
      <c r="D35" s="118"/>
      <c r="E35" s="68"/>
      <c r="F35" s="114"/>
      <c r="G35" s="114"/>
      <c r="H35" s="114"/>
      <c r="I35" s="114"/>
      <c r="J35" s="114"/>
      <c r="K35" s="118"/>
      <c r="L35" s="68"/>
      <c r="M35" s="114"/>
      <c r="N35" s="118"/>
      <c r="O35" s="114"/>
      <c r="P35" s="114"/>
      <c r="Q35" s="114"/>
      <c r="R35" s="118"/>
      <c r="S35" s="68"/>
      <c r="T35" s="114"/>
      <c r="U35" s="114"/>
      <c r="V35" s="114"/>
      <c r="W35" s="114" t="s">
        <v>35</v>
      </c>
      <c r="X35" s="114"/>
      <c r="Y35" s="114"/>
      <c r="Z35" s="68"/>
      <c r="AA35" s="114"/>
      <c r="AB35" s="114"/>
      <c r="AC35" s="114"/>
      <c r="AD35" s="114"/>
      <c r="AE35" s="114"/>
      <c r="AF35" s="114"/>
      <c r="AG35" s="73">
        <f t="shared" si="8"/>
        <v>0</v>
      </c>
      <c r="AH35" s="73">
        <f t="shared" si="9"/>
        <v>0</v>
      </c>
      <c r="AI35" s="73">
        <f t="shared" si="10"/>
        <v>1</v>
      </c>
      <c r="AJ35" s="73">
        <f t="shared" si="11"/>
        <v>0</v>
      </c>
      <c r="AK35" s="73">
        <f t="shared" si="12"/>
        <v>0</v>
      </c>
      <c r="AL35" s="74">
        <f t="shared" si="13"/>
        <v>1</v>
      </c>
      <c r="AM35" s="127">
        <f t="shared" si="6"/>
        <v>0.24813895781637718</v>
      </c>
      <c r="AN35" s="127">
        <f t="shared" si="7"/>
        <v>99.75186104218362</v>
      </c>
      <c r="AO35" s="88"/>
      <c r="AP35" s="3"/>
      <c r="AQ35" s="3"/>
      <c r="AR35" s="3"/>
      <c r="AS35" s="3"/>
      <c r="AT35" s="3"/>
      <c r="AU35" s="3"/>
    </row>
    <row r="36" spans="1:47">
      <c r="A36" s="58">
        <v>31</v>
      </c>
      <c r="B36" s="52" t="str">
        <f>JULI!B36</f>
        <v>RIFA RAHADHATUL AISYAH</v>
      </c>
      <c r="C36" s="115"/>
      <c r="D36" s="119"/>
      <c r="E36" s="68"/>
      <c r="F36" s="115"/>
      <c r="G36" s="115"/>
      <c r="H36" s="115"/>
      <c r="I36" s="115"/>
      <c r="J36" s="115"/>
      <c r="K36" s="119"/>
      <c r="L36" s="68"/>
      <c r="M36" s="115"/>
      <c r="N36" s="119"/>
      <c r="O36" s="115"/>
      <c r="P36" s="115"/>
      <c r="Q36" s="115"/>
      <c r="R36" s="119"/>
      <c r="S36" s="68"/>
      <c r="T36" s="115"/>
      <c r="U36" s="115"/>
      <c r="V36" s="115"/>
      <c r="W36" s="115"/>
      <c r="X36" s="115"/>
      <c r="Y36" s="115"/>
      <c r="Z36" s="68"/>
      <c r="AA36" s="115"/>
      <c r="AB36" s="115"/>
      <c r="AC36" s="115"/>
      <c r="AD36" s="115"/>
      <c r="AE36" s="115"/>
      <c r="AF36" s="115"/>
      <c r="AG36" s="73">
        <f t="shared" si="8"/>
        <v>0</v>
      </c>
      <c r="AH36" s="73">
        <f t="shared" si="9"/>
        <v>0</v>
      </c>
      <c r="AI36" s="73">
        <f t="shared" si="10"/>
        <v>0</v>
      </c>
      <c r="AJ36" s="73">
        <f t="shared" si="11"/>
        <v>0</v>
      </c>
      <c r="AK36" s="73">
        <f t="shared" si="12"/>
        <v>0</v>
      </c>
      <c r="AL36" s="74">
        <f t="shared" si="13"/>
        <v>0</v>
      </c>
      <c r="AM36" s="81">
        <f t="shared" si="6"/>
        <v>0</v>
      </c>
      <c r="AN36" s="81">
        <f t="shared" si="7"/>
        <v>100</v>
      </c>
      <c r="AO36" s="88"/>
      <c r="AP36" s="3"/>
      <c r="AQ36" s="3"/>
      <c r="AR36" s="3"/>
      <c r="AS36" s="3"/>
      <c r="AT36" s="3"/>
      <c r="AU36" s="3"/>
    </row>
    <row r="37" spans="1:47" s="1" customFormat="1">
      <c r="A37" s="112">
        <v>32</v>
      </c>
      <c r="B37" s="113" t="str">
        <f>JULI!B37</f>
        <v>RIFQY SYUKRI UTAMA</v>
      </c>
      <c r="C37" s="114"/>
      <c r="D37" s="118"/>
      <c r="E37" s="68"/>
      <c r="F37" s="114"/>
      <c r="G37" s="114"/>
      <c r="H37" s="114"/>
      <c r="I37" s="114"/>
      <c r="J37" s="114"/>
      <c r="K37" s="118"/>
      <c r="L37" s="68"/>
      <c r="M37" s="114"/>
      <c r="N37" s="118"/>
      <c r="O37" s="114"/>
      <c r="P37" s="114"/>
      <c r="Q37" s="114"/>
      <c r="R37" s="118"/>
      <c r="S37" s="68"/>
      <c r="T37" s="114"/>
      <c r="U37" s="114"/>
      <c r="V37" s="114"/>
      <c r="W37" s="114"/>
      <c r="X37" s="114"/>
      <c r="Y37" s="114"/>
      <c r="Z37" s="68"/>
      <c r="AA37" s="114"/>
      <c r="AB37" s="114"/>
      <c r="AC37" s="114"/>
      <c r="AD37" s="114"/>
      <c r="AE37" s="114"/>
      <c r="AF37" s="114"/>
      <c r="AG37" s="73">
        <f t="shared" si="8"/>
        <v>0</v>
      </c>
      <c r="AH37" s="73">
        <f t="shared" si="9"/>
        <v>0</v>
      </c>
      <c r="AI37" s="73">
        <f t="shared" si="10"/>
        <v>0</v>
      </c>
      <c r="AJ37" s="73">
        <f t="shared" si="11"/>
        <v>0</v>
      </c>
      <c r="AK37" s="73">
        <f t="shared" si="12"/>
        <v>0</v>
      </c>
      <c r="AL37" s="74">
        <f t="shared" si="13"/>
        <v>0</v>
      </c>
      <c r="AM37" s="127">
        <f t="shared" si="6"/>
        <v>0</v>
      </c>
      <c r="AN37" s="127">
        <f t="shared" si="7"/>
        <v>100</v>
      </c>
      <c r="AO37" s="88"/>
      <c r="AP37" s="3"/>
      <c r="AQ37" s="3"/>
      <c r="AR37" s="3"/>
      <c r="AS37" s="3"/>
      <c r="AT37" s="3"/>
      <c r="AU37" s="3"/>
    </row>
    <row r="38" spans="1:47" s="3" customFormat="1">
      <c r="A38" s="64">
        <v>33</v>
      </c>
      <c r="B38" s="63" t="str">
        <f>JULI!B38</f>
        <v>SASMIA LARAS AQILAH</v>
      </c>
      <c r="C38" s="60"/>
      <c r="D38" s="98"/>
      <c r="E38" s="68"/>
      <c r="F38" s="60"/>
      <c r="G38" s="60"/>
      <c r="H38" s="60"/>
      <c r="I38" s="60"/>
      <c r="J38" s="60"/>
      <c r="K38" s="98"/>
      <c r="L38" s="68"/>
      <c r="M38" s="60"/>
      <c r="N38" s="98"/>
      <c r="O38" s="60"/>
      <c r="P38" s="60"/>
      <c r="Q38" s="60"/>
      <c r="R38" s="98"/>
      <c r="S38" s="68"/>
      <c r="T38" s="60" t="s">
        <v>33</v>
      </c>
      <c r="U38" s="60" t="s">
        <v>33</v>
      </c>
      <c r="V38" s="60" t="s">
        <v>33</v>
      </c>
      <c r="W38" s="60"/>
      <c r="X38" s="60"/>
      <c r="Y38" s="60"/>
      <c r="Z38" s="68"/>
      <c r="AA38" s="60"/>
      <c r="AB38" s="60"/>
      <c r="AC38" s="60"/>
      <c r="AD38" s="60"/>
      <c r="AE38" s="60"/>
      <c r="AF38" s="60"/>
      <c r="AG38" s="73">
        <f t="shared" si="8"/>
        <v>3</v>
      </c>
      <c r="AH38" s="73">
        <f t="shared" si="9"/>
        <v>0</v>
      </c>
      <c r="AI38" s="73">
        <f t="shared" si="10"/>
        <v>0</v>
      </c>
      <c r="AJ38" s="73">
        <f t="shared" si="11"/>
        <v>0</v>
      </c>
      <c r="AK38" s="73">
        <f t="shared" si="12"/>
        <v>0</v>
      </c>
      <c r="AL38" s="74">
        <f t="shared" si="13"/>
        <v>3</v>
      </c>
      <c r="AM38" s="84">
        <f t="shared" si="6"/>
        <v>0.74441687344913154</v>
      </c>
      <c r="AN38" s="84">
        <f t="shared" si="7"/>
        <v>99.255583126550874</v>
      </c>
      <c r="AO38" s="88"/>
    </row>
    <row r="39" spans="1:47" s="1" customFormat="1">
      <c r="A39" s="112">
        <v>34</v>
      </c>
      <c r="B39" s="113" t="str">
        <f>JULI!B39</f>
        <v>SITI AZ ZAHRA MAHARANI</v>
      </c>
      <c r="C39" s="114"/>
      <c r="D39" s="118"/>
      <c r="E39" s="68"/>
      <c r="F39" s="114"/>
      <c r="G39" s="114"/>
      <c r="H39" s="114"/>
      <c r="I39" s="114" t="s">
        <v>36</v>
      </c>
      <c r="J39" s="114"/>
      <c r="K39" s="118"/>
      <c r="L39" s="68"/>
      <c r="M39" s="114"/>
      <c r="N39" s="118"/>
      <c r="O39" s="114"/>
      <c r="P39" s="114"/>
      <c r="Q39" s="114"/>
      <c r="R39" s="118"/>
      <c r="S39" s="68"/>
      <c r="T39" s="114"/>
      <c r="U39" s="114"/>
      <c r="V39" s="114"/>
      <c r="W39" s="114"/>
      <c r="X39" s="114"/>
      <c r="Y39" s="114"/>
      <c r="Z39" s="68"/>
      <c r="AA39" s="114"/>
      <c r="AB39" s="114"/>
      <c r="AC39" s="114" t="s">
        <v>36</v>
      </c>
      <c r="AD39" s="114"/>
      <c r="AE39" s="114"/>
      <c r="AF39" s="114"/>
      <c r="AG39" s="73">
        <f t="shared" si="8"/>
        <v>0</v>
      </c>
      <c r="AH39" s="73">
        <f t="shared" si="9"/>
        <v>0</v>
      </c>
      <c r="AI39" s="73">
        <f t="shared" si="10"/>
        <v>0</v>
      </c>
      <c r="AJ39" s="73">
        <f t="shared" si="11"/>
        <v>2</v>
      </c>
      <c r="AK39" s="73">
        <f t="shared" si="12"/>
        <v>0</v>
      </c>
      <c r="AL39" s="74">
        <f t="shared" si="13"/>
        <v>0</v>
      </c>
      <c r="AM39" s="127">
        <f t="shared" si="6"/>
        <v>0</v>
      </c>
      <c r="AN39" s="127">
        <f t="shared" si="7"/>
        <v>100</v>
      </c>
      <c r="AO39" s="88"/>
      <c r="AP39" s="3"/>
      <c r="AQ39" s="3"/>
      <c r="AR39" s="3"/>
      <c r="AS39" s="3"/>
      <c r="AT39" s="3"/>
      <c r="AU39" s="3"/>
    </row>
    <row r="40" spans="1:47" s="3" customFormat="1">
      <c r="A40" s="64">
        <v>35</v>
      </c>
      <c r="B40" s="63" t="str">
        <f>JULI!B40</f>
        <v>SYAWALIA ALFANIHA</v>
      </c>
      <c r="C40" s="60"/>
      <c r="D40" s="98"/>
      <c r="E40" s="68"/>
      <c r="F40" s="60"/>
      <c r="G40" s="60"/>
      <c r="H40" s="60"/>
      <c r="I40" s="60"/>
      <c r="J40" s="60"/>
      <c r="K40" s="98"/>
      <c r="L40" s="68"/>
      <c r="M40" s="60"/>
      <c r="N40" s="98"/>
      <c r="O40" s="60"/>
      <c r="P40" s="60"/>
      <c r="Q40" s="60"/>
      <c r="R40" s="98"/>
      <c r="S40" s="68"/>
      <c r="T40" s="60"/>
      <c r="U40" s="60"/>
      <c r="V40" s="60"/>
      <c r="W40" s="60"/>
      <c r="X40" s="60"/>
      <c r="Y40" s="60"/>
      <c r="Z40" s="68"/>
      <c r="AA40" s="60"/>
      <c r="AB40" s="60"/>
      <c r="AC40" s="60"/>
      <c r="AD40" s="60"/>
      <c r="AE40" s="60"/>
      <c r="AF40" s="60"/>
      <c r="AG40" s="73">
        <f t="shared" si="8"/>
        <v>0</v>
      </c>
      <c r="AH40" s="73">
        <f t="shared" si="9"/>
        <v>0</v>
      </c>
      <c r="AI40" s="73">
        <f t="shared" si="10"/>
        <v>0</v>
      </c>
      <c r="AJ40" s="73">
        <f t="shared" si="11"/>
        <v>0</v>
      </c>
      <c r="AK40" s="73">
        <f t="shared" si="12"/>
        <v>0</v>
      </c>
      <c r="AL40" s="74">
        <f t="shared" si="13"/>
        <v>0</v>
      </c>
      <c r="AM40" s="84">
        <f t="shared" si="6"/>
        <v>0</v>
      </c>
      <c r="AN40" s="84">
        <f t="shared" si="7"/>
        <v>100</v>
      </c>
      <c r="AO40" s="88"/>
    </row>
    <row r="41" spans="1:47" s="1" customFormat="1" ht="13.5" thickBot="1">
      <c r="A41" s="112">
        <v>36</v>
      </c>
      <c r="B41" s="113" t="str">
        <f>JULI!B41</f>
        <v>VINKA AMRI NYCKEES</v>
      </c>
      <c r="C41" s="114"/>
      <c r="D41" s="118"/>
      <c r="E41" s="68"/>
      <c r="F41" s="114"/>
      <c r="G41" s="114" t="s">
        <v>33</v>
      </c>
      <c r="H41" s="114"/>
      <c r="I41" s="114"/>
      <c r="J41" s="114"/>
      <c r="K41" s="118"/>
      <c r="L41" s="68"/>
      <c r="M41" s="114"/>
      <c r="N41" s="118"/>
      <c r="O41" s="114"/>
      <c r="P41" s="114"/>
      <c r="Q41" s="114"/>
      <c r="R41" s="118"/>
      <c r="S41" s="68"/>
      <c r="T41" s="114" t="s">
        <v>33</v>
      </c>
      <c r="U41" s="114" t="s">
        <v>33</v>
      </c>
      <c r="V41" s="114" t="s">
        <v>33</v>
      </c>
      <c r="W41" s="114"/>
      <c r="X41" s="114"/>
      <c r="Y41" s="114"/>
      <c r="Z41" s="68"/>
      <c r="AA41" s="114"/>
      <c r="AB41" s="114"/>
      <c r="AC41" s="114"/>
      <c r="AD41" s="114"/>
      <c r="AE41" s="114"/>
      <c r="AF41" s="114"/>
      <c r="AG41" s="73">
        <f t="shared" si="8"/>
        <v>4</v>
      </c>
      <c r="AH41" s="73">
        <f t="shared" si="9"/>
        <v>0</v>
      </c>
      <c r="AI41" s="73">
        <f t="shared" si="10"/>
        <v>0</v>
      </c>
      <c r="AJ41" s="73">
        <f t="shared" si="11"/>
        <v>0</v>
      </c>
      <c r="AK41" s="73">
        <f t="shared" si="12"/>
        <v>0</v>
      </c>
      <c r="AL41" s="74">
        <f t="shared" si="13"/>
        <v>4</v>
      </c>
      <c r="AM41" s="127">
        <f t="shared" si="6"/>
        <v>0.99255583126550873</v>
      </c>
      <c r="AN41" s="127">
        <f t="shared" si="7"/>
        <v>99.007444168734494</v>
      </c>
      <c r="AO41" s="88"/>
      <c r="AP41" s="3"/>
      <c r="AQ41" s="3"/>
      <c r="AR41" s="3"/>
      <c r="AS41" s="3"/>
      <c r="AT41" s="3"/>
      <c r="AU41" s="3"/>
    </row>
    <row r="42" spans="1:47" ht="14.25" thickTop="1" thickBot="1">
      <c r="A42" s="216" t="s">
        <v>41</v>
      </c>
      <c r="B42" s="217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85">
        <f t="shared" ref="AG42:AM42" si="14">SUM(AG6:AG41)</f>
        <v>19</v>
      </c>
      <c r="AH42" s="85">
        <f t="shared" si="14"/>
        <v>6</v>
      </c>
      <c r="AI42" s="85">
        <f t="shared" si="14"/>
        <v>1</v>
      </c>
      <c r="AJ42" s="85">
        <f t="shared" si="14"/>
        <v>4</v>
      </c>
      <c r="AK42" s="85">
        <f t="shared" si="14"/>
        <v>0</v>
      </c>
      <c r="AL42" s="212">
        <f t="shared" si="14"/>
        <v>26</v>
      </c>
      <c r="AM42" s="214">
        <f t="shared" si="14"/>
        <v>6.4516129032258078</v>
      </c>
      <c r="AN42" s="214">
        <f t="shared" si="7"/>
        <v>93.548387096774192</v>
      </c>
      <c r="AO42" s="88"/>
      <c r="AP42" s="3"/>
      <c r="AQ42" s="3"/>
      <c r="AR42" s="3"/>
      <c r="AS42" s="3"/>
      <c r="AT42" s="3"/>
      <c r="AU42" s="3"/>
    </row>
    <row r="43" spans="1:47" ht="14.25" thickTop="1" thickBot="1">
      <c r="A43" s="216" t="s">
        <v>42</v>
      </c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86">
        <f t="shared" ref="AG43:AK43" si="15">(AG42*100)/(13*31)</f>
        <v>4.7146401985111659</v>
      </c>
      <c r="AH43" s="86">
        <f t="shared" si="15"/>
        <v>1.4888337468982631</v>
      </c>
      <c r="AI43" s="86">
        <f t="shared" si="15"/>
        <v>0.24813895781637718</v>
      </c>
      <c r="AJ43" s="86">
        <f t="shared" si="15"/>
        <v>0.99255583126550873</v>
      </c>
      <c r="AK43" s="86">
        <f t="shared" si="15"/>
        <v>0</v>
      </c>
      <c r="AL43" s="213"/>
      <c r="AM43" s="215"/>
      <c r="AN43" s="215"/>
      <c r="AO43" s="88"/>
      <c r="AP43" s="3"/>
      <c r="AQ43" s="3"/>
      <c r="AR43" s="3"/>
      <c r="AS43" s="3"/>
      <c r="AT43" s="3"/>
      <c r="AU43" s="3"/>
    </row>
    <row r="44" spans="1:47" ht="13.5" thickTop="1">
      <c r="B44" s="5"/>
      <c r="AG44"/>
      <c r="AH44"/>
      <c r="AI44" s="218" t="s">
        <v>69</v>
      </c>
      <c r="AJ44" s="218"/>
      <c r="AK44" s="218"/>
      <c r="AL44" s="218"/>
      <c r="AM44" s="218"/>
    </row>
    <row r="45" spans="1:47">
      <c r="B45" s="5"/>
      <c r="AG45"/>
      <c r="AH45"/>
      <c r="AI45" s="218" t="s">
        <v>43</v>
      </c>
      <c r="AJ45" s="218"/>
      <c r="AK45" s="218"/>
      <c r="AL45" s="218"/>
      <c r="AM45" s="218"/>
    </row>
    <row r="46" spans="1:47">
      <c r="B46" s="5"/>
      <c r="AG46"/>
      <c r="AH46"/>
      <c r="AI46"/>
      <c r="AJ46" s="4"/>
      <c r="AK46" s="5"/>
      <c r="AL46" s="5"/>
    </row>
    <row r="47" spans="1:47" ht="9" customHeight="1">
      <c r="B47" s="5"/>
      <c r="AG47"/>
      <c r="AH47"/>
      <c r="AI47"/>
      <c r="AJ47" s="4"/>
      <c r="AK47" s="5"/>
      <c r="AL47" s="5"/>
    </row>
    <row r="48" spans="1:47" ht="3" hidden="1" customHeight="1">
      <c r="B48" s="5"/>
      <c r="AG48"/>
      <c r="AH48"/>
      <c r="AI48"/>
      <c r="AJ48" s="4"/>
      <c r="AK48" s="5"/>
      <c r="AL48" s="5"/>
    </row>
    <row r="49" spans="2:41" ht="15" customHeight="1">
      <c r="B49" s="5"/>
      <c r="AG49"/>
      <c r="AH49"/>
      <c r="AI49" s="208" t="str">
        <f>MASTER!C8</f>
        <v>ZULHASNI,S.Pd</v>
      </c>
      <c r="AJ49" s="208"/>
      <c r="AK49" s="208"/>
      <c r="AL49" s="208"/>
      <c r="AM49" s="208"/>
    </row>
    <row r="50" spans="2:41">
      <c r="AG50"/>
      <c r="AH50"/>
      <c r="AI50" s="42" t="s">
        <v>44</v>
      </c>
      <c r="AJ50" s="219" t="str">
        <f>MASTER!C10</f>
        <v>199111092019032018</v>
      </c>
      <c r="AK50" s="219"/>
      <c r="AL50" s="219"/>
      <c r="AM50" s="219"/>
    </row>
    <row r="51" spans="2:41">
      <c r="AO51"/>
    </row>
  </sheetData>
  <mergeCells count="16">
    <mergeCell ref="A1:AQ1"/>
    <mergeCell ref="AJ2:AK2"/>
    <mergeCell ref="AL2:AM2"/>
    <mergeCell ref="AG4:AK4"/>
    <mergeCell ref="AM4:AN4"/>
    <mergeCell ref="AN42:AN43"/>
    <mergeCell ref="AJ50:AM50"/>
    <mergeCell ref="A4:A5"/>
    <mergeCell ref="B4:B5"/>
    <mergeCell ref="AL42:AL43"/>
    <mergeCell ref="AM42:AM43"/>
    <mergeCell ref="A42:AF42"/>
    <mergeCell ref="A43:AF43"/>
    <mergeCell ref="AI44:AM44"/>
    <mergeCell ref="AI45:AM45"/>
    <mergeCell ref="AI49:AM49"/>
  </mergeCells>
  <dataValidations count="1">
    <dataValidation type="list" allowBlank="1" showInputMessage="1" showErrorMessage="1" sqref="C6:AF41">
      <formula1>$AG$5:$AK$5</formula1>
    </dataValidation>
  </dataValidations>
  <pageMargins left="0.81" right="0.3" top="0.43263888888888902" bottom="0.25" header="0.25972222222222202" footer="0.30972222222222201"/>
  <pageSetup paperSize="9" scale="75" orientation="landscape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"/>
  <sheetViews>
    <sheetView view="pageBreakPreview" zoomScale="90" zoomScaleNormal="32" zoomScaleSheetLayoutView="90" workbookViewId="0">
      <pane xSplit="1" ySplit="5" topLeftCell="B22" activePane="bottomRight" state="frozen"/>
      <selection pane="topRight"/>
      <selection pane="bottomLeft"/>
      <selection pane="bottomRight" activeCell="AM42" sqref="AM42:AO43"/>
    </sheetView>
  </sheetViews>
  <sheetFormatPr defaultColWidth="9.140625" defaultRowHeight="12.75"/>
  <cols>
    <col min="1" max="1" width="4.5703125" customWidth="1"/>
    <col min="2" max="2" width="33" customWidth="1"/>
    <col min="3" max="33" width="2.85546875" style="5" customWidth="1"/>
    <col min="34" max="36" width="5.28515625" style="5" customWidth="1"/>
    <col min="37" max="39" width="5.28515625" customWidth="1"/>
    <col min="40" max="40" width="8" customWidth="1"/>
    <col min="41" max="41" width="12" customWidth="1"/>
    <col min="42" max="42" width="1.42578125" style="5" customWidth="1"/>
    <col min="43" max="44" width="8.5703125" customWidth="1"/>
  </cols>
  <sheetData>
    <row r="1" spans="1:49">
      <c r="A1" s="219" t="str">
        <f>SEPT!A1</f>
        <v>DAFTAR HADIR PESERTA DIDIK MAN 2 KOTA PADANG TAHUN PELAJARAN 2023/2024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42"/>
      <c r="AQ1" s="42"/>
      <c r="AR1" s="42"/>
    </row>
    <row r="2" spans="1:49" ht="15.95" customHeight="1">
      <c r="A2" s="42" t="s">
        <v>64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227" t="s">
        <v>6</v>
      </c>
      <c r="AL2" s="228"/>
      <c r="AM2" s="229" t="str">
        <f>MASTER!C12</f>
        <v>X.6</v>
      </c>
      <c r="AN2" s="229"/>
    </row>
    <row r="3" spans="1:49" ht="5.0999999999999996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42"/>
      <c r="AL3" s="42"/>
    </row>
    <row r="4" spans="1:49" ht="14.25" thickTop="1" thickBot="1">
      <c r="A4" s="210" t="s">
        <v>21</v>
      </c>
      <c r="B4" s="210" t="s">
        <v>22</v>
      </c>
      <c r="C4" s="65">
        <v>1</v>
      </c>
      <c r="D4" s="49">
        <v>2</v>
      </c>
      <c r="E4" s="49">
        <v>3</v>
      </c>
      <c r="F4" s="49">
        <v>4</v>
      </c>
      <c r="G4" s="49">
        <v>5</v>
      </c>
      <c r="H4" s="49">
        <v>6</v>
      </c>
      <c r="I4" s="49">
        <v>7</v>
      </c>
      <c r="J4" s="65">
        <v>8</v>
      </c>
      <c r="K4" s="49">
        <v>9</v>
      </c>
      <c r="L4" s="49">
        <v>10</v>
      </c>
      <c r="M4" s="49">
        <v>11</v>
      </c>
      <c r="N4" s="49">
        <v>12</v>
      </c>
      <c r="O4" s="49">
        <v>13</v>
      </c>
      <c r="P4" s="49">
        <v>14</v>
      </c>
      <c r="Q4" s="65">
        <v>15</v>
      </c>
      <c r="R4" s="49">
        <v>16</v>
      </c>
      <c r="S4" s="49">
        <v>17</v>
      </c>
      <c r="T4" s="49">
        <v>18</v>
      </c>
      <c r="U4" s="49">
        <v>19</v>
      </c>
      <c r="V4" s="49">
        <v>20</v>
      </c>
      <c r="W4" s="49">
        <v>21</v>
      </c>
      <c r="X4" s="65">
        <v>22</v>
      </c>
      <c r="Y4" s="49">
        <v>23</v>
      </c>
      <c r="Z4" s="49">
        <v>24</v>
      </c>
      <c r="AA4" s="49">
        <v>25</v>
      </c>
      <c r="AB4" s="49">
        <v>26</v>
      </c>
      <c r="AC4" s="49">
        <v>27</v>
      </c>
      <c r="AD4" s="49">
        <v>28</v>
      </c>
      <c r="AE4" s="65">
        <v>29</v>
      </c>
      <c r="AF4" s="49">
        <v>30</v>
      </c>
      <c r="AG4" s="49">
        <v>31</v>
      </c>
      <c r="AH4" s="223" t="s">
        <v>23</v>
      </c>
      <c r="AI4" s="224"/>
      <c r="AJ4" s="224"/>
      <c r="AK4" s="224"/>
      <c r="AL4" s="225"/>
      <c r="AM4" s="70" t="s">
        <v>24</v>
      </c>
      <c r="AN4" s="226" t="s">
        <v>25</v>
      </c>
      <c r="AO4" s="226"/>
    </row>
    <row r="5" spans="1:49" ht="36.950000000000003" customHeight="1" thickTop="1" thickBot="1">
      <c r="A5" s="211"/>
      <c r="B5" s="211"/>
      <c r="C5" s="66" t="s">
        <v>32</v>
      </c>
      <c r="D5" s="50" t="s">
        <v>26</v>
      </c>
      <c r="E5" s="50" t="s">
        <v>27</v>
      </c>
      <c r="F5" s="50" t="s">
        <v>28</v>
      </c>
      <c r="G5" s="50" t="s">
        <v>29</v>
      </c>
      <c r="H5" s="50" t="s">
        <v>30</v>
      </c>
      <c r="I5" s="50" t="s">
        <v>31</v>
      </c>
      <c r="J5" s="66" t="s">
        <v>32</v>
      </c>
      <c r="K5" s="50" t="s">
        <v>26</v>
      </c>
      <c r="L5" s="50" t="s">
        <v>27</v>
      </c>
      <c r="M5" s="50" t="s">
        <v>28</v>
      </c>
      <c r="N5" s="50" t="s">
        <v>29</v>
      </c>
      <c r="O5" s="50" t="s">
        <v>30</v>
      </c>
      <c r="P5" s="50" t="s">
        <v>31</v>
      </c>
      <c r="Q5" s="66" t="s">
        <v>32</v>
      </c>
      <c r="R5" s="50" t="s">
        <v>26</v>
      </c>
      <c r="S5" s="50" t="s">
        <v>27</v>
      </c>
      <c r="T5" s="50" t="s">
        <v>28</v>
      </c>
      <c r="U5" s="50" t="s">
        <v>29</v>
      </c>
      <c r="V5" s="50" t="s">
        <v>30</v>
      </c>
      <c r="W5" s="50" t="s">
        <v>31</v>
      </c>
      <c r="X5" s="66" t="s">
        <v>32</v>
      </c>
      <c r="Y5" s="50" t="s">
        <v>26</v>
      </c>
      <c r="Z5" s="50" t="s">
        <v>27</v>
      </c>
      <c r="AA5" s="50" t="s">
        <v>28</v>
      </c>
      <c r="AB5" s="50" t="s">
        <v>29</v>
      </c>
      <c r="AC5" s="50" t="s">
        <v>30</v>
      </c>
      <c r="AD5" s="50" t="s">
        <v>31</v>
      </c>
      <c r="AE5" s="66" t="s">
        <v>32</v>
      </c>
      <c r="AF5" s="50" t="s">
        <v>28</v>
      </c>
      <c r="AG5" s="50" t="s">
        <v>29</v>
      </c>
      <c r="AH5" s="72" t="s">
        <v>33</v>
      </c>
      <c r="AI5" s="72" t="s">
        <v>34</v>
      </c>
      <c r="AJ5" s="72" t="s">
        <v>35</v>
      </c>
      <c r="AK5" s="72" t="s">
        <v>36</v>
      </c>
      <c r="AL5" s="72" t="s">
        <v>37</v>
      </c>
      <c r="AM5" s="72" t="s">
        <v>38</v>
      </c>
      <c r="AN5" s="72" t="s">
        <v>39</v>
      </c>
      <c r="AO5" s="72" t="s">
        <v>40</v>
      </c>
    </row>
    <row r="6" spans="1:49" ht="11.45" customHeight="1" thickTop="1">
      <c r="A6" s="51">
        <v>1</v>
      </c>
      <c r="B6" s="52" t="str">
        <f>JULI!B6</f>
        <v>AFNAN FEYZA</v>
      </c>
      <c r="C6" s="89"/>
      <c r="D6" s="117"/>
      <c r="E6" s="111"/>
      <c r="F6" s="111"/>
      <c r="G6" s="111"/>
      <c r="H6" s="111"/>
      <c r="I6" s="111"/>
      <c r="J6" s="89"/>
      <c r="K6" s="117"/>
      <c r="L6" s="111"/>
      <c r="M6" s="111"/>
      <c r="N6" s="117"/>
      <c r="O6" s="111"/>
      <c r="P6" s="111"/>
      <c r="Q6" s="89"/>
      <c r="R6" s="117"/>
      <c r="S6" s="111"/>
      <c r="T6" s="111"/>
      <c r="U6" s="111"/>
      <c r="V6" s="111"/>
      <c r="W6" s="111"/>
      <c r="X6" s="89"/>
      <c r="Y6" s="117"/>
      <c r="Z6" s="111"/>
      <c r="AA6" s="111"/>
      <c r="AB6" s="111"/>
      <c r="AC6" s="111"/>
      <c r="AD6" s="111"/>
      <c r="AE6" s="89"/>
      <c r="AF6" s="111"/>
      <c r="AG6" s="111"/>
      <c r="AH6" s="73">
        <f t="shared" ref="AH6:AH41" si="0">COUNTIF(C6:AG6,"S")</f>
        <v>0</v>
      </c>
      <c r="AI6" s="73">
        <f t="shared" ref="AI6:AI41" si="1">COUNTIF(C6:AG6,"I")</f>
        <v>0</v>
      </c>
      <c r="AJ6" s="73">
        <f t="shared" ref="AJ6:AJ41" si="2">COUNTIF(C6:AG6,"A")</f>
        <v>0</v>
      </c>
      <c r="AK6" s="73">
        <f t="shared" ref="AK6:AK41" si="3">COUNTIF(C6:AG6,"T")</f>
        <v>0</v>
      </c>
      <c r="AL6" s="73">
        <f t="shared" ref="AL6:AL41" si="4">COUNTIF(C6:AG6,"C")</f>
        <v>0</v>
      </c>
      <c r="AM6" s="74">
        <f t="shared" ref="AM6:AM41" si="5">SUM(AH6:AJ6)</f>
        <v>0</v>
      </c>
      <c r="AN6" s="75">
        <f t="shared" ref="AN6:AN41" si="6">(AM6*100)/(31*13)</f>
        <v>0</v>
      </c>
      <c r="AO6" s="75">
        <f t="shared" ref="AO6:AO42" si="7">(100-AN6)</f>
        <v>100</v>
      </c>
    </row>
    <row r="7" spans="1:49" s="1" customFormat="1" ht="11.45" customHeight="1">
      <c r="A7" s="112">
        <v>2</v>
      </c>
      <c r="B7" s="113" t="str">
        <f>JULI!B7</f>
        <v>AINUL MARDIYAH</v>
      </c>
      <c r="C7" s="90"/>
      <c r="D7" s="118"/>
      <c r="E7" s="114"/>
      <c r="F7" s="114"/>
      <c r="G7" s="114"/>
      <c r="H7" s="114"/>
      <c r="I7" s="114"/>
      <c r="J7" s="90"/>
      <c r="K7" s="118"/>
      <c r="L7" s="114"/>
      <c r="M7" s="114"/>
      <c r="N7" s="118"/>
      <c r="O7" s="114"/>
      <c r="P7" s="114"/>
      <c r="Q7" s="90"/>
      <c r="R7" s="118"/>
      <c r="S7" s="114"/>
      <c r="T7" s="114"/>
      <c r="U7" s="114"/>
      <c r="V7" s="114"/>
      <c r="W7" s="114"/>
      <c r="X7" s="90"/>
      <c r="Y7" s="118"/>
      <c r="Z7" s="114"/>
      <c r="AA7" s="114"/>
      <c r="AB7" s="114"/>
      <c r="AC7" s="114"/>
      <c r="AD7" s="114"/>
      <c r="AE7" s="90"/>
      <c r="AF7" s="114"/>
      <c r="AG7" s="114"/>
      <c r="AH7" s="125">
        <f t="shared" si="0"/>
        <v>0</v>
      </c>
      <c r="AI7" s="125">
        <f t="shared" si="1"/>
        <v>0</v>
      </c>
      <c r="AJ7" s="125">
        <f t="shared" si="2"/>
        <v>0</v>
      </c>
      <c r="AK7" s="125">
        <f t="shared" si="3"/>
        <v>0</v>
      </c>
      <c r="AL7" s="125">
        <f t="shared" si="4"/>
        <v>0</v>
      </c>
      <c r="AM7" s="126">
        <f t="shared" si="5"/>
        <v>0</v>
      </c>
      <c r="AN7" s="127">
        <f t="shared" si="6"/>
        <v>0</v>
      </c>
      <c r="AO7" s="127">
        <f t="shared" si="7"/>
        <v>100</v>
      </c>
      <c r="AP7" s="88"/>
      <c r="AQ7" s="3"/>
      <c r="AR7" s="3"/>
      <c r="AS7" s="3"/>
      <c r="AT7" s="3"/>
      <c r="AU7" s="3"/>
      <c r="AV7" s="3"/>
      <c r="AW7" s="3"/>
    </row>
    <row r="8" spans="1:49" ht="11.45" customHeight="1">
      <c r="A8" s="58">
        <v>3</v>
      </c>
      <c r="B8" s="52" t="str">
        <f>JULI!B8</f>
        <v>ASSYRA DINI RAHMAH</v>
      </c>
      <c r="C8" s="90"/>
      <c r="D8" s="119"/>
      <c r="E8" s="115"/>
      <c r="F8" s="115"/>
      <c r="G8" s="115"/>
      <c r="H8" s="115"/>
      <c r="I8" s="115"/>
      <c r="J8" s="90"/>
      <c r="K8" s="119"/>
      <c r="L8" s="115"/>
      <c r="M8" s="115"/>
      <c r="N8" s="119"/>
      <c r="O8" s="115"/>
      <c r="P8" s="115"/>
      <c r="Q8" s="90"/>
      <c r="R8" s="119"/>
      <c r="S8" s="115"/>
      <c r="T8" s="115"/>
      <c r="U8" s="115"/>
      <c r="V8" s="115"/>
      <c r="W8" s="115"/>
      <c r="X8" s="90"/>
      <c r="Y8" s="119"/>
      <c r="Z8" s="115"/>
      <c r="AA8" s="115"/>
      <c r="AB8" s="115"/>
      <c r="AC8" s="115"/>
      <c r="AD8" s="115"/>
      <c r="AE8" s="90"/>
      <c r="AF8" s="115"/>
      <c r="AG8" s="115"/>
      <c r="AH8" s="79">
        <f t="shared" si="0"/>
        <v>0</v>
      </c>
      <c r="AI8" s="79">
        <f t="shared" si="1"/>
        <v>0</v>
      </c>
      <c r="AJ8" s="79">
        <f t="shared" si="2"/>
        <v>0</v>
      </c>
      <c r="AK8" s="79">
        <f t="shared" si="3"/>
        <v>0</v>
      </c>
      <c r="AL8" s="79">
        <f t="shared" si="4"/>
        <v>0</v>
      </c>
      <c r="AM8" s="80">
        <f t="shared" si="5"/>
        <v>0</v>
      </c>
      <c r="AN8" s="81">
        <f t="shared" si="6"/>
        <v>0</v>
      </c>
      <c r="AO8" s="81">
        <f t="shared" si="7"/>
        <v>100</v>
      </c>
      <c r="AP8" s="88"/>
      <c r="AQ8" s="3"/>
      <c r="AR8" s="3"/>
      <c r="AS8" s="3"/>
      <c r="AT8" s="3"/>
      <c r="AU8" s="3"/>
      <c r="AV8" s="3"/>
      <c r="AW8" s="3"/>
    </row>
    <row r="9" spans="1:49" s="1" customFormat="1" ht="11.45" customHeight="1">
      <c r="A9" s="112">
        <v>4</v>
      </c>
      <c r="B9" s="113" t="str">
        <f>JULI!B9</f>
        <v>AZZUMI ZAHIRA</v>
      </c>
      <c r="C9" s="90"/>
      <c r="D9" s="118"/>
      <c r="E9" s="114"/>
      <c r="F9" s="114"/>
      <c r="G9" s="114"/>
      <c r="H9" s="114"/>
      <c r="I9" s="114"/>
      <c r="J9" s="90"/>
      <c r="K9" s="118"/>
      <c r="L9" s="114"/>
      <c r="M9" s="114"/>
      <c r="N9" s="118"/>
      <c r="O9" s="114"/>
      <c r="P9" s="114"/>
      <c r="Q9" s="90"/>
      <c r="R9" s="118"/>
      <c r="S9" s="114"/>
      <c r="T9" s="114"/>
      <c r="U9" s="114"/>
      <c r="V9" s="114"/>
      <c r="W9" s="114"/>
      <c r="X9" s="90"/>
      <c r="Y9" s="118"/>
      <c r="Z9" s="114"/>
      <c r="AA9" s="114"/>
      <c r="AB9" s="114"/>
      <c r="AC9" s="114"/>
      <c r="AD9" s="114"/>
      <c r="AE9" s="90"/>
      <c r="AF9" s="114"/>
      <c r="AG9" s="114"/>
      <c r="AH9" s="125">
        <f t="shared" si="0"/>
        <v>0</v>
      </c>
      <c r="AI9" s="125">
        <f t="shared" si="1"/>
        <v>0</v>
      </c>
      <c r="AJ9" s="125">
        <f t="shared" si="2"/>
        <v>0</v>
      </c>
      <c r="AK9" s="125">
        <f t="shared" si="3"/>
        <v>0</v>
      </c>
      <c r="AL9" s="125">
        <f t="shared" si="4"/>
        <v>0</v>
      </c>
      <c r="AM9" s="126">
        <f t="shared" si="5"/>
        <v>0</v>
      </c>
      <c r="AN9" s="127">
        <f t="shared" si="6"/>
        <v>0</v>
      </c>
      <c r="AO9" s="127">
        <f t="shared" si="7"/>
        <v>100</v>
      </c>
      <c r="AP9" s="88"/>
      <c r="AQ9" s="3"/>
      <c r="AR9" s="3"/>
      <c r="AS9" s="3"/>
      <c r="AT9" s="3"/>
      <c r="AU9" s="3"/>
      <c r="AV9" s="3"/>
      <c r="AW9" s="3"/>
    </row>
    <row r="10" spans="1:49" ht="11.45" customHeight="1">
      <c r="A10" s="58">
        <v>5</v>
      </c>
      <c r="B10" s="52" t="str">
        <f>JULI!B10</f>
        <v>DURATUL LATIFAH</v>
      </c>
      <c r="C10" s="90"/>
      <c r="D10" s="119"/>
      <c r="E10" s="115"/>
      <c r="F10" s="115"/>
      <c r="G10" s="115"/>
      <c r="H10" s="115"/>
      <c r="I10" s="115"/>
      <c r="J10" s="90"/>
      <c r="K10" s="119"/>
      <c r="L10" s="115"/>
      <c r="M10" s="115"/>
      <c r="N10" s="119"/>
      <c r="O10" s="115"/>
      <c r="P10" s="115"/>
      <c r="Q10" s="90"/>
      <c r="R10" s="119"/>
      <c r="S10" s="115"/>
      <c r="T10" s="115"/>
      <c r="U10" s="115"/>
      <c r="V10" s="115"/>
      <c r="W10" s="115"/>
      <c r="X10" s="90"/>
      <c r="Y10" s="119"/>
      <c r="Z10" s="115"/>
      <c r="AA10" s="115"/>
      <c r="AB10" s="115"/>
      <c r="AC10" s="115"/>
      <c r="AD10" s="115"/>
      <c r="AE10" s="90"/>
      <c r="AF10" s="115" t="s">
        <v>123</v>
      </c>
      <c r="AG10" s="115"/>
      <c r="AH10" s="79">
        <f t="shared" si="0"/>
        <v>1</v>
      </c>
      <c r="AI10" s="79">
        <f t="shared" si="1"/>
        <v>0</v>
      </c>
      <c r="AJ10" s="79">
        <f t="shared" si="2"/>
        <v>0</v>
      </c>
      <c r="AK10" s="79">
        <f t="shared" si="3"/>
        <v>0</v>
      </c>
      <c r="AL10" s="79">
        <f t="shared" si="4"/>
        <v>0</v>
      </c>
      <c r="AM10" s="80">
        <f t="shared" si="5"/>
        <v>1</v>
      </c>
      <c r="AN10" s="81">
        <f t="shared" si="6"/>
        <v>0.24813895781637718</v>
      </c>
      <c r="AO10" s="81">
        <f t="shared" si="7"/>
        <v>99.75186104218362</v>
      </c>
      <c r="AP10" s="88"/>
      <c r="AQ10" s="3"/>
      <c r="AR10" s="3"/>
      <c r="AS10" s="3"/>
      <c r="AT10" s="3"/>
      <c r="AU10" s="3"/>
      <c r="AV10" s="3"/>
      <c r="AW10" s="3"/>
    </row>
    <row r="11" spans="1:49" s="1" customFormat="1" ht="11.45" customHeight="1">
      <c r="A11" s="112">
        <v>6</v>
      </c>
      <c r="B11" s="113" t="str">
        <f>JULI!B11</f>
        <v>FAKHRI AHMAD SAMHAN</v>
      </c>
      <c r="C11" s="90"/>
      <c r="D11" s="118"/>
      <c r="E11" s="114"/>
      <c r="F11" s="114"/>
      <c r="G11" s="114"/>
      <c r="H11" s="114"/>
      <c r="I11" s="114"/>
      <c r="J11" s="90"/>
      <c r="K11" s="118"/>
      <c r="L11" s="114"/>
      <c r="M11" s="114"/>
      <c r="N11" s="118"/>
      <c r="O11" s="114"/>
      <c r="P11" s="114"/>
      <c r="Q11" s="90"/>
      <c r="R11" s="118"/>
      <c r="S11" s="114"/>
      <c r="T11" s="114"/>
      <c r="U11" s="114"/>
      <c r="V11" s="114"/>
      <c r="W11" s="114"/>
      <c r="X11" s="90"/>
      <c r="Y11" s="118"/>
      <c r="Z11" s="114"/>
      <c r="AA11" s="114"/>
      <c r="AB11" s="114"/>
      <c r="AC11" s="114"/>
      <c r="AD11" s="114"/>
      <c r="AE11" s="90"/>
      <c r="AF11" s="114"/>
      <c r="AG11" s="114"/>
      <c r="AH11" s="125">
        <f t="shared" si="0"/>
        <v>0</v>
      </c>
      <c r="AI11" s="125">
        <f t="shared" si="1"/>
        <v>0</v>
      </c>
      <c r="AJ11" s="125">
        <f t="shared" si="2"/>
        <v>0</v>
      </c>
      <c r="AK11" s="125">
        <f t="shared" si="3"/>
        <v>0</v>
      </c>
      <c r="AL11" s="125">
        <f t="shared" si="4"/>
        <v>0</v>
      </c>
      <c r="AM11" s="126">
        <f t="shared" si="5"/>
        <v>0</v>
      </c>
      <c r="AN11" s="127">
        <f t="shared" si="6"/>
        <v>0</v>
      </c>
      <c r="AO11" s="127">
        <f t="shared" si="7"/>
        <v>100</v>
      </c>
      <c r="AP11" s="88"/>
      <c r="AQ11" s="3"/>
      <c r="AR11" s="3"/>
      <c r="AS11" s="3"/>
      <c r="AT11" s="3"/>
      <c r="AU11" s="3"/>
      <c r="AV11" s="3"/>
      <c r="AW11" s="3"/>
    </row>
    <row r="12" spans="1:49" ht="11.45" customHeight="1">
      <c r="A12" s="58">
        <v>7</v>
      </c>
      <c r="B12" s="52" t="str">
        <f>JULI!B12</f>
        <v>FAKHRI ZAIDAN AKBAR</v>
      </c>
      <c r="C12" s="90"/>
      <c r="D12" s="119"/>
      <c r="E12" s="115"/>
      <c r="F12" s="115"/>
      <c r="G12" s="115"/>
      <c r="H12" s="115"/>
      <c r="I12" s="115"/>
      <c r="J12" s="90"/>
      <c r="K12" s="119"/>
      <c r="L12" s="115"/>
      <c r="M12" s="115"/>
      <c r="N12" s="119"/>
      <c r="O12" s="115"/>
      <c r="P12" s="115"/>
      <c r="Q12" s="90"/>
      <c r="R12" s="119"/>
      <c r="S12" s="115"/>
      <c r="T12" s="115"/>
      <c r="U12" s="115"/>
      <c r="V12" s="115"/>
      <c r="W12" s="115"/>
      <c r="X12" s="90"/>
      <c r="Y12" s="119"/>
      <c r="Z12" s="115"/>
      <c r="AA12" s="115"/>
      <c r="AB12" s="115"/>
      <c r="AC12" s="115"/>
      <c r="AD12" s="115"/>
      <c r="AE12" s="90"/>
      <c r="AF12" s="115"/>
      <c r="AG12" s="115"/>
      <c r="AH12" s="79">
        <f t="shared" si="0"/>
        <v>0</v>
      </c>
      <c r="AI12" s="79">
        <f t="shared" si="1"/>
        <v>0</v>
      </c>
      <c r="AJ12" s="79">
        <f t="shared" si="2"/>
        <v>0</v>
      </c>
      <c r="AK12" s="79">
        <f t="shared" si="3"/>
        <v>0</v>
      </c>
      <c r="AL12" s="79">
        <f t="shared" si="4"/>
        <v>0</v>
      </c>
      <c r="AM12" s="80">
        <f t="shared" si="5"/>
        <v>0</v>
      </c>
      <c r="AN12" s="81">
        <f t="shared" si="6"/>
        <v>0</v>
      </c>
      <c r="AO12" s="81">
        <f t="shared" si="7"/>
        <v>100</v>
      </c>
      <c r="AP12" s="88"/>
      <c r="AQ12" s="3"/>
      <c r="AR12" s="3"/>
      <c r="AS12" s="3"/>
      <c r="AT12" s="3"/>
      <c r="AU12" s="3"/>
      <c r="AV12" s="3"/>
      <c r="AW12" s="3"/>
    </row>
    <row r="13" spans="1:49" s="1" customFormat="1" ht="11.45" customHeight="1">
      <c r="A13" s="112">
        <v>8</v>
      </c>
      <c r="B13" s="113" t="str">
        <f>JULI!B13</f>
        <v>FATHUR AL AZIZ</v>
      </c>
      <c r="C13" s="90"/>
      <c r="D13" s="118"/>
      <c r="E13" s="114"/>
      <c r="F13" s="114"/>
      <c r="G13" s="114"/>
      <c r="H13" s="114"/>
      <c r="I13" s="114"/>
      <c r="J13" s="90"/>
      <c r="K13" s="118"/>
      <c r="L13" s="114"/>
      <c r="M13" s="114"/>
      <c r="N13" s="118"/>
      <c r="O13" s="114"/>
      <c r="P13" s="114"/>
      <c r="Q13" s="90"/>
      <c r="R13" s="118"/>
      <c r="S13" s="114"/>
      <c r="T13" s="114"/>
      <c r="U13" s="114"/>
      <c r="V13" s="114"/>
      <c r="W13" s="114"/>
      <c r="X13" s="90"/>
      <c r="Y13" s="118"/>
      <c r="Z13" s="114"/>
      <c r="AA13" s="114"/>
      <c r="AB13" s="114"/>
      <c r="AC13" s="114"/>
      <c r="AD13" s="114"/>
      <c r="AE13" s="90"/>
      <c r="AF13" s="114"/>
      <c r="AG13" s="114"/>
      <c r="AH13" s="125">
        <f t="shared" si="0"/>
        <v>0</v>
      </c>
      <c r="AI13" s="125">
        <f t="shared" si="1"/>
        <v>0</v>
      </c>
      <c r="AJ13" s="125">
        <f t="shared" si="2"/>
        <v>0</v>
      </c>
      <c r="AK13" s="125">
        <f t="shared" si="3"/>
        <v>0</v>
      </c>
      <c r="AL13" s="125">
        <f t="shared" si="4"/>
        <v>0</v>
      </c>
      <c r="AM13" s="126">
        <f t="shared" si="5"/>
        <v>0</v>
      </c>
      <c r="AN13" s="127">
        <f t="shared" si="6"/>
        <v>0</v>
      </c>
      <c r="AO13" s="127">
        <f t="shared" si="7"/>
        <v>100</v>
      </c>
      <c r="AP13" s="88"/>
      <c r="AQ13" s="3"/>
      <c r="AR13" s="3"/>
      <c r="AS13" s="3"/>
      <c r="AT13" s="3"/>
      <c r="AU13" s="3"/>
      <c r="AV13" s="3"/>
      <c r="AW13" s="3"/>
    </row>
    <row r="14" spans="1:49" ht="11.45" customHeight="1">
      <c r="A14" s="58">
        <v>9</v>
      </c>
      <c r="B14" s="52" t="str">
        <f>JULI!B14</f>
        <v>FAUZI ALLSTA NUGRAHA</v>
      </c>
      <c r="C14" s="90"/>
      <c r="D14" s="119"/>
      <c r="E14" s="115"/>
      <c r="F14" s="115"/>
      <c r="G14" s="115"/>
      <c r="H14" s="115"/>
      <c r="I14" s="115"/>
      <c r="J14" s="90"/>
      <c r="K14" s="119"/>
      <c r="L14" s="115"/>
      <c r="M14" s="115"/>
      <c r="N14" s="119"/>
      <c r="O14" s="115"/>
      <c r="P14" s="115"/>
      <c r="Q14" s="90"/>
      <c r="R14" s="119"/>
      <c r="S14" s="115"/>
      <c r="T14" s="115"/>
      <c r="U14" s="115"/>
      <c r="V14" s="115"/>
      <c r="W14" s="115"/>
      <c r="X14" s="90"/>
      <c r="Y14" s="119"/>
      <c r="Z14" s="115"/>
      <c r="AA14" s="115"/>
      <c r="AB14" s="115"/>
      <c r="AC14" s="115"/>
      <c r="AD14" s="115"/>
      <c r="AE14" s="90"/>
      <c r="AF14" s="115"/>
      <c r="AG14" s="115"/>
      <c r="AH14" s="79">
        <f t="shared" si="0"/>
        <v>0</v>
      </c>
      <c r="AI14" s="79">
        <f t="shared" si="1"/>
        <v>0</v>
      </c>
      <c r="AJ14" s="79">
        <f t="shared" si="2"/>
        <v>0</v>
      </c>
      <c r="AK14" s="79">
        <f t="shared" si="3"/>
        <v>0</v>
      </c>
      <c r="AL14" s="79">
        <f t="shared" si="4"/>
        <v>0</v>
      </c>
      <c r="AM14" s="80">
        <f t="shared" si="5"/>
        <v>0</v>
      </c>
      <c r="AN14" s="81">
        <f t="shared" si="6"/>
        <v>0</v>
      </c>
      <c r="AO14" s="81">
        <f t="shared" si="7"/>
        <v>100</v>
      </c>
      <c r="AP14" s="88"/>
      <c r="AQ14" s="3"/>
      <c r="AR14" s="3"/>
      <c r="AS14" s="3"/>
      <c r="AT14" s="3"/>
      <c r="AU14" s="3"/>
      <c r="AV14" s="3"/>
      <c r="AW14" s="3"/>
    </row>
    <row r="15" spans="1:49" s="1" customFormat="1" ht="11.45" customHeight="1">
      <c r="A15" s="112">
        <v>10</v>
      </c>
      <c r="B15" s="113" t="str">
        <f>JULI!B15</f>
        <v>FAYYAD JOHANRA MAULANA</v>
      </c>
      <c r="C15" s="90"/>
      <c r="D15" s="118"/>
      <c r="E15" s="114"/>
      <c r="F15" s="114"/>
      <c r="G15" s="114"/>
      <c r="H15" s="114"/>
      <c r="I15" s="114"/>
      <c r="J15" s="90"/>
      <c r="K15" s="118"/>
      <c r="L15" s="114"/>
      <c r="M15" s="114"/>
      <c r="N15" s="118"/>
      <c r="O15" s="114"/>
      <c r="P15" s="114"/>
      <c r="Q15" s="90"/>
      <c r="R15" s="118"/>
      <c r="S15" s="114"/>
      <c r="T15" s="114"/>
      <c r="U15" s="114"/>
      <c r="V15" s="114"/>
      <c r="W15" s="114"/>
      <c r="X15" s="90"/>
      <c r="Y15" s="118"/>
      <c r="Z15" s="114"/>
      <c r="AA15" s="114"/>
      <c r="AB15" s="114"/>
      <c r="AC15" s="114"/>
      <c r="AD15" s="114"/>
      <c r="AE15" s="90"/>
      <c r="AF15" s="114"/>
      <c r="AG15" s="114"/>
      <c r="AH15" s="125">
        <f t="shared" si="0"/>
        <v>0</v>
      </c>
      <c r="AI15" s="125">
        <f t="shared" si="1"/>
        <v>0</v>
      </c>
      <c r="AJ15" s="125">
        <f t="shared" si="2"/>
        <v>0</v>
      </c>
      <c r="AK15" s="125">
        <f t="shared" si="3"/>
        <v>0</v>
      </c>
      <c r="AL15" s="125">
        <f t="shared" si="4"/>
        <v>0</v>
      </c>
      <c r="AM15" s="126">
        <f t="shared" si="5"/>
        <v>0</v>
      </c>
      <c r="AN15" s="127">
        <f t="shared" si="6"/>
        <v>0</v>
      </c>
      <c r="AO15" s="127">
        <f t="shared" si="7"/>
        <v>100</v>
      </c>
      <c r="AP15" s="88"/>
      <c r="AQ15" s="3"/>
      <c r="AR15" s="3"/>
      <c r="AS15" s="3"/>
      <c r="AT15" s="3"/>
      <c r="AU15" s="3"/>
      <c r="AV15" s="3"/>
      <c r="AW15" s="3"/>
    </row>
    <row r="16" spans="1:49" ht="11.45" customHeight="1">
      <c r="A16" s="58">
        <v>11</v>
      </c>
      <c r="B16" s="52" t="str">
        <f>JULI!B16</f>
        <v>FISSYLMI KAFAH SHOFY ARNUR</v>
      </c>
      <c r="C16" s="91"/>
      <c r="D16" s="120"/>
      <c r="E16" s="128"/>
      <c r="F16" s="115"/>
      <c r="G16" s="116"/>
      <c r="H16" s="115"/>
      <c r="I16" s="115"/>
      <c r="J16" s="91"/>
      <c r="K16" s="120"/>
      <c r="L16" s="115"/>
      <c r="M16" s="115"/>
      <c r="N16" s="120"/>
      <c r="O16" s="115"/>
      <c r="P16" s="115"/>
      <c r="Q16" s="91"/>
      <c r="R16" s="120"/>
      <c r="S16" s="115"/>
      <c r="T16" s="115"/>
      <c r="U16" s="116"/>
      <c r="V16" s="115"/>
      <c r="W16" s="115"/>
      <c r="X16" s="91"/>
      <c r="Y16" s="120"/>
      <c r="Z16" s="115"/>
      <c r="AA16" s="115"/>
      <c r="AB16" s="116"/>
      <c r="AC16" s="115"/>
      <c r="AD16" s="115"/>
      <c r="AE16" s="91"/>
      <c r="AF16" s="115"/>
      <c r="AG16" s="116"/>
      <c r="AH16" s="79">
        <f t="shared" si="0"/>
        <v>0</v>
      </c>
      <c r="AI16" s="79">
        <f t="shared" si="1"/>
        <v>0</v>
      </c>
      <c r="AJ16" s="79">
        <f t="shared" si="2"/>
        <v>0</v>
      </c>
      <c r="AK16" s="79">
        <f t="shared" si="3"/>
        <v>0</v>
      </c>
      <c r="AL16" s="79">
        <f t="shared" si="4"/>
        <v>0</v>
      </c>
      <c r="AM16" s="80">
        <f t="shared" si="5"/>
        <v>0</v>
      </c>
      <c r="AN16" s="81">
        <f t="shared" si="6"/>
        <v>0</v>
      </c>
      <c r="AO16" s="81">
        <f t="shared" si="7"/>
        <v>100</v>
      </c>
      <c r="AP16" s="88"/>
      <c r="AQ16" s="3"/>
      <c r="AR16" s="3"/>
      <c r="AS16" s="3"/>
      <c r="AT16" s="3"/>
      <c r="AU16" s="3"/>
      <c r="AV16" s="3"/>
      <c r="AW16" s="3"/>
    </row>
    <row r="17" spans="1:49" s="1" customFormat="1" ht="11.45" customHeight="1">
      <c r="A17" s="112">
        <v>12</v>
      </c>
      <c r="B17" s="113" t="str">
        <f>JULI!B17</f>
        <v>HABIBURRAHMANI ADZKIA MEKHRUL</v>
      </c>
      <c r="C17" s="90"/>
      <c r="D17" s="118"/>
      <c r="E17" s="114"/>
      <c r="F17" s="114"/>
      <c r="G17" s="114"/>
      <c r="H17" s="114"/>
      <c r="I17" s="114"/>
      <c r="J17" s="90"/>
      <c r="K17" s="118"/>
      <c r="L17" s="114"/>
      <c r="M17" s="114"/>
      <c r="N17" s="118"/>
      <c r="O17" s="114"/>
      <c r="P17" s="114"/>
      <c r="Q17" s="90"/>
      <c r="R17" s="118"/>
      <c r="S17" s="114"/>
      <c r="T17" s="114"/>
      <c r="U17" s="114"/>
      <c r="V17" s="114"/>
      <c r="W17" s="114"/>
      <c r="X17" s="90"/>
      <c r="Y17" s="118"/>
      <c r="Z17" s="114"/>
      <c r="AA17" s="114"/>
      <c r="AB17" s="114"/>
      <c r="AC17" s="114"/>
      <c r="AD17" s="114"/>
      <c r="AE17" s="90"/>
      <c r="AF17" s="114"/>
      <c r="AG17" s="114"/>
      <c r="AH17" s="125">
        <f t="shared" si="0"/>
        <v>0</v>
      </c>
      <c r="AI17" s="125">
        <f t="shared" si="1"/>
        <v>0</v>
      </c>
      <c r="AJ17" s="125">
        <f t="shared" si="2"/>
        <v>0</v>
      </c>
      <c r="AK17" s="125">
        <f t="shared" si="3"/>
        <v>0</v>
      </c>
      <c r="AL17" s="125">
        <f t="shared" si="4"/>
        <v>0</v>
      </c>
      <c r="AM17" s="126">
        <f t="shared" si="5"/>
        <v>0</v>
      </c>
      <c r="AN17" s="127">
        <f t="shared" si="6"/>
        <v>0</v>
      </c>
      <c r="AO17" s="127">
        <f t="shared" si="7"/>
        <v>100</v>
      </c>
      <c r="AP17" s="88"/>
      <c r="AQ17" s="3"/>
      <c r="AR17" s="3"/>
      <c r="AS17" s="3"/>
      <c r="AT17" s="3"/>
      <c r="AU17" s="3"/>
      <c r="AV17" s="3"/>
      <c r="AW17" s="3"/>
    </row>
    <row r="18" spans="1:49" ht="11.45" customHeight="1">
      <c r="A18" s="58">
        <v>13</v>
      </c>
      <c r="B18" s="52" t="str">
        <f>JULI!B18</f>
        <v>Hafizah</v>
      </c>
      <c r="C18" s="90"/>
      <c r="D18" s="119"/>
      <c r="E18" s="115"/>
      <c r="F18" s="115"/>
      <c r="G18" s="115"/>
      <c r="H18" s="115"/>
      <c r="I18" s="115"/>
      <c r="J18" s="90"/>
      <c r="K18" s="119"/>
      <c r="L18" s="115"/>
      <c r="M18" s="115"/>
      <c r="N18" s="119"/>
      <c r="O18" s="115"/>
      <c r="P18" s="115"/>
      <c r="Q18" s="90"/>
      <c r="R18" s="119"/>
      <c r="S18" s="115"/>
      <c r="T18" s="115"/>
      <c r="U18" s="115"/>
      <c r="V18" s="115"/>
      <c r="W18" s="115"/>
      <c r="X18" s="90"/>
      <c r="Y18" s="119"/>
      <c r="Z18" s="115"/>
      <c r="AA18" s="115"/>
      <c r="AB18" s="115"/>
      <c r="AC18" s="115"/>
      <c r="AD18" s="115"/>
      <c r="AE18" s="90"/>
      <c r="AF18" s="115"/>
      <c r="AG18" s="115"/>
      <c r="AH18" s="79">
        <f t="shared" si="0"/>
        <v>0</v>
      </c>
      <c r="AI18" s="79">
        <f t="shared" si="1"/>
        <v>0</v>
      </c>
      <c r="AJ18" s="79">
        <f t="shared" si="2"/>
        <v>0</v>
      </c>
      <c r="AK18" s="79">
        <f t="shared" si="3"/>
        <v>0</v>
      </c>
      <c r="AL18" s="79">
        <f t="shared" si="4"/>
        <v>0</v>
      </c>
      <c r="AM18" s="80">
        <f t="shared" si="5"/>
        <v>0</v>
      </c>
      <c r="AN18" s="81">
        <f t="shared" si="6"/>
        <v>0</v>
      </c>
      <c r="AO18" s="81">
        <f t="shared" si="7"/>
        <v>100</v>
      </c>
      <c r="AP18" s="88"/>
      <c r="AQ18" s="3"/>
      <c r="AR18" s="3"/>
      <c r="AS18" s="3"/>
      <c r="AT18" s="3"/>
      <c r="AU18" s="3"/>
      <c r="AV18" s="3"/>
      <c r="AW18" s="3"/>
    </row>
    <row r="19" spans="1:49" s="1" customFormat="1" ht="11.45" customHeight="1">
      <c r="A19" s="112">
        <v>14</v>
      </c>
      <c r="B19" s="113" t="str">
        <f>JULI!B19</f>
        <v>HARI ZULIANDRA PUTRA</v>
      </c>
      <c r="C19" s="90"/>
      <c r="D19" s="118"/>
      <c r="E19" s="114"/>
      <c r="F19" s="114"/>
      <c r="G19" s="114"/>
      <c r="H19" s="114"/>
      <c r="I19" s="114"/>
      <c r="J19" s="90"/>
      <c r="K19" s="118"/>
      <c r="L19" s="114"/>
      <c r="M19" s="114"/>
      <c r="N19" s="118"/>
      <c r="O19" s="114"/>
      <c r="P19" s="114"/>
      <c r="Q19" s="90"/>
      <c r="R19" s="118"/>
      <c r="S19" s="114"/>
      <c r="T19" s="114"/>
      <c r="U19" s="114"/>
      <c r="V19" s="114"/>
      <c r="W19" s="114"/>
      <c r="X19" s="90"/>
      <c r="Y19" s="118"/>
      <c r="Z19" s="114"/>
      <c r="AA19" s="114"/>
      <c r="AB19" s="114"/>
      <c r="AC19" s="114"/>
      <c r="AD19" s="114"/>
      <c r="AE19" s="90"/>
      <c r="AF19" s="114" t="s">
        <v>123</v>
      </c>
      <c r="AG19" s="114"/>
      <c r="AH19" s="125">
        <f t="shared" si="0"/>
        <v>1</v>
      </c>
      <c r="AI19" s="125">
        <f t="shared" si="1"/>
        <v>0</v>
      </c>
      <c r="AJ19" s="125">
        <f t="shared" si="2"/>
        <v>0</v>
      </c>
      <c r="AK19" s="125">
        <f t="shared" si="3"/>
        <v>0</v>
      </c>
      <c r="AL19" s="125">
        <f t="shared" si="4"/>
        <v>0</v>
      </c>
      <c r="AM19" s="126">
        <f t="shared" si="5"/>
        <v>1</v>
      </c>
      <c r="AN19" s="127">
        <f t="shared" si="6"/>
        <v>0.24813895781637718</v>
      </c>
      <c r="AO19" s="127">
        <f t="shared" si="7"/>
        <v>99.75186104218362</v>
      </c>
      <c r="AP19" s="88"/>
      <c r="AQ19" s="3"/>
      <c r="AR19" s="3"/>
      <c r="AS19" s="3"/>
      <c r="AT19" s="3"/>
      <c r="AU19" s="3"/>
      <c r="AV19" s="3"/>
      <c r="AW19" s="3"/>
    </row>
    <row r="20" spans="1:49" ht="11.45" customHeight="1">
      <c r="A20" s="58">
        <v>15</v>
      </c>
      <c r="B20" s="52" t="str">
        <f>JULI!B20</f>
        <v>JIHAN AZKA FAIRUZ</v>
      </c>
      <c r="C20" s="90"/>
      <c r="D20" s="119"/>
      <c r="E20" s="115"/>
      <c r="F20" s="115"/>
      <c r="G20" s="115"/>
      <c r="H20" s="115"/>
      <c r="I20" s="115"/>
      <c r="J20" s="90"/>
      <c r="K20" s="119"/>
      <c r="L20" s="115"/>
      <c r="M20" s="115"/>
      <c r="N20" s="119"/>
      <c r="O20" s="115"/>
      <c r="P20" s="115"/>
      <c r="Q20" s="90"/>
      <c r="R20" s="119"/>
      <c r="S20" s="115"/>
      <c r="T20" s="115"/>
      <c r="U20" s="115"/>
      <c r="V20" s="115"/>
      <c r="W20" s="115"/>
      <c r="X20" s="90"/>
      <c r="Y20" s="119"/>
      <c r="Z20" s="115"/>
      <c r="AA20" s="115"/>
      <c r="AB20" s="115"/>
      <c r="AC20" s="115"/>
      <c r="AD20" s="115"/>
      <c r="AE20" s="90"/>
      <c r="AF20" s="115"/>
      <c r="AG20" s="115"/>
      <c r="AH20" s="79">
        <f t="shared" si="0"/>
        <v>0</v>
      </c>
      <c r="AI20" s="79">
        <f t="shared" si="1"/>
        <v>0</v>
      </c>
      <c r="AJ20" s="79">
        <f t="shared" si="2"/>
        <v>0</v>
      </c>
      <c r="AK20" s="79">
        <f t="shared" si="3"/>
        <v>0</v>
      </c>
      <c r="AL20" s="79">
        <f t="shared" si="4"/>
        <v>0</v>
      </c>
      <c r="AM20" s="80">
        <f t="shared" si="5"/>
        <v>0</v>
      </c>
      <c r="AN20" s="81">
        <f t="shared" si="6"/>
        <v>0</v>
      </c>
      <c r="AO20" s="81">
        <f t="shared" si="7"/>
        <v>100</v>
      </c>
      <c r="AP20" s="88"/>
      <c r="AQ20" s="3"/>
      <c r="AR20" s="3"/>
      <c r="AS20" s="3"/>
      <c r="AT20" s="3"/>
      <c r="AU20" s="3"/>
      <c r="AV20" s="3"/>
      <c r="AW20" s="3"/>
    </row>
    <row r="21" spans="1:49" s="1" customFormat="1" ht="11.45" customHeight="1">
      <c r="A21" s="112">
        <v>16</v>
      </c>
      <c r="B21" s="113" t="str">
        <f>JULI!B21</f>
        <v>KAYLA NAZILLA DEFIA</v>
      </c>
      <c r="C21" s="90"/>
      <c r="D21" s="118"/>
      <c r="E21" s="114"/>
      <c r="F21" s="114"/>
      <c r="G21" s="114"/>
      <c r="H21" s="114"/>
      <c r="I21" s="114"/>
      <c r="J21" s="90"/>
      <c r="K21" s="118"/>
      <c r="L21" s="114"/>
      <c r="M21" s="114"/>
      <c r="N21" s="118"/>
      <c r="O21" s="114"/>
      <c r="P21" s="114"/>
      <c r="Q21" s="90"/>
      <c r="R21" s="118"/>
      <c r="S21" s="114"/>
      <c r="T21" s="114"/>
      <c r="U21" s="114"/>
      <c r="V21" s="114"/>
      <c r="W21" s="114"/>
      <c r="X21" s="90"/>
      <c r="Y21" s="118"/>
      <c r="Z21" s="114"/>
      <c r="AA21" s="114"/>
      <c r="AB21" s="114"/>
      <c r="AC21" s="114"/>
      <c r="AD21" s="114"/>
      <c r="AE21" s="90"/>
      <c r="AF21" s="114"/>
      <c r="AG21" s="114"/>
      <c r="AH21" s="125">
        <f t="shared" si="0"/>
        <v>0</v>
      </c>
      <c r="AI21" s="125">
        <f t="shared" si="1"/>
        <v>0</v>
      </c>
      <c r="AJ21" s="125">
        <f t="shared" si="2"/>
        <v>0</v>
      </c>
      <c r="AK21" s="125">
        <f t="shared" si="3"/>
        <v>0</v>
      </c>
      <c r="AL21" s="125">
        <f t="shared" si="4"/>
        <v>0</v>
      </c>
      <c r="AM21" s="126">
        <f t="shared" si="5"/>
        <v>0</v>
      </c>
      <c r="AN21" s="127">
        <f t="shared" si="6"/>
        <v>0</v>
      </c>
      <c r="AO21" s="127">
        <f t="shared" si="7"/>
        <v>100</v>
      </c>
      <c r="AP21" s="88"/>
      <c r="AQ21" s="3"/>
      <c r="AR21" s="3"/>
      <c r="AS21" s="3"/>
      <c r="AT21" s="3"/>
      <c r="AU21" s="3"/>
      <c r="AV21" s="3"/>
      <c r="AW21" s="3"/>
    </row>
    <row r="22" spans="1:49" ht="11.45" customHeight="1">
      <c r="A22" s="58">
        <v>17</v>
      </c>
      <c r="B22" s="52" t="str">
        <f>JULI!B22</f>
        <v>LATHIFAH</v>
      </c>
      <c r="C22" s="90"/>
      <c r="D22" s="119"/>
      <c r="E22" s="115"/>
      <c r="F22" s="115"/>
      <c r="G22" s="115"/>
      <c r="H22" s="115"/>
      <c r="I22" s="115"/>
      <c r="J22" s="90"/>
      <c r="K22" s="119"/>
      <c r="L22" s="115"/>
      <c r="M22" s="115"/>
      <c r="N22" s="119"/>
      <c r="O22" s="115"/>
      <c r="P22" s="115"/>
      <c r="Q22" s="90"/>
      <c r="R22" s="119"/>
      <c r="S22" s="115"/>
      <c r="T22" s="115"/>
      <c r="U22" s="115"/>
      <c r="V22" s="115" t="s">
        <v>34</v>
      </c>
      <c r="W22" s="115"/>
      <c r="X22" s="90"/>
      <c r="Y22" s="119" t="s">
        <v>33</v>
      </c>
      <c r="Z22" s="115"/>
      <c r="AA22" s="115"/>
      <c r="AB22" s="115"/>
      <c r="AC22" s="115"/>
      <c r="AD22" s="115"/>
      <c r="AE22" s="90"/>
      <c r="AF22" s="115"/>
      <c r="AG22" s="115"/>
      <c r="AH22" s="79">
        <f t="shared" si="0"/>
        <v>1</v>
      </c>
      <c r="AI22" s="79">
        <f t="shared" si="1"/>
        <v>1</v>
      </c>
      <c r="AJ22" s="79">
        <f t="shared" si="2"/>
        <v>0</v>
      </c>
      <c r="AK22" s="79">
        <f t="shared" si="3"/>
        <v>0</v>
      </c>
      <c r="AL22" s="79">
        <f t="shared" si="4"/>
        <v>0</v>
      </c>
      <c r="AM22" s="80">
        <f t="shared" si="5"/>
        <v>2</v>
      </c>
      <c r="AN22" s="81">
        <f t="shared" si="6"/>
        <v>0.49627791563275436</v>
      </c>
      <c r="AO22" s="81">
        <f t="shared" si="7"/>
        <v>99.50372208436724</v>
      </c>
      <c r="AP22" s="88"/>
      <c r="AQ22" s="3"/>
      <c r="AR22" s="3"/>
      <c r="AS22" s="3"/>
      <c r="AT22" s="3"/>
      <c r="AU22" s="3"/>
      <c r="AV22" s="3"/>
      <c r="AW22" s="3"/>
    </row>
    <row r="23" spans="1:49" s="1" customFormat="1" ht="11.45" customHeight="1">
      <c r="A23" s="112">
        <v>18</v>
      </c>
      <c r="B23" s="113" t="str">
        <f>JULI!B23</f>
        <v>LUTVIA SHAFITRI</v>
      </c>
      <c r="C23" s="90"/>
      <c r="D23" s="118"/>
      <c r="E23" s="114"/>
      <c r="F23" s="114"/>
      <c r="G23" s="114"/>
      <c r="H23" s="114"/>
      <c r="I23" s="114"/>
      <c r="J23" s="90"/>
      <c r="K23" s="118"/>
      <c r="L23" s="114"/>
      <c r="M23" s="114"/>
      <c r="N23" s="118"/>
      <c r="O23" s="114"/>
      <c r="P23" s="114"/>
      <c r="Q23" s="90"/>
      <c r="R23" s="118"/>
      <c r="S23" s="114"/>
      <c r="T23" s="114"/>
      <c r="U23" s="114"/>
      <c r="V23" s="114"/>
      <c r="W23" s="114"/>
      <c r="X23" s="90"/>
      <c r="Y23" s="118" t="s">
        <v>33</v>
      </c>
      <c r="Z23" s="114"/>
      <c r="AA23" s="114"/>
      <c r="AB23" s="114"/>
      <c r="AC23" s="114"/>
      <c r="AD23" s="114"/>
      <c r="AE23" s="90"/>
      <c r="AF23" s="114"/>
      <c r="AG23" s="114"/>
      <c r="AH23" s="125">
        <f t="shared" si="0"/>
        <v>1</v>
      </c>
      <c r="AI23" s="125">
        <f t="shared" si="1"/>
        <v>0</v>
      </c>
      <c r="AJ23" s="125">
        <f t="shared" si="2"/>
        <v>0</v>
      </c>
      <c r="AK23" s="125">
        <f t="shared" si="3"/>
        <v>0</v>
      </c>
      <c r="AL23" s="125">
        <f t="shared" si="4"/>
        <v>0</v>
      </c>
      <c r="AM23" s="126">
        <f t="shared" si="5"/>
        <v>1</v>
      </c>
      <c r="AN23" s="127">
        <f t="shared" si="6"/>
        <v>0.24813895781637718</v>
      </c>
      <c r="AO23" s="127">
        <f t="shared" si="7"/>
        <v>99.75186104218362</v>
      </c>
      <c r="AP23" s="88"/>
      <c r="AQ23" s="3"/>
      <c r="AR23" s="3"/>
      <c r="AS23" s="3"/>
      <c r="AT23" s="3"/>
      <c r="AU23" s="3"/>
      <c r="AV23" s="3"/>
      <c r="AW23" s="3"/>
    </row>
    <row r="24" spans="1:49" ht="11.45" customHeight="1">
      <c r="A24" s="58">
        <v>19</v>
      </c>
      <c r="B24" s="52" t="str">
        <f>JULI!B24</f>
        <v>M. IRFAN ALFAT</v>
      </c>
      <c r="C24" s="90"/>
      <c r="D24" s="119"/>
      <c r="E24" s="115"/>
      <c r="F24" s="115"/>
      <c r="G24" s="115"/>
      <c r="H24" s="115"/>
      <c r="I24" s="115"/>
      <c r="J24" s="90"/>
      <c r="K24" s="119"/>
      <c r="L24" s="115"/>
      <c r="M24" s="115"/>
      <c r="N24" s="119"/>
      <c r="O24" s="115"/>
      <c r="P24" s="115"/>
      <c r="Q24" s="90"/>
      <c r="R24" s="119"/>
      <c r="S24" s="115"/>
      <c r="T24" s="115"/>
      <c r="U24" s="115"/>
      <c r="V24" s="115"/>
      <c r="W24" s="115"/>
      <c r="X24" s="90"/>
      <c r="Y24" s="119"/>
      <c r="Z24" s="115"/>
      <c r="AA24" s="115"/>
      <c r="AB24" s="115"/>
      <c r="AC24" s="115"/>
      <c r="AD24" s="115"/>
      <c r="AE24" s="90"/>
      <c r="AF24" s="115"/>
      <c r="AG24" s="115"/>
      <c r="AH24" s="79">
        <f t="shared" si="0"/>
        <v>0</v>
      </c>
      <c r="AI24" s="79">
        <f t="shared" si="1"/>
        <v>0</v>
      </c>
      <c r="AJ24" s="79">
        <f t="shared" si="2"/>
        <v>0</v>
      </c>
      <c r="AK24" s="79">
        <f t="shared" si="3"/>
        <v>0</v>
      </c>
      <c r="AL24" s="79">
        <f t="shared" si="4"/>
        <v>0</v>
      </c>
      <c r="AM24" s="80">
        <f t="shared" si="5"/>
        <v>0</v>
      </c>
      <c r="AN24" s="81">
        <f t="shared" si="6"/>
        <v>0</v>
      </c>
      <c r="AO24" s="81">
        <f t="shared" si="7"/>
        <v>100</v>
      </c>
      <c r="AP24" s="88"/>
      <c r="AQ24" s="3"/>
      <c r="AR24" s="3"/>
      <c r="AS24" s="3"/>
      <c r="AT24" s="3"/>
      <c r="AU24" s="3"/>
      <c r="AV24" s="3"/>
      <c r="AW24" s="3"/>
    </row>
    <row r="25" spans="1:49" s="1" customFormat="1" ht="11.45" customHeight="1">
      <c r="A25" s="112">
        <v>20</v>
      </c>
      <c r="B25" s="113" t="str">
        <f>JULI!B25</f>
        <v>MAGHFIRATUL ULYA</v>
      </c>
      <c r="C25" s="90"/>
      <c r="D25" s="118"/>
      <c r="E25" s="114"/>
      <c r="F25" s="114"/>
      <c r="G25" s="114"/>
      <c r="H25" s="114"/>
      <c r="I25" s="114"/>
      <c r="J25" s="90"/>
      <c r="K25" s="118"/>
      <c r="L25" s="114"/>
      <c r="M25" s="114"/>
      <c r="N25" s="118"/>
      <c r="O25" s="114"/>
      <c r="P25" s="114"/>
      <c r="Q25" s="90"/>
      <c r="R25" s="118" t="s">
        <v>33</v>
      </c>
      <c r="S25" s="114"/>
      <c r="T25" s="114"/>
      <c r="U25" s="114"/>
      <c r="V25" s="114"/>
      <c r="W25" s="114"/>
      <c r="X25" s="90"/>
      <c r="Y25" s="118"/>
      <c r="Z25" s="114"/>
      <c r="AA25" s="114"/>
      <c r="AB25" s="114"/>
      <c r="AC25" s="114"/>
      <c r="AD25" s="114"/>
      <c r="AE25" s="90"/>
      <c r="AF25" s="114"/>
      <c r="AG25" s="114"/>
      <c r="AH25" s="125">
        <f t="shared" si="0"/>
        <v>1</v>
      </c>
      <c r="AI25" s="125">
        <f t="shared" si="1"/>
        <v>0</v>
      </c>
      <c r="AJ25" s="125">
        <f t="shared" si="2"/>
        <v>0</v>
      </c>
      <c r="AK25" s="125">
        <f t="shared" si="3"/>
        <v>0</v>
      </c>
      <c r="AL25" s="125">
        <f t="shared" si="4"/>
        <v>0</v>
      </c>
      <c r="AM25" s="126">
        <f t="shared" si="5"/>
        <v>1</v>
      </c>
      <c r="AN25" s="127">
        <f t="shared" si="6"/>
        <v>0.24813895781637718</v>
      </c>
      <c r="AO25" s="127">
        <f t="shared" si="7"/>
        <v>99.75186104218362</v>
      </c>
      <c r="AP25" s="88"/>
      <c r="AQ25" s="3"/>
      <c r="AR25" s="3"/>
      <c r="AS25" s="3"/>
      <c r="AT25" s="3"/>
      <c r="AU25" s="3"/>
      <c r="AV25" s="3"/>
      <c r="AW25" s="3"/>
    </row>
    <row r="26" spans="1:49" ht="11.45" customHeight="1">
      <c r="A26" s="58">
        <v>21</v>
      </c>
      <c r="B26" s="52" t="str">
        <f>JULI!B26</f>
        <v>MALIK ALMUHTAJ MANIK</v>
      </c>
      <c r="C26" s="90"/>
      <c r="D26" s="119"/>
      <c r="E26" s="115"/>
      <c r="F26" s="115"/>
      <c r="G26" s="115"/>
      <c r="H26" s="115"/>
      <c r="I26" s="115"/>
      <c r="J26" s="90"/>
      <c r="K26" s="119"/>
      <c r="L26" s="115"/>
      <c r="M26" s="115"/>
      <c r="N26" s="119"/>
      <c r="O26" s="115"/>
      <c r="P26" s="115"/>
      <c r="Q26" s="90"/>
      <c r="R26" s="119" t="s">
        <v>33</v>
      </c>
      <c r="S26" s="115"/>
      <c r="T26" s="115"/>
      <c r="U26" s="115"/>
      <c r="V26" s="115"/>
      <c r="W26" s="115"/>
      <c r="X26" s="90"/>
      <c r="Y26" s="119"/>
      <c r="Z26" s="115"/>
      <c r="AA26" s="115"/>
      <c r="AB26" s="115"/>
      <c r="AC26" s="115"/>
      <c r="AD26" s="115"/>
      <c r="AE26" s="90"/>
      <c r="AF26" s="115"/>
      <c r="AG26" s="115"/>
      <c r="AH26" s="79">
        <f t="shared" si="0"/>
        <v>1</v>
      </c>
      <c r="AI26" s="79">
        <f t="shared" si="1"/>
        <v>0</v>
      </c>
      <c r="AJ26" s="79">
        <f t="shared" si="2"/>
        <v>0</v>
      </c>
      <c r="AK26" s="79">
        <f t="shared" si="3"/>
        <v>0</v>
      </c>
      <c r="AL26" s="79">
        <f t="shared" si="4"/>
        <v>0</v>
      </c>
      <c r="AM26" s="80">
        <f t="shared" si="5"/>
        <v>1</v>
      </c>
      <c r="AN26" s="81">
        <f t="shared" si="6"/>
        <v>0.24813895781637718</v>
      </c>
      <c r="AO26" s="81">
        <f t="shared" si="7"/>
        <v>99.75186104218362</v>
      </c>
      <c r="AP26" s="88"/>
      <c r="AQ26" s="3"/>
      <c r="AR26" s="3"/>
      <c r="AS26" s="3"/>
      <c r="AT26" s="3"/>
      <c r="AU26" s="3"/>
      <c r="AV26" s="3"/>
      <c r="AW26" s="3"/>
    </row>
    <row r="27" spans="1:49" s="1" customFormat="1" ht="11.45" customHeight="1">
      <c r="A27" s="112">
        <v>22</v>
      </c>
      <c r="B27" s="113" t="str">
        <f>JULI!B27</f>
        <v>MIFTAHUL FAUZIAH</v>
      </c>
      <c r="C27" s="90"/>
      <c r="D27" s="118"/>
      <c r="E27" s="114"/>
      <c r="F27" s="114"/>
      <c r="G27" s="114"/>
      <c r="H27" s="114"/>
      <c r="I27" s="114"/>
      <c r="J27" s="90"/>
      <c r="K27" s="118"/>
      <c r="L27" s="114"/>
      <c r="M27" s="114"/>
      <c r="N27" s="118"/>
      <c r="O27" s="114"/>
      <c r="P27" s="114"/>
      <c r="Q27" s="90"/>
      <c r="R27" s="118"/>
      <c r="S27" s="114"/>
      <c r="T27" s="114"/>
      <c r="U27" s="114"/>
      <c r="V27" s="114"/>
      <c r="W27" s="114"/>
      <c r="X27" s="90"/>
      <c r="Y27" s="118"/>
      <c r="Z27" s="114"/>
      <c r="AA27" s="114"/>
      <c r="AB27" s="114"/>
      <c r="AC27" s="114"/>
      <c r="AD27" s="114"/>
      <c r="AE27" s="90"/>
      <c r="AF27" s="114"/>
      <c r="AG27" s="114"/>
      <c r="AH27" s="125">
        <f t="shared" si="0"/>
        <v>0</v>
      </c>
      <c r="AI27" s="125">
        <f t="shared" si="1"/>
        <v>0</v>
      </c>
      <c r="AJ27" s="125">
        <f t="shared" si="2"/>
        <v>0</v>
      </c>
      <c r="AK27" s="125">
        <f t="shared" si="3"/>
        <v>0</v>
      </c>
      <c r="AL27" s="125">
        <f t="shared" si="4"/>
        <v>0</v>
      </c>
      <c r="AM27" s="126">
        <f t="shared" si="5"/>
        <v>0</v>
      </c>
      <c r="AN27" s="127">
        <f t="shared" si="6"/>
        <v>0</v>
      </c>
      <c r="AO27" s="127">
        <f t="shared" si="7"/>
        <v>100</v>
      </c>
      <c r="AP27" s="88"/>
      <c r="AQ27" s="3"/>
      <c r="AR27" s="3"/>
      <c r="AS27" s="3"/>
      <c r="AT27" s="3"/>
      <c r="AU27" s="3"/>
      <c r="AV27" s="3"/>
      <c r="AW27" s="3"/>
    </row>
    <row r="28" spans="1:49" ht="11.45" customHeight="1">
      <c r="A28" s="58">
        <v>23</v>
      </c>
      <c r="B28" s="52" t="str">
        <f>JULI!B28</f>
        <v>MORTEZA NOUSHAFAREN</v>
      </c>
      <c r="C28" s="90"/>
      <c r="D28" s="119"/>
      <c r="E28" s="115"/>
      <c r="F28" s="115"/>
      <c r="G28" s="115"/>
      <c r="H28" s="115"/>
      <c r="I28" s="115"/>
      <c r="J28" s="90"/>
      <c r="K28" s="119"/>
      <c r="L28" s="115"/>
      <c r="M28" s="115"/>
      <c r="N28" s="119"/>
      <c r="O28" s="115"/>
      <c r="P28" s="115"/>
      <c r="Q28" s="90"/>
      <c r="R28" s="119"/>
      <c r="S28" s="115"/>
      <c r="T28" s="115"/>
      <c r="U28" s="115"/>
      <c r="V28" s="115"/>
      <c r="W28" s="115"/>
      <c r="X28" s="90"/>
      <c r="Y28" s="119"/>
      <c r="Z28" s="115"/>
      <c r="AA28" s="115"/>
      <c r="AB28" s="115"/>
      <c r="AC28" s="115"/>
      <c r="AD28" s="115"/>
      <c r="AE28" s="90"/>
      <c r="AF28" s="115"/>
      <c r="AG28" s="115"/>
      <c r="AH28" s="79">
        <f t="shared" si="0"/>
        <v>0</v>
      </c>
      <c r="AI28" s="79">
        <f t="shared" si="1"/>
        <v>0</v>
      </c>
      <c r="AJ28" s="79">
        <f t="shared" si="2"/>
        <v>0</v>
      </c>
      <c r="AK28" s="79">
        <f t="shared" si="3"/>
        <v>0</v>
      </c>
      <c r="AL28" s="79">
        <f t="shared" si="4"/>
        <v>0</v>
      </c>
      <c r="AM28" s="80">
        <f t="shared" si="5"/>
        <v>0</v>
      </c>
      <c r="AN28" s="81">
        <f t="shared" si="6"/>
        <v>0</v>
      </c>
      <c r="AO28" s="81">
        <f t="shared" si="7"/>
        <v>100</v>
      </c>
      <c r="AP28" s="88"/>
      <c r="AQ28" s="3"/>
      <c r="AR28" s="3"/>
      <c r="AS28" s="3"/>
      <c r="AT28" s="3"/>
      <c r="AU28" s="3"/>
      <c r="AV28" s="3"/>
      <c r="AW28" s="3"/>
    </row>
    <row r="29" spans="1:49" s="1" customFormat="1" ht="11.45" customHeight="1">
      <c r="A29" s="112">
        <v>24</v>
      </c>
      <c r="B29" s="113" t="str">
        <f>JULI!B29</f>
        <v>MUHAMMAD ICHWAN IRAWAN</v>
      </c>
      <c r="C29" s="90"/>
      <c r="D29" s="118"/>
      <c r="E29" s="114"/>
      <c r="F29" s="114"/>
      <c r="G29" s="114"/>
      <c r="H29" s="114"/>
      <c r="I29" s="114"/>
      <c r="J29" s="90"/>
      <c r="K29" s="118"/>
      <c r="L29" s="114"/>
      <c r="M29" s="114"/>
      <c r="N29" s="118"/>
      <c r="O29" s="114"/>
      <c r="P29" s="114"/>
      <c r="Q29" s="90"/>
      <c r="R29" s="118"/>
      <c r="S29" s="114"/>
      <c r="T29" s="114"/>
      <c r="U29" s="114"/>
      <c r="V29" s="114"/>
      <c r="W29" s="114"/>
      <c r="X29" s="90"/>
      <c r="Y29" s="118"/>
      <c r="Z29" s="114"/>
      <c r="AA29" s="114"/>
      <c r="AB29" s="114"/>
      <c r="AC29" s="114"/>
      <c r="AD29" s="114"/>
      <c r="AE29" s="90"/>
      <c r="AF29" s="114"/>
      <c r="AG29" s="114"/>
      <c r="AH29" s="125">
        <f t="shared" si="0"/>
        <v>0</v>
      </c>
      <c r="AI29" s="125">
        <f t="shared" si="1"/>
        <v>0</v>
      </c>
      <c r="AJ29" s="125">
        <f t="shared" si="2"/>
        <v>0</v>
      </c>
      <c r="AK29" s="125">
        <f t="shared" si="3"/>
        <v>0</v>
      </c>
      <c r="AL29" s="125">
        <f t="shared" si="4"/>
        <v>0</v>
      </c>
      <c r="AM29" s="126">
        <f t="shared" si="5"/>
        <v>0</v>
      </c>
      <c r="AN29" s="127">
        <f t="shared" si="6"/>
        <v>0</v>
      </c>
      <c r="AO29" s="127">
        <f t="shared" si="7"/>
        <v>100</v>
      </c>
      <c r="AP29" s="88"/>
      <c r="AQ29" s="3"/>
      <c r="AR29" s="3"/>
      <c r="AS29" s="3"/>
      <c r="AT29" s="3"/>
      <c r="AU29" s="3"/>
      <c r="AV29" s="3"/>
    </row>
    <row r="30" spans="1:49" ht="11.45" customHeight="1">
      <c r="A30" s="58">
        <v>25</v>
      </c>
      <c r="B30" s="52" t="str">
        <f>JULI!B30</f>
        <v>MUHAMMAD ZAHRAN</v>
      </c>
      <c r="C30" s="90"/>
      <c r="D30" s="119"/>
      <c r="E30" s="115"/>
      <c r="F30" s="115"/>
      <c r="G30" s="115"/>
      <c r="H30" s="115"/>
      <c r="I30" s="115"/>
      <c r="J30" s="90"/>
      <c r="K30" s="119"/>
      <c r="L30" s="115"/>
      <c r="M30" s="115"/>
      <c r="N30" s="119"/>
      <c r="O30" s="115"/>
      <c r="P30" s="115"/>
      <c r="Q30" s="90"/>
      <c r="R30" s="119"/>
      <c r="S30" s="115"/>
      <c r="T30" s="115"/>
      <c r="U30" s="115"/>
      <c r="V30" s="115"/>
      <c r="W30" s="115"/>
      <c r="X30" s="90"/>
      <c r="Y30" s="119"/>
      <c r="Z30" s="115"/>
      <c r="AA30" s="115"/>
      <c r="AB30" s="115"/>
      <c r="AC30" s="115"/>
      <c r="AD30" s="115"/>
      <c r="AE30" s="90"/>
      <c r="AF30" s="115"/>
      <c r="AG30" s="115"/>
      <c r="AH30" s="79">
        <f t="shared" si="0"/>
        <v>0</v>
      </c>
      <c r="AI30" s="79">
        <f t="shared" si="1"/>
        <v>0</v>
      </c>
      <c r="AJ30" s="79">
        <f t="shared" si="2"/>
        <v>0</v>
      </c>
      <c r="AK30" s="79">
        <f t="shared" si="3"/>
        <v>0</v>
      </c>
      <c r="AL30" s="79">
        <f t="shared" si="4"/>
        <v>0</v>
      </c>
      <c r="AM30" s="80">
        <f t="shared" si="5"/>
        <v>0</v>
      </c>
      <c r="AN30" s="81">
        <f t="shared" si="6"/>
        <v>0</v>
      </c>
      <c r="AO30" s="81">
        <f t="shared" si="7"/>
        <v>100</v>
      </c>
      <c r="AP30" s="88"/>
      <c r="AQ30" s="3"/>
      <c r="AR30" s="3"/>
      <c r="AS30" s="3"/>
      <c r="AT30" s="3"/>
      <c r="AU30" s="3"/>
      <c r="AV30" s="3"/>
    </row>
    <row r="31" spans="1:49" s="1" customFormat="1" ht="11.45" customHeight="1">
      <c r="A31" s="112">
        <v>26</v>
      </c>
      <c r="B31" s="113" t="str">
        <f>JULI!B31</f>
        <v>NADINE ROSHITA PUTRI</v>
      </c>
      <c r="C31" s="90"/>
      <c r="D31" s="118"/>
      <c r="E31" s="114"/>
      <c r="F31" s="114"/>
      <c r="G31" s="114"/>
      <c r="H31" s="114"/>
      <c r="I31" s="114"/>
      <c r="J31" s="90"/>
      <c r="K31" s="118"/>
      <c r="L31" s="114"/>
      <c r="M31" s="114"/>
      <c r="N31" s="118"/>
      <c r="O31" s="114"/>
      <c r="P31" s="114"/>
      <c r="Q31" s="90"/>
      <c r="R31" s="118"/>
      <c r="S31" s="114"/>
      <c r="T31" s="114" t="s">
        <v>36</v>
      </c>
      <c r="U31" s="114"/>
      <c r="V31" s="114"/>
      <c r="W31" s="114"/>
      <c r="X31" s="90"/>
      <c r="Y31" s="118"/>
      <c r="Z31" s="114"/>
      <c r="AA31" s="114"/>
      <c r="AB31" s="114"/>
      <c r="AC31" s="114"/>
      <c r="AD31" s="114"/>
      <c r="AE31" s="90"/>
      <c r="AF31" s="114"/>
      <c r="AG31" s="114"/>
      <c r="AH31" s="125">
        <f t="shared" si="0"/>
        <v>0</v>
      </c>
      <c r="AI31" s="125">
        <f t="shared" si="1"/>
        <v>0</v>
      </c>
      <c r="AJ31" s="125">
        <f t="shared" si="2"/>
        <v>0</v>
      </c>
      <c r="AK31" s="125">
        <f t="shared" si="3"/>
        <v>1</v>
      </c>
      <c r="AL31" s="125">
        <f t="shared" si="4"/>
        <v>0</v>
      </c>
      <c r="AM31" s="126">
        <f t="shared" si="5"/>
        <v>0</v>
      </c>
      <c r="AN31" s="127">
        <f t="shared" si="6"/>
        <v>0</v>
      </c>
      <c r="AO31" s="127">
        <f t="shared" si="7"/>
        <v>100</v>
      </c>
      <c r="AP31" s="88"/>
      <c r="AQ31" s="3"/>
      <c r="AR31" s="3"/>
      <c r="AS31" s="3"/>
      <c r="AT31" s="3"/>
      <c r="AU31" s="3"/>
      <c r="AV31" s="3"/>
    </row>
    <row r="32" spans="1:49" ht="11.45" customHeight="1">
      <c r="A32" s="58">
        <v>27</v>
      </c>
      <c r="B32" s="52" t="str">
        <f>JULI!B32</f>
        <v>NAURAH KHALILAH</v>
      </c>
      <c r="C32" s="90"/>
      <c r="D32" s="119"/>
      <c r="E32" s="115"/>
      <c r="F32" s="115"/>
      <c r="G32" s="115"/>
      <c r="H32" s="115"/>
      <c r="I32" s="115"/>
      <c r="J32" s="90"/>
      <c r="K32" s="119"/>
      <c r="L32" s="115"/>
      <c r="M32" s="115"/>
      <c r="N32" s="119"/>
      <c r="O32" s="115"/>
      <c r="P32" s="115"/>
      <c r="Q32" s="90"/>
      <c r="R32" s="119"/>
      <c r="S32" s="115"/>
      <c r="T32" s="115"/>
      <c r="U32" s="115"/>
      <c r="V32" s="115"/>
      <c r="W32" s="115"/>
      <c r="X32" s="90"/>
      <c r="Y32" s="119"/>
      <c r="Z32" s="115"/>
      <c r="AA32" s="115"/>
      <c r="AB32" s="115"/>
      <c r="AC32" s="115"/>
      <c r="AD32" s="115"/>
      <c r="AE32" s="90"/>
      <c r="AF32" s="115"/>
      <c r="AG32" s="115"/>
      <c r="AH32" s="79">
        <f t="shared" si="0"/>
        <v>0</v>
      </c>
      <c r="AI32" s="79">
        <f t="shared" si="1"/>
        <v>0</v>
      </c>
      <c r="AJ32" s="79">
        <f t="shared" si="2"/>
        <v>0</v>
      </c>
      <c r="AK32" s="79">
        <f t="shared" si="3"/>
        <v>0</v>
      </c>
      <c r="AL32" s="79">
        <f t="shared" si="4"/>
        <v>0</v>
      </c>
      <c r="AM32" s="80">
        <f t="shared" si="5"/>
        <v>0</v>
      </c>
      <c r="AN32" s="81">
        <f t="shared" si="6"/>
        <v>0</v>
      </c>
      <c r="AO32" s="81">
        <f t="shared" si="7"/>
        <v>100</v>
      </c>
      <c r="AP32" s="88"/>
      <c r="AQ32" s="3"/>
      <c r="AR32" s="3"/>
      <c r="AS32" s="3"/>
      <c r="AT32" s="3"/>
      <c r="AU32" s="3"/>
      <c r="AV32" s="3"/>
    </row>
    <row r="33" spans="1:48" s="1" customFormat="1" ht="11.45" customHeight="1">
      <c r="A33" s="112">
        <v>28</v>
      </c>
      <c r="B33" s="113" t="str">
        <f>JULI!B33</f>
        <v>NAZWA DZULHIJJAH</v>
      </c>
      <c r="C33" s="90"/>
      <c r="D33" s="118"/>
      <c r="E33" s="114"/>
      <c r="F33" s="114"/>
      <c r="G33" s="114"/>
      <c r="H33" s="114"/>
      <c r="I33" s="114"/>
      <c r="J33" s="90"/>
      <c r="K33" s="118"/>
      <c r="L33" s="114"/>
      <c r="M33" s="114"/>
      <c r="N33" s="118"/>
      <c r="O33" s="114"/>
      <c r="P33" s="114"/>
      <c r="Q33" s="90"/>
      <c r="R33" s="118"/>
      <c r="S33" s="114"/>
      <c r="T33" s="114"/>
      <c r="U33" s="114"/>
      <c r="V33" s="114"/>
      <c r="W33" s="114"/>
      <c r="X33" s="90"/>
      <c r="Y33" s="118"/>
      <c r="Z33" s="114"/>
      <c r="AA33" s="114"/>
      <c r="AB33" s="114"/>
      <c r="AC33" s="114"/>
      <c r="AD33" s="114"/>
      <c r="AE33" s="90"/>
      <c r="AF33" s="114"/>
      <c r="AG33" s="114"/>
      <c r="AH33" s="125">
        <f t="shared" si="0"/>
        <v>0</v>
      </c>
      <c r="AI33" s="125">
        <f t="shared" si="1"/>
        <v>0</v>
      </c>
      <c r="AJ33" s="125">
        <f t="shared" si="2"/>
        <v>0</v>
      </c>
      <c r="AK33" s="125">
        <f t="shared" si="3"/>
        <v>0</v>
      </c>
      <c r="AL33" s="125">
        <f t="shared" si="4"/>
        <v>0</v>
      </c>
      <c r="AM33" s="126">
        <f t="shared" si="5"/>
        <v>0</v>
      </c>
      <c r="AN33" s="127">
        <f t="shared" si="6"/>
        <v>0</v>
      </c>
      <c r="AO33" s="127">
        <f t="shared" si="7"/>
        <v>100</v>
      </c>
      <c r="AP33" s="88"/>
      <c r="AQ33" s="3"/>
      <c r="AR33" s="3"/>
      <c r="AS33" s="3"/>
      <c r="AT33" s="3"/>
      <c r="AU33" s="3"/>
      <c r="AV33" s="3"/>
    </row>
    <row r="34" spans="1:48" ht="11.45" customHeight="1">
      <c r="A34" s="58">
        <v>29</v>
      </c>
      <c r="B34" s="52" t="str">
        <f>JULI!B34</f>
        <v>Rahma Fela Nevanda</v>
      </c>
      <c r="C34" s="90"/>
      <c r="D34" s="119"/>
      <c r="E34" s="115"/>
      <c r="F34" s="115"/>
      <c r="G34" s="115"/>
      <c r="H34" s="115"/>
      <c r="I34" s="115"/>
      <c r="J34" s="90"/>
      <c r="K34" s="119"/>
      <c r="L34" s="115"/>
      <c r="M34" s="115"/>
      <c r="N34" s="119"/>
      <c r="O34" s="115"/>
      <c r="P34" s="115"/>
      <c r="Q34" s="90"/>
      <c r="R34" s="119"/>
      <c r="S34" s="115"/>
      <c r="T34" s="115"/>
      <c r="U34" s="115"/>
      <c r="V34" s="115"/>
      <c r="W34" s="115"/>
      <c r="X34" s="90"/>
      <c r="Y34" s="119"/>
      <c r="Z34" s="115"/>
      <c r="AA34" s="115"/>
      <c r="AB34" s="115"/>
      <c r="AC34" s="115"/>
      <c r="AD34" s="115"/>
      <c r="AE34" s="90"/>
      <c r="AF34" s="115"/>
      <c r="AG34" s="115"/>
      <c r="AH34" s="79">
        <f t="shared" si="0"/>
        <v>0</v>
      </c>
      <c r="AI34" s="79">
        <f t="shared" si="1"/>
        <v>0</v>
      </c>
      <c r="AJ34" s="79">
        <f t="shared" si="2"/>
        <v>0</v>
      </c>
      <c r="AK34" s="79">
        <f t="shared" si="3"/>
        <v>0</v>
      </c>
      <c r="AL34" s="79">
        <f t="shared" si="4"/>
        <v>0</v>
      </c>
      <c r="AM34" s="80">
        <f t="shared" si="5"/>
        <v>0</v>
      </c>
      <c r="AN34" s="81">
        <f t="shared" si="6"/>
        <v>0</v>
      </c>
      <c r="AO34" s="81">
        <f t="shared" si="7"/>
        <v>100</v>
      </c>
      <c r="AP34" s="88"/>
      <c r="AQ34" s="3"/>
      <c r="AR34" s="3"/>
      <c r="AS34" s="3"/>
      <c r="AT34" s="3"/>
      <c r="AU34" s="3"/>
      <c r="AV34" s="3"/>
    </row>
    <row r="35" spans="1:48" s="1" customFormat="1" ht="11.45" customHeight="1">
      <c r="A35" s="112">
        <v>30</v>
      </c>
      <c r="B35" s="113" t="str">
        <f>JULI!B35</f>
        <v>REZKY KURNIA ILAHI</v>
      </c>
      <c r="C35" s="90"/>
      <c r="D35" s="118"/>
      <c r="E35" s="114"/>
      <c r="F35" s="114"/>
      <c r="G35" s="114"/>
      <c r="H35" s="114"/>
      <c r="I35" s="114"/>
      <c r="J35" s="90"/>
      <c r="K35" s="118"/>
      <c r="L35" s="114"/>
      <c r="M35" s="114"/>
      <c r="N35" s="118"/>
      <c r="O35" s="114"/>
      <c r="P35" s="114"/>
      <c r="Q35" s="90"/>
      <c r="R35" s="118"/>
      <c r="S35" s="114"/>
      <c r="T35" s="114"/>
      <c r="U35" s="114"/>
      <c r="V35" s="114"/>
      <c r="W35" s="114"/>
      <c r="X35" s="90"/>
      <c r="Y35" s="118"/>
      <c r="Z35" s="114"/>
      <c r="AA35" s="114"/>
      <c r="AB35" s="114"/>
      <c r="AC35" s="114"/>
      <c r="AD35" s="114"/>
      <c r="AE35" s="90"/>
      <c r="AF35" s="114"/>
      <c r="AG35" s="114"/>
      <c r="AH35" s="125">
        <f t="shared" si="0"/>
        <v>0</v>
      </c>
      <c r="AI35" s="125">
        <f t="shared" si="1"/>
        <v>0</v>
      </c>
      <c r="AJ35" s="125">
        <f t="shared" si="2"/>
        <v>0</v>
      </c>
      <c r="AK35" s="125">
        <f t="shared" si="3"/>
        <v>0</v>
      </c>
      <c r="AL35" s="125">
        <f t="shared" si="4"/>
        <v>0</v>
      </c>
      <c r="AM35" s="126">
        <f t="shared" si="5"/>
        <v>0</v>
      </c>
      <c r="AN35" s="127">
        <f t="shared" si="6"/>
        <v>0</v>
      </c>
      <c r="AO35" s="127">
        <f t="shared" si="7"/>
        <v>100</v>
      </c>
      <c r="AP35" s="88"/>
      <c r="AQ35" s="3"/>
      <c r="AR35" s="3"/>
      <c r="AS35" s="3"/>
      <c r="AT35" s="3"/>
      <c r="AU35" s="3"/>
      <c r="AV35" s="3"/>
    </row>
    <row r="36" spans="1:48" ht="11.45" customHeight="1">
      <c r="A36" s="58">
        <v>31</v>
      </c>
      <c r="B36" s="52" t="str">
        <f>JULI!B36</f>
        <v>RIFA RAHADHATUL AISYAH</v>
      </c>
      <c r="C36" s="90"/>
      <c r="D36" s="119"/>
      <c r="E36" s="115"/>
      <c r="F36" s="115"/>
      <c r="G36" s="115"/>
      <c r="H36" s="115"/>
      <c r="I36" s="115"/>
      <c r="J36" s="90"/>
      <c r="K36" s="119"/>
      <c r="L36" s="115"/>
      <c r="M36" s="115"/>
      <c r="N36" s="119"/>
      <c r="O36" s="115"/>
      <c r="P36" s="115"/>
      <c r="Q36" s="90"/>
      <c r="R36" s="119"/>
      <c r="S36" s="115"/>
      <c r="T36" s="115"/>
      <c r="U36" s="115"/>
      <c r="V36" s="115"/>
      <c r="W36" s="115"/>
      <c r="X36" s="90"/>
      <c r="Y36" s="119"/>
      <c r="Z36" s="115"/>
      <c r="AA36" s="115"/>
      <c r="AB36" s="115"/>
      <c r="AC36" s="115"/>
      <c r="AD36" s="115"/>
      <c r="AE36" s="90"/>
      <c r="AF36" s="115"/>
      <c r="AG36" s="115"/>
      <c r="AH36" s="79">
        <f t="shared" si="0"/>
        <v>0</v>
      </c>
      <c r="AI36" s="79">
        <f t="shared" si="1"/>
        <v>0</v>
      </c>
      <c r="AJ36" s="79">
        <f t="shared" si="2"/>
        <v>0</v>
      </c>
      <c r="AK36" s="79">
        <f t="shared" si="3"/>
        <v>0</v>
      </c>
      <c r="AL36" s="79">
        <f t="shared" si="4"/>
        <v>0</v>
      </c>
      <c r="AM36" s="80">
        <f t="shared" si="5"/>
        <v>0</v>
      </c>
      <c r="AN36" s="81">
        <f t="shared" si="6"/>
        <v>0</v>
      </c>
      <c r="AO36" s="81">
        <f t="shared" si="7"/>
        <v>100</v>
      </c>
      <c r="AP36" s="88"/>
      <c r="AQ36" s="3"/>
      <c r="AR36" s="3"/>
      <c r="AS36" s="3"/>
      <c r="AT36" s="3"/>
      <c r="AU36" s="3"/>
      <c r="AV36" s="3"/>
    </row>
    <row r="37" spans="1:48" s="1" customFormat="1" ht="11.45" customHeight="1">
      <c r="A37" s="112">
        <v>32</v>
      </c>
      <c r="B37" s="113" t="str">
        <f>JULI!B37</f>
        <v>RIFQY SYUKRI UTAMA</v>
      </c>
      <c r="C37" s="90"/>
      <c r="D37" s="118"/>
      <c r="E37" s="114"/>
      <c r="F37" s="114"/>
      <c r="G37" s="114"/>
      <c r="H37" s="114"/>
      <c r="I37" s="114"/>
      <c r="J37" s="90"/>
      <c r="K37" s="118"/>
      <c r="L37" s="114"/>
      <c r="M37" s="114"/>
      <c r="N37" s="118"/>
      <c r="O37" s="114"/>
      <c r="P37" s="114"/>
      <c r="Q37" s="90"/>
      <c r="R37" s="118"/>
      <c r="S37" s="114"/>
      <c r="T37" s="114"/>
      <c r="U37" s="114"/>
      <c r="V37" s="114"/>
      <c r="W37" s="114"/>
      <c r="X37" s="90"/>
      <c r="Y37" s="118"/>
      <c r="Z37" s="114"/>
      <c r="AA37" s="114"/>
      <c r="AB37" s="114"/>
      <c r="AC37" s="114"/>
      <c r="AD37" s="114"/>
      <c r="AE37" s="90"/>
      <c r="AF37" s="114"/>
      <c r="AG37" s="114"/>
      <c r="AH37" s="125">
        <f t="shared" si="0"/>
        <v>0</v>
      </c>
      <c r="AI37" s="125">
        <f t="shared" si="1"/>
        <v>0</v>
      </c>
      <c r="AJ37" s="125">
        <f t="shared" si="2"/>
        <v>0</v>
      </c>
      <c r="AK37" s="125">
        <f t="shared" si="3"/>
        <v>0</v>
      </c>
      <c r="AL37" s="125">
        <f t="shared" si="4"/>
        <v>0</v>
      </c>
      <c r="AM37" s="126">
        <f t="shared" si="5"/>
        <v>0</v>
      </c>
      <c r="AN37" s="127">
        <f t="shared" si="6"/>
        <v>0</v>
      </c>
      <c r="AO37" s="127">
        <f t="shared" si="7"/>
        <v>100</v>
      </c>
      <c r="AP37" s="88"/>
      <c r="AQ37" s="3"/>
      <c r="AR37" s="3"/>
      <c r="AS37" s="3"/>
      <c r="AT37" s="3"/>
      <c r="AU37" s="3"/>
      <c r="AV37" s="3"/>
    </row>
    <row r="38" spans="1:48" s="3" customFormat="1" ht="11.45" customHeight="1">
      <c r="A38" s="64">
        <v>33</v>
      </c>
      <c r="B38" s="63" t="str">
        <f>JULI!B38</f>
        <v>SASMIA LARAS AQILAH</v>
      </c>
      <c r="C38" s="90"/>
      <c r="D38" s="98"/>
      <c r="E38" s="60"/>
      <c r="F38" s="60"/>
      <c r="G38" s="60"/>
      <c r="H38" s="60"/>
      <c r="I38" s="60"/>
      <c r="J38" s="90"/>
      <c r="K38" s="98"/>
      <c r="L38" s="60"/>
      <c r="M38" s="60"/>
      <c r="N38" s="98"/>
      <c r="O38" s="60"/>
      <c r="P38" s="60"/>
      <c r="Q38" s="90"/>
      <c r="R38" s="98"/>
      <c r="S38" s="60"/>
      <c r="T38" s="60"/>
      <c r="U38" s="60"/>
      <c r="V38" s="60"/>
      <c r="W38" s="60"/>
      <c r="X38" s="90"/>
      <c r="Y38" s="98"/>
      <c r="Z38" s="60"/>
      <c r="AA38" s="60"/>
      <c r="AB38" s="60"/>
      <c r="AC38" s="60"/>
      <c r="AD38" s="60"/>
      <c r="AE38" s="90"/>
      <c r="AF38" s="60"/>
      <c r="AG38" s="60"/>
      <c r="AH38" s="82">
        <f t="shared" si="0"/>
        <v>0</v>
      </c>
      <c r="AI38" s="82">
        <f t="shared" si="1"/>
        <v>0</v>
      </c>
      <c r="AJ38" s="82">
        <f t="shared" si="2"/>
        <v>0</v>
      </c>
      <c r="AK38" s="82">
        <f t="shared" si="3"/>
        <v>0</v>
      </c>
      <c r="AL38" s="82">
        <f t="shared" si="4"/>
        <v>0</v>
      </c>
      <c r="AM38" s="83">
        <f t="shared" si="5"/>
        <v>0</v>
      </c>
      <c r="AN38" s="84">
        <f t="shared" si="6"/>
        <v>0</v>
      </c>
      <c r="AO38" s="84">
        <f t="shared" si="7"/>
        <v>100</v>
      </c>
      <c r="AP38" s="88"/>
    </row>
    <row r="39" spans="1:48" s="1" customFormat="1" ht="11.45" customHeight="1">
      <c r="A39" s="112">
        <v>34</v>
      </c>
      <c r="B39" s="113" t="str">
        <f>JULI!B39</f>
        <v>SITI AZ ZAHRA MAHARANI</v>
      </c>
      <c r="C39" s="90"/>
      <c r="D39" s="118"/>
      <c r="E39" s="114"/>
      <c r="F39" s="114"/>
      <c r="G39" s="114"/>
      <c r="H39" s="114"/>
      <c r="I39" s="114"/>
      <c r="J39" s="90"/>
      <c r="K39" s="118"/>
      <c r="L39" s="114"/>
      <c r="M39" s="114"/>
      <c r="N39" s="118"/>
      <c r="O39" s="114"/>
      <c r="P39" s="114"/>
      <c r="Q39" s="90"/>
      <c r="R39" s="118"/>
      <c r="S39" s="114"/>
      <c r="T39" s="114"/>
      <c r="U39" s="114"/>
      <c r="V39" s="114"/>
      <c r="W39" s="114"/>
      <c r="X39" s="90"/>
      <c r="Y39" s="118"/>
      <c r="Z39" s="114"/>
      <c r="AA39" s="114"/>
      <c r="AB39" s="114"/>
      <c r="AC39" s="114"/>
      <c r="AD39" s="114"/>
      <c r="AE39" s="90"/>
      <c r="AF39" s="114"/>
      <c r="AG39" s="114"/>
      <c r="AH39" s="125">
        <f t="shared" si="0"/>
        <v>0</v>
      </c>
      <c r="AI39" s="125">
        <f t="shared" si="1"/>
        <v>0</v>
      </c>
      <c r="AJ39" s="125">
        <f t="shared" si="2"/>
        <v>0</v>
      </c>
      <c r="AK39" s="125">
        <f t="shared" si="3"/>
        <v>0</v>
      </c>
      <c r="AL39" s="125">
        <f t="shared" si="4"/>
        <v>0</v>
      </c>
      <c r="AM39" s="126">
        <f t="shared" si="5"/>
        <v>0</v>
      </c>
      <c r="AN39" s="127">
        <f t="shared" si="6"/>
        <v>0</v>
      </c>
      <c r="AO39" s="127">
        <f t="shared" si="7"/>
        <v>100</v>
      </c>
      <c r="AP39" s="88"/>
      <c r="AQ39" s="3"/>
      <c r="AR39" s="3"/>
      <c r="AS39" s="3"/>
      <c r="AT39" s="3"/>
      <c r="AU39" s="3"/>
      <c r="AV39" s="3"/>
    </row>
    <row r="40" spans="1:48" s="3" customFormat="1" ht="11.45" customHeight="1">
      <c r="A40" s="64">
        <v>35</v>
      </c>
      <c r="B40" s="63" t="str">
        <f>JULI!B40</f>
        <v>SYAWALIA ALFANIHA</v>
      </c>
      <c r="C40" s="90"/>
      <c r="D40" s="98"/>
      <c r="E40" s="60"/>
      <c r="F40" s="60"/>
      <c r="G40" s="60"/>
      <c r="H40" s="60"/>
      <c r="I40" s="60"/>
      <c r="J40" s="90"/>
      <c r="K40" s="98"/>
      <c r="L40" s="60"/>
      <c r="M40" s="60"/>
      <c r="N40" s="98"/>
      <c r="O40" s="60"/>
      <c r="P40" s="60"/>
      <c r="Q40" s="90"/>
      <c r="R40" s="98"/>
      <c r="S40" s="60"/>
      <c r="T40" s="60"/>
      <c r="U40" s="60"/>
      <c r="V40" s="60"/>
      <c r="W40" s="60"/>
      <c r="X40" s="90"/>
      <c r="Y40" s="98"/>
      <c r="Z40" s="60"/>
      <c r="AA40" s="60"/>
      <c r="AB40" s="60"/>
      <c r="AC40" s="60"/>
      <c r="AD40" s="60"/>
      <c r="AE40" s="90"/>
      <c r="AF40" s="60"/>
      <c r="AG40" s="60"/>
      <c r="AH40" s="82">
        <f t="shared" si="0"/>
        <v>0</v>
      </c>
      <c r="AI40" s="82">
        <f t="shared" si="1"/>
        <v>0</v>
      </c>
      <c r="AJ40" s="82">
        <f t="shared" si="2"/>
        <v>0</v>
      </c>
      <c r="AK40" s="82">
        <f t="shared" si="3"/>
        <v>0</v>
      </c>
      <c r="AL40" s="82">
        <f t="shared" si="4"/>
        <v>0</v>
      </c>
      <c r="AM40" s="83">
        <f t="shared" si="5"/>
        <v>0</v>
      </c>
      <c r="AN40" s="84">
        <f t="shared" si="6"/>
        <v>0</v>
      </c>
      <c r="AO40" s="84">
        <f t="shared" si="7"/>
        <v>100</v>
      </c>
      <c r="AP40" s="88"/>
    </row>
    <row r="41" spans="1:48" s="3" customFormat="1" ht="11.45" customHeight="1" thickBot="1">
      <c r="A41" s="112">
        <v>36</v>
      </c>
      <c r="B41" s="113" t="str">
        <f>JULI!B41</f>
        <v>VINKA AMRI NYCKEES</v>
      </c>
      <c r="C41" s="90"/>
      <c r="D41" s="118"/>
      <c r="E41" s="114"/>
      <c r="F41" s="114"/>
      <c r="G41" s="114"/>
      <c r="H41" s="114"/>
      <c r="I41" s="114"/>
      <c r="J41" s="90"/>
      <c r="K41" s="118"/>
      <c r="L41" s="114"/>
      <c r="M41" s="114"/>
      <c r="N41" s="118"/>
      <c r="O41" s="114"/>
      <c r="P41" s="114"/>
      <c r="Q41" s="90"/>
      <c r="R41" s="118"/>
      <c r="S41" s="114"/>
      <c r="T41" s="114"/>
      <c r="U41" s="114"/>
      <c r="V41" s="114"/>
      <c r="W41" s="114"/>
      <c r="X41" s="90"/>
      <c r="Y41" s="118"/>
      <c r="Z41" s="114"/>
      <c r="AA41" s="114"/>
      <c r="AB41" s="114"/>
      <c r="AC41" s="114"/>
      <c r="AD41" s="114"/>
      <c r="AE41" s="90"/>
      <c r="AF41" s="114"/>
      <c r="AG41" s="114"/>
      <c r="AH41" s="125">
        <f t="shared" si="0"/>
        <v>0</v>
      </c>
      <c r="AI41" s="125">
        <f t="shared" si="1"/>
        <v>0</v>
      </c>
      <c r="AJ41" s="125">
        <f t="shared" si="2"/>
        <v>0</v>
      </c>
      <c r="AK41" s="125">
        <f t="shared" si="3"/>
        <v>0</v>
      </c>
      <c r="AL41" s="125">
        <f t="shared" si="4"/>
        <v>0</v>
      </c>
      <c r="AM41" s="126">
        <f t="shared" si="5"/>
        <v>0</v>
      </c>
      <c r="AN41" s="127">
        <f t="shared" si="6"/>
        <v>0</v>
      </c>
      <c r="AO41" s="127">
        <f t="shared" si="7"/>
        <v>100</v>
      </c>
      <c r="AP41" s="88"/>
    </row>
    <row r="42" spans="1:48" ht="14.25" thickTop="1" thickBot="1">
      <c r="A42" s="216" t="s">
        <v>41</v>
      </c>
      <c r="B42" s="217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85">
        <f t="shared" ref="AH42:AN42" si="8">SUM(AH6:AH41)</f>
        <v>6</v>
      </c>
      <c r="AI42" s="85">
        <f t="shared" si="8"/>
        <v>1</v>
      </c>
      <c r="AJ42" s="85">
        <f t="shared" si="8"/>
        <v>0</v>
      </c>
      <c r="AK42" s="85">
        <f t="shared" si="8"/>
        <v>1</v>
      </c>
      <c r="AL42" s="85">
        <f t="shared" si="8"/>
        <v>0</v>
      </c>
      <c r="AM42" s="212">
        <f t="shared" si="8"/>
        <v>7</v>
      </c>
      <c r="AN42" s="214">
        <f t="shared" si="8"/>
        <v>1.7369727047146406</v>
      </c>
      <c r="AO42" s="214">
        <f t="shared" si="7"/>
        <v>98.263027295285355</v>
      </c>
      <c r="AP42" s="88"/>
      <c r="AQ42" s="3"/>
      <c r="AR42" s="3"/>
      <c r="AS42" s="3"/>
      <c r="AT42" s="3"/>
      <c r="AU42" s="3"/>
      <c r="AV42" s="3"/>
    </row>
    <row r="43" spans="1:48">
      <c r="A43" s="216" t="s">
        <v>42</v>
      </c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217"/>
      <c r="AH43" s="86">
        <f t="shared" ref="AH43:AL43" si="9">(AH42*100)/(13*31)</f>
        <v>1.4888337468982631</v>
      </c>
      <c r="AI43" s="86">
        <f t="shared" si="9"/>
        <v>0.24813895781637718</v>
      </c>
      <c r="AJ43" s="86">
        <f t="shared" si="9"/>
        <v>0</v>
      </c>
      <c r="AK43" s="86">
        <f t="shared" si="9"/>
        <v>0.24813895781637718</v>
      </c>
      <c r="AL43" s="86">
        <f t="shared" si="9"/>
        <v>0</v>
      </c>
      <c r="AM43" s="213"/>
      <c r="AN43" s="215"/>
      <c r="AO43" s="215"/>
      <c r="AP43" s="88"/>
      <c r="AQ43" s="3"/>
      <c r="AR43" s="3"/>
      <c r="AS43" s="3"/>
      <c r="AT43" s="3"/>
      <c r="AU43" s="3"/>
      <c r="AV43" s="3"/>
    </row>
    <row r="44" spans="1:48">
      <c r="B44" s="5"/>
      <c r="AH44"/>
      <c r="AI44"/>
      <c r="AJ44" s="218" t="s">
        <v>70</v>
      </c>
      <c r="AK44" s="218"/>
      <c r="AL44" s="218"/>
      <c r="AM44" s="218"/>
      <c r="AN44" s="218"/>
    </row>
    <row r="45" spans="1:48">
      <c r="B45" s="5"/>
      <c r="AH45"/>
      <c r="AI45"/>
      <c r="AJ45" s="218" t="s">
        <v>43</v>
      </c>
      <c r="AK45" s="218"/>
      <c r="AL45" s="218"/>
      <c r="AM45" s="218"/>
      <c r="AN45" s="218"/>
    </row>
    <row r="46" spans="1:48">
      <c r="B46" s="5"/>
      <c r="AH46"/>
      <c r="AI46"/>
      <c r="AJ46"/>
      <c r="AK46" s="4"/>
      <c r="AL46" s="5"/>
      <c r="AM46" s="5"/>
    </row>
    <row r="47" spans="1:48">
      <c r="B47" s="5"/>
      <c r="AH47"/>
      <c r="AI47"/>
      <c r="AJ47"/>
      <c r="AK47" s="4"/>
      <c r="AL47" s="5"/>
      <c r="AM47" s="5"/>
    </row>
    <row r="48" spans="1:48">
      <c r="B48" s="5"/>
      <c r="AH48"/>
      <c r="AI48"/>
      <c r="AJ48" s="208" t="str">
        <f>MASTER!C8</f>
        <v>ZULHASNI,S.Pd</v>
      </c>
      <c r="AK48" s="208"/>
      <c r="AL48" s="208"/>
      <c r="AM48" s="208"/>
      <c r="AN48" s="208"/>
    </row>
    <row r="49" spans="34:42">
      <c r="AH49"/>
      <c r="AI49"/>
      <c r="AJ49" s="42" t="s">
        <v>5</v>
      </c>
      <c r="AK49" s="208" t="str">
        <f>MASTER!C10</f>
        <v>199111092019032018</v>
      </c>
      <c r="AL49" s="208"/>
      <c r="AM49" s="208"/>
      <c r="AN49" s="208"/>
    </row>
    <row r="50" spans="34:42">
      <c r="AP50"/>
    </row>
  </sheetData>
  <mergeCells count="16">
    <mergeCell ref="A1:AO1"/>
    <mergeCell ref="AK2:AL2"/>
    <mergeCell ref="AM2:AN2"/>
    <mergeCell ref="AH4:AL4"/>
    <mergeCell ref="AN4:AO4"/>
    <mergeCell ref="AO42:AO43"/>
    <mergeCell ref="AK49:AN49"/>
    <mergeCell ref="A4:A5"/>
    <mergeCell ref="B4:B5"/>
    <mergeCell ref="AM42:AM43"/>
    <mergeCell ref="AN42:AN43"/>
    <mergeCell ref="A42:AG42"/>
    <mergeCell ref="A43:AG43"/>
    <mergeCell ref="AJ44:AN44"/>
    <mergeCell ref="AJ45:AN45"/>
    <mergeCell ref="AJ48:AN48"/>
  </mergeCells>
  <conditionalFormatting sqref="C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{659A1D78-7C01-4319-A677-41CEE74FE7BA}</x14:id>
        </ext>
      </extLst>
    </cfRule>
  </conditionalFormatting>
  <dataValidations count="1">
    <dataValidation type="list" allowBlank="1" showInputMessage="1" showErrorMessage="1" sqref="C6:AG41">
      <formula1>$AH$5:$AL$5</formula1>
    </dataValidation>
  </dataValidations>
  <pageMargins left="0.42986111111111103" right="0.3" top="0.45" bottom="0.25" header="0.25972222222222202" footer="0.30972222222222201"/>
  <pageSetup paperSize="9" scale="79" orientation="landscape" verticalDpi="300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9A1D78-7C01-4319-A677-41CEE74FE7B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2"/>
  <sheetViews>
    <sheetView tabSelected="1" view="pageBreakPreview" zoomScale="70" zoomScaleNormal="90" zoomScaleSheetLayoutView="70" workbookViewId="0">
      <pane xSplit="1" ySplit="6" topLeftCell="B10" activePane="bottomRight" state="frozen"/>
      <selection pane="topRight"/>
      <selection pane="bottomLeft"/>
      <selection pane="bottomRight" activeCell="AL43" sqref="AL43:AN44"/>
    </sheetView>
  </sheetViews>
  <sheetFormatPr defaultColWidth="9.140625" defaultRowHeight="12.75"/>
  <cols>
    <col min="1" max="1" width="3.7109375" customWidth="1"/>
    <col min="2" max="2" width="33" customWidth="1"/>
    <col min="3" max="32" width="2.85546875" style="5" customWidth="1"/>
    <col min="33" max="34" width="5.28515625" style="5" customWidth="1"/>
    <col min="35" max="35" width="4.7109375" style="5" customWidth="1"/>
    <col min="36" max="38" width="5.28515625" customWidth="1"/>
    <col min="39" max="39" width="8" customWidth="1"/>
    <col min="40" max="40" width="10.140625" customWidth="1"/>
    <col min="41" max="41" width="1.42578125" style="5" customWidth="1"/>
    <col min="42" max="43" width="8.5703125" customWidth="1"/>
  </cols>
  <sheetData>
    <row r="1" spans="1:48">
      <c r="A1" s="219" t="str">
        <f>OKTB!A1</f>
        <v>DAFTAR HADIR PESERTA DIDIK MAN 2 KOTA PADANG TAHUN PELAJARAN 2023/2024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</row>
    <row r="2" spans="1:48" ht="15" customHeight="1">
      <c r="A2" s="42" t="s">
        <v>65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227" t="s">
        <v>6</v>
      </c>
      <c r="AK2" s="228"/>
      <c r="AL2" s="229" t="str">
        <f>MASTER!C12</f>
        <v>X.6</v>
      </c>
      <c r="AM2" s="229"/>
      <c r="AN2" s="6"/>
      <c r="AO2" s="6"/>
      <c r="AP2" s="6"/>
      <c r="AQ2" s="6"/>
    </row>
    <row r="3" spans="1:48" ht="6.95" customHeigh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42"/>
      <c r="AK3" s="42"/>
      <c r="AM3" s="121"/>
    </row>
    <row r="4" spans="1:48" ht="0.95" customHeight="1" thickBot="1">
      <c r="A4" s="42"/>
      <c r="B4" s="4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AA4" s="6"/>
      <c r="AB4" s="6"/>
      <c r="AC4" s="6"/>
      <c r="AD4" s="6"/>
      <c r="AE4" s="6"/>
      <c r="AF4" s="6"/>
      <c r="AG4" s="6"/>
      <c r="AH4" s="6"/>
      <c r="AI4" s="6"/>
      <c r="AJ4" s="42"/>
      <c r="AK4" s="42"/>
    </row>
    <row r="5" spans="1:48" ht="14.25" thickTop="1" thickBot="1">
      <c r="A5" s="210" t="s">
        <v>21</v>
      </c>
      <c r="B5" s="210" t="s">
        <v>22</v>
      </c>
      <c r="C5" s="49">
        <v>1</v>
      </c>
      <c r="D5" s="49">
        <v>2</v>
      </c>
      <c r="E5" s="49">
        <v>3</v>
      </c>
      <c r="F5" s="49">
        <v>4</v>
      </c>
      <c r="G5" s="65">
        <v>5</v>
      </c>
      <c r="H5" s="49">
        <v>6</v>
      </c>
      <c r="I5" s="49">
        <v>7</v>
      </c>
      <c r="J5" s="49">
        <v>8</v>
      </c>
      <c r="K5" s="49">
        <v>9</v>
      </c>
      <c r="L5" s="49">
        <v>10</v>
      </c>
      <c r="M5" s="49">
        <v>11</v>
      </c>
      <c r="N5" s="65">
        <v>12</v>
      </c>
      <c r="O5" s="49">
        <v>13</v>
      </c>
      <c r="P5" s="49">
        <v>14</v>
      </c>
      <c r="Q5" s="49">
        <v>15</v>
      </c>
      <c r="R5" s="49">
        <v>16</v>
      </c>
      <c r="S5" s="49">
        <v>17</v>
      </c>
      <c r="T5" s="49">
        <v>18</v>
      </c>
      <c r="U5" s="65">
        <v>19</v>
      </c>
      <c r="V5" s="49">
        <v>20</v>
      </c>
      <c r="W5" s="49">
        <v>21</v>
      </c>
      <c r="X5" s="49">
        <v>22</v>
      </c>
      <c r="Y5" s="49">
        <v>23</v>
      </c>
      <c r="Z5" s="49">
        <v>24</v>
      </c>
      <c r="AA5" s="49">
        <v>25</v>
      </c>
      <c r="AB5" s="65">
        <v>26</v>
      </c>
      <c r="AC5" s="49">
        <v>27</v>
      </c>
      <c r="AD5" s="49">
        <v>28</v>
      </c>
      <c r="AE5" s="49">
        <v>29</v>
      </c>
      <c r="AF5" s="49">
        <v>30</v>
      </c>
      <c r="AG5" s="223" t="s">
        <v>23</v>
      </c>
      <c r="AH5" s="224"/>
      <c r="AI5" s="224"/>
      <c r="AJ5" s="224"/>
      <c r="AK5" s="225"/>
      <c r="AL5" s="70" t="s">
        <v>24</v>
      </c>
      <c r="AM5" s="231" t="s">
        <v>25</v>
      </c>
      <c r="AN5" s="231"/>
    </row>
    <row r="6" spans="1:48" ht="41.1" customHeight="1" thickTop="1" thickBot="1">
      <c r="A6" s="211"/>
      <c r="B6" s="211"/>
      <c r="C6" s="50" t="s">
        <v>28</v>
      </c>
      <c r="D6" s="50" t="s">
        <v>29</v>
      </c>
      <c r="E6" s="50" t="s">
        <v>30</v>
      </c>
      <c r="F6" s="50" t="s">
        <v>31</v>
      </c>
      <c r="G6" s="66" t="s">
        <v>32</v>
      </c>
      <c r="H6" s="50" t="s">
        <v>26</v>
      </c>
      <c r="I6" s="50" t="s">
        <v>27</v>
      </c>
      <c r="J6" s="50" t="s">
        <v>28</v>
      </c>
      <c r="K6" s="50" t="s">
        <v>29</v>
      </c>
      <c r="L6" s="50" t="s">
        <v>30</v>
      </c>
      <c r="M6" s="50" t="s">
        <v>31</v>
      </c>
      <c r="N6" s="66" t="s">
        <v>32</v>
      </c>
      <c r="O6" s="50" t="s">
        <v>26</v>
      </c>
      <c r="P6" s="50" t="s">
        <v>27</v>
      </c>
      <c r="Q6" s="50" t="s">
        <v>28</v>
      </c>
      <c r="R6" s="50" t="s">
        <v>29</v>
      </c>
      <c r="S6" s="50" t="s">
        <v>30</v>
      </c>
      <c r="T6" s="50" t="s">
        <v>31</v>
      </c>
      <c r="U6" s="66" t="s">
        <v>32</v>
      </c>
      <c r="V6" s="50" t="s">
        <v>26</v>
      </c>
      <c r="W6" s="50" t="s">
        <v>27</v>
      </c>
      <c r="X6" s="50" t="s">
        <v>28</v>
      </c>
      <c r="Y6" s="50" t="s">
        <v>29</v>
      </c>
      <c r="Z6" s="50" t="s">
        <v>30</v>
      </c>
      <c r="AA6" s="50" t="s">
        <v>31</v>
      </c>
      <c r="AB6" s="66" t="s">
        <v>32</v>
      </c>
      <c r="AC6" s="50" t="s">
        <v>26</v>
      </c>
      <c r="AD6" s="50" t="s">
        <v>27</v>
      </c>
      <c r="AE6" s="50" t="s">
        <v>28</v>
      </c>
      <c r="AF6" s="50" t="s">
        <v>29</v>
      </c>
      <c r="AG6" s="72" t="s">
        <v>33</v>
      </c>
      <c r="AH6" s="72" t="s">
        <v>34</v>
      </c>
      <c r="AI6" s="72" t="s">
        <v>35</v>
      </c>
      <c r="AJ6" s="72" t="s">
        <v>36</v>
      </c>
      <c r="AK6" s="72" t="s">
        <v>37</v>
      </c>
      <c r="AL6" s="72" t="s">
        <v>38</v>
      </c>
      <c r="AM6" s="72" t="s">
        <v>39</v>
      </c>
      <c r="AN6" s="72" t="s">
        <v>40</v>
      </c>
    </row>
    <row r="7" spans="1:48" ht="13.5" thickTop="1">
      <c r="A7" s="51">
        <v>1</v>
      </c>
      <c r="B7" s="52" t="str">
        <f>OKTB!B6</f>
        <v>AFNAN FEYZA</v>
      </c>
      <c r="C7" s="111"/>
      <c r="D7" s="117"/>
      <c r="E7" s="111"/>
      <c r="F7" s="111"/>
      <c r="G7" s="89"/>
      <c r="H7" s="111"/>
      <c r="I7" s="111"/>
      <c r="J7" s="111"/>
      <c r="K7" s="117"/>
      <c r="L7" s="111"/>
      <c r="M7" s="111"/>
      <c r="N7" s="89"/>
      <c r="O7" s="111"/>
      <c r="P7" s="111"/>
      <c r="Q7" s="111"/>
      <c r="R7" s="117"/>
      <c r="S7" s="111"/>
      <c r="T7" s="111"/>
      <c r="U7" s="89"/>
      <c r="V7" s="111"/>
      <c r="W7" s="111"/>
      <c r="X7" s="111"/>
      <c r="Y7" s="111"/>
      <c r="Z7" s="111"/>
      <c r="AA7" s="111"/>
      <c r="AB7" s="89"/>
      <c r="AC7" s="111"/>
      <c r="AD7" s="111"/>
      <c r="AE7" s="111"/>
      <c r="AF7" s="117"/>
      <c r="AG7" s="73">
        <f t="shared" ref="AG7:AG42" si="0">COUNTIF(C7:AF7,"S")</f>
        <v>0</v>
      </c>
      <c r="AH7" s="73">
        <f t="shared" ref="AH7:AH42" si="1">COUNTIF(C7:AF7,"I")</f>
        <v>0</v>
      </c>
      <c r="AI7" s="73">
        <f t="shared" ref="AI7:AI42" si="2">COUNTIF(C7:AF7,"A")</f>
        <v>0</v>
      </c>
      <c r="AJ7" s="73">
        <f t="shared" ref="AJ7:AJ42" si="3">COUNTIF(C7:AF7,"T")</f>
        <v>0</v>
      </c>
      <c r="AK7" s="73">
        <f t="shared" ref="AK7:AK42" si="4">COUNTIF(C7:AF7,"C")</f>
        <v>0</v>
      </c>
      <c r="AL7" s="74">
        <f t="shared" ref="AL7:AL42" si="5">SUM(AG7:AI7)</f>
        <v>0</v>
      </c>
      <c r="AM7" s="75">
        <f t="shared" ref="AM7:AM42" si="6">(AL7*100)/(31*13)</f>
        <v>0</v>
      </c>
      <c r="AN7" s="75">
        <f t="shared" ref="AN7:AN43" si="7">(100-AM7)</f>
        <v>100</v>
      </c>
    </row>
    <row r="8" spans="1:48" s="1" customFormat="1">
      <c r="A8" s="112">
        <v>2</v>
      </c>
      <c r="B8" s="113" t="str">
        <f>OKTB!B7</f>
        <v>AINUL MARDIYAH</v>
      </c>
      <c r="C8" s="114"/>
      <c r="D8" s="118"/>
      <c r="E8" s="114"/>
      <c r="F8" s="114"/>
      <c r="G8" s="90"/>
      <c r="H8" s="114"/>
      <c r="I8" s="114"/>
      <c r="J8" s="114"/>
      <c r="K8" s="118"/>
      <c r="L8" s="114"/>
      <c r="M8" s="114"/>
      <c r="N8" s="90"/>
      <c r="O8" s="114"/>
      <c r="P8" s="114"/>
      <c r="Q8" s="114"/>
      <c r="R8" s="118"/>
      <c r="S8" s="114"/>
      <c r="T8" s="114"/>
      <c r="U8" s="90"/>
      <c r="V8" s="114"/>
      <c r="W8" s="114"/>
      <c r="X8" s="114"/>
      <c r="Y8" s="114"/>
      <c r="Z8" s="114"/>
      <c r="AA8" s="114"/>
      <c r="AB8" s="90"/>
      <c r="AC8" s="114"/>
      <c r="AD8" s="114"/>
      <c r="AE8" s="114"/>
      <c r="AF8" s="118"/>
      <c r="AG8" s="125">
        <f t="shared" si="0"/>
        <v>0</v>
      </c>
      <c r="AH8" s="125">
        <f t="shared" si="1"/>
        <v>0</v>
      </c>
      <c r="AI8" s="125">
        <f t="shared" si="2"/>
        <v>0</v>
      </c>
      <c r="AJ8" s="125">
        <f t="shared" si="3"/>
        <v>0</v>
      </c>
      <c r="AK8" s="125">
        <f t="shared" si="4"/>
        <v>0</v>
      </c>
      <c r="AL8" s="126">
        <f t="shared" si="5"/>
        <v>0</v>
      </c>
      <c r="AM8" s="127">
        <f t="shared" si="6"/>
        <v>0</v>
      </c>
      <c r="AN8" s="127">
        <f t="shared" si="7"/>
        <v>100</v>
      </c>
      <c r="AO8" s="88"/>
      <c r="AP8" s="3"/>
      <c r="AQ8" s="3"/>
      <c r="AR8" s="3"/>
      <c r="AS8" s="3"/>
      <c r="AT8" s="3"/>
      <c r="AU8" s="3"/>
      <c r="AV8" s="3"/>
    </row>
    <row r="9" spans="1:48">
      <c r="A9" s="58">
        <v>3</v>
      </c>
      <c r="B9" s="52" t="str">
        <f>OKTB!B8</f>
        <v>ASSYRA DINI RAHMAH</v>
      </c>
      <c r="C9" s="115"/>
      <c r="D9" s="119"/>
      <c r="E9" s="115"/>
      <c r="F9" s="115"/>
      <c r="G9" s="90"/>
      <c r="H9" s="115"/>
      <c r="I9" s="115"/>
      <c r="J9" s="115"/>
      <c r="K9" s="119"/>
      <c r="L9" s="115"/>
      <c r="M9" s="115"/>
      <c r="N9" s="90"/>
      <c r="O9" s="115"/>
      <c r="P9" s="115"/>
      <c r="Q9" s="115"/>
      <c r="R9" s="119"/>
      <c r="S9" s="115"/>
      <c r="T9" s="115"/>
      <c r="U9" s="90"/>
      <c r="V9" s="115"/>
      <c r="W9" s="115"/>
      <c r="X9" s="115"/>
      <c r="Y9" s="115"/>
      <c r="Z9" s="115"/>
      <c r="AA9" s="115"/>
      <c r="AB9" s="90"/>
      <c r="AC9" s="115"/>
      <c r="AD9" s="115"/>
      <c r="AE9" s="115"/>
      <c r="AF9" s="119"/>
      <c r="AG9" s="79">
        <f t="shared" si="0"/>
        <v>0</v>
      </c>
      <c r="AH9" s="79">
        <f t="shared" si="1"/>
        <v>0</v>
      </c>
      <c r="AI9" s="79">
        <f t="shared" si="2"/>
        <v>0</v>
      </c>
      <c r="AJ9" s="79">
        <f t="shared" si="3"/>
        <v>0</v>
      </c>
      <c r="AK9" s="79">
        <f t="shared" si="4"/>
        <v>0</v>
      </c>
      <c r="AL9" s="80">
        <f t="shared" si="5"/>
        <v>0</v>
      </c>
      <c r="AM9" s="81">
        <f t="shared" si="6"/>
        <v>0</v>
      </c>
      <c r="AN9" s="81">
        <f t="shared" si="7"/>
        <v>100</v>
      </c>
      <c r="AO9" s="88"/>
      <c r="AP9" s="3"/>
      <c r="AQ9" s="3"/>
      <c r="AR9" s="3"/>
      <c r="AS9" s="3"/>
      <c r="AT9" s="3"/>
      <c r="AU9" s="3"/>
      <c r="AV9" s="3"/>
    </row>
    <row r="10" spans="1:48" s="1" customFormat="1">
      <c r="A10" s="112">
        <v>4</v>
      </c>
      <c r="B10" s="113" t="str">
        <f>OKTB!B9</f>
        <v>AZZUMI ZAHIRA</v>
      </c>
      <c r="C10" s="114"/>
      <c r="D10" s="118"/>
      <c r="E10" s="114"/>
      <c r="F10" s="114"/>
      <c r="G10" s="90"/>
      <c r="H10" s="114"/>
      <c r="I10" s="114"/>
      <c r="J10" s="114"/>
      <c r="K10" s="118"/>
      <c r="L10" s="114"/>
      <c r="M10" s="114"/>
      <c r="N10" s="90"/>
      <c r="O10" s="114"/>
      <c r="P10" s="114"/>
      <c r="Q10" s="114"/>
      <c r="R10" s="118"/>
      <c r="S10" s="114"/>
      <c r="T10" s="114"/>
      <c r="U10" s="90"/>
      <c r="V10" s="114"/>
      <c r="W10" s="114"/>
      <c r="X10" s="114"/>
      <c r="Y10" s="114"/>
      <c r="Z10" s="114"/>
      <c r="AA10" s="114"/>
      <c r="AB10" s="90"/>
      <c r="AC10" s="114"/>
      <c r="AD10" s="114"/>
      <c r="AE10" s="114"/>
      <c r="AF10" s="118"/>
      <c r="AG10" s="125">
        <f t="shared" si="0"/>
        <v>0</v>
      </c>
      <c r="AH10" s="125">
        <f t="shared" si="1"/>
        <v>0</v>
      </c>
      <c r="AI10" s="125">
        <f t="shared" si="2"/>
        <v>0</v>
      </c>
      <c r="AJ10" s="125">
        <f t="shared" si="3"/>
        <v>0</v>
      </c>
      <c r="AK10" s="125">
        <f t="shared" si="4"/>
        <v>0</v>
      </c>
      <c r="AL10" s="126">
        <f t="shared" si="5"/>
        <v>0</v>
      </c>
      <c r="AM10" s="127">
        <f t="shared" si="6"/>
        <v>0</v>
      </c>
      <c r="AN10" s="127">
        <f t="shared" si="7"/>
        <v>100</v>
      </c>
      <c r="AO10" s="88"/>
      <c r="AP10" s="3"/>
      <c r="AQ10" s="3"/>
      <c r="AR10" s="3"/>
      <c r="AS10" s="3"/>
      <c r="AT10" s="3"/>
      <c r="AU10" s="3"/>
      <c r="AV10" s="3"/>
    </row>
    <row r="11" spans="1:48">
      <c r="A11" s="58">
        <v>5</v>
      </c>
      <c r="B11" s="52" t="str">
        <f>OKTB!B10</f>
        <v>DURATUL LATIFAH</v>
      </c>
      <c r="C11" s="115"/>
      <c r="D11" s="119"/>
      <c r="E11" s="115"/>
      <c r="F11" s="115"/>
      <c r="G11" s="90"/>
      <c r="H11" s="115"/>
      <c r="I11" s="115"/>
      <c r="J11" s="115"/>
      <c r="K11" s="119"/>
      <c r="L11" s="115"/>
      <c r="M11" s="115"/>
      <c r="N11" s="90"/>
      <c r="O11" s="115"/>
      <c r="P11" s="115"/>
      <c r="Q11" s="115"/>
      <c r="R11" s="119"/>
      <c r="S11" s="115"/>
      <c r="T11" s="115"/>
      <c r="U11" s="90"/>
      <c r="V11" s="115"/>
      <c r="W11" s="115"/>
      <c r="X11" s="115"/>
      <c r="Y11" s="115"/>
      <c r="Z11" s="115"/>
      <c r="AA11" s="115"/>
      <c r="AB11" s="90"/>
      <c r="AC11" s="115"/>
      <c r="AD11" s="115"/>
      <c r="AE11" s="115"/>
      <c r="AF11" s="119"/>
      <c r="AG11" s="79">
        <f t="shared" si="0"/>
        <v>0</v>
      </c>
      <c r="AH11" s="79">
        <f t="shared" si="1"/>
        <v>0</v>
      </c>
      <c r="AI11" s="79">
        <f t="shared" si="2"/>
        <v>0</v>
      </c>
      <c r="AJ11" s="79">
        <f t="shared" si="3"/>
        <v>0</v>
      </c>
      <c r="AK11" s="79">
        <f t="shared" si="4"/>
        <v>0</v>
      </c>
      <c r="AL11" s="80">
        <f t="shared" si="5"/>
        <v>0</v>
      </c>
      <c r="AM11" s="81">
        <f t="shared" si="6"/>
        <v>0</v>
      </c>
      <c r="AN11" s="81">
        <f t="shared" si="7"/>
        <v>100</v>
      </c>
      <c r="AO11" s="88"/>
      <c r="AP11" s="3"/>
      <c r="AQ11" s="3"/>
      <c r="AR11" s="3"/>
      <c r="AS11" s="3"/>
      <c r="AT11" s="3"/>
      <c r="AU11" s="3"/>
      <c r="AV11" s="3"/>
    </row>
    <row r="12" spans="1:48" s="1" customFormat="1">
      <c r="A12" s="112">
        <v>6</v>
      </c>
      <c r="B12" s="113" t="str">
        <f>OKTB!B11</f>
        <v>FAKHRI AHMAD SAMHAN</v>
      </c>
      <c r="C12" s="114"/>
      <c r="D12" s="118"/>
      <c r="E12" s="114"/>
      <c r="F12" s="114"/>
      <c r="G12" s="90"/>
      <c r="H12" s="114"/>
      <c r="I12" s="114"/>
      <c r="J12" s="114"/>
      <c r="K12" s="118"/>
      <c r="L12" s="114"/>
      <c r="M12" s="114"/>
      <c r="N12" s="90"/>
      <c r="O12" s="114"/>
      <c r="P12" s="114"/>
      <c r="Q12" s="114"/>
      <c r="R12" s="118"/>
      <c r="S12" s="114"/>
      <c r="T12" s="114"/>
      <c r="U12" s="90"/>
      <c r="V12" s="114"/>
      <c r="W12" s="114"/>
      <c r="X12" s="114"/>
      <c r="Y12" s="114"/>
      <c r="Z12" s="114"/>
      <c r="AA12" s="114"/>
      <c r="AB12" s="90"/>
      <c r="AC12" s="114"/>
      <c r="AD12" s="114"/>
      <c r="AE12" s="114"/>
      <c r="AF12" s="118"/>
      <c r="AG12" s="125">
        <f t="shared" si="0"/>
        <v>0</v>
      </c>
      <c r="AH12" s="125">
        <f t="shared" si="1"/>
        <v>0</v>
      </c>
      <c r="AI12" s="125">
        <f t="shared" si="2"/>
        <v>0</v>
      </c>
      <c r="AJ12" s="125">
        <f t="shared" si="3"/>
        <v>0</v>
      </c>
      <c r="AK12" s="125">
        <f t="shared" si="4"/>
        <v>0</v>
      </c>
      <c r="AL12" s="126">
        <f t="shared" si="5"/>
        <v>0</v>
      </c>
      <c r="AM12" s="127">
        <f t="shared" si="6"/>
        <v>0</v>
      </c>
      <c r="AN12" s="127">
        <f t="shared" si="7"/>
        <v>100</v>
      </c>
      <c r="AO12" s="88"/>
      <c r="AP12" s="3"/>
      <c r="AQ12" s="3"/>
      <c r="AR12" s="3"/>
      <c r="AS12" s="3"/>
      <c r="AT12" s="3"/>
      <c r="AU12" s="3"/>
      <c r="AV12" s="3"/>
    </row>
    <row r="13" spans="1:48">
      <c r="A13" s="58">
        <v>7</v>
      </c>
      <c r="B13" s="52" t="str">
        <f>OKTB!B12</f>
        <v>FAKHRI ZAIDAN AKBAR</v>
      </c>
      <c r="C13" s="115"/>
      <c r="D13" s="119"/>
      <c r="E13" s="115"/>
      <c r="F13" s="115"/>
      <c r="G13" s="90"/>
      <c r="H13" s="115"/>
      <c r="I13" s="115"/>
      <c r="J13" s="115"/>
      <c r="K13" s="119"/>
      <c r="L13" s="115"/>
      <c r="M13" s="115"/>
      <c r="N13" s="90"/>
      <c r="O13" s="115"/>
      <c r="P13" s="115"/>
      <c r="Q13" s="115"/>
      <c r="R13" s="119"/>
      <c r="S13" s="115"/>
      <c r="T13" s="115"/>
      <c r="U13" s="90"/>
      <c r="V13" s="115"/>
      <c r="W13" s="115"/>
      <c r="X13" s="115"/>
      <c r="Y13" s="115"/>
      <c r="Z13" s="115"/>
      <c r="AA13" s="115"/>
      <c r="AB13" s="90"/>
      <c r="AC13" s="115"/>
      <c r="AD13" s="115"/>
      <c r="AE13" s="115"/>
      <c r="AF13" s="119"/>
      <c r="AG13" s="79">
        <f t="shared" si="0"/>
        <v>0</v>
      </c>
      <c r="AH13" s="79">
        <f t="shared" si="1"/>
        <v>0</v>
      </c>
      <c r="AI13" s="79">
        <f t="shared" si="2"/>
        <v>0</v>
      </c>
      <c r="AJ13" s="79">
        <f t="shared" si="3"/>
        <v>0</v>
      </c>
      <c r="AK13" s="79">
        <f t="shared" si="4"/>
        <v>0</v>
      </c>
      <c r="AL13" s="80">
        <f t="shared" si="5"/>
        <v>0</v>
      </c>
      <c r="AM13" s="81">
        <f t="shared" si="6"/>
        <v>0</v>
      </c>
      <c r="AN13" s="81">
        <f t="shared" si="7"/>
        <v>100</v>
      </c>
      <c r="AO13" s="88"/>
      <c r="AP13" s="3"/>
      <c r="AQ13" s="3"/>
      <c r="AR13" s="3"/>
      <c r="AS13" s="3"/>
      <c r="AT13" s="3"/>
      <c r="AU13" s="3"/>
      <c r="AV13" s="3"/>
    </row>
    <row r="14" spans="1:48" s="1" customFormat="1">
      <c r="A14" s="112">
        <v>8</v>
      </c>
      <c r="B14" s="113" t="str">
        <f>OKTB!B13</f>
        <v>FATHUR AL AZIZ</v>
      </c>
      <c r="C14" s="114"/>
      <c r="D14" s="118"/>
      <c r="E14" s="114"/>
      <c r="F14" s="114"/>
      <c r="G14" s="90"/>
      <c r="H14" s="114"/>
      <c r="I14" s="114"/>
      <c r="J14" s="114"/>
      <c r="K14" s="118"/>
      <c r="L14" s="114"/>
      <c r="M14" s="114"/>
      <c r="N14" s="90"/>
      <c r="O14" s="114"/>
      <c r="P14" s="114"/>
      <c r="Q14" s="114"/>
      <c r="R14" s="118"/>
      <c r="S14" s="114"/>
      <c r="T14" s="114"/>
      <c r="U14" s="90"/>
      <c r="V14" s="114"/>
      <c r="W14" s="114"/>
      <c r="X14" s="114"/>
      <c r="Y14" s="114"/>
      <c r="Z14" s="114"/>
      <c r="AA14" s="114"/>
      <c r="AB14" s="90"/>
      <c r="AC14" s="114"/>
      <c r="AD14" s="114"/>
      <c r="AE14" s="114"/>
      <c r="AF14" s="118"/>
      <c r="AG14" s="125">
        <f t="shared" si="0"/>
        <v>0</v>
      </c>
      <c r="AH14" s="125">
        <f t="shared" si="1"/>
        <v>0</v>
      </c>
      <c r="AI14" s="125">
        <f t="shared" si="2"/>
        <v>0</v>
      </c>
      <c r="AJ14" s="125">
        <f t="shared" si="3"/>
        <v>0</v>
      </c>
      <c r="AK14" s="125">
        <f t="shared" si="4"/>
        <v>0</v>
      </c>
      <c r="AL14" s="126">
        <f t="shared" si="5"/>
        <v>0</v>
      </c>
      <c r="AM14" s="127">
        <f t="shared" si="6"/>
        <v>0</v>
      </c>
      <c r="AN14" s="127">
        <f t="shared" si="7"/>
        <v>100</v>
      </c>
      <c r="AO14" s="88"/>
      <c r="AP14" s="3"/>
      <c r="AQ14" s="3"/>
      <c r="AR14" s="3"/>
      <c r="AS14" s="3"/>
      <c r="AT14" s="3"/>
      <c r="AU14" s="3"/>
      <c r="AV14" s="3"/>
    </row>
    <row r="15" spans="1:48">
      <c r="A15" s="58">
        <v>9</v>
      </c>
      <c r="B15" s="52" t="str">
        <f>OKTB!B14</f>
        <v>FAUZI ALLSTA NUGRAHA</v>
      </c>
      <c r="C15" s="115" t="s">
        <v>123</v>
      </c>
      <c r="D15" s="119"/>
      <c r="E15" s="115" t="s">
        <v>123</v>
      </c>
      <c r="F15" s="115"/>
      <c r="G15" s="90"/>
      <c r="H15" s="115"/>
      <c r="I15" s="115"/>
      <c r="J15" s="115"/>
      <c r="K15" s="119"/>
      <c r="L15" s="115"/>
      <c r="M15" s="115"/>
      <c r="N15" s="90"/>
      <c r="O15" s="115"/>
      <c r="P15" s="115"/>
      <c r="Q15" s="115"/>
      <c r="R15" s="119"/>
      <c r="S15" s="115"/>
      <c r="T15" s="115"/>
      <c r="U15" s="90"/>
      <c r="V15" s="115"/>
      <c r="W15" s="115"/>
      <c r="X15" s="115"/>
      <c r="Y15" s="115"/>
      <c r="Z15" s="115"/>
      <c r="AA15" s="115"/>
      <c r="AB15" s="90"/>
      <c r="AC15" s="115"/>
      <c r="AD15" s="115"/>
      <c r="AE15" s="115"/>
      <c r="AF15" s="119"/>
      <c r="AG15" s="79">
        <f t="shared" si="0"/>
        <v>2</v>
      </c>
      <c r="AH15" s="79">
        <f t="shared" si="1"/>
        <v>0</v>
      </c>
      <c r="AI15" s="79">
        <f t="shared" si="2"/>
        <v>0</v>
      </c>
      <c r="AJ15" s="79">
        <f t="shared" si="3"/>
        <v>0</v>
      </c>
      <c r="AK15" s="79">
        <f t="shared" si="4"/>
        <v>0</v>
      </c>
      <c r="AL15" s="80">
        <f t="shared" si="5"/>
        <v>2</v>
      </c>
      <c r="AM15" s="81">
        <f t="shared" si="6"/>
        <v>0.49627791563275436</v>
      </c>
      <c r="AN15" s="81">
        <f t="shared" si="7"/>
        <v>99.50372208436724</v>
      </c>
      <c r="AO15" s="88"/>
      <c r="AP15" s="3"/>
      <c r="AQ15" s="3"/>
      <c r="AR15" s="3"/>
      <c r="AS15" s="3"/>
      <c r="AT15" s="3"/>
      <c r="AU15" s="3"/>
      <c r="AV15" s="3"/>
    </row>
    <row r="16" spans="1:48" s="1" customFormat="1">
      <c r="A16" s="112">
        <v>10</v>
      </c>
      <c r="B16" s="113" t="str">
        <f>OKTB!B15</f>
        <v>FAYYAD JOHANRA MAULANA</v>
      </c>
      <c r="C16" s="114"/>
      <c r="D16" s="118"/>
      <c r="E16" s="114"/>
      <c r="F16" s="114"/>
      <c r="G16" s="90"/>
      <c r="H16" s="114"/>
      <c r="I16" s="114"/>
      <c r="J16" s="114"/>
      <c r="K16" s="118"/>
      <c r="L16" s="114"/>
      <c r="M16" s="114"/>
      <c r="N16" s="90"/>
      <c r="O16" s="114"/>
      <c r="P16" s="114"/>
      <c r="Q16" s="114"/>
      <c r="R16" s="118"/>
      <c r="S16" s="114"/>
      <c r="T16" s="114"/>
      <c r="U16" s="90"/>
      <c r="V16" s="114"/>
      <c r="W16" s="114"/>
      <c r="X16" s="114"/>
      <c r="Y16" s="114"/>
      <c r="Z16" s="114"/>
      <c r="AA16" s="114"/>
      <c r="AB16" s="90"/>
      <c r="AC16" s="114"/>
      <c r="AD16" s="114"/>
      <c r="AE16" s="114"/>
      <c r="AF16" s="118"/>
      <c r="AG16" s="125">
        <f t="shared" si="0"/>
        <v>0</v>
      </c>
      <c r="AH16" s="125">
        <f t="shared" si="1"/>
        <v>0</v>
      </c>
      <c r="AI16" s="125">
        <f t="shared" si="2"/>
        <v>0</v>
      </c>
      <c r="AJ16" s="125">
        <f t="shared" si="3"/>
        <v>0</v>
      </c>
      <c r="AK16" s="125">
        <f t="shared" si="4"/>
        <v>0</v>
      </c>
      <c r="AL16" s="126">
        <f t="shared" si="5"/>
        <v>0</v>
      </c>
      <c r="AM16" s="127">
        <f t="shared" si="6"/>
        <v>0</v>
      </c>
      <c r="AN16" s="127">
        <f t="shared" si="7"/>
        <v>100</v>
      </c>
      <c r="AO16" s="88"/>
      <c r="AP16" s="3"/>
      <c r="AQ16" s="3"/>
      <c r="AR16" s="3"/>
      <c r="AS16" s="3"/>
      <c r="AT16" s="3"/>
      <c r="AU16" s="3"/>
      <c r="AV16" s="3"/>
    </row>
    <row r="17" spans="1:48">
      <c r="A17" s="58">
        <v>11</v>
      </c>
      <c r="B17" s="52" t="str">
        <f>OKTB!B16</f>
        <v>FISSYLMI KAFAH SHOFY ARNUR</v>
      </c>
      <c r="C17" s="116"/>
      <c r="D17" s="120"/>
      <c r="E17" s="128"/>
      <c r="F17" s="115"/>
      <c r="G17" s="91"/>
      <c r="H17" s="115"/>
      <c r="I17" s="115"/>
      <c r="J17" s="115"/>
      <c r="K17" s="120"/>
      <c r="L17" s="115"/>
      <c r="M17" s="115"/>
      <c r="N17" s="91"/>
      <c r="O17" s="115"/>
      <c r="P17" s="115"/>
      <c r="Q17" s="115"/>
      <c r="R17" s="120"/>
      <c r="S17" s="115"/>
      <c r="T17" s="115"/>
      <c r="U17" s="91"/>
      <c r="V17" s="115"/>
      <c r="W17" s="115"/>
      <c r="X17" s="115"/>
      <c r="Y17" s="115"/>
      <c r="Z17" s="115"/>
      <c r="AA17" s="115"/>
      <c r="AB17" s="91"/>
      <c r="AC17" s="115"/>
      <c r="AD17" s="115"/>
      <c r="AE17" s="115"/>
      <c r="AF17" s="120"/>
      <c r="AG17" s="79">
        <f t="shared" si="0"/>
        <v>0</v>
      </c>
      <c r="AH17" s="79">
        <f t="shared" si="1"/>
        <v>0</v>
      </c>
      <c r="AI17" s="79">
        <f t="shared" si="2"/>
        <v>0</v>
      </c>
      <c r="AJ17" s="79">
        <f t="shared" si="3"/>
        <v>0</v>
      </c>
      <c r="AK17" s="79">
        <f t="shared" si="4"/>
        <v>0</v>
      </c>
      <c r="AL17" s="80">
        <f t="shared" si="5"/>
        <v>0</v>
      </c>
      <c r="AM17" s="81">
        <f t="shared" si="6"/>
        <v>0</v>
      </c>
      <c r="AN17" s="81">
        <f t="shared" si="7"/>
        <v>100</v>
      </c>
      <c r="AO17" s="88"/>
      <c r="AP17" s="3"/>
      <c r="AQ17" s="3"/>
      <c r="AR17" s="3"/>
      <c r="AS17" s="3"/>
      <c r="AT17" s="3"/>
      <c r="AU17" s="3"/>
      <c r="AV17" s="3"/>
    </row>
    <row r="18" spans="1:48" s="1" customFormat="1">
      <c r="A18" s="112">
        <v>12</v>
      </c>
      <c r="B18" s="113" t="str">
        <f>OKTB!B17</f>
        <v>HABIBURRAHMANI ADZKIA MEKHRUL</v>
      </c>
      <c r="C18" s="114"/>
      <c r="D18" s="118"/>
      <c r="E18" s="114"/>
      <c r="F18" s="114"/>
      <c r="G18" s="90"/>
      <c r="H18" s="114"/>
      <c r="I18" s="114"/>
      <c r="J18" s="114"/>
      <c r="K18" s="118"/>
      <c r="L18" s="114"/>
      <c r="M18" s="114"/>
      <c r="N18" s="90"/>
      <c r="O18" s="114"/>
      <c r="P18" s="114"/>
      <c r="Q18" s="114"/>
      <c r="R18" s="118"/>
      <c r="S18" s="114"/>
      <c r="T18" s="114"/>
      <c r="U18" s="90"/>
      <c r="V18" s="114"/>
      <c r="W18" s="114"/>
      <c r="X18" s="114"/>
      <c r="Y18" s="114"/>
      <c r="Z18" s="114"/>
      <c r="AA18" s="114"/>
      <c r="AB18" s="90"/>
      <c r="AC18" s="114"/>
      <c r="AD18" s="114"/>
      <c r="AE18" s="114"/>
      <c r="AF18" s="118"/>
      <c r="AG18" s="125">
        <f t="shared" si="0"/>
        <v>0</v>
      </c>
      <c r="AH18" s="125">
        <f t="shared" si="1"/>
        <v>0</v>
      </c>
      <c r="AI18" s="125">
        <f t="shared" si="2"/>
        <v>0</v>
      </c>
      <c r="AJ18" s="125">
        <f t="shared" si="3"/>
        <v>0</v>
      </c>
      <c r="AK18" s="125">
        <f t="shared" si="4"/>
        <v>0</v>
      </c>
      <c r="AL18" s="126">
        <f t="shared" si="5"/>
        <v>0</v>
      </c>
      <c r="AM18" s="127">
        <f t="shared" si="6"/>
        <v>0</v>
      </c>
      <c r="AN18" s="127">
        <f t="shared" si="7"/>
        <v>100</v>
      </c>
      <c r="AO18" s="88"/>
      <c r="AP18" s="3"/>
      <c r="AQ18" s="3"/>
      <c r="AR18" s="3"/>
      <c r="AS18" s="3"/>
      <c r="AT18" s="3"/>
      <c r="AU18" s="3"/>
      <c r="AV18" s="3"/>
    </row>
    <row r="19" spans="1:48">
      <c r="A19" s="58">
        <v>13</v>
      </c>
      <c r="B19" s="52" t="str">
        <f>OKTB!B18</f>
        <v>Hafizah</v>
      </c>
      <c r="C19" s="115"/>
      <c r="D19" s="119"/>
      <c r="E19" s="115"/>
      <c r="F19" s="115"/>
      <c r="G19" s="90"/>
      <c r="H19" s="115"/>
      <c r="I19" s="115"/>
      <c r="J19" s="115"/>
      <c r="K19" s="119"/>
      <c r="L19" s="115"/>
      <c r="M19" s="115"/>
      <c r="N19" s="90"/>
      <c r="O19" s="115"/>
      <c r="P19" s="115"/>
      <c r="Q19" s="115"/>
      <c r="R19" s="119"/>
      <c r="S19" s="115"/>
      <c r="T19" s="115"/>
      <c r="U19" s="90"/>
      <c r="V19" s="115"/>
      <c r="W19" s="115"/>
      <c r="X19" s="115"/>
      <c r="Y19" s="115"/>
      <c r="Z19" s="115"/>
      <c r="AA19" s="115"/>
      <c r="AB19" s="90"/>
      <c r="AC19" s="115"/>
      <c r="AD19" s="115"/>
      <c r="AE19" s="115"/>
      <c r="AF19" s="119"/>
      <c r="AG19" s="79">
        <f t="shared" si="0"/>
        <v>0</v>
      </c>
      <c r="AH19" s="79">
        <f t="shared" si="1"/>
        <v>0</v>
      </c>
      <c r="AI19" s="79">
        <f t="shared" si="2"/>
        <v>0</v>
      </c>
      <c r="AJ19" s="79">
        <f t="shared" si="3"/>
        <v>0</v>
      </c>
      <c r="AK19" s="79">
        <f t="shared" si="4"/>
        <v>0</v>
      </c>
      <c r="AL19" s="80">
        <f t="shared" si="5"/>
        <v>0</v>
      </c>
      <c r="AM19" s="81">
        <f t="shared" si="6"/>
        <v>0</v>
      </c>
      <c r="AN19" s="81">
        <f t="shared" si="7"/>
        <v>100</v>
      </c>
      <c r="AO19" s="88"/>
      <c r="AP19" s="3"/>
      <c r="AQ19" s="3"/>
      <c r="AR19" s="3"/>
      <c r="AS19" s="3"/>
      <c r="AT19" s="3"/>
      <c r="AU19" s="3"/>
      <c r="AV19" s="3"/>
    </row>
    <row r="20" spans="1:48" s="1" customFormat="1">
      <c r="A20" s="112">
        <v>14</v>
      </c>
      <c r="B20" s="113" t="str">
        <f>OKTB!B19</f>
        <v>HARI ZULIANDRA PUTRA</v>
      </c>
      <c r="C20" s="114"/>
      <c r="D20" s="118"/>
      <c r="E20" s="114"/>
      <c r="F20" s="114"/>
      <c r="G20" s="90"/>
      <c r="H20" s="114"/>
      <c r="I20" s="114"/>
      <c r="J20" s="114"/>
      <c r="K20" s="118"/>
      <c r="L20" s="114"/>
      <c r="M20" s="114"/>
      <c r="N20" s="90"/>
      <c r="O20" s="114"/>
      <c r="P20" s="114"/>
      <c r="Q20" s="114"/>
      <c r="R20" s="118"/>
      <c r="S20" s="114"/>
      <c r="T20" s="114"/>
      <c r="U20" s="90"/>
      <c r="V20" s="114"/>
      <c r="W20" s="114"/>
      <c r="X20" s="114"/>
      <c r="Y20" s="114"/>
      <c r="Z20" s="114"/>
      <c r="AA20" s="114"/>
      <c r="AB20" s="90"/>
      <c r="AC20" s="114"/>
      <c r="AD20" s="114"/>
      <c r="AE20" s="114"/>
      <c r="AF20" s="118"/>
      <c r="AG20" s="125">
        <f t="shared" si="0"/>
        <v>0</v>
      </c>
      <c r="AH20" s="125">
        <f t="shared" si="1"/>
        <v>0</v>
      </c>
      <c r="AI20" s="125">
        <f t="shared" si="2"/>
        <v>0</v>
      </c>
      <c r="AJ20" s="125">
        <f t="shared" si="3"/>
        <v>0</v>
      </c>
      <c r="AK20" s="125">
        <f t="shared" si="4"/>
        <v>0</v>
      </c>
      <c r="AL20" s="126">
        <f t="shared" si="5"/>
        <v>0</v>
      </c>
      <c r="AM20" s="127">
        <f t="shared" si="6"/>
        <v>0</v>
      </c>
      <c r="AN20" s="127">
        <f t="shared" si="7"/>
        <v>100</v>
      </c>
      <c r="AO20" s="88"/>
      <c r="AP20" s="3"/>
      <c r="AQ20" s="3"/>
      <c r="AR20" s="3"/>
      <c r="AS20" s="3"/>
      <c r="AT20" s="3"/>
      <c r="AU20" s="3"/>
      <c r="AV20" s="3"/>
    </row>
    <row r="21" spans="1:48">
      <c r="A21" s="58">
        <v>15</v>
      </c>
      <c r="B21" s="52" t="str">
        <f>OKTB!B20</f>
        <v>JIHAN AZKA FAIRUZ</v>
      </c>
      <c r="C21" s="115"/>
      <c r="D21" s="119"/>
      <c r="E21" s="115"/>
      <c r="F21" s="115"/>
      <c r="G21" s="90"/>
      <c r="H21" s="115"/>
      <c r="I21" s="115"/>
      <c r="J21" s="115"/>
      <c r="K21" s="119"/>
      <c r="L21" s="115"/>
      <c r="M21" s="115"/>
      <c r="N21" s="90"/>
      <c r="O21" s="115"/>
      <c r="P21" s="115"/>
      <c r="Q21" s="115"/>
      <c r="R21" s="119"/>
      <c r="S21" s="115"/>
      <c r="T21" s="115"/>
      <c r="U21" s="90"/>
      <c r="V21" s="115"/>
      <c r="W21" s="115"/>
      <c r="X21" s="115"/>
      <c r="Y21" s="115"/>
      <c r="Z21" s="115"/>
      <c r="AA21" s="115"/>
      <c r="AB21" s="90"/>
      <c r="AC21" s="115"/>
      <c r="AD21" s="115"/>
      <c r="AE21" s="115"/>
      <c r="AF21" s="119"/>
      <c r="AG21" s="79">
        <f t="shared" si="0"/>
        <v>0</v>
      </c>
      <c r="AH21" s="79">
        <f t="shared" si="1"/>
        <v>0</v>
      </c>
      <c r="AI21" s="79">
        <f t="shared" si="2"/>
        <v>0</v>
      </c>
      <c r="AJ21" s="79">
        <f t="shared" si="3"/>
        <v>0</v>
      </c>
      <c r="AK21" s="79">
        <f t="shared" si="4"/>
        <v>0</v>
      </c>
      <c r="AL21" s="80">
        <f t="shared" si="5"/>
        <v>0</v>
      </c>
      <c r="AM21" s="81">
        <f t="shared" si="6"/>
        <v>0</v>
      </c>
      <c r="AN21" s="81">
        <f t="shared" si="7"/>
        <v>100</v>
      </c>
      <c r="AO21" s="88"/>
      <c r="AP21" s="3"/>
      <c r="AQ21" s="3"/>
      <c r="AR21" s="3"/>
      <c r="AS21" s="3"/>
      <c r="AT21" s="3"/>
      <c r="AU21" s="3"/>
      <c r="AV21" s="3"/>
    </row>
    <row r="22" spans="1:48" s="1" customFormat="1">
      <c r="A22" s="112">
        <v>16</v>
      </c>
      <c r="B22" s="113" t="str">
        <f>OKTB!B21</f>
        <v>KAYLA NAZILLA DEFIA</v>
      </c>
      <c r="C22" s="114"/>
      <c r="D22" s="118"/>
      <c r="E22" s="114"/>
      <c r="F22" s="114"/>
      <c r="G22" s="90"/>
      <c r="H22" s="114"/>
      <c r="I22" s="114"/>
      <c r="J22" s="114"/>
      <c r="K22" s="118"/>
      <c r="L22" s="114"/>
      <c r="M22" s="114"/>
      <c r="N22" s="90"/>
      <c r="O22" s="114"/>
      <c r="P22" s="114"/>
      <c r="Q22" s="114"/>
      <c r="R22" s="118"/>
      <c r="S22" s="114"/>
      <c r="T22" s="114"/>
      <c r="U22" s="90"/>
      <c r="V22" s="114"/>
      <c r="W22" s="114"/>
      <c r="X22" s="114"/>
      <c r="Y22" s="114"/>
      <c r="Z22" s="114"/>
      <c r="AA22" s="114"/>
      <c r="AB22" s="90"/>
      <c r="AC22" s="114"/>
      <c r="AD22" s="114"/>
      <c r="AE22" s="114"/>
      <c r="AF22" s="118"/>
      <c r="AG22" s="125">
        <f t="shared" si="0"/>
        <v>0</v>
      </c>
      <c r="AH22" s="125">
        <f t="shared" si="1"/>
        <v>0</v>
      </c>
      <c r="AI22" s="125">
        <f t="shared" si="2"/>
        <v>0</v>
      </c>
      <c r="AJ22" s="125">
        <f t="shared" si="3"/>
        <v>0</v>
      </c>
      <c r="AK22" s="125">
        <f t="shared" si="4"/>
        <v>0</v>
      </c>
      <c r="AL22" s="126">
        <f t="shared" si="5"/>
        <v>0</v>
      </c>
      <c r="AM22" s="127">
        <f t="shared" si="6"/>
        <v>0</v>
      </c>
      <c r="AN22" s="127">
        <f t="shared" si="7"/>
        <v>100</v>
      </c>
      <c r="AO22" s="88"/>
      <c r="AP22" s="3"/>
      <c r="AQ22" s="3"/>
      <c r="AR22" s="3"/>
      <c r="AS22" s="3"/>
      <c r="AT22" s="3"/>
      <c r="AU22" s="3"/>
      <c r="AV22" s="3"/>
    </row>
    <row r="23" spans="1:48">
      <c r="A23" s="58">
        <v>17</v>
      </c>
      <c r="B23" s="52" t="str">
        <f>OKTB!B22</f>
        <v>LATHIFAH</v>
      </c>
      <c r="C23" s="115"/>
      <c r="D23" s="119"/>
      <c r="E23" s="115"/>
      <c r="F23" s="115"/>
      <c r="G23" s="90"/>
      <c r="H23" s="115"/>
      <c r="I23" s="115"/>
      <c r="J23" s="115"/>
      <c r="K23" s="119"/>
      <c r="L23" s="115"/>
      <c r="M23" s="115"/>
      <c r="N23" s="90"/>
      <c r="O23" s="115"/>
      <c r="P23" s="115"/>
      <c r="Q23" s="115"/>
      <c r="R23" s="119"/>
      <c r="S23" s="115"/>
      <c r="T23" s="115"/>
      <c r="U23" s="90"/>
      <c r="V23" s="115"/>
      <c r="W23" s="115"/>
      <c r="X23" s="115"/>
      <c r="Y23" s="115"/>
      <c r="Z23" s="115"/>
      <c r="AA23" s="115"/>
      <c r="AB23" s="90"/>
      <c r="AC23" s="115"/>
      <c r="AD23" s="115"/>
      <c r="AE23" s="115"/>
      <c r="AF23" s="119"/>
      <c r="AG23" s="79">
        <f t="shared" si="0"/>
        <v>0</v>
      </c>
      <c r="AH23" s="79">
        <f t="shared" si="1"/>
        <v>0</v>
      </c>
      <c r="AI23" s="79">
        <f t="shared" si="2"/>
        <v>0</v>
      </c>
      <c r="AJ23" s="79">
        <f t="shared" si="3"/>
        <v>0</v>
      </c>
      <c r="AK23" s="79">
        <f t="shared" si="4"/>
        <v>0</v>
      </c>
      <c r="AL23" s="80">
        <f t="shared" si="5"/>
        <v>0</v>
      </c>
      <c r="AM23" s="81">
        <f t="shared" si="6"/>
        <v>0</v>
      </c>
      <c r="AN23" s="81">
        <f t="shared" si="7"/>
        <v>100</v>
      </c>
      <c r="AO23" s="88"/>
      <c r="AP23" s="3"/>
      <c r="AQ23" s="3"/>
      <c r="AR23" s="3"/>
      <c r="AS23" s="3"/>
      <c r="AT23" s="3"/>
      <c r="AU23" s="3"/>
      <c r="AV23" s="3"/>
    </row>
    <row r="24" spans="1:48" s="1" customFormat="1">
      <c r="A24" s="112">
        <v>18</v>
      </c>
      <c r="B24" s="113" t="str">
        <f>OKTB!B23</f>
        <v>LUTVIA SHAFITRI</v>
      </c>
      <c r="C24" s="114"/>
      <c r="D24" s="118"/>
      <c r="E24" s="114"/>
      <c r="F24" s="114"/>
      <c r="G24" s="90"/>
      <c r="H24" s="114"/>
      <c r="I24" s="114"/>
      <c r="J24" s="114"/>
      <c r="K24" s="118"/>
      <c r="L24" s="114"/>
      <c r="M24" s="114"/>
      <c r="N24" s="90"/>
      <c r="O24" s="114"/>
      <c r="P24" s="114"/>
      <c r="Q24" s="114"/>
      <c r="R24" s="118"/>
      <c r="S24" s="114"/>
      <c r="T24" s="114"/>
      <c r="U24" s="90"/>
      <c r="V24" s="114"/>
      <c r="W24" s="114"/>
      <c r="X24" s="114"/>
      <c r="Y24" s="114"/>
      <c r="Z24" s="114"/>
      <c r="AA24" s="114"/>
      <c r="AB24" s="90"/>
      <c r="AC24" s="114"/>
      <c r="AD24" s="114"/>
      <c r="AE24" s="114"/>
      <c r="AF24" s="118"/>
      <c r="AG24" s="125">
        <f t="shared" si="0"/>
        <v>0</v>
      </c>
      <c r="AH24" s="125">
        <f t="shared" si="1"/>
        <v>0</v>
      </c>
      <c r="AI24" s="125">
        <f t="shared" si="2"/>
        <v>0</v>
      </c>
      <c r="AJ24" s="125">
        <f t="shared" si="3"/>
        <v>0</v>
      </c>
      <c r="AK24" s="125">
        <f t="shared" si="4"/>
        <v>0</v>
      </c>
      <c r="AL24" s="126">
        <f t="shared" si="5"/>
        <v>0</v>
      </c>
      <c r="AM24" s="127">
        <f t="shared" si="6"/>
        <v>0</v>
      </c>
      <c r="AN24" s="127">
        <f t="shared" si="7"/>
        <v>100</v>
      </c>
      <c r="AO24" s="88"/>
      <c r="AP24" s="3"/>
      <c r="AQ24" s="3"/>
      <c r="AR24" s="3"/>
      <c r="AS24" s="3"/>
      <c r="AT24" s="3"/>
      <c r="AU24" s="3"/>
      <c r="AV24" s="3"/>
    </row>
    <row r="25" spans="1:48">
      <c r="A25" s="58">
        <v>19</v>
      </c>
      <c r="B25" s="52" t="str">
        <f>OKTB!B24</f>
        <v>M. IRFAN ALFAT</v>
      </c>
      <c r="C25" s="115"/>
      <c r="D25" s="119"/>
      <c r="E25" s="115"/>
      <c r="F25" s="115"/>
      <c r="G25" s="90"/>
      <c r="H25" s="115"/>
      <c r="I25" s="115"/>
      <c r="J25" s="115"/>
      <c r="K25" s="119"/>
      <c r="L25" s="115"/>
      <c r="M25" s="115"/>
      <c r="N25" s="90"/>
      <c r="O25" s="115"/>
      <c r="P25" s="115"/>
      <c r="Q25" s="115"/>
      <c r="R25" s="119"/>
      <c r="S25" s="115"/>
      <c r="T25" s="115"/>
      <c r="U25" s="90"/>
      <c r="V25" s="115"/>
      <c r="W25" s="115"/>
      <c r="X25" s="115"/>
      <c r="Y25" s="115"/>
      <c r="Z25" s="115"/>
      <c r="AA25" s="115"/>
      <c r="AB25" s="90"/>
      <c r="AC25" s="115"/>
      <c r="AD25" s="115"/>
      <c r="AE25" s="115"/>
      <c r="AF25" s="119"/>
      <c r="AG25" s="79">
        <f t="shared" si="0"/>
        <v>0</v>
      </c>
      <c r="AH25" s="79">
        <f t="shared" si="1"/>
        <v>0</v>
      </c>
      <c r="AI25" s="79">
        <f t="shared" si="2"/>
        <v>0</v>
      </c>
      <c r="AJ25" s="79">
        <f t="shared" si="3"/>
        <v>0</v>
      </c>
      <c r="AK25" s="79">
        <f t="shared" si="4"/>
        <v>0</v>
      </c>
      <c r="AL25" s="80">
        <f t="shared" si="5"/>
        <v>0</v>
      </c>
      <c r="AM25" s="81">
        <f t="shared" si="6"/>
        <v>0</v>
      </c>
      <c r="AN25" s="81">
        <f t="shared" si="7"/>
        <v>100</v>
      </c>
      <c r="AO25" s="88"/>
      <c r="AP25" s="3"/>
      <c r="AQ25" s="3"/>
      <c r="AR25" s="3"/>
      <c r="AS25" s="3"/>
      <c r="AT25" s="3"/>
      <c r="AU25" s="3"/>
      <c r="AV25" s="3"/>
    </row>
    <row r="26" spans="1:48" s="1" customFormat="1">
      <c r="A26" s="112">
        <v>20</v>
      </c>
      <c r="B26" s="113" t="str">
        <f>OKTB!B25</f>
        <v>MAGHFIRATUL ULYA</v>
      </c>
      <c r="C26" s="114"/>
      <c r="D26" s="118"/>
      <c r="E26" s="114"/>
      <c r="F26" s="114"/>
      <c r="G26" s="90"/>
      <c r="H26" s="114"/>
      <c r="I26" s="114"/>
      <c r="J26" s="114"/>
      <c r="K26" s="118"/>
      <c r="L26" s="114"/>
      <c r="M26" s="114"/>
      <c r="N26" s="90"/>
      <c r="O26" s="114"/>
      <c r="P26" s="114"/>
      <c r="Q26" s="114"/>
      <c r="R26" s="118"/>
      <c r="S26" s="114"/>
      <c r="T26" s="114"/>
      <c r="U26" s="90"/>
      <c r="V26" s="114"/>
      <c r="W26" s="114"/>
      <c r="X26" s="114"/>
      <c r="Y26" s="114"/>
      <c r="Z26" s="114"/>
      <c r="AA26" s="114"/>
      <c r="AB26" s="90"/>
      <c r="AC26" s="114"/>
      <c r="AD26" s="114"/>
      <c r="AE26" s="114"/>
      <c r="AF26" s="118"/>
      <c r="AG26" s="125">
        <f t="shared" si="0"/>
        <v>0</v>
      </c>
      <c r="AH26" s="125">
        <f t="shared" si="1"/>
        <v>0</v>
      </c>
      <c r="AI26" s="125">
        <f t="shared" si="2"/>
        <v>0</v>
      </c>
      <c r="AJ26" s="125">
        <f t="shared" si="3"/>
        <v>0</v>
      </c>
      <c r="AK26" s="125">
        <f t="shared" si="4"/>
        <v>0</v>
      </c>
      <c r="AL26" s="126">
        <f t="shared" si="5"/>
        <v>0</v>
      </c>
      <c r="AM26" s="127">
        <f t="shared" si="6"/>
        <v>0</v>
      </c>
      <c r="AN26" s="127">
        <f t="shared" si="7"/>
        <v>100</v>
      </c>
      <c r="AO26" s="88"/>
      <c r="AP26" s="3"/>
      <c r="AQ26" s="3"/>
      <c r="AR26" s="3"/>
      <c r="AS26" s="3"/>
      <c r="AT26" s="3"/>
      <c r="AU26" s="3"/>
      <c r="AV26" s="3"/>
    </row>
    <row r="27" spans="1:48">
      <c r="A27" s="58">
        <v>21</v>
      </c>
      <c r="B27" s="52" t="str">
        <f>OKTB!B26</f>
        <v>MALIK ALMUHTAJ MANIK</v>
      </c>
      <c r="C27" s="115"/>
      <c r="D27" s="119"/>
      <c r="E27" s="115"/>
      <c r="F27" s="115"/>
      <c r="G27" s="90"/>
      <c r="H27" s="115"/>
      <c r="I27" s="115"/>
      <c r="J27" s="115"/>
      <c r="K27" s="119"/>
      <c r="L27" s="115"/>
      <c r="M27" s="115"/>
      <c r="N27" s="90"/>
      <c r="O27" s="115"/>
      <c r="P27" s="115"/>
      <c r="Q27" s="115"/>
      <c r="R27" s="119"/>
      <c r="S27" s="115"/>
      <c r="T27" s="115"/>
      <c r="U27" s="90"/>
      <c r="V27" s="115"/>
      <c r="W27" s="115"/>
      <c r="X27" s="115"/>
      <c r="Y27" s="115"/>
      <c r="Z27" s="115"/>
      <c r="AA27" s="115"/>
      <c r="AB27" s="90"/>
      <c r="AC27" s="115"/>
      <c r="AD27" s="115"/>
      <c r="AE27" s="115"/>
      <c r="AF27" s="119"/>
      <c r="AG27" s="79">
        <f t="shared" si="0"/>
        <v>0</v>
      </c>
      <c r="AH27" s="79">
        <f t="shared" si="1"/>
        <v>0</v>
      </c>
      <c r="AI27" s="79">
        <f t="shared" si="2"/>
        <v>0</v>
      </c>
      <c r="AJ27" s="79">
        <f t="shared" si="3"/>
        <v>0</v>
      </c>
      <c r="AK27" s="79">
        <f t="shared" si="4"/>
        <v>0</v>
      </c>
      <c r="AL27" s="80">
        <f t="shared" si="5"/>
        <v>0</v>
      </c>
      <c r="AM27" s="81">
        <f t="shared" si="6"/>
        <v>0</v>
      </c>
      <c r="AN27" s="81">
        <f t="shared" si="7"/>
        <v>100</v>
      </c>
      <c r="AO27" s="88"/>
      <c r="AP27" s="3"/>
      <c r="AQ27" s="3"/>
      <c r="AR27" s="3"/>
      <c r="AS27" s="3"/>
      <c r="AT27" s="3"/>
      <c r="AU27" s="3"/>
      <c r="AV27" s="3"/>
    </row>
    <row r="28" spans="1:48" s="1" customFormat="1">
      <c r="A28" s="112">
        <v>22</v>
      </c>
      <c r="B28" s="113" t="str">
        <f>OKTB!B27</f>
        <v>MIFTAHUL FAUZIAH</v>
      </c>
      <c r="C28" s="114"/>
      <c r="D28" s="118"/>
      <c r="E28" s="114"/>
      <c r="F28" s="114"/>
      <c r="G28" s="90"/>
      <c r="H28" s="114"/>
      <c r="I28" s="114"/>
      <c r="J28" s="114"/>
      <c r="K28" s="118"/>
      <c r="L28" s="114"/>
      <c r="M28" s="114"/>
      <c r="N28" s="90"/>
      <c r="O28" s="114"/>
      <c r="P28" s="114"/>
      <c r="Q28" s="114"/>
      <c r="R28" s="118"/>
      <c r="S28" s="114"/>
      <c r="T28" s="114"/>
      <c r="U28" s="90"/>
      <c r="V28" s="114"/>
      <c r="W28" s="114"/>
      <c r="X28" s="114"/>
      <c r="Y28" s="114"/>
      <c r="Z28" s="114"/>
      <c r="AA28" s="114"/>
      <c r="AB28" s="90"/>
      <c r="AC28" s="114"/>
      <c r="AD28" s="114"/>
      <c r="AE28" s="114"/>
      <c r="AF28" s="118"/>
      <c r="AG28" s="125">
        <f t="shared" si="0"/>
        <v>0</v>
      </c>
      <c r="AH28" s="125">
        <f t="shared" si="1"/>
        <v>0</v>
      </c>
      <c r="AI28" s="125">
        <f t="shared" si="2"/>
        <v>0</v>
      </c>
      <c r="AJ28" s="125">
        <f t="shared" si="3"/>
        <v>0</v>
      </c>
      <c r="AK28" s="125">
        <f t="shared" si="4"/>
        <v>0</v>
      </c>
      <c r="AL28" s="126">
        <f t="shared" si="5"/>
        <v>0</v>
      </c>
      <c r="AM28" s="127">
        <f t="shared" si="6"/>
        <v>0</v>
      </c>
      <c r="AN28" s="127">
        <f t="shared" si="7"/>
        <v>100</v>
      </c>
      <c r="AO28" s="88"/>
      <c r="AP28" s="3"/>
      <c r="AQ28" s="3"/>
      <c r="AR28" s="3"/>
      <c r="AS28" s="3"/>
      <c r="AT28" s="3"/>
      <c r="AU28" s="3"/>
      <c r="AV28" s="3"/>
    </row>
    <row r="29" spans="1:48">
      <c r="A29" s="58">
        <v>23</v>
      </c>
      <c r="B29" s="52" t="str">
        <f>OKTB!B28</f>
        <v>MORTEZA NOUSHAFAREN</v>
      </c>
      <c r="C29" s="115"/>
      <c r="D29" s="119"/>
      <c r="E29" s="115"/>
      <c r="F29" s="115"/>
      <c r="G29" s="90"/>
      <c r="H29" s="115"/>
      <c r="I29" s="115"/>
      <c r="J29" s="115"/>
      <c r="K29" s="119"/>
      <c r="L29" s="115"/>
      <c r="M29" s="115"/>
      <c r="N29" s="90"/>
      <c r="O29" s="115"/>
      <c r="P29" s="115"/>
      <c r="Q29" s="115"/>
      <c r="R29" s="119"/>
      <c r="S29" s="115"/>
      <c r="T29" s="115"/>
      <c r="U29" s="90"/>
      <c r="V29" s="115"/>
      <c r="W29" s="115"/>
      <c r="X29" s="115"/>
      <c r="Y29" s="115"/>
      <c r="Z29" s="115"/>
      <c r="AA29" s="115"/>
      <c r="AB29" s="90"/>
      <c r="AC29" s="115"/>
      <c r="AD29" s="115"/>
      <c r="AE29" s="115"/>
      <c r="AF29" s="119"/>
      <c r="AG29" s="79">
        <f t="shared" si="0"/>
        <v>0</v>
      </c>
      <c r="AH29" s="79">
        <f t="shared" si="1"/>
        <v>0</v>
      </c>
      <c r="AI29" s="79">
        <f t="shared" si="2"/>
        <v>0</v>
      </c>
      <c r="AJ29" s="79">
        <f t="shared" si="3"/>
        <v>0</v>
      </c>
      <c r="AK29" s="79">
        <f t="shared" si="4"/>
        <v>0</v>
      </c>
      <c r="AL29" s="80">
        <f t="shared" si="5"/>
        <v>0</v>
      </c>
      <c r="AM29" s="81">
        <f t="shared" si="6"/>
        <v>0</v>
      </c>
      <c r="AN29" s="81">
        <f t="shared" si="7"/>
        <v>100</v>
      </c>
      <c r="AO29" s="88"/>
      <c r="AP29" s="3"/>
      <c r="AQ29" s="3"/>
      <c r="AR29" s="3"/>
      <c r="AS29" s="3"/>
      <c r="AT29" s="3"/>
      <c r="AU29" s="3"/>
      <c r="AV29" s="3"/>
    </row>
    <row r="30" spans="1:48" s="1" customFormat="1">
      <c r="A30" s="112">
        <v>24</v>
      </c>
      <c r="B30" s="113" t="str">
        <f>OKTB!B29</f>
        <v>MUHAMMAD ICHWAN IRAWAN</v>
      </c>
      <c r="C30" s="114"/>
      <c r="D30" s="118"/>
      <c r="E30" s="114"/>
      <c r="F30" s="114"/>
      <c r="G30" s="90"/>
      <c r="H30" s="114"/>
      <c r="I30" s="114"/>
      <c r="J30" s="114"/>
      <c r="K30" s="118"/>
      <c r="L30" s="114"/>
      <c r="M30" s="114"/>
      <c r="N30" s="90"/>
      <c r="O30" s="114"/>
      <c r="P30" s="114"/>
      <c r="Q30" s="114"/>
      <c r="R30" s="118"/>
      <c r="S30" s="114"/>
      <c r="T30" s="114"/>
      <c r="U30" s="90"/>
      <c r="V30" s="114"/>
      <c r="W30" s="114"/>
      <c r="X30" s="114"/>
      <c r="Y30" s="114"/>
      <c r="Z30" s="114"/>
      <c r="AA30" s="114"/>
      <c r="AB30" s="90"/>
      <c r="AC30" s="114"/>
      <c r="AD30" s="114"/>
      <c r="AE30" s="114"/>
      <c r="AF30" s="118"/>
      <c r="AG30" s="125">
        <f t="shared" si="0"/>
        <v>0</v>
      </c>
      <c r="AH30" s="125">
        <f t="shared" si="1"/>
        <v>0</v>
      </c>
      <c r="AI30" s="125">
        <f t="shared" si="2"/>
        <v>0</v>
      </c>
      <c r="AJ30" s="125">
        <f t="shared" si="3"/>
        <v>0</v>
      </c>
      <c r="AK30" s="125">
        <f t="shared" si="4"/>
        <v>0</v>
      </c>
      <c r="AL30" s="126">
        <f t="shared" si="5"/>
        <v>0</v>
      </c>
      <c r="AM30" s="127">
        <f t="shared" si="6"/>
        <v>0</v>
      </c>
      <c r="AN30" s="127">
        <f t="shared" si="7"/>
        <v>100</v>
      </c>
      <c r="AO30" s="88"/>
      <c r="AP30" s="3"/>
      <c r="AQ30" s="3"/>
      <c r="AR30" s="3"/>
      <c r="AS30" s="3"/>
      <c r="AT30" s="3"/>
      <c r="AU30" s="3"/>
    </row>
    <row r="31" spans="1:48">
      <c r="A31" s="58">
        <v>25</v>
      </c>
      <c r="B31" s="113" t="str">
        <f>OKTB!B30</f>
        <v>MUHAMMAD ZAHRAN</v>
      </c>
      <c r="C31" s="115"/>
      <c r="D31" s="119"/>
      <c r="E31" s="115"/>
      <c r="F31" s="115"/>
      <c r="G31" s="90"/>
      <c r="H31" s="115"/>
      <c r="I31" s="115"/>
      <c r="J31" s="115"/>
      <c r="K31" s="119"/>
      <c r="L31" s="115"/>
      <c r="M31" s="115"/>
      <c r="N31" s="90"/>
      <c r="O31" s="115"/>
      <c r="P31" s="115"/>
      <c r="Q31" s="115"/>
      <c r="R31" s="119"/>
      <c r="S31" s="115"/>
      <c r="T31" s="115"/>
      <c r="U31" s="90"/>
      <c r="V31" s="115"/>
      <c r="W31" s="115"/>
      <c r="X31" s="115"/>
      <c r="Y31" s="115"/>
      <c r="Z31" s="115"/>
      <c r="AA31" s="115"/>
      <c r="AB31" s="90"/>
      <c r="AC31" s="115"/>
      <c r="AD31" s="115"/>
      <c r="AE31" s="115"/>
      <c r="AF31" s="119"/>
      <c r="AG31" s="79">
        <f t="shared" si="0"/>
        <v>0</v>
      </c>
      <c r="AH31" s="79">
        <f t="shared" si="1"/>
        <v>0</v>
      </c>
      <c r="AI31" s="79">
        <f t="shared" si="2"/>
        <v>0</v>
      </c>
      <c r="AJ31" s="79">
        <f t="shared" si="3"/>
        <v>0</v>
      </c>
      <c r="AK31" s="79">
        <f t="shared" si="4"/>
        <v>0</v>
      </c>
      <c r="AL31" s="80">
        <f t="shared" si="5"/>
        <v>0</v>
      </c>
      <c r="AM31" s="81">
        <f t="shared" si="6"/>
        <v>0</v>
      </c>
      <c r="AN31" s="81">
        <f t="shared" si="7"/>
        <v>100</v>
      </c>
      <c r="AO31" s="88"/>
      <c r="AP31" s="3"/>
      <c r="AQ31" s="3"/>
      <c r="AR31" s="3"/>
      <c r="AS31" s="3"/>
      <c r="AT31" s="3"/>
      <c r="AU31" s="3"/>
    </row>
    <row r="32" spans="1:48" s="1" customFormat="1">
      <c r="A32" s="112">
        <v>26</v>
      </c>
      <c r="B32" s="113" t="str">
        <f>OKTB!B31</f>
        <v>NADINE ROSHITA PUTRI</v>
      </c>
      <c r="C32" s="114"/>
      <c r="D32" s="118"/>
      <c r="E32" s="114"/>
      <c r="F32" s="114"/>
      <c r="G32" s="90"/>
      <c r="H32" s="114"/>
      <c r="I32" s="114"/>
      <c r="J32" s="114"/>
      <c r="K32" s="118"/>
      <c r="L32" s="114"/>
      <c r="M32" s="114"/>
      <c r="N32" s="90"/>
      <c r="O32" s="114"/>
      <c r="P32" s="114"/>
      <c r="Q32" s="114"/>
      <c r="R32" s="118"/>
      <c r="S32" s="114"/>
      <c r="T32" s="114"/>
      <c r="U32" s="90"/>
      <c r="V32" s="114"/>
      <c r="W32" s="114"/>
      <c r="X32" s="114"/>
      <c r="Y32" s="114"/>
      <c r="Z32" s="114"/>
      <c r="AA32" s="114"/>
      <c r="AB32" s="90"/>
      <c r="AC32" s="114"/>
      <c r="AD32" s="114"/>
      <c r="AE32" s="114"/>
      <c r="AF32" s="118"/>
      <c r="AG32" s="125">
        <f t="shared" si="0"/>
        <v>0</v>
      </c>
      <c r="AH32" s="125">
        <f t="shared" si="1"/>
        <v>0</v>
      </c>
      <c r="AI32" s="125">
        <f t="shared" si="2"/>
        <v>0</v>
      </c>
      <c r="AJ32" s="125">
        <f t="shared" si="3"/>
        <v>0</v>
      </c>
      <c r="AK32" s="125">
        <f t="shared" si="4"/>
        <v>0</v>
      </c>
      <c r="AL32" s="126">
        <f t="shared" si="5"/>
        <v>0</v>
      </c>
      <c r="AM32" s="127">
        <f t="shared" si="6"/>
        <v>0</v>
      </c>
      <c r="AN32" s="127">
        <f t="shared" si="7"/>
        <v>100</v>
      </c>
      <c r="AO32" s="88"/>
      <c r="AP32" s="3"/>
      <c r="AQ32" s="3"/>
      <c r="AR32" s="3"/>
      <c r="AS32" s="3"/>
      <c r="AT32" s="3"/>
      <c r="AU32" s="3"/>
    </row>
    <row r="33" spans="1:47">
      <c r="A33" s="58">
        <v>27</v>
      </c>
      <c r="B33" s="113" t="str">
        <f>OKTB!B32</f>
        <v>NAURAH KHALILAH</v>
      </c>
      <c r="C33" s="115" t="s">
        <v>123</v>
      </c>
      <c r="D33" s="119"/>
      <c r="E33" s="115"/>
      <c r="F33" s="115"/>
      <c r="G33" s="90"/>
      <c r="H33" s="115"/>
      <c r="I33" s="115"/>
      <c r="J33" s="115"/>
      <c r="K33" s="119"/>
      <c r="L33" s="115"/>
      <c r="M33" s="115"/>
      <c r="N33" s="90"/>
      <c r="O33" s="115"/>
      <c r="P33" s="115"/>
      <c r="Q33" s="115"/>
      <c r="R33" s="119"/>
      <c r="S33" s="115"/>
      <c r="T33" s="115"/>
      <c r="U33" s="90"/>
      <c r="V33" s="115"/>
      <c r="W33" s="115"/>
      <c r="X33" s="115"/>
      <c r="Y33" s="115"/>
      <c r="Z33" s="115"/>
      <c r="AA33" s="115"/>
      <c r="AB33" s="90"/>
      <c r="AC33" s="115"/>
      <c r="AD33" s="115"/>
      <c r="AE33" s="115"/>
      <c r="AF33" s="119"/>
      <c r="AG33" s="79">
        <f t="shared" si="0"/>
        <v>1</v>
      </c>
      <c r="AH33" s="79">
        <f t="shared" si="1"/>
        <v>0</v>
      </c>
      <c r="AI33" s="79">
        <f t="shared" si="2"/>
        <v>0</v>
      </c>
      <c r="AJ33" s="79">
        <f t="shared" si="3"/>
        <v>0</v>
      </c>
      <c r="AK33" s="79">
        <f t="shared" si="4"/>
        <v>0</v>
      </c>
      <c r="AL33" s="80">
        <f t="shared" si="5"/>
        <v>1</v>
      </c>
      <c r="AM33" s="81">
        <f t="shared" si="6"/>
        <v>0.24813895781637718</v>
      </c>
      <c r="AN33" s="81">
        <f t="shared" si="7"/>
        <v>99.75186104218362</v>
      </c>
      <c r="AO33" s="88"/>
      <c r="AP33" s="3"/>
      <c r="AQ33" s="3"/>
      <c r="AR33" s="3"/>
      <c r="AS33" s="3"/>
      <c r="AT33" s="3"/>
      <c r="AU33" s="3"/>
    </row>
    <row r="34" spans="1:47" s="1" customFormat="1">
      <c r="A34" s="112">
        <v>28</v>
      </c>
      <c r="B34" s="113" t="str">
        <f>OKTB!B33</f>
        <v>NAZWA DZULHIJJAH</v>
      </c>
      <c r="C34" s="114"/>
      <c r="D34" s="118"/>
      <c r="E34" s="114"/>
      <c r="F34" s="114"/>
      <c r="G34" s="90"/>
      <c r="H34" s="114"/>
      <c r="I34" s="114"/>
      <c r="J34" s="114"/>
      <c r="K34" s="118"/>
      <c r="L34" s="114"/>
      <c r="M34" s="114"/>
      <c r="N34" s="90"/>
      <c r="O34" s="114"/>
      <c r="P34" s="114"/>
      <c r="Q34" s="114"/>
      <c r="R34" s="118"/>
      <c r="S34" s="114"/>
      <c r="T34" s="114"/>
      <c r="U34" s="90"/>
      <c r="V34" s="114"/>
      <c r="W34" s="114"/>
      <c r="X34" s="114"/>
      <c r="Y34" s="114"/>
      <c r="Z34" s="114"/>
      <c r="AA34" s="114"/>
      <c r="AB34" s="90"/>
      <c r="AC34" s="114"/>
      <c r="AD34" s="114"/>
      <c r="AE34" s="114"/>
      <c r="AF34" s="118"/>
      <c r="AG34" s="125">
        <f t="shared" si="0"/>
        <v>0</v>
      </c>
      <c r="AH34" s="125">
        <f t="shared" si="1"/>
        <v>0</v>
      </c>
      <c r="AI34" s="125">
        <f t="shared" si="2"/>
        <v>0</v>
      </c>
      <c r="AJ34" s="125">
        <f t="shared" si="3"/>
        <v>0</v>
      </c>
      <c r="AK34" s="125">
        <f t="shared" si="4"/>
        <v>0</v>
      </c>
      <c r="AL34" s="126">
        <f t="shared" si="5"/>
        <v>0</v>
      </c>
      <c r="AM34" s="127">
        <f t="shared" si="6"/>
        <v>0</v>
      </c>
      <c r="AN34" s="127">
        <f t="shared" si="7"/>
        <v>100</v>
      </c>
      <c r="AO34" s="88"/>
      <c r="AP34" s="3"/>
      <c r="AQ34" s="3"/>
      <c r="AR34" s="3"/>
      <c r="AS34" s="3"/>
      <c r="AT34" s="3"/>
      <c r="AU34" s="3"/>
    </row>
    <row r="35" spans="1:47">
      <c r="A35" s="58">
        <v>29</v>
      </c>
      <c r="B35" s="113" t="str">
        <f>OKTB!B34</f>
        <v>Rahma Fela Nevanda</v>
      </c>
      <c r="C35" s="115"/>
      <c r="D35" s="119"/>
      <c r="E35" s="115"/>
      <c r="F35" s="115"/>
      <c r="G35" s="90"/>
      <c r="H35" s="115"/>
      <c r="I35" s="115"/>
      <c r="J35" s="115"/>
      <c r="K35" s="119"/>
      <c r="L35" s="115"/>
      <c r="M35" s="115"/>
      <c r="N35" s="90"/>
      <c r="O35" s="115"/>
      <c r="P35" s="115"/>
      <c r="Q35" s="115"/>
      <c r="R35" s="119"/>
      <c r="S35" s="115"/>
      <c r="T35" s="115"/>
      <c r="U35" s="90"/>
      <c r="V35" s="115"/>
      <c r="W35" s="115"/>
      <c r="X35" s="115"/>
      <c r="Y35" s="115"/>
      <c r="Z35" s="115"/>
      <c r="AA35" s="115"/>
      <c r="AB35" s="90"/>
      <c r="AC35" s="115"/>
      <c r="AD35" s="115"/>
      <c r="AE35" s="115"/>
      <c r="AF35" s="119"/>
      <c r="AG35" s="79">
        <f t="shared" si="0"/>
        <v>0</v>
      </c>
      <c r="AH35" s="79">
        <f t="shared" si="1"/>
        <v>0</v>
      </c>
      <c r="AI35" s="79">
        <f t="shared" si="2"/>
        <v>0</v>
      </c>
      <c r="AJ35" s="79">
        <f t="shared" si="3"/>
        <v>0</v>
      </c>
      <c r="AK35" s="79">
        <f t="shared" si="4"/>
        <v>0</v>
      </c>
      <c r="AL35" s="80">
        <f t="shared" si="5"/>
        <v>0</v>
      </c>
      <c r="AM35" s="81">
        <f t="shared" si="6"/>
        <v>0</v>
      </c>
      <c r="AN35" s="81">
        <f t="shared" si="7"/>
        <v>100</v>
      </c>
      <c r="AO35" s="88"/>
      <c r="AP35" s="3"/>
      <c r="AQ35" s="3"/>
      <c r="AR35" s="3"/>
      <c r="AS35" s="3"/>
      <c r="AT35" s="3"/>
      <c r="AU35" s="3"/>
    </row>
    <row r="36" spans="1:47" s="1" customFormat="1">
      <c r="A36" s="112">
        <v>30</v>
      </c>
      <c r="B36" s="113" t="str">
        <f>OKTB!B35</f>
        <v>REZKY KURNIA ILAHI</v>
      </c>
      <c r="C36" s="114"/>
      <c r="D36" s="118"/>
      <c r="E36" s="114"/>
      <c r="F36" s="114"/>
      <c r="G36" s="90"/>
      <c r="H36" s="114"/>
      <c r="I36" s="114"/>
      <c r="J36" s="114"/>
      <c r="K36" s="118"/>
      <c r="L36" s="114"/>
      <c r="M36" s="114"/>
      <c r="N36" s="90"/>
      <c r="O36" s="114"/>
      <c r="P36" s="114"/>
      <c r="Q36" s="114"/>
      <c r="R36" s="118"/>
      <c r="S36" s="114"/>
      <c r="T36" s="114"/>
      <c r="U36" s="90"/>
      <c r="V36" s="114"/>
      <c r="W36" s="114"/>
      <c r="X36" s="114"/>
      <c r="Y36" s="114"/>
      <c r="Z36" s="114"/>
      <c r="AA36" s="114"/>
      <c r="AB36" s="90"/>
      <c r="AC36" s="114"/>
      <c r="AD36" s="114"/>
      <c r="AE36" s="114"/>
      <c r="AF36" s="118"/>
      <c r="AG36" s="125">
        <f t="shared" si="0"/>
        <v>0</v>
      </c>
      <c r="AH36" s="125">
        <f t="shared" si="1"/>
        <v>0</v>
      </c>
      <c r="AI36" s="125">
        <f t="shared" si="2"/>
        <v>0</v>
      </c>
      <c r="AJ36" s="125">
        <f t="shared" si="3"/>
        <v>0</v>
      </c>
      <c r="AK36" s="125">
        <f t="shared" si="4"/>
        <v>0</v>
      </c>
      <c r="AL36" s="126">
        <f t="shared" si="5"/>
        <v>0</v>
      </c>
      <c r="AM36" s="127">
        <f t="shared" si="6"/>
        <v>0</v>
      </c>
      <c r="AN36" s="127">
        <f t="shared" si="7"/>
        <v>100</v>
      </c>
      <c r="AO36" s="88"/>
      <c r="AP36" s="3"/>
      <c r="AQ36" s="3"/>
      <c r="AR36" s="3"/>
      <c r="AS36" s="3"/>
      <c r="AT36" s="3"/>
      <c r="AU36" s="3"/>
    </row>
    <row r="37" spans="1:47">
      <c r="A37" s="58">
        <v>31</v>
      </c>
      <c r="B37" s="113" t="str">
        <f>OKTB!B36</f>
        <v>RIFA RAHADHATUL AISYAH</v>
      </c>
      <c r="C37" s="115"/>
      <c r="D37" s="119"/>
      <c r="E37" s="115"/>
      <c r="F37" s="115"/>
      <c r="G37" s="90"/>
      <c r="H37" s="115"/>
      <c r="I37" s="115"/>
      <c r="J37" s="115"/>
      <c r="K37" s="119"/>
      <c r="L37" s="115"/>
      <c r="M37" s="115"/>
      <c r="N37" s="90"/>
      <c r="O37" s="115"/>
      <c r="P37" s="115"/>
      <c r="Q37" s="115"/>
      <c r="R37" s="119"/>
      <c r="S37" s="115"/>
      <c r="T37" s="115"/>
      <c r="U37" s="90"/>
      <c r="V37" s="115"/>
      <c r="W37" s="115"/>
      <c r="X37" s="115"/>
      <c r="Y37" s="115"/>
      <c r="Z37" s="115"/>
      <c r="AA37" s="115"/>
      <c r="AB37" s="90"/>
      <c r="AC37" s="115"/>
      <c r="AD37" s="115"/>
      <c r="AE37" s="115"/>
      <c r="AF37" s="119"/>
      <c r="AG37" s="79">
        <f t="shared" si="0"/>
        <v>0</v>
      </c>
      <c r="AH37" s="79">
        <f t="shared" si="1"/>
        <v>0</v>
      </c>
      <c r="AI37" s="79">
        <f t="shared" si="2"/>
        <v>0</v>
      </c>
      <c r="AJ37" s="79">
        <f t="shared" si="3"/>
        <v>0</v>
      </c>
      <c r="AK37" s="79">
        <f t="shared" si="4"/>
        <v>0</v>
      </c>
      <c r="AL37" s="80">
        <f t="shared" si="5"/>
        <v>0</v>
      </c>
      <c r="AM37" s="81">
        <f t="shared" si="6"/>
        <v>0</v>
      </c>
      <c r="AN37" s="81">
        <f t="shared" si="7"/>
        <v>100</v>
      </c>
      <c r="AO37" s="88"/>
      <c r="AP37" s="3"/>
      <c r="AQ37" s="3"/>
      <c r="AR37" s="3"/>
      <c r="AS37" s="3"/>
      <c r="AT37" s="3"/>
      <c r="AU37" s="3"/>
    </row>
    <row r="38" spans="1:47" s="1" customFormat="1">
      <c r="A38" s="112">
        <v>32</v>
      </c>
      <c r="B38" s="113" t="str">
        <f>OKTB!B37</f>
        <v>RIFQY SYUKRI UTAMA</v>
      </c>
      <c r="C38" s="114"/>
      <c r="D38" s="118"/>
      <c r="E38" s="114"/>
      <c r="F38" s="114"/>
      <c r="G38" s="90"/>
      <c r="H38" s="114"/>
      <c r="I38" s="114"/>
      <c r="J38" s="114"/>
      <c r="K38" s="118"/>
      <c r="L38" s="114"/>
      <c r="M38" s="114"/>
      <c r="N38" s="90"/>
      <c r="O38" s="114"/>
      <c r="P38" s="114"/>
      <c r="Q38" s="114"/>
      <c r="R38" s="118"/>
      <c r="S38" s="114"/>
      <c r="T38" s="114"/>
      <c r="U38" s="90"/>
      <c r="V38" s="114"/>
      <c r="W38" s="114"/>
      <c r="X38" s="114"/>
      <c r="Y38" s="114"/>
      <c r="Z38" s="114"/>
      <c r="AA38" s="114"/>
      <c r="AB38" s="90"/>
      <c r="AC38" s="114"/>
      <c r="AD38" s="114"/>
      <c r="AE38" s="114"/>
      <c r="AF38" s="118"/>
      <c r="AG38" s="125">
        <f t="shared" si="0"/>
        <v>0</v>
      </c>
      <c r="AH38" s="125">
        <f t="shared" si="1"/>
        <v>0</v>
      </c>
      <c r="AI38" s="125">
        <f t="shared" si="2"/>
        <v>0</v>
      </c>
      <c r="AJ38" s="125">
        <f t="shared" si="3"/>
        <v>0</v>
      </c>
      <c r="AK38" s="125">
        <f t="shared" si="4"/>
        <v>0</v>
      </c>
      <c r="AL38" s="126">
        <f t="shared" si="5"/>
        <v>0</v>
      </c>
      <c r="AM38" s="127">
        <f t="shared" si="6"/>
        <v>0</v>
      </c>
      <c r="AN38" s="127">
        <f t="shared" si="7"/>
        <v>100</v>
      </c>
      <c r="AO38" s="129"/>
    </row>
    <row r="39" spans="1:47" s="1" customFormat="1">
      <c r="A39" s="58">
        <v>33</v>
      </c>
      <c r="B39" s="113" t="str">
        <f>OKTB!B38</f>
        <v>SASMIA LARAS AQILAH</v>
      </c>
      <c r="C39" s="115"/>
      <c r="D39" s="119"/>
      <c r="E39" s="115"/>
      <c r="F39" s="115"/>
      <c r="G39" s="90"/>
      <c r="H39" s="115"/>
      <c r="I39" s="115"/>
      <c r="J39" s="115"/>
      <c r="K39" s="119"/>
      <c r="L39" s="115"/>
      <c r="M39" s="115"/>
      <c r="N39" s="90"/>
      <c r="O39" s="115"/>
      <c r="P39" s="115"/>
      <c r="Q39" s="115"/>
      <c r="R39" s="119"/>
      <c r="S39" s="115"/>
      <c r="T39" s="115"/>
      <c r="U39" s="90"/>
      <c r="V39" s="115"/>
      <c r="W39" s="115"/>
      <c r="X39" s="115"/>
      <c r="Y39" s="115"/>
      <c r="Z39" s="115"/>
      <c r="AA39" s="115"/>
      <c r="AB39" s="90"/>
      <c r="AC39" s="115"/>
      <c r="AD39" s="115"/>
      <c r="AE39" s="115"/>
      <c r="AF39" s="119"/>
      <c r="AG39" s="79">
        <f t="shared" si="0"/>
        <v>0</v>
      </c>
      <c r="AH39" s="79">
        <f t="shared" si="1"/>
        <v>0</v>
      </c>
      <c r="AI39" s="79">
        <f t="shared" si="2"/>
        <v>0</v>
      </c>
      <c r="AJ39" s="79">
        <f t="shared" si="3"/>
        <v>0</v>
      </c>
      <c r="AK39" s="79">
        <f t="shared" si="4"/>
        <v>0</v>
      </c>
      <c r="AL39" s="80">
        <f t="shared" si="5"/>
        <v>0</v>
      </c>
      <c r="AM39" s="81">
        <f t="shared" si="6"/>
        <v>0</v>
      </c>
      <c r="AN39" s="81">
        <f t="shared" si="7"/>
        <v>100</v>
      </c>
      <c r="AO39" s="88"/>
      <c r="AP39" s="3"/>
      <c r="AQ39" s="3"/>
      <c r="AR39" s="3"/>
      <c r="AS39" s="3"/>
      <c r="AT39" s="3"/>
      <c r="AU39" s="3"/>
    </row>
    <row r="40" spans="1:47" s="1" customFormat="1">
      <c r="A40" s="112">
        <v>34</v>
      </c>
      <c r="B40" s="113" t="str">
        <f>OKTB!B39</f>
        <v>SITI AZ ZAHRA MAHARANI</v>
      </c>
      <c r="C40" s="114"/>
      <c r="D40" s="118"/>
      <c r="E40" s="114"/>
      <c r="F40" s="114"/>
      <c r="G40" s="90"/>
      <c r="H40" s="114" t="s">
        <v>123</v>
      </c>
      <c r="I40" s="114"/>
      <c r="J40" s="114"/>
      <c r="K40" s="118"/>
      <c r="L40" s="114"/>
      <c r="M40" s="114"/>
      <c r="N40" s="90"/>
      <c r="O40" s="114"/>
      <c r="P40" s="114"/>
      <c r="Q40" s="114"/>
      <c r="R40" s="118"/>
      <c r="S40" s="114"/>
      <c r="T40" s="114"/>
      <c r="U40" s="90"/>
      <c r="V40" s="114"/>
      <c r="W40" s="114"/>
      <c r="X40" s="114"/>
      <c r="Y40" s="114"/>
      <c r="Z40" s="114"/>
      <c r="AA40" s="114"/>
      <c r="AB40" s="90"/>
      <c r="AC40" s="114"/>
      <c r="AD40" s="114"/>
      <c r="AE40" s="114"/>
      <c r="AF40" s="118"/>
      <c r="AG40" s="125">
        <f t="shared" si="0"/>
        <v>1</v>
      </c>
      <c r="AH40" s="125">
        <f t="shared" si="1"/>
        <v>0</v>
      </c>
      <c r="AI40" s="125">
        <f t="shared" si="2"/>
        <v>0</v>
      </c>
      <c r="AJ40" s="125">
        <f t="shared" si="3"/>
        <v>0</v>
      </c>
      <c r="AK40" s="125">
        <f t="shared" si="4"/>
        <v>0</v>
      </c>
      <c r="AL40" s="126">
        <f t="shared" si="5"/>
        <v>1</v>
      </c>
      <c r="AM40" s="127">
        <f t="shared" si="6"/>
        <v>0.24813895781637718</v>
      </c>
      <c r="AN40" s="127">
        <f t="shared" si="7"/>
        <v>99.75186104218362</v>
      </c>
      <c r="AO40" s="129"/>
    </row>
    <row r="41" spans="1:47" s="1" customFormat="1">
      <c r="A41" s="58">
        <v>35</v>
      </c>
      <c r="B41" s="113" t="str">
        <f>OKTB!B40</f>
        <v>SYAWALIA ALFANIHA</v>
      </c>
      <c r="C41" s="115"/>
      <c r="D41" s="119"/>
      <c r="E41" s="115"/>
      <c r="F41" s="115"/>
      <c r="G41" s="90"/>
      <c r="H41" s="115"/>
      <c r="I41" s="115"/>
      <c r="J41" s="115"/>
      <c r="K41" s="119"/>
      <c r="L41" s="115"/>
      <c r="M41" s="115"/>
      <c r="N41" s="90"/>
      <c r="O41" s="115"/>
      <c r="P41" s="115"/>
      <c r="Q41" s="115"/>
      <c r="R41" s="119"/>
      <c r="S41" s="115"/>
      <c r="T41" s="115"/>
      <c r="U41" s="90"/>
      <c r="V41" s="115"/>
      <c r="W41" s="115"/>
      <c r="X41" s="115"/>
      <c r="Y41" s="115"/>
      <c r="Z41" s="115"/>
      <c r="AA41" s="115"/>
      <c r="AB41" s="90"/>
      <c r="AC41" s="115"/>
      <c r="AD41" s="115"/>
      <c r="AE41" s="115"/>
      <c r="AF41" s="119"/>
      <c r="AG41" s="79">
        <f t="shared" si="0"/>
        <v>0</v>
      </c>
      <c r="AH41" s="79">
        <f t="shared" si="1"/>
        <v>0</v>
      </c>
      <c r="AI41" s="79">
        <f t="shared" si="2"/>
        <v>0</v>
      </c>
      <c r="AJ41" s="79">
        <f t="shared" si="3"/>
        <v>0</v>
      </c>
      <c r="AK41" s="79">
        <f t="shared" si="4"/>
        <v>0</v>
      </c>
      <c r="AL41" s="80">
        <f t="shared" si="5"/>
        <v>0</v>
      </c>
      <c r="AM41" s="81">
        <f t="shared" si="6"/>
        <v>0</v>
      </c>
      <c r="AN41" s="81">
        <f t="shared" si="7"/>
        <v>100</v>
      </c>
      <c r="AO41" s="88"/>
      <c r="AP41" s="3"/>
      <c r="AQ41" s="3"/>
      <c r="AR41" s="3"/>
      <c r="AS41" s="3"/>
      <c r="AT41" s="3"/>
      <c r="AU41" s="3"/>
    </row>
    <row r="42" spans="1:47" s="1" customFormat="1" ht="13.5" thickBot="1">
      <c r="A42" s="112">
        <v>36</v>
      </c>
      <c r="B42" s="113" t="str">
        <f>OKTB!B41</f>
        <v>VINKA AMRI NYCKEES</v>
      </c>
      <c r="C42" s="114"/>
      <c r="D42" s="118"/>
      <c r="E42" s="114"/>
      <c r="F42" s="114"/>
      <c r="G42" s="90"/>
      <c r="H42" s="114"/>
      <c r="I42" s="114"/>
      <c r="J42" s="114"/>
      <c r="K42" s="118"/>
      <c r="L42" s="114"/>
      <c r="M42" s="114"/>
      <c r="N42" s="90"/>
      <c r="O42" s="114"/>
      <c r="P42" s="114"/>
      <c r="Q42" s="114"/>
      <c r="R42" s="118"/>
      <c r="S42" s="114"/>
      <c r="T42" s="114"/>
      <c r="U42" s="90"/>
      <c r="V42" s="114"/>
      <c r="W42" s="114"/>
      <c r="X42" s="114"/>
      <c r="Y42" s="114"/>
      <c r="Z42" s="114"/>
      <c r="AA42" s="114"/>
      <c r="AB42" s="90"/>
      <c r="AC42" s="114"/>
      <c r="AD42" s="114"/>
      <c r="AE42" s="114"/>
      <c r="AF42" s="118"/>
      <c r="AG42" s="125">
        <f t="shared" si="0"/>
        <v>0</v>
      </c>
      <c r="AH42" s="125">
        <f t="shared" si="1"/>
        <v>0</v>
      </c>
      <c r="AI42" s="125">
        <f t="shared" si="2"/>
        <v>0</v>
      </c>
      <c r="AJ42" s="125">
        <f t="shared" si="3"/>
        <v>0</v>
      </c>
      <c r="AK42" s="125">
        <f t="shared" si="4"/>
        <v>0</v>
      </c>
      <c r="AL42" s="126">
        <f t="shared" si="5"/>
        <v>0</v>
      </c>
      <c r="AM42" s="127">
        <f t="shared" si="6"/>
        <v>0</v>
      </c>
      <c r="AN42" s="127">
        <f t="shared" si="7"/>
        <v>100</v>
      </c>
      <c r="AO42" s="129"/>
    </row>
    <row r="43" spans="1:47" ht="14.25" thickTop="1" thickBot="1">
      <c r="A43" s="216" t="s">
        <v>41</v>
      </c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85">
        <f t="shared" ref="AG43:AM43" si="8">SUM(AG7:AG42)</f>
        <v>4</v>
      </c>
      <c r="AH43" s="85">
        <f t="shared" si="8"/>
        <v>0</v>
      </c>
      <c r="AI43" s="85">
        <f t="shared" si="8"/>
        <v>0</v>
      </c>
      <c r="AJ43" s="85">
        <f t="shared" si="8"/>
        <v>0</v>
      </c>
      <c r="AK43" s="85">
        <f t="shared" si="8"/>
        <v>0</v>
      </c>
      <c r="AL43" s="212">
        <f t="shared" si="8"/>
        <v>4</v>
      </c>
      <c r="AM43" s="214">
        <f t="shared" si="8"/>
        <v>0.99255583126550873</v>
      </c>
      <c r="AN43" s="214">
        <f t="shared" si="7"/>
        <v>99.007444168734494</v>
      </c>
      <c r="AO43" s="88"/>
      <c r="AP43" s="3"/>
      <c r="AQ43" s="3"/>
      <c r="AR43" s="3"/>
      <c r="AS43" s="3"/>
      <c r="AT43" s="3"/>
      <c r="AU43" s="3"/>
    </row>
    <row r="44" spans="1:47" ht="14.25" thickTop="1" thickBot="1">
      <c r="A44" s="216" t="s">
        <v>42</v>
      </c>
      <c r="B44" s="217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86">
        <f t="shared" ref="AG44:AK44" si="9">(AG43*100)/(13*31)</f>
        <v>0.99255583126550873</v>
      </c>
      <c r="AH44" s="86">
        <f t="shared" si="9"/>
        <v>0</v>
      </c>
      <c r="AI44" s="86">
        <f t="shared" si="9"/>
        <v>0</v>
      </c>
      <c r="AJ44" s="86">
        <f t="shared" si="9"/>
        <v>0</v>
      </c>
      <c r="AK44" s="86">
        <f t="shared" si="9"/>
        <v>0</v>
      </c>
      <c r="AL44" s="213"/>
      <c r="AM44" s="215"/>
      <c r="AN44" s="215"/>
      <c r="AO44" s="88"/>
      <c r="AP44" s="3"/>
      <c r="AQ44" s="3"/>
      <c r="AR44" s="3"/>
      <c r="AS44" s="3"/>
      <c r="AT44" s="3"/>
      <c r="AU44" s="3"/>
    </row>
    <row r="45" spans="1:47" ht="9" customHeight="1" thickTop="1">
      <c r="B45" s="5"/>
      <c r="AG45"/>
      <c r="AH45"/>
      <c r="AI45"/>
      <c r="AK45" s="5"/>
    </row>
    <row r="46" spans="1:47">
      <c r="B46" s="5"/>
      <c r="AG46"/>
      <c r="AH46"/>
      <c r="AI46" s="218" t="s">
        <v>71</v>
      </c>
      <c r="AJ46" s="218"/>
      <c r="AK46" s="218"/>
      <c r="AL46" s="218"/>
      <c r="AM46" s="218"/>
    </row>
    <row r="47" spans="1:47">
      <c r="B47" s="5"/>
      <c r="AG47"/>
      <c r="AH47"/>
      <c r="AI47" s="218" t="s">
        <v>43</v>
      </c>
      <c r="AJ47" s="218"/>
      <c r="AK47" s="218"/>
      <c r="AL47" s="218"/>
      <c r="AM47" s="218"/>
    </row>
    <row r="48" spans="1:47">
      <c r="B48" s="5"/>
      <c r="AG48"/>
      <c r="AH48"/>
      <c r="AI48"/>
      <c r="AJ48" s="4"/>
      <c r="AK48" s="5"/>
      <c r="AL48" s="5"/>
    </row>
    <row r="49" spans="2:41" ht="6" customHeight="1">
      <c r="B49" s="5"/>
      <c r="AG49"/>
      <c r="AH49"/>
      <c r="AI49"/>
      <c r="AJ49" s="4"/>
      <c r="AK49" s="5"/>
      <c r="AL49" s="5"/>
    </row>
    <row r="50" spans="2:41">
      <c r="B50" s="5"/>
      <c r="AG50"/>
      <c r="AH50"/>
      <c r="AI50" s="208" t="str">
        <f>MASTER!C8</f>
        <v>ZULHASNI,S.Pd</v>
      </c>
      <c r="AJ50" s="208"/>
      <c r="AK50" s="208"/>
      <c r="AL50" s="208"/>
      <c r="AM50" s="208"/>
    </row>
    <row r="51" spans="2:41">
      <c r="AG51"/>
      <c r="AH51"/>
      <c r="AI51" t="s">
        <v>44</v>
      </c>
      <c r="AJ51" s="208" t="str">
        <f>MASTER!C10</f>
        <v>199111092019032018</v>
      </c>
      <c r="AK51" s="208"/>
      <c r="AL51" s="208"/>
      <c r="AM51" s="208"/>
    </row>
    <row r="52" spans="2:41">
      <c r="AO52"/>
    </row>
  </sheetData>
  <mergeCells count="16">
    <mergeCell ref="A1:AQ1"/>
    <mergeCell ref="AJ2:AK2"/>
    <mergeCell ref="AL2:AM2"/>
    <mergeCell ref="AG5:AK5"/>
    <mergeCell ref="AM5:AN5"/>
    <mergeCell ref="AN43:AN44"/>
    <mergeCell ref="AJ51:AM51"/>
    <mergeCell ref="A5:A6"/>
    <mergeCell ref="B5:B6"/>
    <mergeCell ref="AL43:AL44"/>
    <mergeCell ref="AM43:AM44"/>
    <mergeCell ref="A43:AF43"/>
    <mergeCell ref="A44:AF44"/>
    <mergeCell ref="AI46:AM46"/>
    <mergeCell ref="AI47:AM47"/>
    <mergeCell ref="AI50:AM50"/>
  </mergeCells>
  <dataValidations count="1">
    <dataValidation type="list" allowBlank="1" showInputMessage="1" showErrorMessage="1" sqref="C7:AF42">
      <formula1>$AG$6:$AK$6</formula1>
    </dataValidation>
  </dataValidations>
  <pageMargins left="0.42986111111111103" right="0.3" top="0.45" bottom="0.25" header="0.25972222222222202" footer="0.30972222222222201"/>
  <pageSetup paperSize="9" scale="80" orientation="landscape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view="pageBreakPreview" zoomScale="60" zoomScaleNormal="90" workbookViewId="0">
      <pane xSplit="1" ySplit="5" topLeftCell="B35" activePane="bottomRight" state="frozen"/>
      <selection pane="topRight"/>
      <selection pane="bottomLeft"/>
      <selection pane="bottomRight" activeCell="AJ15" sqref="AJ15"/>
    </sheetView>
  </sheetViews>
  <sheetFormatPr defaultColWidth="9.140625" defaultRowHeight="12.75"/>
  <cols>
    <col min="1" max="1" width="3.7109375" customWidth="1"/>
    <col min="2" max="2" width="33" customWidth="1"/>
    <col min="3" max="33" width="2.85546875" style="5" customWidth="1"/>
    <col min="34" max="36" width="5.28515625" style="5" customWidth="1"/>
    <col min="37" max="39" width="5.28515625" customWidth="1"/>
    <col min="40" max="40" width="8" customWidth="1"/>
    <col min="41" max="41" width="10.28515625" customWidth="1"/>
    <col min="42" max="42" width="7.28515625" style="5" customWidth="1"/>
    <col min="43" max="44" width="8.5703125" customWidth="1"/>
  </cols>
  <sheetData>
    <row r="1" spans="1:49">
      <c r="A1" s="219" t="str">
        <f>NOV!A1</f>
        <v>DAFTAR HADIR PESERTA DIDIK MAN 2 KOTA PADANG TAHUN PELAJARAN 2023/2024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</row>
    <row r="2" spans="1:49" ht="15.95" customHeight="1">
      <c r="A2" s="42" t="s">
        <v>66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227" t="s">
        <v>6</v>
      </c>
      <c r="AL2" s="228"/>
      <c r="AM2" s="229" t="str">
        <f>MASTER!C12</f>
        <v>X.6</v>
      </c>
      <c r="AN2" s="229"/>
      <c r="AO2" s="6"/>
      <c r="AP2" s="6"/>
      <c r="AQ2" s="6"/>
      <c r="AR2" s="6"/>
    </row>
    <row r="3" spans="1:49" ht="6.95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42"/>
      <c r="AL3" s="42"/>
      <c r="AN3" s="121"/>
    </row>
    <row r="4" spans="1:49" ht="14.25" thickTop="1" thickBot="1">
      <c r="A4" s="210" t="s">
        <v>21</v>
      </c>
      <c r="B4" s="210" t="s">
        <v>22</v>
      </c>
      <c r="C4" s="49">
        <v>1</v>
      </c>
      <c r="D4" s="49">
        <v>2</v>
      </c>
      <c r="E4" s="65">
        <v>3</v>
      </c>
      <c r="F4" s="49">
        <v>4</v>
      </c>
      <c r="G4" s="49">
        <v>5</v>
      </c>
      <c r="H4" s="49">
        <v>6</v>
      </c>
      <c r="I4" s="49">
        <v>7</v>
      </c>
      <c r="J4" s="49">
        <v>8</v>
      </c>
      <c r="K4" s="49">
        <v>9</v>
      </c>
      <c r="L4" s="65">
        <v>10</v>
      </c>
      <c r="M4" s="49">
        <v>11</v>
      </c>
      <c r="N4" s="49">
        <v>12</v>
      </c>
      <c r="O4" s="49">
        <v>13</v>
      </c>
      <c r="P4" s="49">
        <v>14</v>
      </c>
      <c r="Q4" s="49">
        <v>15</v>
      </c>
      <c r="R4" s="49">
        <v>16</v>
      </c>
      <c r="S4" s="65">
        <v>17</v>
      </c>
      <c r="T4" s="49">
        <v>18</v>
      </c>
      <c r="U4" s="49">
        <v>19</v>
      </c>
      <c r="V4" s="49">
        <v>20</v>
      </c>
      <c r="W4" s="49">
        <v>21</v>
      </c>
      <c r="X4" s="49">
        <v>22</v>
      </c>
      <c r="Y4" s="49">
        <v>23</v>
      </c>
      <c r="Z4" s="65">
        <v>24</v>
      </c>
      <c r="AA4" s="49">
        <v>25</v>
      </c>
      <c r="AB4" s="49">
        <v>26</v>
      </c>
      <c r="AC4" s="49">
        <v>27</v>
      </c>
      <c r="AD4" s="49">
        <v>28</v>
      </c>
      <c r="AE4" s="49">
        <v>29</v>
      </c>
      <c r="AF4" s="49">
        <v>30</v>
      </c>
      <c r="AG4" s="65">
        <v>31</v>
      </c>
      <c r="AH4" s="223" t="s">
        <v>23</v>
      </c>
      <c r="AI4" s="224"/>
      <c r="AJ4" s="224"/>
      <c r="AK4" s="224"/>
      <c r="AL4" s="225"/>
      <c r="AM4" s="122" t="s">
        <v>24</v>
      </c>
      <c r="AN4" s="232" t="s">
        <v>25</v>
      </c>
      <c r="AO4" s="232"/>
    </row>
    <row r="5" spans="1:49" ht="36" customHeight="1" thickTop="1" thickBot="1">
      <c r="A5" s="211"/>
      <c r="B5" s="211"/>
      <c r="C5" s="50" t="s">
        <v>30</v>
      </c>
      <c r="D5" s="50" t="s">
        <v>31</v>
      </c>
      <c r="E5" s="66" t="s">
        <v>32</v>
      </c>
      <c r="F5" s="50" t="s">
        <v>26</v>
      </c>
      <c r="G5" s="50" t="s">
        <v>27</v>
      </c>
      <c r="H5" s="50" t="s">
        <v>28</v>
      </c>
      <c r="I5" s="50" t="s">
        <v>29</v>
      </c>
      <c r="J5" s="50" t="s">
        <v>30</v>
      </c>
      <c r="K5" s="50" t="s">
        <v>31</v>
      </c>
      <c r="L5" s="66" t="s">
        <v>32</v>
      </c>
      <c r="M5" s="50" t="s">
        <v>26</v>
      </c>
      <c r="N5" s="50" t="s">
        <v>27</v>
      </c>
      <c r="O5" s="50" t="s">
        <v>28</v>
      </c>
      <c r="P5" s="50" t="s">
        <v>29</v>
      </c>
      <c r="Q5" s="50" t="s">
        <v>30</v>
      </c>
      <c r="R5" s="50" t="s">
        <v>31</v>
      </c>
      <c r="S5" s="66" t="s">
        <v>32</v>
      </c>
      <c r="T5" s="50" t="s">
        <v>26</v>
      </c>
      <c r="U5" s="50" t="s">
        <v>27</v>
      </c>
      <c r="V5" s="50" t="s">
        <v>28</v>
      </c>
      <c r="W5" s="50" t="s">
        <v>29</v>
      </c>
      <c r="X5" s="50" t="s">
        <v>30</v>
      </c>
      <c r="Y5" s="50" t="s">
        <v>31</v>
      </c>
      <c r="Z5" s="66" t="s">
        <v>32</v>
      </c>
      <c r="AA5" s="50" t="s">
        <v>26</v>
      </c>
      <c r="AB5" s="50" t="s">
        <v>27</v>
      </c>
      <c r="AC5" s="50" t="s">
        <v>28</v>
      </c>
      <c r="AD5" s="50" t="s">
        <v>29</v>
      </c>
      <c r="AE5" s="50" t="s">
        <v>30</v>
      </c>
      <c r="AF5" s="50" t="s">
        <v>31</v>
      </c>
      <c r="AG5" s="66" t="s">
        <v>32</v>
      </c>
      <c r="AH5" s="72" t="s">
        <v>33</v>
      </c>
      <c r="AI5" s="72" t="s">
        <v>34</v>
      </c>
      <c r="AJ5" s="72" t="s">
        <v>35</v>
      </c>
      <c r="AK5" s="72" t="s">
        <v>36</v>
      </c>
      <c r="AL5" s="72" t="s">
        <v>37</v>
      </c>
      <c r="AM5" s="123" t="s">
        <v>38</v>
      </c>
      <c r="AN5" s="124" t="s">
        <v>39</v>
      </c>
      <c r="AO5" s="124" t="s">
        <v>40</v>
      </c>
    </row>
    <row r="6" spans="1:49" ht="13.5" thickTop="1">
      <c r="A6" s="51">
        <v>1</v>
      </c>
      <c r="B6" s="52" t="str">
        <f>JULI!B6</f>
        <v>AFNAN FEYZA</v>
      </c>
      <c r="C6" s="111"/>
      <c r="D6" s="117"/>
      <c r="E6" s="101"/>
      <c r="F6" s="111"/>
      <c r="G6" s="111"/>
      <c r="H6" s="111"/>
      <c r="I6" s="111"/>
      <c r="J6" s="111"/>
      <c r="K6" s="117"/>
      <c r="L6" s="101"/>
      <c r="M6" s="111"/>
      <c r="N6" s="117"/>
      <c r="O6" s="111"/>
      <c r="P6" s="111"/>
      <c r="Q6" s="111"/>
      <c r="R6" s="117"/>
      <c r="S6" s="101"/>
      <c r="T6" s="111"/>
      <c r="U6" s="111"/>
      <c r="V6" s="111"/>
      <c r="W6" s="111"/>
      <c r="X6" s="111"/>
      <c r="Y6" s="111"/>
      <c r="Z6" s="101"/>
      <c r="AA6" s="111"/>
      <c r="AB6" s="117"/>
      <c r="AC6" s="111"/>
      <c r="AD6" s="111"/>
      <c r="AE6" s="111"/>
      <c r="AF6" s="111"/>
      <c r="AG6" s="101"/>
      <c r="AH6" s="73">
        <f t="shared" ref="AH6:AH41" si="0">COUNTIF(C6:AG6,"S")</f>
        <v>0</v>
      </c>
      <c r="AI6" s="73">
        <f t="shared" ref="AI6:AI41" si="1">COUNTIF(C6:AG6,"I")</f>
        <v>0</v>
      </c>
      <c r="AJ6" s="73">
        <f t="shared" ref="AJ6:AJ41" si="2">COUNTIF(C6:AG6,"A")</f>
        <v>0</v>
      </c>
      <c r="AK6" s="73">
        <f t="shared" ref="AK6:AK41" si="3">COUNTIF(C6:AG6,"T")</f>
        <v>0</v>
      </c>
      <c r="AL6" s="73">
        <f t="shared" ref="AL6:AL41" si="4">COUNTIF(C6:AG6,"C")</f>
        <v>0</v>
      </c>
      <c r="AM6" s="74">
        <f t="shared" ref="AM6:AM41" si="5">SUM(AH6:AJ6)</f>
        <v>0</v>
      </c>
      <c r="AN6" s="75">
        <f t="shared" ref="AN6:AN41" si="6">(AM6*100)/(31*13)</f>
        <v>0</v>
      </c>
      <c r="AO6" s="75">
        <f t="shared" ref="AO6:AO42" si="7">(100-AN6)</f>
        <v>100</v>
      </c>
    </row>
    <row r="7" spans="1:49" s="1" customFormat="1">
      <c r="A7" s="112">
        <v>2</v>
      </c>
      <c r="B7" s="113" t="str">
        <f>JULI!B7</f>
        <v>AINUL MARDIYAH</v>
      </c>
      <c r="C7" s="114"/>
      <c r="D7" s="118"/>
      <c r="E7" s="102"/>
      <c r="F7" s="114"/>
      <c r="G7" s="114"/>
      <c r="H7" s="114"/>
      <c r="I7" s="114"/>
      <c r="J7" s="114"/>
      <c r="K7" s="118"/>
      <c r="L7" s="102"/>
      <c r="M7" s="114"/>
      <c r="N7" s="118"/>
      <c r="O7" s="114"/>
      <c r="P7" s="114"/>
      <c r="Q7" s="114"/>
      <c r="R7" s="118"/>
      <c r="S7" s="102"/>
      <c r="T7" s="114"/>
      <c r="U7" s="114"/>
      <c r="V7" s="114"/>
      <c r="W7" s="114"/>
      <c r="X7" s="114"/>
      <c r="Y7" s="114"/>
      <c r="Z7" s="102"/>
      <c r="AA7" s="114"/>
      <c r="AB7" s="118"/>
      <c r="AC7" s="114"/>
      <c r="AD7" s="114"/>
      <c r="AE7" s="114"/>
      <c r="AF7" s="114"/>
      <c r="AG7" s="102"/>
      <c r="AH7" s="125">
        <f t="shared" si="0"/>
        <v>0</v>
      </c>
      <c r="AI7" s="125">
        <f t="shared" si="1"/>
        <v>0</v>
      </c>
      <c r="AJ7" s="125">
        <f t="shared" si="2"/>
        <v>0</v>
      </c>
      <c r="AK7" s="125">
        <f t="shared" si="3"/>
        <v>0</v>
      </c>
      <c r="AL7" s="125">
        <f t="shared" si="4"/>
        <v>0</v>
      </c>
      <c r="AM7" s="126">
        <f t="shared" si="5"/>
        <v>0</v>
      </c>
      <c r="AN7" s="127">
        <f t="shared" si="6"/>
        <v>0</v>
      </c>
      <c r="AO7" s="127">
        <f t="shared" si="7"/>
        <v>100</v>
      </c>
      <c r="AP7" s="88"/>
      <c r="AQ7" s="3"/>
      <c r="AR7" s="3"/>
      <c r="AS7" s="3"/>
      <c r="AT7" s="3"/>
      <c r="AU7" s="3"/>
      <c r="AV7" s="3"/>
      <c r="AW7" s="3"/>
    </row>
    <row r="8" spans="1:49">
      <c r="A8" s="58">
        <v>3</v>
      </c>
      <c r="B8" s="52" t="str">
        <f>JULI!B8</f>
        <v>ASSYRA DINI RAHMAH</v>
      </c>
      <c r="C8" s="115"/>
      <c r="D8" s="119"/>
      <c r="E8" s="102"/>
      <c r="F8" s="115"/>
      <c r="G8" s="115"/>
      <c r="H8" s="115"/>
      <c r="I8" s="115"/>
      <c r="J8" s="115"/>
      <c r="K8" s="119"/>
      <c r="L8" s="102"/>
      <c r="M8" s="115"/>
      <c r="N8" s="119"/>
      <c r="O8" s="115"/>
      <c r="P8" s="115"/>
      <c r="Q8" s="115"/>
      <c r="R8" s="119"/>
      <c r="S8" s="102"/>
      <c r="T8" s="115"/>
      <c r="U8" s="115"/>
      <c r="V8" s="115"/>
      <c r="W8" s="115"/>
      <c r="X8" s="115"/>
      <c r="Y8" s="115"/>
      <c r="Z8" s="102"/>
      <c r="AA8" s="115"/>
      <c r="AB8" s="119"/>
      <c r="AC8" s="115"/>
      <c r="AD8" s="115"/>
      <c r="AE8" s="115"/>
      <c r="AF8" s="115"/>
      <c r="AG8" s="102"/>
      <c r="AH8" s="79">
        <f t="shared" si="0"/>
        <v>0</v>
      </c>
      <c r="AI8" s="79">
        <f t="shared" si="1"/>
        <v>0</v>
      </c>
      <c r="AJ8" s="79">
        <f t="shared" si="2"/>
        <v>0</v>
      </c>
      <c r="AK8" s="79">
        <f t="shared" si="3"/>
        <v>0</v>
      </c>
      <c r="AL8" s="79">
        <f t="shared" si="4"/>
        <v>0</v>
      </c>
      <c r="AM8" s="80">
        <f t="shared" si="5"/>
        <v>0</v>
      </c>
      <c r="AN8" s="81">
        <f t="shared" si="6"/>
        <v>0</v>
      </c>
      <c r="AO8" s="81">
        <f t="shared" si="7"/>
        <v>100</v>
      </c>
      <c r="AP8" s="88"/>
      <c r="AQ8" s="3"/>
      <c r="AR8" s="3"/>
      <c r="AS8" s="3"/>
      <c r="AT8" s="3"/>
      <c r="AU8" s="3"/>
      <c r="AV8" s="3"/>
      <c r="AW8" s="3"/>
    </row>
    <row r="9" spans="1:49" s="1" customFormat="1">
      <c r="A9" s="112">
        <v>4</v>
      </c>
      <c r="B9" s="113" t="str">
        <f>JULI!B9</f>
        <v>AZZUMI ZAHIRA</v>
      </c>
      <c r="C9" s="114"/>
      <c r="D9" s="118"/>
      <c r="E9" s="102"/>
      <c r="F9" s="114"/>
      <c r="G9" s="114"/>
      <c r="H9" s="114"/>
      <c r="I9" s="114"/>
      <c r="J9" s="114"/>
      <c r="K9" s="118"/>
      <c r="L9" s="102"/>
      <c r="M9" s="114"/>
      <c r="N9" s="118"/>
      <c r="O9" s="114"/>
      <c r="P9" s="114"/>
      <c r="Q9" s="114"/>
      <c r="R9" s="118"/>
      <c r="S9" s="102"/>
      <c r="T9" s="114"/>
      <c r="U9" s="114"/>
      <c r="V9" s="114"/>
      <c r="W9" s="114"/>
      <c r="X9" s="114"/>
      <c r="Y9" s="114"/>
      <c r="Z9" s="102"/>
      <c r="AA9" s="114"/>
      <c r="AB9" s="118"/>
      <c r="AC9" s="114"/>
      <c r="AD9" s="114"/>
      <c r="AE9" s="114"/>
      <c r="AF9" s="114"/>
      <c r="AG9" s="102"/>
      <c r="AH9" s="125">
        <f t="shared" si="0"/>
        <v>0</v>
      </c>
      <c r="AI9" s="125">
        <f t="shared" si="1"/>
        <v>0</v>
      </c>
      <c r="AJ9" s="125">
        <f t="shared" si="2"/>
        <v>0</v>
      </c>
      <c r="AK9" s="125">
        <f t="shared" si="3"/>
        <v>0</v>
      </c>
      <c r="AL9" s="125">
        <f t="shared" si="4"/>
        <v>0</v>
      </c>
      <c r="AM9" s="126">
        <f t="shared" si="5"/>
        <v>0</v>
      </c>
      <c r="AN9" s="127">
        <f t="shared" si="6"/>
        <v>0</v>
      </c>
      <c r="AO9" s="127">
        <f t="shared" si="7"/>
        <v>100</v>
      </c>
      <c r="AP9" s="88"/>
      <c r="AQ9" s="3"/>
      <c r="AR9" s="3"/>
      <c r="AS9" s="3"/>
      <c r="AT9" s="3"/>
      <c r="AU9" s="3"/>
      <c r="AV9" s="3"/>
      <c r="AW9" s="3"/>
    </row>
    <row r="10" spans="1:49">
      <c r="A10" s="58">
        <v>5</v>
      </c>
      <c r="B10" s="52" t="str">
        <f>JULI!B10</f>
        <v>DURATUL LATIFAH</v>
      </c>
      <c r="C10" s="115"/>
      <c r="D10" s="119"/>
      <c r="E10" s="102"/>
      <c r="F10" s="115"/>
      <c r="G10" s="115"/>
      <c r="H10" s="115"/>
      <c r="I10" s="115"/>
      <c r="J10" s="115"/>
      <c r="K10" s="119"/>
      <c r="L10" s="102"/>
      <c r="M10" s="115"/>
      <c r="N10" s="119"/>
      <c r="O10" s="115"/>
      <c r="P10" s="115"/>
      <c r="Q10" s="115"/>
      <c r="R10" s="119"/>
      <c r="S10" s="102"/>
      <c r="T10" s="115"/>
      <c r="U10" s="115"/>
      <c r="V10" s="115"/>
      <c r="W10" s="115"/>
      <c r="X10" s="115"/>
      <c r="Y10" s="115"/>
      <c r="Z10" s="102"/>
      <c r="AA10" s="115"/>
      <c r="AB10" s="119"/>
      <c r="AC10" s="115"/>
      <c r="AD10" s="115"/>
      <c r="AE10" s="115"/>
      <c r="AF10" s="115"/>
      <c r="AG10" s="102"/>
      <c r="AH10" s="79">
        <f t="shared" si="0"/>
        <v>0</v>
      </c>
      <c r="AI10" s="79">
        <f t="shared" si="1"/>
        <v>0</v>
      </c>
      <c r="AJ10" s="79">
        <f t="shared" si="2"/>
        <v>0</v>
      </c>
      <c r="AK10" s="79">
        <f t="shared" si="3"/>
        <v>0</v>
      </c>
      <c r="AL10" s="79">
        <f t="shared" si="4"/>
        <v>0</v>
      </c>
      <c r="AM10" s="80">
        <f t="shared" si="5"/>
        <v>0</v>
      </c>
      <c r="AN10" s="81">
        <f t="shared" si="6"/>
        <v>0</v>
      </c>
      <c r="AO10" s="81">
        <f t="shared" si="7"/>
        <v>100</v>
      </c>
      <c r="AP10" s="88"/>
      <c r="AQ10" s="3"/>
      <c r="AR10" s="3"/>
      <c r="AS10" s="3"/>
      <c r="AT10" s="3"/>
      <c r="AU10" s="3"/>
      <c r="AV10" s="3"/>
      <c r="AW10" s="3"/>
    </row>
    <row r="11" spans="1:49" s="1" customFormat="1">
      <c r="A11" s="112">
        <v>6</v>
      </c>
      <c r="B11" s="113" t="str">
        <f>JULI!B11</f>
        <v>FAKHRI AHMAD SAMHAN</v>
      </c>
      <c r="C11" s="114"/>
      <c r="D11" s="118"/>
      <c r="E11" s="102"/>
      <c r="F11" s="114"/>
      <c r="G11" s="114"/>
      <c r="H11" s="114"/>
      <c r="I11" s="114"/>
      <c r="J11" s="114"/>
      <c r="K11" s="118"/>
      <c r="L11" s="102"/>
      <c r="M11" s="114"/>
      <c r="N11" s="118"/>
      <c r="O11" s="114"/>
      <c r="P11" s="114"/>
      <c r="Q11" s="114"/>
      <c r="R11" s="118"/>
      <c r="S11" s="102"/>
      <c r="T11" s="114"/>
      <c r="U11" s="114"/>
      <c r="V11" s="114"/>
      <c r="W11" s="114"/>
      <c r="X11" s="114"/>
      <c r="Y11" s="114"/>
      <c r="Z11" s="102"/>
      <c r="AA11" s="114"/>
      <c r="AB11" s="118"/>
      <c r="AC11" s="114"/>
      <c r="AD11" s="114"/>
      <c r="AE11" s="114"/>
      <c r="AF11" s="114"/>
      <c r="AG11" s="102"/>
      <c r="AH11" s="125">
        <f t="shared" si="0"/>
        <v>0</v>
      </c>
      <c r="AI11" s="125">
        <f t="shared" si="1"/>
        <v>0</v>
      </c>
      <c r="AJ11" s="125">
        <f t="shared" si="2"/>
        <v>0</v>
      </c>
      <c r="AK11" s="125">
        <f t="shared" si="3"/>
        <v>0</v>
      </c>
      <c r="AL11" s="125">
        <f t="shared" si="4"/>
        <v>0</v>
      </c>
      <c r="AM11" s="126">
        <f t="shared" si="5"/>
        <v>0</v>
      </c>
      <c r="AN11" s="127">
        <f t="shared" si="6"/>
        <v>0</v>
      </c>
      <c r="AO11" s="127">
        <f t="shared" si="7"/>
        <v>100</v>
      </c>
      <c r="AP11" s="88"/>
      <c r="AQ11" s="3"/>
      <c r="AR11" s="3"/>
      <c r="AS11" s="3"/>
      <c r="AT11" s="3"/>
      <c r="AU11" s="3"/>
      <c r="AV11" s="3"/>
      <c r="AW11" s="3"/>
    </row>
    <row r="12" spans="1:49">
      <c r="A12" s="58">
        <v>7</v>
      </c>
      <c r="B12" s="52" t="str">
        <f>JULI!B12</f>
        <v>FAKHRI ZAIDAN AKBAR</v>
      </c>
      <c r="C12" s="115"/>
      <c r="D12" s="119"/>
      <c r="E12" s="102"/>
      <c r="F12" s="115"/>
      <c r="G12" s="115"/>
      <c r="H12" s="115"/>
      <c r="I12" s="115"/>
      <c r="J12" s="115"/>
      <c r="K12" s="119"/>
      <c r="L12" s="102"/>
      <c r="M12" s="115"/>
      <c r="N12" s="119"/>
      <c r="O12" s="115"/>
      <c r="P12" s="115"/>
      <c r="Q12" s="115"/>
      <c r="R12" s="119"/>
      <c r="S12" s="102"/>
      <c r="T12" s="115"/>
      <c r="U12" s="115"/>
      <c r="V12" s="115"/>
      <c r="W12" s="115"/>
      <c r="X12" s="115"/>
      <c r="Y12" s="115"/>
      <c r="Z12" s="102"/>
      <c r="AA12" s="115"/>
      <c r="AB12" s="119"/>
      <c r="AC12" s="115"/>
      <c r="AD12" s="115"/>
      <c r="AE12" s="115"/>
      <c r="AF12" s="115"/>
      <c r="AG12" s="102"/>
      <c r="AH12" s="79">
        <f t="shared" si="0"/>
        <v>0</v>
      </c>
      <c r="AI12" s="79">
        <f t="shared" si="1"/>
        <v>0</v>
      </c>
      <c r="AJ12" s="79">
        <f t="shared" si="2"/>
        <v>0</v>
      </c>
      <c r="AK12" s="79">
        <f t="shared" si="3"/>
        <v>0</v>
      </c>
      <c r="AL12" s="79">
        <f t="shared" si="4"/>
        <v>0</v>
      </c>
      <c r="AM12" s="80">
        <f t="shared" si="5"/>
        <v>0</v>
      </c>
      <c r="AN12" s="81">
        <f t="shared" si="6"/>
        <v>0</v>
      </c>
      <c r="AO12" s="81">
        <f t="shared" si="7"/>
        <v>100</v>
      </c>
      <c r="AP12" s="88"/>
      <c r="AQ12" s="3"/>
      <c r="AR12" s="3"/>
      <c r="AS12" s="3"/>
      <c r="AT12" s="3"/>
      <c r="AU12" s="3"/>
      <c r="AV12" s="3"/>
      <c r="AW12" s="3"/>
    </row>
    <row r="13" spans="1:49" s="1" customFormat="1">
      <c r="A13" s="112">
        <v>8</v>
      </c>
      <c r="B13" s="113" t="str">
        <f>JULI!B13</f>
        <v>FATHUR AL AZIZ</v>
      </c>
      <c r="C13" s="114"/>
      <c r="D13" s="118"/>
      <c r="E13" s="102"/>
      <c r="F13" s="114"/>
      <c r="G13" s="114"/>
      <c r="H13" s="114"/>
      <c r="I13" s="114"/>
      <c r="J13" s="114"/>
      <c r="K13" s="118"/>
      <c r="L13" s="102"/>
      <c r="M13" s="114"/>
      <c r="N13" s="118"/>
      <c r="O13" s="114"/>
      <c r="P13" s="114"/>
      <c r="Q13" s="114"/>
      <c r="R13" s="118"/>
      <c r="S13" s="102"/>
      <c r="T13" s="114"/>
      <c r="U13" s="114"/>
      <c r="V13" s="114"/>
      <c r="W13" s="114"/>
      <c r="X13" s="114"/>
      <c r="Y13" s="114"/>
      <c r="Z13" s="102"/>
      <c r="AA13" s="114"/>
      <c r="AB13" s="118"/>
      <c r="AC13" s="114"/>
      <c r="AD13" s="114"/>
      <c r="AE13" s="114"/>
      <c r="AF13" s="114"/>
      <c r="AG13" s="102"/>
      <c r="AH13" s="125">
        <f t="shared" si="0"/>
        <v>0</v>
      </c>
      <c r="AI13" s="125">
        <f t="shared" si="1"/>
        <v>0</v>
      </c>
      <c r="AJ13" s="125">
        <f t="shared" si="2"/>
        <v>0</v>
      </c>
      <c r="AK13" s="125">
        <f t="shared" si="3"/>
        <v>0</v>
      </c>
      <c r="AL13" s="125">
        <f t="shared" si="4"/>
        <v>0</v>
      </c>
      <c r="AM13" s="126">
        <f t="shared" si="5"/>
        <v>0</v>
      </c>
      <c r="AN13" s="127">
        <f t="shared" si="6"/>
        <v>0</v>
      </c>
      <c r="AO13" s="127">
        <f t="shared" si="7"/>
        <v>100</v>
      </c>
      <c r="AP13" s="88"/>
      <c r="AQ13" s="3"/>
      <c r="AR13" s="3"/>
      <c r="AS13" s="3"/>
      <c r="AT13" s="3"/>
      <c r="AU13" s="3"/>
      <c r="AV13" s="3"/>
      <c r="AW13" s="3"/>
    </row>
    <row r="14" spans="1:49">
      <c r="A14" s="58">
        <v>9</v>
      </c>
      <c r="B14" s="52" t="str">
        <f>JULI!B14</f>
        <v>FAUZI ALLSTA NUGRAHA</v>
      </c>
      <c r="C14" s="115"/>
      <c r="D14" s="119"/>
      <c r="E14" s="102"/>
      <c r="F14" s="115"/>
      <c r="G14" s="115"/>
      <c r="H14" s="115"/>
      <c r="I14" s="115"/>
      <c r="J14" s="115"/>
      <c r="K14" s="119"/>
      <c r="L14" s="102"/>
      <c r="M14" s="115"/>
      <c r="N14" s="119"/>
      <c r="O14" s="115"/>
      <c r="P14" s="115"/>
      <c r="Q14" s="115"/>
      <c r="R14" s="119"/>
      <c r="S14" s="102"/>
      <c r="T14" s="115"/>
      <c r="U14" s="115"/>
      <c r="V14" s="115"/>
      <c r="W14" s="115"/>
      <c r="X14" s="115"/>
      <c r="Y14" s="115"/>
      <c r="Z14" s="102"/>
      <c r="AA14" s="115"/>
      <c r="AB14" s="119"/>
      <c r="AC14" s="115"/>
      <c r="AD14" s="115"/>
      <c r="AE14" s="115"/>
      <c r="AF14" s="115"/>
      <c r="AG14" s="102"/>
      <c r="AH14" s="79">
        <f t="shared" si="0"/>
        <v>0</v>
      </c>
      <c r="AI14" s="79">
        <f t="shared" si="1"/>
        <v>0</v>
      </c>
      <c r="AJ14" s="79">
        <f t="shared" si="2"/>
        <v>0</v>
      </c>
      <c r="AK14" s="79">
        <f t="shared" si="3"/>
        <v>0</v>
      </c>
      <c r="AL14" s="79">
        <f t="shared" si="4"/>
        <v>0</v>
      </c>
      <c r="AM14" s="80">
        <f t="shared" si="5"/>
        <v>0</v>
      </c>
      <c r="AN14" s="81">
        <f t="shared" si="6"/>
        <v>0</v>
      </c>
      <c r="AO14" s="81">
        <f t="shared" si="7"/>
        <v>100</v>
      </c>
      <c r="AP14" s="88"/>
      <c r="AQ14" s="3"/>
      <c r="AR14" s="3"/>
      <c r="AS14" s="3"/>
      <c r="AT14" s="3"/>
      <c r="AU14" s="3"/>
      <c r="AV14" s="3"/>
      <c r="AW14" s="3"/>
    </row>
    <row r="15" spans="1:49" s="1" customFormat="1">
      <c r="A15" s="112">
        <v>10</v>
      </c>
      <c r="B15" s="113" t="str">
        <f>JULI!B15</f>
        <v>FAYYAD JOHANRA MAULANA</v>
      </c>
      <c r="C15" s="114"/>
      <c r="D15" s="118"/>
      <c r="E15" s="102"/>
      <c r="F15" s="114"/>
      <c r="G15" s="114"/>
      <c r="H15" s="114"/>
      <c r="I15" s="114"/>
      <c r="J15" s="114"/>
      <c r="K15" s="118"/>
      <c r="L15" s="102"/>
      <c r="M15" s="114"/>
      <c r="N15" s="118"/>
      <c r="O15" s="114"/>
      <c r="P15" s="114"/>
      <c r="Q15" s="114"/>
      <c r="R15" s="118"/>
      <c r="S15" s="102"/>
      <c r="T15" s="114"/>
      <c r="U15" s="114"/>
      <c r="V15" s="114"/>
      <c r="W15" s="114"/>
      <c r="X15" s="114"/>
      <c r="Y15" s="114"/>
      <c r="Z15" s="102"/>
      <c r="AA15" s="114"/>
      <c r="AB15" s="118"/>
      <c r="AC15" s="114"/>
      <c r="AD15" s="114"/>
      <c r="AE15" s="114"/>
      <c r="AF15" s="114"/>
      <c r="AG15" s="102"/>
      <c r="AH15" s="125">
        <f t="shared" si="0"/>
        <v>0</v>
      </c>
      <c r="AI15" s="125">
        <f t="shared" si="1"/>
        <v>0</v>
      </c>
      <c r="AJ15" s="125">
        <f t="shared" si="2"/>
        <v>0</v>
      </c>
      <c r="AK15" s="125">
        <f t="shared" si="3"/>
        <v>0</v>
      </c>
      <c r="AL15" s="125">
        <f t="shared" si="4"/>
        <v>0</v>
      </c>
      <c r="AM15" s="126">
        <f t="shared" si="5"/>
        <v>0</v>
      </c>
      <c r="AN15" s="127">
        <f t="shared" si="6"/>
        <v>0</v>
      </c>
      <c r="AO15" s="127">
        <f t="shared" si="7"/>
        <v>100</v>
      </c>
      <c r="AP15" s="88"/>
      <c r="AQ15" s="3"/>
      <c r="AR15" s="3"/>
      <c r="AS15" s="3"/>
      <c r="AT15" s="3"/>
      <c r="AU15" s="3"/>
      <c r="AV15" s="3"/>
      <c r="AW15" s="3"/>
    </row>
    <row r="16" spans="1:49">
      <c r="A16" s="58">
        <v>11</v>
      </c>
      <c r="B16" s="52" t="str">
        <f>JULI!B16</f>
        <v>FISSYLMI KAFAH SHOFY ARNUR</v>
      </c>
      <c r="C16" s="116"/>
      <c r="D16" s="120"/>
      <c r="E16" s="103"/>
      <c r="F16" s="115"/>
      <c r="G16" s="116"/>
      <c r="H16" s="115"/>
      <c r="I16" s="115"/>
      <c r="J16" s="115"/>
      <c r="K16" s="120"/>
      <c r="L16" s="103"/>
      <c r="M16" s="115"/>
      <c r="N16" s="120"/>
      <c r="O16" s="115"/>
      <c r="P16" s="115"/>
      <c r="Q16" s="115"/>
      <c r="R16" s="120"/>
      <c r="S16" s="103"/>
      <c r="T16" s="115"/>
      <c r="U16" s="116"/>
      <c r="V16" s="115"/>
      <c r="W16" s="115"/>
      <c r="X16" s="115"/>
      <c r="Y16" s="115"/>
      <c r="Z16" s="103"/>
      <c r="AA16" s="115"/>
      <c r="AB16" s="120"/>
      <c r="AC16" s="115"/>
      <c r="AD16" s="115"/>
      <c r="AE16" s="115"/>
      <c r="AF16" s="115"/>
      <c r="AG16" s="103"/>
      <c r="AH16" s="79">
        <f t="shared" si="0"/>
        <v>0</v>
      </c>
      <c r="AI16" s="79">
        <f t="shared" si="1"/>
        <v>0</v>
      </c>
      <c r="AJ16" s="79">
        <f t="shared" si="2"/>
        <v>0</v>
      </c>
      <c r="AK16" s="79">
        <f t="shared" si="3"/>
        <v>0</v>
      </c>
      <c r="AL16" s="79">
        <f t="shared" si="4"/>
        <v>0</v>
      </c>
      <c r="AM16" s="80">
        <f t="shared" si="5"/>
        <v>0</v>
      </c>
      <c r="AN16" s="81">
        <f t="shared" si="6"/>
        <v>0</v>
      </c>
      <c r="AO16" s="81">
        <f t="shared" si="7"/>
        <v>100</v>
      </c>
      <c r="AP16" s="88"/>
      <c r="AQ16" s="3"/>
      <c r="AR16" s="3"/>
      <c r="AS16" s="3"/>
      <c r="AT16" s="3"/>
      <c r="AU16" s="3"/>
      <c r="AV16" s="3"/>
      <c r="AW16" s="3"/>
    </row>
    <row r="17" spans="1:49" s="1" customFormat="1">
      <c r="A17" s="112">
        <v>12</v>
      </c>
      <c r="B17" s="113" t="str">
        <f>JULI!B17</f>
        <v>HABIBURRAHMANI ADZKIA MEKHRUL</v>
      </c>
      <c r="C17" s="114"/>
      <c r="D17" s="118"/>
      <c r="E17" s="102"/>
      <c r="F17" s="114"/>
      <c r="G17" s="114"/>
      <c r="H17" s="114"/>
      <c r="I17" s="114"/>
      <c r="J17" s="114"/>
      <c r="K17" s="118"/>
      <c r="L17" s="102"/>
      <c r="M17" s="114"/>
      <c r="N17" s="118"/>
      <c r="O17" s="114"/>
      <c r="P17" s="114"/>
      <c r="Q17" s="114"/>
      <c r="R17" s="118"/>
      <c r="S17" s="102"/>
      <c r="T17" s="114"/>
      <c r="U17" s="114"/>
      <c r="V17" s="114"/>
      <c r="W17" s="114"/>
      <c r="X17" s="114"/>
      <c r="Y17" s="114"/>
      <c r="Z17" s="102"/>
      <c r="AA17" s="114"/>
      <c r="AB17" s="118"/>
      <c r="AC17" s="114"/>
      <c r="AD17" s="114"/>
      <c r="AE17" s="114"/>
      <c r="AF17" s="114"/>
      <c r="AG17" s="102"/>
      <c r="AH17" s="125">
        <f t="shared" si="0"/>
        <v>0</v>
      </c>
      <c r="AI17" s="125">
        <f t="shared" si="1"/>
        <v>0</v>
      </c>
      <c r="AJ17" s="125">
        <f t="shared" si="2"/>
        <v>0</v>
      </c>
      <c r="AK17" s="125">
        <f t="shared" si="3"/>
        <v>0</v>
      </c>
      <c r="AL17" s="125">
        <f t="shared" si="4"/>
        <v>0</v>
      </c>
      <c r="AM17" s="126">
        <f t="shared" si="5"/>
        <v>0</v>
      </c>
      <c r="AN17" s="127">
        <f t="shared" si="6"/>
        <v>0</v>
      </c>
      <c r="AO17" s="127">
        <f t="shared" si="7"/>
        <v>100</v>
      </c>
      <c r="AP17" s="88"/>
      <c r="AQ17" s="3"/>
      <c r="AR17" s="3"/>
      <c r="AS17" s="3"/>
      <c r="AT17" s="3"/>
      <c r="AU17" s="3"/>
      <c r="AV17" s="3"/>
      <c r="AW17" s="3"/>
    </row>
    <row r="18" spans="1:49">
      <c r="A18" s="58">
        <v>13</v>
      </c>
      <c r="B18" s="52" t="str">
        <f>JULI!B18</f>
        <v>Hafizah</v>
      </c>
      <c r="C18" s="115"/>
      <c r="D18" s="119"/>
      <c r="E18" s="102"/>
      <c r="F18" s="115"/>
      <c r="G18" s="115"/>
      <c r="H18" s="115"/>
      <c r="I18" s="115"/>
      <c r="J18" s="115"/>
      <c r="K18" s="119"/>
      <c r="L18" s="102"/>
      <c r="M18" s="115"/>
      <c r="N18" s="119"/>
      <c r="O18" s="115"/>
      <c r="P18" s="115"/>
      <c r="Q18" s="115"/>
      <c r="R18" s="119"/>
      <c r="S18" s="102"/>
      <c r="T18" s="115"/>
      <c r="U18" s="115"/>
      <c r="V18" s="115"/>
      <c r="W18" s="115"/>
      <c r="X18" s="115"/>
      <c r="Y18" s="115"/>
      <c r="Z18" s="102"/>
      <c r="AA18" s="115"/>
      <c r="AB18" s="119"/>
      <c r="AC18" s="115"/>
      <c r="AD18" s="115"/>
      <c r="AE18" s="115"/>
      <c r="AF18" s="115"/>
      <c r="AG18" s="102"/>
      <c r="AH18" s="79">
        <f t="shared" si="0"/>
        <v>0</v>
      </c>
      <c r="AI18" s="79">
        <f t="shared" si="1"/>
        <v>0</v>
      </c>
      <c r="AJ18" s="79">
        <f t="shared" si="2"/>
        <v>0</v>
      </c>
      <c r="AK18" s="79">
        <f t="shared" si="3"/>
        <v>0</v>
      </c>
      <c r="AL18" s="79">
        <f t="shared" si="4"/>
        <v>0</v>
      </c>
      <c r="AM18" s="80">
        <f t="shared" si="5"/>
        <v>0</v>
      </c>
      <c r="AN18" s="81">
        <f t="shared" si="6"/>
        <v>0</v>
      </c>
      <c r="AO18" s="81">
        <f t="shared" si="7"/>
        <v>100</v>
      </c>
      <c r="AP18" s="88"/>
      <c r="AQ18" s="3"/>
      <c r="AR18" s="3"/>
      <c r="AS18" s="3"/>
      <c r="AT18" s="3"/>
      <c r="AU18" s="3"/>
      <c r="AV18" s="3"/>
      <c r="AW18" s="3"/>
    </row>
    <row r="19" spans="1:49" s="1" customFormat="1">
      <c r="A19" s="112">
        <v>14</v>
      </c>
      <c r="B19" s="113" t="str">
        <f>JULI!B19</f>
        <v>HARI ZULIANDRA PUTRA</v>
      </c>
      <c r="C19" s="114"/>
      <c r="D19" s="118"/>
      <c r="E19" s="102"/>
      <c r="F19" s="114"/>
      <c r="G19" s="114"/>
      <c r="H19" s="114"/>
      <c r="I19" s="114"/>
      <c r="J19" s="114"/>
      <c r="K19" s="118"/>
      <c r="L19" s="102"/>
      <c r="M19" s="114"/>
      <c r="N19" s="118"/>
      <c r="O19" s="114"/>
      <c r="P19" s="114"/>
      <c r="Q19" s="114"/>
      <c r="R19" s="118"/>
      <c r="S19" s="102"/>
      <c r="T19" s="114"/>
      <c r="U19" s="114"/>
      <c r="V19" s="114"/>
      <c r="W19" s="114"/>
      <c r="X19" s="114"/>
      <c r="Y19" s="114"/>
      <c r="Z19" s="102"/>
      <c r="AA19" s="114"/>
      <c r="AB19" s="118"/>
      <c r="AC19" s="114"/>
      <c r="AD19" s="114"/>
      <c r="AE19" s="114"/>
      <c r="AF19" s="114"/>
      <c r="AG19" s="102"/>
      <c r="AH19" s="125">
        <f t="shared" si="0"/>
        <v>0</v>
      </c>
      <c r="AI19" s="125">
        <f t="shared" si="1"/>
        <v>0</v>
      </c>
      <c r="AJ19" s="125">
        <f t="shared" si="2"/>
        <v>0</v>
      </c>
      <c r="AK19" s="125">
        <f t="shared" si="3"/>
        <v>0</v>
      </c>
      <c r="AL19" s="125">
        <f t="shared" si="4"/>
        <v>0</v>
      </c>
      <c r="AM19" s="126">
        <f t="shared" si="5"/>
        <v>0</v>
      </c>
      <c r="AN19" s="127">
        <f t="shared" si="6"/>
        <v>0</v>
      </c>
      <c r="AO19" s="127">
        <f t="shared" si="7"/>
        <v>100</v>
      </c>
      <c r="AP19" s="88"/>
      <c r="AQ19" s="3"/>
      <c r="AR19" s="3"/>
      <c r="AS19" s="3"/>
      <c r="AT19" s="3"/>
      <c r="AU19" s="3"/>
      <c r="AV19" s="3"/>
      <c r="AW19" s="3"/>
    </row>
    <row r="20" spans="1:49">
      <c r="A20" s="58">
        <v>15</v>
      </c>
      <c r="B20" s="52" t="str">
        <f>JULI!B20</f>
        <v>JIHAN AZKA FAIRUZ</v>
      </c>
      <c r="C20" s="115"/>
      <c r="D20" s="119"/>
      <c r="E20" s="102"/>
      <c r="F20" s="115"/>
      <c r="G20" s="115"/>
      <c r="H20" s="115"/>
      <c r="I20" s="115"/>
      <c r="J20" s="115"/>
      <c r="K20" s="119"/>
      <c r="L20" s="102"/>
      <c r="M20" s="115"/>
      <c r="N20" s="119"/>
      <c r="O20" s="115"/>
      <c r="P20" s="115"/>
      <c r="Q20" s="115"/>
      <c r="R20" s="119"/>
      <c r="S20" s="102"/>
      <c r="T20" s="115"/>
      <c r="U20" s="115"/>
      <c r="V20" s="115"/>
      <c r="W20" s="115"/>
      <c r="X20" s="115"/>
      <c r="Y20" s="115"/>
      <c r="Z20" s="102"/>
      <c r="AA20" s="115"/>
      <c r="AB20" s="119"/>
      <c r="AC20" s="115"/>
      <c r="AD20" s="115"/>
      <c r="AE20" s="115"/>
      <c r="AF20" s="115"/>
      <c r="AG20" s="102"/>
      <c r="AH20" s="79">
        <f t="shared" si="0"/>
        <v>0</v>
      </c>
      <c r="AI20" s="79">
        <f t="shared" si="1"/>
        <v>0</v>
      </c>
      <c r="AJ20" s="79">
        <f t="shared" si="2"/>
        <v>0</v>
      </c>
      <c r="AK20" s="79">
        <f t="shared" si="3"/>
        <v>0</v>
      </c>
      <c r="AL20" s="79">
        <f t="shared" si="4"/>
        <v>0</v>
      </c>
      <c r="AM20" s="80">
        <f t="shared" si="5"/>
        <v>0</v>
      </c>
      <c r="AN20" s="81">
        <f t="shared" si="6"/>
        <v>0</v>
      </c>
      <c r="AO20" s="81">
        <f t="shared" si="7"/>
        <v>100</v>
      </c>
      <c r="AP20" s="88"/>
      <c r="AQ20" s="3"/>
      <c r="AR20" s="3"/>
      <c r="AS20" s="3"/>
      <c r="AT20" s="3"/>
      <c r="AU20" s="3"/>
      <c r="AV20" s="3"/>
      <c r="AW20" s="3"/>
    </row>
    <row r="21" spans="1:49" s="1" customFormat="1">
      <c r="A21" s="112">
        <v>16</v>
      </c>
      <c r="B21" s="113" t="str">
        <f>JULI!B21</f>
        <v>KAYLA NAZILLA DEFIA</v>
      </c>
      <c r="C21" s="114"/>
      <c r="D21" s="118"/>
      <c r="E21" s="102"/>
      <c r="F21" s="114"/>
      <c r="G21" s="114"/>
      <c r="H21" s="114"/>
      <c r="I21" s="114"/>
      <c r="J21" s="114"/>
      <c r="K21" s="118"/>
      <c r="L21" s="102"/>
      <c r="M21" s="114"/>
      <c r="N21" s="118"/>
      <c r="O21" s="114"/>
      <c r="P21" s="114"/>
      <c r="Q21" s="114"/>
      <c r="R21" s="118"/>
      <c r="S21" s="102"/>
      <c r="T21" s="114"/>
      <c r="U21" s="114"/>
      <c r="V21" s="114"/>
      <c r="W21" s="114"/>
      <c r="X21" s="114"/>
      <c r="Y21" s="114"/>
      <c r="Z21" s="102"/>
      <c r="AA21" s="114"/>
      <c r="AB21" s="118"/>
      <c r="AC21" s="114"/>
      <c r="AD21" s="114"/>
      <c r="AE21" s="114"/>
      <c r="AF21" s="114"/>
      <c r="AG21" s="102"/>
      <c r="AH21" s="125">
        <f t="shared" si="0"/>
        <v>0</v>
      </c>
      <c r="AI21" s="125">
        <f t="shared" si="1"/>
        <v>0</v>
      </c>
      <c r="AJ21" s="125">
        <f t="shared" si="2"/>
        <v>0</v>
      </c>
      <c r="AK21" s="125">
        <f t="shared" si="3"/>
        <v>0</v>
      </c>
      <c r="AL21" s="125">
        <f t="shared" si="4"/>
        <v>0</v>
      </c>
      <c r="AM21" s="126">
        <f t="shared" si="5"/>
        <v>0</v>
      </c>
      <c r="AN21" s="127">
        <f t="shared" si="6"/>
        <v>0</v>
      </c>
      <c r="AO21" s="127">
        <f t="shared" si="7"/>
        <v>100</v>
      </c>
      <c r="AP21" s="88"/>
      <c r="AQ21" s="3"/>
      <c r="AR21" s="3"/>
      <c r="AS21" s="3"/>
      <c r="AT21" s="3"/>
      <c r="AU21" s="3"/>
      <c r="AV21" s="3"/>
      <c r="AW21" s="3"/>
    </row>
    <row r="22" spans="1:49">
      <c r="A22" s="58">
        <v>17</v>
      </c>
      <c r="B22" s="52" t="str">
        <f>JULI!B22</f>
        <v>LATHIFAH</v>
      </c>
      <c r="C22" s="115"/>
      <c r="D22" s="119"/>
      <c r="E22" s="102"/>
      <c r="F22" s="115"/>
      <c r="G22" s="115"/>
      <c r="H22" s="115"/>
      <c r="I22" s="115"/>
      <c r="J22" s="115"/>
      <c r="K22" s="119"/>
      <c r="L22" s="102"/>
      <c r="M22" s="115"/>
      <c r="N22" s="119"/>
      <c r="O22" s="115"/>
      <c r="P22" s="115"/>
      <c r="Q22" s="115"/>
      <c r="R22" s="119"/>
      <c r="S22" s="102"/>
      <c r="T22" s="115"/>
      <c r="U22" s="115"/>
      <c r="V22" s="115"/>
      <c r="W22" s="115"/>
      <c r="X22" s="115"/>
      <c r="Y22" s="115"/>
      <c r="Z22" s="102"/>
      <c r="AA22" s="115"/>
      <c r="AB22" s="119"/>
      <c r="AC22" s="115"/>
      <c r="AD22" s="115"/>
      <c r="AE22" s="115"/>
      <c r="AF22" s="115"/>
      <c r="AG22" s="102"/>
      <c r="AH22" s="79">
        <f t="shared" si="0"/>
        <v>0</v>
      </c>
      <c r="AI22" s="79">
        <f t="shared" si="1"/>
        <v>0</v>
      </c>
      <c r="AJ22" s="79">
        <f t="shared" si="2"/>
        <v>0</v>
      </c>
      <c r="AK22" s="79">
        <f t="shared" si="3"/>
        <v>0</v>
      </c>
      <c r="AL22" s="79">
        <f t="shared" si="4"/>
        <v>0</v>
      </c>
      <c r="AM22" s="80">
        <f t="shared" si="5"/>
        <v>0</v>
      </c>
      <c r="AN22" s="81">
        <f t="shared" si="6"/>
        <v>0</v>
      </c>
      <c r="AO22" s="81">
        <f t="shared" si="7"/>
        <v>100</v>
      </c>
      <c r="AP22" s="88"/>
      <c r="AQ22" s="3"/>
      <c r="AR22" s="3"/>
      <c r="AS22" s="3"/>
      <c r="AT22" s="3"/>
      <c r="AU22" s="3"/>
      <c r="AV22" s="3"/>
      <c r="AW22" s="3"/>
    </row>
    <row r="23" spans="1:49" s="1" customFormat="1">
      <c r="A23" s="112">
        <v>18</v>
      </c>
      <c r="B23" s="113" t="str">
        <f>JULI!B23</f>
        <v>LUTVIA SHAFITRI</v>
      </c>
      <c r="C23" s="114"/>
      <c r="D23" s="118"/>
      <c r="E23" s="102"/>
      <c r="F23" s="114"/>
      <c r="G23" s="114"/>
      <c r="H23" s="114"/>
      <c r="I23" s="114"/>
      <c r="J23" s="114"/>
      <c r="K23" s="118"/>
      <c r="L23" s="102"/>
      <c r="M23" s="114"/>
      <c r="N23" s="118"/>
      <c r="O23" s="114"/>
      <c r="P23" s="114"/>
      <c r="Q23" s="114"/>
      <c r="R23" s="118"/>
      <c r="S23" s="102"/>
      <c r="T23" s="114"/>
      <c r="U23" s="114"/>
      <c r="V23" s="114"/>
      <c r="W23" s="114"/>
      <c r="X23" s="114"/>
      <c r="Y23" s="114"/>
      <c r="Z23" s="102"/>
      <c r="AA23" s="114"/>
      <c r="AB23" s="118"/>
      <c r="AC23" s="114"/>
      <c r="AD23" s="114"/>
      <c r="AE23" s="114"/>
      <c r="AF23" s="114"/>
      <c r="AG23" s="102"/>
      <c r="AH23" s="125">
        <f t="shared" si="0"/>
        <v>0</v>
      </c>
      <c r="AI23" s="125">
        <f t="shared" si="1"/>
        <v>0</v>
      </c>
      <c r="AJ23" s="125">
        <f t="shared" si="2"/>
        <v>0</v>
      </c>
      <c r="AK23" s="125">
        <f t="shared" si="3"/>
        <v>0</v>
      </c>
      <c r="AL23" s="125">
        <f t="shared" si="4"/>
        <v>0</v>
      </c>
      <c r="AM23" s="126">
        <f t="shared" si="5"/>
        <v>0</v>
      </c>
      <c r="AN23" s="127">
        <f t="shared" si="6"/>
        <v>0</v>
      </c>
      <c r="AO23" s="127">
        <f t="shared" si="7"/>
        <v>100</v>
      </c>
      <c r="AP23" s="88"/>
      <c r="AQ23" s="3"/>
      <c r="AR23" s="3"/>
      <c r="AS23" s="3"/>
      <c r="AT23" s="3"/>
      <c r="AU23" s="3"/>
      <c r="AV23" s="3"/>
      <c r="AW23" s="3"/>
    </row>
    <row r="24" spans="1:49">
      <c r="A24" s="58">
        <v>19</v>
      </c>
      <c r="B24" s="52" t="str">
        <f>JULI!B24</f>
        <v>M. IRFAN ALFAT</v>
      </c>
      <c r="C24" s="115"/>
      <c r="D24" s="119"/>
      <c r="E24" s="102"/>
      <c r="F24" s="115"/>
      <c r="G24" s="115"/>
      <c r="H24" s="115"/>
      <c r="I24" s="115"/>
      <c r="J24" s="115"/>
      <c r="K24" s="119"/>
      <c r="L24" s="102"/>
      <c r="M24" s="115"/>
      <c r="N24" s="119"/>
      <c r="O24" s="115"/>
      <c r="P24" s="115"/>
      <c r="Q24" s="115"/>
      <c r="R24" s="119"/>
      <c r="S24" s="102"/>
      <c r="T24" s="115"/>
      <c r="U24" s="115"/>
      <c r="V24" s="115"/>
      <c r="W24" s="115"/>
      <c r="X24" s="115"/>
      <c r="Y24" s="115"/>
      <c r="Z24" s="102"/>
      <c r="AA24" s="115"/>
      <c r="AB24" s="119"/>
      <c r="AC24" s="115"/>
      <c r="AD24" s="115"/>
      <c r="AE24" s="115"/>
      <c r="AF24" s="115"/>
      <c r="AG24" s="102"/>
      <c r="AH24" s="79">
        <f t="shared" si="0"/>
        <v>0</v>
      </c>
      <c r="AI24" s="79">
        <f t="shared" si="1"/>
        <v>0</v>
      </c>
      <c r="AJ24" s="79">
        <f t="shared" si="2"/>
        <v>0</v>
      </c>
      <c r="AK24" s="79">
        <f t="shared" si="3"/>
        <v>0</v>
      </c>
      <c r="AL24" s="79">
        <f t="shared" si="4"/>
        <v>0</v>
      </c>
      <c r="AM24" s="80">
        <f t="shared" si="5"/>
        <v>0</v>
      </c>
      <c r="AN24" s="81">
        <f t="shared" si="6"/>
        <v>0</v>
      </c>
      <c r="AO24" s="81">
        <f t="shared" si="7"/>
        <v>100</v>
      </c>
      <c r="AP24" s="88"/>
      <c r="AQ24" s="3"/>
      <c r="AR24" s="3"/>
      <c r="AS24" s="3"/>
      <c r="AT24" s="3"/>
      <c r="AU24" s="3"/>
      <c r="AV24" s="3"/>
      <c r="AW24" s="3"/>
    </row>
    <row r="25" spans="1:49" s="1" customFormat="1">
      <c r="A25" s="112">
        <v>20</v>
      </c>
      <c r="B25" s="113" t="str">
        <f>JULI!B25</f>
        <v>MAGHFIRATUL ULYA</v>
      </c>
      <c r="C25" s="114"/>
      <c r="D25" s="118"/>
      <c r="E25" s="102"/>
      <c r="F25" s="114"/>
      <c r="G25" s="114"/>
      <c r="H25" s="114"/>
      <c r="I25" s="114"/>
      <c r="J25" s="114"/>
      <c r="K25" s="118"/>
      <c r="L25" s="102"/>
      <c r="M25" s="114"/>
      <c r="N25" s="118"/>
      <c r="O25" s="114"/>
      <c r="P25" s="114"/>
      <c r="Q25" s="114"/>
      <c r="R25" s="118"/>
      <c r="S25" s="102"/>
      <c r="T25" s="114"/>
      <c r="U25" s="114"/>
      <c r="V25" s="114"/>
      <c r="W25" s="114"/>
      <c r="X25" s="114"/>
      <c r="Y25" s="114"/>
      <c r="Z25" s="102"/>
      <c r="AA25" s="114"/>
      <c r="AB25" s="118"/>
      <c r="AC25" s="114"/>
      <c r="AD25" s="114"/>
      <c r="AE25" s="114"/>
      <c r="AF25" s="114"/>
      <c r="AG25" s="102"/>
      <c r="AH25" s="125">
        <f t="shared" si="0"/>
        <v>0</v>
      </c>
      <c r="AI25" s="125">
        <f t="shared" si="1"/>
        <v>0</v>
      </c>
      <c r="AJ25" s="125">
        <f t="shared" si="2"/>
        <v>0</v>
      </c>
      <c r="AK25" s="125">
        <f t="shared" si="3"/>
        <v>0</v>
      </c>
      <c r="AL25" s="125">
        <f t="shared" si="4"/>
        <v>0</v>
      </c>
      <c r="AM25" s="126">
        <f t="shared" si="5"/>
        <v>0</v>
      </c>
      <c r="AN25" s="127">
        <f t="shared" si="6"/>
        <v>0</v>
      </c>
      <c r="AO25" s="127">
        <f t="shared" si="7"/>
        <v>100</v>
      </c>
      <c r="AP25" s="88"/>
      <c r="AQ25" s="3"/>
      <c r="AR25" s="3"/>
      <c r="AS25" s="3"/>
      <c r="AT25" s="3"/>
      <c r="AU25" s="3"/>
      <c r="AV25" s="3"/>
      <c r="AW25" s="3"/>
    </row>
    <row r="26" spans="1:49">
      <c r="A26" s="58">
        <v>21</v>
      </c>
      <c r="B26" s="52" t="str">
        <f>JULI!B26</f>
        <v>MALIK ALMUHTAJ MANIK</v>
      </c>
      <c r="C26" s="115"/>
      <c r="D26" s="119"/>
      <c r="E26" s="102"/>
      <c r="F26" s="115"/>
      <c r="G26" s="115"/>
      <c r="H26" s="115"/>
      <c r="I26" s="115"/>
      <c r="J26" s="115"/>
      <c r="K26" s="119"/>
      <c r="L26" s="102"/>
      <c r="M26" s="115"/>
      <c r="N26" s="119"/>
      <c r="O26" s="115"/>
      <c r="P26" s="115"/>
      <c r="Q26" s="115"/>
      <c r="R26" s="119"/>
      <c r="S26" s="102"/>
      <c r="T26" s="115"/>
      <c r="U26" s="115"/>
      <c r="V26" s="115"/>
      <c r="W26" s="115"/>
      <c r="X26" s="115"/>
      <c r="Y26" s="115"/>
      <c r="Z26" s="102"/>
      <c r="AA26" s="115"/>
      <c r="AB26" s="119"/>
      <c r="AC26" s="115"/>
      <c r="AD26" s="115"/>
      <c r="AE26" s="115"/>
      <c r="AF26" s="115"/>
      <c r="AG26" s="102"/>
      <c r="AH26" s="79">
        <f t="shared" si="0"/>
        <v>0</v>
      </c>
      <c r="AI26" s="79">
        <f t="shared" si="1"/>
        <v>0</v>
      </c>
      <c r="AJ26" s="79">
        <f t="shared" si="2"/>
        <v>0</v>
      </c>
      <c r="AK26" s="79">
        <f t="shared" si="3"/>
        <v>0</v>
      </c>
      <c r="AL26" s="79">
        <f t="shared" si="4"/>
        <v>0</v>
      </c>
      <c r="AM26" s="80">
        <f t="shared" si="5"/>
        <v>0</v>
      </c>
      <c r="AN26" s="81">
        <f t="shared" si="6"/>
        <v>0</v>
      </c>
      <c r="AO26" s="81">
        <f t="shared" si="7"/>
        <v>100</v>
      </c>
      <c r="AP26" s="88"/>
      <c r="AQ26" s="3"/>
      <c r="AR26" s="3"/>
      <c r="AS26" s="3"/>
      <c r="AT26" s="3"/>
      <c r="AU26" s="3"/>
      <c r="AV26" s="3"/>
      <c r="AW26" s="3"/>
    </row>
    <row r="27" spans="1:49" s="1" customFormat="1">
      <c r="A27" s="112">
        <v>22</v>
      </c>
      <c r="B27" s="113" t="str">
        <f>JULI!B27</f>
        <v>MIFTAHUL FAUZIAH</v>
      </c>
      <c r="C27" s="114"/>
      <c r="D27" s="118"/>
      <c r="E27" s="102"/>
      <c r="F27" s="114"/>
      <c r="G27" s="114"/>
      <c r="H27" s="114"/>
      <c r="I27" s="114"/>
      <c r="J27" s="114"/>
      <c r="K27" s="118"/>
      <c r="L27" s="102"/>
      <c r="M27" s="114"/>
      <c r="N27" s="118"/>
      <c r="O27" s="114"/>
      <c r="P27" s="114"/>
      <c r="Q27" s="114"/>
      <c r="R27" s="118"/>
      <c r="S27" s="102"/>
      <c r="T27" s="114"/>
      <c r="U27" s="114"/>
      <c r="V27" s="114"/>
      <c r="W27" s="114"/>
      <c r="X27" s="114"/>
      <c r="Y27" s="114"/>
      <c r="Z27" s="102"/>
      <c r="AA27" s="114"/>
      <c r="AB27" s="118"/>
      <c r="AC27" s="114"/>
      <c r="AD27" s="114"/>
      <c r="AE27" s="114"/>
      <c r="AF27" s="114"/>
      <c r="AG27" s="102"/>
      <c r="AH27" s="125">
        <f t="shared" si="0"/>
        <v>0</v>
      </c>
      <c r="AI27" s="125">
        <f t="shared" si="1"/>
        <v>0</v>
      </c>
      <c r="AJ27" s="125">
        <f t="shared" si="2"/>
        <v>0</v>
      </c>
      <c r="AK27" s="125">
        <f t="shared" si="3"/>
        <v>0</v>
      </c>
      <c r="AL27" s="125">
        <f t="shared" si="4"/>
        <v>0</v>
      </c>
      <c r="AM27" s="126">
        <f t="shared" si="5"/>
        <v>0</v>
      </c>
      <c r="AN27" s="127">
        <f t="shared" si="6"/>
        <v>0</v>
      </c>
      <c r="AO27" s="127">
        <f t="shared" si="7"/>
        <v>100</v>
      </c>
      <c r="AP27" s="88"/>
      <c r="AQ27" s="3"/>
      <c r="AR27" s="3"/>
      <c r="AS27" s="3"/>
      <c r="AT27" s="3"/>
      <c r="AU27" s="3"/>
      <c r="AV27" s="3"/>
      <c r="AW27" s="3"/>
    </row>
    <row r="28" spans="1:49">
      <c r="A28" s="58">
        <v>23</v>
      </c>
      <c r="B28" s="52" t="str">
        <f>JULI!B28</f>
        <v>MORTEZA NOUSHAFAREN</v>
      </c>
      <c r="C28" s="115"/>
      <c r="D28" s="119"/>
      <c r="E28" s="102"/>
      <c r="F28" s="115"/>
      <c r="G28" s="115"/>
      <c r="H28" s="115"/>
      <c r="I28" s="115"/>
      <c r="J28" s="115"/>
      <c r="K28" s="119"/>
      <c r="L28" s="102"/>
      <c r="M28" s="115"/>
      <c r="N28" s="119"/>
      <c r="O28" s="115"/>
      <c r="P28" s="115"/>
      <c r="Q28" s="115"/>
      <c r="R28" s="119"/>
      <c r="S28" s="102"/>
      <c r="T28" s="115"/>
      <c r="U28" s="115"/>
      <c r="V28" s="115"/>
      <c r="W28" s="115"/>
      <c r="X28" s="115"/>
      <c r="Y28" s="115"/>
      <c r="Z28" s="102"/>
      <c r="AA28" s="115"/>
      <c r="AB28" s="119"/>
      <c r="AC28" s="115"/>
      <c r="AD28" s="115"/>
      <c r="AE28" s="115"/>
      <c r="AF28" s="115"/>
      <c r="AG28" s="102"/>
      <c r="AH28" s="79">
        <f t="shared" si="0"/>
        <v>0</v>
      </c>
      <c r="AI28" s="79">
        <f t="shared" si="1"/>
        <v>0</v>
      </c>
      <c r="AJ28" s="79">
        <f t="shared" si="2"/>
        <v>0</v>
      </c>
      <c r="AK28" s="79">
        <f t="shared" si="3"/>
        <v>0</v>
      </c>
      <c r="AL28" s="79">
        <f t="shared" si="4"/>
        <v>0</v>
      </c>
      <c r="AM28" s="80">
        <f t="shared" si="5"/>
        <v>0</v>
      </c>
      <c r="AN28" s="81">
        <f t="shared" si="6"/>
        <v>0</v>
      </c>
      <c r="AO28" s="81">
        <f t="shared" si="7"/>
        <v>100</v>
      </c>
      <c r="AP28" s="88"/>
      <c r="AQ28" s="3"/>
      <c r="AR28" s="3"/>
      <c r="AS28" s="3"/>
      <c r="AT28" s="3"/>
      <c r="AU28" s="3"/>
      <c r="AV28" s="3"/>
      <c r="AW28" s="3"/>
    </row>
    <row r="29" spans="1:49" s="1" customFormat="1">
      <c r="A29" s="112">
        <v>24</v>
      </c>
      <c r="B29" s="113" t="str">
        <f>JULI!B29</f>
        <v>MUHAMMAD ICHWAN IRAWAN</v>
      </c>
      <c r="C29" s="114"/>
      <c r="D29" s="118"/>
      <c r="E29" s="102"/>
      <c r="F29" s="114"/>
      <c r="G29" s="114"/>
      <c r="H29" s="114"/>
      <c r="I29" s="114"/>
      <c r="J29" s="114"/>
      <c r="K29" s="118"/>
      <c r="L29" s="102"/>
      <c r="M29" s="114"/>
      <c r="N29" s="118"/>
      <c r="O29" s="114"/>
      <c r="P29" s="114"/>
      <c r="Q29" s="114"/>
      <c r="R29" s="118"/>
      <c r="S29" s="102"/>
      <c r="T29" s="114"/>
      <c r="U29" s="114"/>
      <c r="V29" s="114"/>
      <c r="W29" s="114"/>
      <c r="X29" s="114"/>
      <c r="Y29" s="114"/>
      <c r="Z29" s="102"/>
      <c r="AA29" s="114"/>
      <c r="AB29" s="118"/>
      <c r="AC29" s="114"/>
      <c r="AD29" s="114"/>
      <c r="AE29" s="114"/>
      <c r="AF29" s="114"/>
      <c r="AG29" s="102"/>
      <c r="AH29" s="125">
        <f t="shared" si="0"/>
        <v>0</v>
      </c>
      <c r="AI29" s="125">
        <f t="shared" si="1"/>
        <v>0</v>
      </c>
      <c r="AJ29" s="125">
        <f t="shared" si="2"/>
        <v>0</v>
      </c>
      <c r="AK29" s="125">
        <f t="shared" si="3"/>
        <v>0</v>
      </c>
      <c r="AL29" s="125">
        <f t="shared" si="4"/>
        <v>0</v>
      </c>
      <c r="AM29" s="126">
        <f t="shared" si="5"/>
        <v>0</v>
      </c>
      <c r="AN29" s="127">
        <f t="shared" si="6"/>
        <v>0</v>
      </c>
      <c r="AO29" s="127">
        <f t="shared" si="7"/>
        <v>100</v>
      </c>
      <c r="AP29" s="88"/>
      <c r="AQ29" s="3"/>
      <c r="AR29" s="3"/>
      <c r="AS29" s="3"/>
      <c r="AT29" s="3"/>
      <c r="AU29" s="3"/>
      <c r="AV29" s="3"/>
    </row>
    <row r="30" spans="1:49">
      <c r="A30" s="58">
        <v>25</v>
      </c>
      <c r="B30" s="52" t="str">
        <f>JULI!B30</f>
        <v>MUHAMMAD ZAHRAN</v>
      </c>
      <c r="C30" s="115"/>
      <c r="D30" s="119"/>
      <c r="E30" s="102"/>
      <c r="F30" s="115"/>
      <c r="G30" s="115"/>
      <c r="H30" s="115"/>
      <c r="I30" s="115"/>
      <c r="J30" s="115"/>
      <c r="K30" s="119"/>
      <c r="L30" s="102"/>
      <c r="M30" s="115"/>
      <c r="N30" s="119"/>
      <c r="O30" s="115"/>
      <c r="P30" s="115"/>
      <c r="Q30" s="115"/>
      <c r="R30" s="119"/>
      <c r="S30" s="102"/>
      <c r="T30" s="115"/>
      <c r="U30" s="115"/>
      <c r="V30" s="115"/>
      <c r="W30" s="115"/>
      <c r="X30" s="115"/>
      <c r="Y30" s="115"/>
      <c r="Z30" s="102"/>
      <c r="AA30" s="115"/>
      <c r="AB30" s="119"/>
      <c r="AC30" s="115"/>
      <c r="AD30" s="115"/>
      <c r="AE30" s="115"/>
      <c r="AF30" s="115"/>
      <c r="AG30" s="102"/>
      <c r="AH30" s="79">
        <f t="shared" si="0"/>
        <v>0</v>
      </c>
      <c r="AI30" s="79">
        <f t="shared" si="1"/>
        <v>0</v>
      </c>
      <c r="AJ30" s="79">
        <f t="shared" si="2"/>
        <v>0</v>
      </c>
      <c r="AK30" s="79">
        <f t="shared" si="3"/>
        <v>0</v>
      </c>
      <c r="AL30" s="79">
        <f t="shared" si="4"/>
        <v>0</v>
      </c>
      <c r="AM30" s="80">
        <f t="shared" si="5"/>
        <v>0</v>
      </c>
      <c r="AN30" s="81">
        <f t="shared" si="6"/>
        <v>0</v>
      </c>
      <c r="AO30" s="81">
        <f t="shared" si="7"/>
        <v>100</v>
      </c>
      <c r="AP30" s="88"/>
      <c r="AQ30" s="3"/>
      <c r="AR30" s="3"/>
      <c r="AS30" s="3"/>
      <c r="AT30" s="3"/>
      <c r="AU30" s="3"/>
      <c r="AV30" s="3"/>
    </row>
    <row r="31" spans="1:49" s="1" customFormat="1">
      <c r="A31" s="112">
        <v>26</v>
      </c>
      <c r="B31" s="113" t="str">
        <f>JULI!B31</f>
        <v>NADINE ROSHITA PUTRI</v>
      </c>
      <c r="C31" s="114"/>
      <c r="D31" s="118"/>
      <c r="E31" s="102"/>
      <c r="F31" s="114"/>
      <c r="G31" s="114"/>
      <c r="H31" s="114"/>
      <c r="I31" s="114"/>
      <c r="J31" s="114"/>
      <c r="K31" s="118"/>
      <c r="L31" s="102"/>
      <c r="M31" s="114"/>
      <c r="N31" s="118"/>
      <c r="O31" s="114"/>
      <c r="P31" s="114"/>
      <c r="Q31" s="114"/>
      <c r="R31" s="118"/>
      <c r="S31" s="102"/>
      <c r="T31" s="114"/>
      <c r="U31" s="114"/>
      <c r="V31" s="114"/>
      <c r="W31" s="114"/>
      <c r="X31" s="114"/>
      <c r="Y31" s="114"/>
      <c r="Z31" s="102"/>
      <c r="AA31" s="114"/>
      <c r="AB31" s="118"/>
      <c r="AC31" s="114"/>
      <c r="AD31" s="114"/>
      <c r="AE31" s="114"/>
      <c r="AF31" s="114"/>
      <c r="AG31" s="102"/>
      <c r="AH31" s="125">
        <f t="shared" si="0"/>
        <v>0</v>
      </c>
      <c r="AI31" s="125">
        <f t="shared" si="1"/>
        <v>0</v>
      </c>
      <c r="AJ31" s="125">
        <f t="shared" si="2"/>
        <v>0</v>
      </c>
      <c r="AK31" s="125">
        <f t="shared" si="3"/>
        <v>0</v>
      </c>
      <c r="AL31" s="125">
        <f t="shared" si="4"/>
        <v>0</v>
      </c>
      <c r="AM31" s="126">
        <f t="shared" si="5"/>
        <v>0</v>
      </c>
      <c r="AN31" s="127">
        <f t="shared" si="6"/>
        <v>0</v>
      </c>
      <c r="AO31" s="127">
        <f t="shared" si="7"/>
        <v>100</v>
      </c>
      <c r="AP31" s="88"/>
      <c r="AQ31" s="3"/>
      <c r="AR31" s="3"/>
      <c r="AS31" s="3"/>
      <c r="AT31" s="3"/>
      <c r="AU31" s="3"/>
      <c r="AV31" s="3"/>
    </row>
    <row r="32" spans="1:49">
      <c r="A32" s="58">
        <v>27</v>
      </c>
      <c r="B32" s="52" t="str">
        <f>JULI!B32</f>
        <v>NAURAH KHALILAH</v>
      </c>
      <c r="C32" s="115"/>
      <c r="D32" s="119"/>
      <c r="E32" s="102"/>
      <c r="F32" s="115"/>
      <c r="G32" s="115"/>
      <c r="H32" s="115"/>
      <c r="I32" s="115"/>
      <c r="J32" s="115"/>
      <c r="K32" s="119"/>
      <c r="L32" s="102"/>
      <c r="M32" s="115"/>
      <c r="N32" s="119"/>
      <c r="O32" s="115"/>
      <c r="P32" s="115"/>
      <c r="Q32" s="115"/>
      <c r="R32" s="119"/>
      <c r="S32" s="102"/>
      <c r="T32" s="115"/>
      <c r="U32" s="115"/>
      <c r="V32" s="115"/>
      <c r="W32" s="115"/>
      <c r="X32" s="115"/>
      <c r="Y32" s="115"/>
      <c r="Z32" s="102"/>
      <c r="AA32" s="115"/>
      <c r="AB32" s="119"/>
      <c r="AC32" s="115"/>
      <c r="AD32" s="115"/>
      <c r="AE32" s="115"/>
      <c r="AF32" s="115"/>
      <c r="AG32" s="102"/>
      <c r="AH32" s="79">
        <f t="shared" si="0"/>
        <v>0</v>
      </c>
      <c r="AI32" s="79">
        <f t="shared" si="1"/>
        <v>0</v>
      </c>
      <c r="AJ32" s="79">
        <f t="shared" si="2"/>
        <v>0</v>
      </c>
      <c r="AK32" s="79">
        <f t="shared" si="3"/>
        <v>0</v>
      </c>
      <c r="AL32" s="79">
        <f t="shared" si="4"/>
        <v>0</v>
      </c>
      <c r="AM32" s="80">
        <f t="shared" si="5"/>
        <v>0</v>
      </c>
      <c r="AN32" s="81">
        <f t="shared" si="6"/>
        <v>0</v>
      </c>
      <c r="AO32" s="81">
        <f t="shared" si="7"/>
        <v>100</v>
      </c>
      <c r="AP32" s="88"/>
      <c r="AQ32" s="3"/>
      <c r="AR32" s="3"/>
      <c r="AS32" s="3"/>
      <c r="AT32" s="3"/>
      <c r="AU32" s="3"/>
      <c r="AV32" s="3"/>
    </row>
    <row r="33" spans="1:48" s="1" customFormat="1">
      <c r="A33" s="112">
        <v>28</v>
      </c>
      <c r="B33" s="113" t="str">
        <f>JULI!B33</f>
        <v>NAZWA DZULHIJJAH</v>
      </c>
      <c r="C33" s="114"/>
      <c r="D33" s="118"/>
      <c r="E33" s="102"/>
      <c r="F33" s="114"/>
      <c r="G33" s="114"/>
      <c r="H33" s="114"/>
      <c r="I33" s="114"/>
      <c r="J33" s="114"/>
      <c r="K33" s="118"/>
      <c r="L33" s="102"/>
      <c r="M33" s="114"/>
      <c r="N33" s="118"/>
      <c r="O33" s="114"/>
      <c r="P33" s="114"/>
      <c r="Q33" s="114"/>
      <c r="R33" s="118"/>
      <c r="S33" s="102"/>
      <c r="T33" s="114"/>
      <c r="U33" s="114"/>
      <c r="V33" s="114"/>
      <c r="W33" s="114"/>
      <c r="X33" s="114"/>
      <c r="Y33" s="114"/>
      <c r="Z33" s="102"/>
      <c r="AA33" s="114"/>
      <c r="AB33" s="118"/>
      <c r="AC33" s="114"/>
      <c r="AD33" s="114"/>
      <c r="AE33" s="114"/>
      <c r="AF33" s="114"/>
      <c r="AG33" s="102"/>
      <c r="AH33" s="125">
        <f t="shared" si="0"/>
        <v>0</v>
      </c>
      <c r="AI33" s="125">
        <f t="shared" si="1"/>
        <v>0</v>
      </c>
      <c r="AJ33" s="125">
        <f t="shared" si="2"/>
        <v>0</v>
      </c>
      <c r="AK33" s="125">
        <f t="shared" si="3"/>
        <v>0</v>
      </c>
      <c r="AL33" s="125">
        <f t="shared" si="4"/>
        <v>0</v>
      </c>
      <c r="AM33" s="126">
        <f t="shared" si="5"/>
        <v>0</v>
      </c>
      <c r="AN33" s="127">
        <f t="shared" si="6"/>
        <v>0</v>
      </c>
      <c r="AO33" s="127">
        <f t="shared" si="7"/>
        <v>100</v>
      </c>
      <c r="AP33" s="88"/>
      <c r="AQ33" s="3"/>
      <c r="AR33" s="3"/>
      <c r="AS33" s="3"/>
      <c r="AT33" s="3"/>
      <c r="AU33" s="3"/>
      <c r="AV33" s="3"/>
    </row>
    <row r="34" spans="1:48">
      <c r="A34" s="58">
        <v>29</v>
      </c>
      <c r="B34" s="52" t="str">
        <f>JULI!B34</f>
        <v>Rahma Fela Nevanda</v>
      </c>
      <c r="C34" s="115"/>
      <c r="D34" s="119"/>
      <c r="E34" s="102"/>
      <c r="F34" s="115"/>
      <c r="G34" s="115"/>
      <c r="H34" s="115"/>
      <c r="I34" s="115"/>
      <c r="J34" s="115"/>
      <c r="K34" s="119"/>
      <c r="L34" s="102"/>
      <c r="M34" s="115"/>
      <c r="N34" s="119"/>
      <c r="O34" s="115"/>
      <c r="P34" s="115"/>
      <c r="Q34" s="115"/>
      <c r="R34" s="119"/>
      <c r="S34" s="102"/>
      <c r="T34" s="115"/>
      <c r="U34" s="115"/>
      <c r="V34" s="115"/>
      <c r="W34" s="115"/>
      <c r="X34" s="115"/>
      <c r="Y34" s="115"/>
      <c r="Z34" s="102"/>
      <c r="AA34" s="115"/>
      <c r="AB34" s="119"/>
      <c r="AC34" s="115"/>
      <c r="AD34" s="115"/>
      <c r="AE34" s="115"/>
      <c r="AF34" s="115"/>
      <c r="AG34" s="102"/>
      <c r="AH34" s="79">
        <f t="shared" si="0"/>
        <v>0</v>
      </c>
      <c r="AI34" s="79">
        <f t="shared" si="1"/>
        <v>0</v>
      </c>
      <c r="AJ34" s="79">
        <f t="shared" si="2"/>
        <v>0</v>
      </c>
      <c r="AK34" s="79">
        <f t="shared" si="3"/>
        <v>0</v>
      </c>
      <c r="AL34" s="79">
        <f t="shared" si="4"/>
        <v>0</v>
      </c>
      <c r="AM34" s="80">
        <f t="shared" si="5"/>
        <v>0</v>
      </c>
      <c r="AN34" s="81">
        <f t="shared" si="6"/>
        <v>0</v>
      </c>
      <c r="AO34" s="81">
        <f t="shared" si="7"/>
        <v>100</v>
      </c>
      <c r="AP34" s="88"/>
      <c r="AQ34" s="3"/>
      <c r="AR34" s="3"/>
      <c r="AS34" s="3"/>
      <c r="AT34" s="3"/>
      <c r="AU34" s="3"/>
      <c r="AV34" s="3"/>
    </row>
    <row r="35" spans="1:48" s="1" customFormat="1">
      <c r="A35" s="112">
        <v>30</v>
      </c>
      <c r="B35" s="113" t="str">
        <f>JULI!B35</f>
        <v>REZKY KURNIA ILAHI</v>
      </c>
      <c r="C35" s="114"/>
      <c r="D35" s="118"/>
      <c r="E35" s="102"/>
      <c r="F35" s="114"/>
      <c r="G35" s="114"/>
      <c r="H35" s="114"/>
      <c r="I35" s="114"/>
      <c r="J35" s="114"/>
      <c r="K35" s="118"/>
      <c r="L35" s="102"/>
      <c r="M35" s="114"/>
      <c r="N35" s="118"/>
      <c r="O35" s="114"/>
      <c r="P35" s="114"/>
      <c r="Q35" s="114"/>
      <c r="R35" s="118"/>
      <c r="S35" s="102"/>
      <c r="T35" s="114"/>
      <c r="U35" s="114"/>
      <c r="V35" s="114"/>
      <c r="W35" s="114"/>
      <c r="X35" s="114"/>
      <c r="Y35" s="114"/>
      <c r="Z35" s="102"/>
      <c r="AA35" s="114"/>
      <c r="AB35" s="118"/>
      <c r="AC35" s="114"/>
      <c r="AD35" s="114"/>
      <c r="AE35" s="114"/>
      <c r="AF35" s="114"/>
      <c r="AG35" s="102"/>
      <c r="AH35" s="125">
        <f t="shared" si="0"/>
        <v>0</v>
      </c>
      <c r="AI35" s="125">
        <f t="shared" si="1"/>
        <v>0</v>
      </c>
      <c r="AJ35" s="125">
        <f t="shared" si="2"/>
        <v>0</v>
      </c>
      <c r="AK35" s="125">
        <f t="shared" si="3"/>
        <v>0</v>
      </c>
      <c r="AL35" s="125">
        <f t="shared" si="4"/>
        <v>0</v>
      </c>
      <c r="AM35" s="126">
        <f t="shared" si="5"/>
        <v>0</v>
      </c>
      <c r="AN35" s="127">
        <f t="shared" si="6"/>
        <v>0</v>
      </c>
      <c r="AO35" s="127">
        <f t="shared" si="7"/>
        <v>100</v>
      </c>
      <c r="AP35" s="88"/>
      <c r="AQ35" s="3"/>
      <c r="AR35" s="3"/>
      <c r="AS35" s="3"/>
      <c r="AT35" s="3"/>
      <c r="AU35" s="3"/>
      <c r="AV35" s="3"/>
    </row>
    <row r="36" spans="1:48">
      <c r="A36" s="58">
        <v>31</v>
      </c>
      <c r="B36" s="52" t="str">
        <f>JULI!B36</f>
        <v>RIFA RAHADHATUL AISYAH</v>
      </c>
      <c r="C36" s="115"/>
      <c r="D36" s="119"/>
      <c r="E36" s="102"/>
      <c r="F36" s="115"/>
      <c r="G36" s="115"/>
      <c r="H36" s="115"/>
      <c r="I36" s="115"/>
      <c r="J36" s="115"/>
      <c r="K36" s="119"/>
      <c r="L36" s="102"/>
      <c r="M36" s="115"/>
      <c r="N36" s="119"/>
      <c r="O36" s="115"/>
      <c r="P36" s="115"/>
      <c r="Q36" s="115"/>
      <c r="R36" s="119"/>
      <c r="S36" s="102"/>
      <c r="T36" s="115"/>
      <c r="U36" s="115"/>
      <c r="V36" s="115"/>
      <c r="W36" s="115"/>
      <c r="X36" s="115"/>
      <c r="Y36" s="115"/>
      <c r="Z36" s="102"/>
      <c r="AA36" s="115"/>
      <c r="AB36" s="119"/>
      <c r="AC36" s="115"/>
      <c r="AD36" s="115"/>
      <c r="AE36" s="115"/>
      <c r="AF36" s="115"/>
      <c r="AG36" s="102"/>
      <c r="AH36" s="79">
        <f t="shared" si="0"/>
        <v>0</v>
      </c>
      <c r="AI36" s="79">
        <f t="shared" si="1"/>
        <v>0</v>
      </c>
      <c r="AJ36" s="79">
        <f t="shared" si="2"/>
        <v>0</v>
      </c>
      <c r="AK36" s="79">
        <f t="shared" si="3"/>
        <v>0</v>
      </c>
      <c r="AL36" s="79">
        <f t="shared" si="4"/>
        <v>0</v>
      </c>
      <c r="AM36" s="80">
        <f t="shared" si="5"/>
        <v>0</v>
      </c>
      <c r="AN36" s="81">
        <f t="shared" si="6"/>
        <v>0</v>
      </c>
      <c r="AO36" s="81">
        <f t="shared" si="7"/>
        <v>100</v>
      </c>
      <c r="AP36" s="88"/>
      <c r="AQ36" s="3"/>
      <c r="AR36" s="3"/>
      <c r="AS36" s="3"/>
      <c r="AT36" s="3"/>
      <c r="AU36" s="3"/>
      <c r="AV36" s="3"/>
    </row>
    <row r="37" spans="1:48" s="1" customFormat="1">
      <c r="A37" s="112">
        <v>32</v>
      </c>
      <c r="B37" s="113" t="str">
        <f>JULI!B37</f>
        <v>RIFQY SYUKRI UTAMA</v>
      </c>
      <c r="C37" s="114"/>
      <c r="D37" s="118"/>
      <c r="E37" s="102"/>
      <c r="F37" s="114"/>
      <c r="G37" s="114"/>
      <c r="H37" s="114"/>
      <c r="I37" s="114"/>
      <c r="J37" s="114"/>
      <c r="K37" s="118"/>
      <c r="L37" s="102"/>
      <c r="M37" s="114"/>
      <c r="N37" s="118"/>
      <c r="O37" s="114"/>
      <c r="P37" s="114"/>
      <c r="Q37" s="114"/>
      <c r="R37" s="118"/>
      <c r="S37" s="102"/>
      <c r="T37" s="114"/>
      <c r="U37" s="114"/>
      <c r="V37" s="114"/>
      <c r="W37" s="114"/>
      <c r="X37" s="114"/>
      <c r="Y37" s="114"/>
      <c r="Z37" s="102"/>
      <c r="AA37" s="114"/>
      <c r="AB37" s="118"/>
      <c r="AC37" s="114"/>
      <c r="AD37" s="114"/>
      <c r="AE37" s="114"/>
      <c r="AF37" s="114"/>
      <c r="AG37" s="102"/>
      <c r="AH37" s="125">
        <f t="shared" si="0"/>
        <v>0</v>
      </c>
      <c r="AI37" s="125">
        <f t="shared" si="1"/>
        <v>0</v>
      </c>
      <c r="AJ37" s="125">
        <f t="shared" si="2"/>
        <v>0</v>
      </c>
      <c r="AK37" s="125">
        <f t="shared" si="3"/>
        <v>0</v>
      </c>
      <c r="AL37" s="125">
        <f t="shared" si="4"/>
        <v>0</v>
      </c>
      <c r="AM37" s="126">
        <f t="shared" si="5"/>
        <v>0</v>
      </c>
      <c r="AN37" s="127">
        <f t="shared" si="6"/>
        <v>0</v>
      </c>
      <c r="AO37" s="127">
        <f t="shared" si="7"/>
        <v>100</v>
      </c>
      <c r="AP37" s="88"/>
      <c r="AQ37" s="3"/>
      <c r="AR37" s="3"/>
      <c r="AS37" s="3"/>
      <c r="AT37" s="3"/>
      <c r="AU37" s="3"/>
      <c r="AV37" s="3"/>
    </row>
    <row r="38" spans="1:48" s="3" customFormat="1">
      <c r="A38" s="64">
        <v>33</v>
      </c>
      <c r="B38" s="63" t="str">
        <f>JULI!B38</f>
        <v>SASMIA LARAS AQILAH</v>
      </c>
      <c r="C38" s="60"/>
      <c r="D38" s="98"/>
      <c r="E38" s="102"/>
      <c r="F38" s="60"/>
      <c r="G38" s="60"/>
      <c r="H38" s="60"/>
      <c r="I38" s="60"/>
      <c r="J38" s="60"/>
      <c r="K38" s="98"/>
      <c r="L38" s="102"/>
      <c r="M38" s="60"/>
      <c r="N38" s="98"/>
      <c r="O38" s="60"/>
      <c r="P38" s="60"/>
      <c r="Q38" s="60"/>
      <c r="R38" s="98"/>
      <c r="S38" s="102"/>
      <c r="T38" s="60"/>
      <c r="U38" s="60"/>
      <c r="V38" s="60"/>
      <c r="W38" s="60"/>
      <c r="X38" s="60"/>
      <c r="Y38" s="60"/>
      <c r="Z38" s="102"/>
      <c r="AA38" s="60"/>
      <c r="AB38" s="98"/>
      <c r="AC38" s="60"/>
      <c r="AD38" s="60"/>
      <c r="AE38" s="60"/>
      <c r="AF38" s="60"/>
      <c r="AG38" s="102"/>
      <c r="AH38" s="82">
        <f t="shared" si="0"/>
        <v>0</v>
      </c>
      <c r="AI38" s="82">
        <f t="shared" si="1"/>
        <v>0</v>
      </c>
      <c r="AJ38" s="82">
        <f t="shared" si="2"/>
        <v>0</v>
      </c>
      <c r="AK38" s="82">
        <f t="shared" si="3"/>
        <v>0</v>
      </c>
      <c r="AL38" s="82">
        <f t="shared" si="4"/>
        <v>0</v>
      </c>
      <c r="AM38" s="83">
        <f t="shared" si="5"/>
        <v>0</v>
      </c>
      <c r="AN38" s="84">
        <f t="shared" si="6"/>
        <v>0</v>
      </c>
      <c r="AO38" s="84">
        <f t="shared" si="7"/>
        <v>100</v>
      </c>
      <c r="AP38" s="88"/>
    </row>
    <row r="39" spans="1:48" s="1" customFormat="1">
      <c r="A39" s="112">
        <v>34</v>
      </c>
      <c r="B39" s="113" t="str">
        <f>JULI!B39</f>
        <v>SITI AZ ZAHRA MAHARANI</v>
      </c>
      <c r="C39" s="114"/>
      <c r="D39" s="118"/>
      <c r="E39" s="102"/>
      <c r="F39" s="114"/>
      <c r="G39" s="114"/>
      <c r="H39" s="114"/>
      <c r="I39" s="114"/>
      <c r="J39" s="114"/>
      <c r="K39" s="118"/>
      <c r="L39" s="102"/>
      <c r="M39" s="114"/>
      <c r="N39" s="118"/>
      <c r="O39" s="114"/>
      <c r="P39" s="114"/>
      <c r="Q39" s="114"/>
      <c r="R39" s="118"/>
      <c r="S39" s="102"/>
      <c r="T39" s="114"/>
      <c r="U39" s="114"/>
      <c r="V39" s="114"/>
      <c r="W39" s="114"/>
      <c r="X39" s="114"/>
      <c r="Y39" s="114"/>
      <c r="Z39" s="102"/>
      <c r="AA39" s="114"/>
      <c r="AB39" s="118"/>
      <c r="AC39" s="114"/>
      <c r="AD39" s="114"/>
      <c r="AE39" s="114"/>
      <c r="AF39" s="114"/>
      <c r="AG39" s="102"/>
      <c r="AH39" s="125">
        <f t="shared" si="0"/>
        <v>0</v>
      </c>
      <c r="AI39" s="125">
        <f t="shared" si="1"/>
        <v>0</v>
      </c>
      <c r="AJ39" s="125">
        <f t="shared" si="2"/>
        <v>0</v>
      </c>
      <c r="AK39" s="125">
        <f t="shared" si="3"/>
        <v>0</v>
      </c>
      <c r="AL39" s="125">
        <f t="shared" si="4"/>
        <v>0</v>
      </c>
      <c r="AM39" s="126">
        <f t="shared" si="5"/>
        <v>0</v>
      </c>
      <c r="AN39" s="127">
        <f t="shared" si="6"/>
        <v>0</v>
      </c>
      <c r="AO39" s="127">
        <f t="shared" si="7"/>
        <v>100</v>
      </c>
      <c r="AP39" s="88"/>
      <c r="AQ39" s="3"/>
      <c r="AR39" s="3"/>
      <c r="AS39" s="3"/>
      <c r="AT39" s="3"/>
      <c r="AU39" s="3"/>
      <c r="AV39" s="3"/>
    </row>
    <row r="40" spans="1:48" s="3" customFormat="1">
      <c r="A40" s="64">
        <v>35</v>
      </c>
      <c r="B40" s="63" t="str">
        <f>JULI!B40</f>
        <v>SYAWALIA ALFANIHA</v>
      </c>
      <c r="C40" s="60"/>
      <c r="D40" s="98"/>
      <c r="E40" s="102"/>
      <c r="F40" s="60"/>
      <c r="G40" s="60"/>
      <c r="H40" s="60"/>
      <c r="I40" s="60"/>
      <c r="J40" s="60"/>
      <c r="K40" s="98"/>
      <c r="L40" s="102"/>
      <c r="M40" s="60"/>
      <c r="N40" s="98"/>
      <c r="O40" s="60"/>
      <c r="P40" s="60"/>
      <c r="Q40" s="60"/>
      <c r="R40" s="98"/>
      <c r="S40" s="102"/>
      <c r="T40" s="60"/>
      <c r="U40" s="60"/>
      <c r="V40" s="60"/>
      <c r="W40" s="60"/>
      <c r="X40" s="60"/>
      <c r="Y40" s="60"/>
      <c r="Z40" s="102"/>
      <c r="AA40" s="60"/>
      <c r="AB40" s="98"/>
      <c r="AC40" s="60"/>
      <c r="AD40" s="60"/>
      <c r="AE40" s="60"/>
      <c r="AF40" s="60"/>
      <c r="AG40" s="102"/>
      <c r="AH40" s="82">
        <f t="shared" si="0"/>
        <v>0</v>
      </c>
      <c r="AI40" s="82">
        <f t="shared" si="1"/>
        <v>0</v>
      </c>
      <c r="AJ40" s="82">
        <f t="shared" si="2"/>
        <v>0</v>
      </c>
      <c r="AK40" s="82">
        <f t="shared" si="3"/>
        <v>0</v>
      </c>
      <c r="AL40" s="82">
        <f t="shared" si="4"/>
        <v>0</v>
      </c>
      <c r="AM40" s="83">
        <f t="shared" si="5"/>
        <v>0</v>
      </c>
      <c r="AN40" s="84">
        <f t="shared" si="6"/>
        <v>0</v>
      </c>
      <c r="AO40" s="84">
        <f t="shared" si="7"/>
        <v>100</v>
      </c>
      <c r="AP40" s="88"/>
    </row>
    <row r="41" spans="1:48" s="1" customFormat="1" ht="13.5" thickBot="1">
      <c r="A41" s="112">
        <v>36</v>
      </c>
      <c r="B41" s="113" t="str">
        <f>JULI!B41</f>
        <v>VINKA AMRI NYCKEES</v>
      </c>
      <c r="C41" s="114"/>
      <c r="D41" s="118"/>
      <c r="E41" s="102"/>
      <c r="F41" s="114"/>
      <c r="G41" s="114"/>
      <c r="H41" s="114"/>
      <c r="I41" s="114"/>
      <c r="J41" s="114"/>
      <c r="K41" s="118"/>
      <c r="L41" s="102"/>
      <c r="M41" s="114"/>
      <c r="N41" s="118"/>
      <c r="O41" s="114"/>
      <c r="P41" s="114"/>
      <c r="Q41" s="114"/>
      <c r="R41" s="118"/>
      <c r="S41" s="102"/>
      <c r="T41" s="114"/>
      <c r="U41" s="114"/>
      <c r="V41" s="114"/>
      <c r="W41" s="114"/>
      <c r="X41" s="114"/>
      <c r="Y41" s="114"/>
      <c r="Z41" s="102"/>
      <c r="AA41" s="114"/>
      <c r="AB41" s="118"/>
      <c r="AC41" s="114"/>
      <c r="AD41" s="114"/>
      <c r="AE41" s="114"/>
      <c r="AF41" s="114"/>
      <c r="AG41" s="102"/>
      <c r="AH41" s="125">
        <f t="shared" si="0"/>
        <v>0</v>
      </c>
      <c r="AI41" s="125">
        <f t="shared" si="1"/>
        <v>0</v>
      </c>
      <c r="AJ41" s="125">
        <f t="shared" si="2"/>
        <v>0</v>
      </c>
      <c r="AK41" s="125">
        <f t="shared" si="3"/>
        <v>0</v>
      </c>
      <c r="AL41" s="125">
        <f t="shared" si="4"/>
        <v>0</v>
      </c>
      <c r="AM41" s="126">
        <f t="shared" si="5"/>
        <v>0</v>
      </c>
      <c r="AN41" s="127">
        <f t="shared" si="6"/>
        <v>0</v>
      </c>
      <c r="AO41" s="127">
        <f t="shared" si="7"/>
        <v>100</v>
      </c>
      <c r="AP41" s="88"/>
      <c r="AQ41" s="3"/>
      <c r="AR41" s="3"/>
      <c r="AS41" s="3"/>
      <c r="AT41" s="3"/>
      <c r="AU41" s="3"/>
      <c r="AV41" s="3"/>
    </row>
    <row r="42" spans="1:48" ht="11.1" customHeight="1" thickTop="1" thickBot="1">
      <c r="A42" s="216" t="s">
        <v>41</v>
      </c>
      <c r="B42" s="217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85">
        <f t="shared" ref="AH42:AN42" si="8">SUM(AH6:AH41)</f>
        <v>0</v>
      </c>
      <c r="AI42" s="85">
        <f t="shared" si="8"/>
        <v>0</v>
      </c>
      <c r="AJ42" s="85">
        <f t="shared" si="8"/>
        <v>0</v>
      </c>
      <c r="AK42" s="85">
        <f t="shared" si="8"/>
        <v>0</v>
      </c>
      <c r="AL42" s="85">
        <f t="shared" si="8"/>
        <v>0</v>
      </c>
      <c r="AM42" s="212">
        <f t="shared" si="8"/>
        <v>0</v>
      </c>
      <c r="AN42" s="214">
        <f t="shared" si="8"/>
        <v>0</v>
      </c>
      <c r="AO42" s="214">
        <f t="shared" si="7"/>
        <v>100</v>
      </c>
      <c r="AP42" s="88"/>
      <c r="AQ42" s="3"/>
      <c r="AR42" s="3"/>
      <c r="AS42" s="3"/>
      <c r="AT42" s="3"/>
      <c r="AU42" s="3"/>
      <c r="AV42" s="3"/>
    </row>
    <row r="43" spans="1:48">
      <c r="A43" s="216" t="s">
        <v>42</v>
      </c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217"/>
      <c r="AH43" s="86">
        <f t="shared" ref="AH43:AL43" si="9">(AH42*100)/(13*31)</f>
        <v>0</v>
      </c>
      <c r="AI43" s="86">
        <f t="shared" si="9"/>
        <v>0</v>
      </c>
      <c r="AJ43" s="86">
        <f t="shared" si="9"/>
        <v>0</v>
      </c>
      <c r="AK43" s="86">
        <f t="shared" si="9"/>
        <v>0</v>
      </c>
      <c r="AL43" s="86">
        <f t="shared" si="9"/>
        <v>0</v>
      </c>
      <c r="AM43" s="213"/>
      <c r="AN43" s="215"/>
      <c r="AO43" s="215"/>
      <c r="AP43" s="88"/>
      <c r="AQ43" s="3"/>
      <c r="AR43" s="3"/>
      <c r="AS43" s="3"/>
      <c r="AT43" s="3"/>
      <c r="AU43" s="3"/>
      <c r="AV43" s="3"/>
    </row>
    <row r="44" spans="1:48" ht="3.95" customHeight="1">
      <c r="B44" s="5"/>
      <c r="AH44"/>
      <c r="AI44"/>
      <c r="AJ44"/>
      <c r="AL44" s="5"/>
    </row>
    <row r="45" spans="1:48">
      <c r="B45" s="5"/>
      <c r="AH45"/>
      <c r="AI45"/>
      <c r="AJ45" s="218" t="s">
        <v>72</v>
      </c>
      <c r="AK45" s="218"/>
      <c r="AL45" s="218"/>
      <c r="AM45" s="218"/>
      <c r="AN45" s="218"/>
      <c r="AO45" s="218"/>
    </row>
    <row r="46" spans="1:48">
      <c r="B46" s="5"/>
      <c r="AH46"/>
      <c r="AI46"/>
      <c r="AJ46" s="218" t="s">
        <v>43</v>
      </c>
      <c r="AK46" s="218"/>
      <c r="AL46" s="218"/>
      <c r="AM46" s="218"/>
      <c r="AN46" s="218"/>
      <c r="AO46" s="218"/>
    </row>
    <row r="47" spans="1:48">
      <c r="B47" s="5"/>
      <c r="AH47"/>
      <c r="AI47"/>
      <c r="AJ47"/>
      <c r="AK47" s="4"/>
      <c r="AL47" s="5"/>
      <c r="AM47" s="5"/>
    </row>
    <row r="48" spans="1:48" ht="9" customHeight="1">
      <c r="B48" s="5"/>
      <c r="AH48"/>
      <c r="AI48"/>
      <c r="AJ48"/>
      <c r="AK48" s="4"/>
      <c r="AL48" s="5"/>
      <c r="AM48" s="5"/>
    </row>
    <row r="49" spans="2:42">
      <c r="B49" s="5"/>
      <c r="AH49"/>
      <c r="AI49"/>
      <c r="AJ49" s="208" t="str">
        <f>MASTER!C8</f>
        <v>ZULHASNI,S.Pd</v>
      </c>
      <c r="AK49" s="208"/>
      <c r="AL49" s="208"/>
      <c r="AM49" s="208"/>
      <c r="AN49" s="208"/>
      <c r="AO49" s="208"/>
    </row>
    <row r="50" spans="2:42">
      <c r="AH50"/>
      <c r="AI50"/>
      <c r="AJ50" s="42" t="s">
        <v>44</v>
      </c>
      <c r="AK50" s="208" t="str">
        <f>MASTER!C10</f>
        <v>199111092019032018</v>
      </c>
      <c r="AL50" s="208"/>
      <c r="AM50" s="208"/>
      <c r="AN50" s="208"/>
      <c r="AO50" s="208"/>
    </row>
    <row r="51" spans="2:42">
      <c r="AP51"/>
    </row>
  </sheetData>
  <mergeCells count="16">
    <mergeCell ref="A1:AR1"/>
    <mergeCell ref="AK2:AL2"/>
    <mergeCell ref="AM2:AN2"/>
    <mergeCell ref="AH4:AL4"/>
    <mergeCell ref="AN4:AO4"/>
    <mergeCell ref="AK50:AO50"/>
    <mergeCell ref="A4:A5"/>
    <mergeCell ref="B4:B5"/>
    <mergeCell ref="AM42:AM43"/>
    <mergeCell ref="AN42:AN43"/>
    <mergeCell ref="AO42:AO43"/>
    <mergeCell ref="A42:AG42"/>
    <mergeCell ref="A43:AG43"/>
    <mergeCell ref="AJ45:AO45"/>
    <mergeCell ref="AJ46:AO46"/>
    <mergeCell ref="AJ49:AO49"/>
  </mergeCells>
  <dataValidations count="1">
    <dataValidation type="list" allowBlank="1" showInputMessage="1" showErrorMessage="1" sqref="C6:AG41">
      <formula1>$AH$5:$AL$5</formula1>
    </dataValidation>
  </dataValidations>
  <pageMargins left="0.42986111111111103" right="0.3" top="0.5" bottom="0.25" header="0.25972222222222202" footer="0.30972222222222201"/>
  <pageSetup paperSize="9" scale="80" orientation="landscape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8"/>
  <sheetViews>
    <sheetView topLeftCell="A6" zoomScale="72" zoomScaleNormal="90" workbookViewId="0">
      <selection activeCell="D26" sqref="D26"/>
    </sheetView>
  </sheetViews>
  <sheetFormatPr defaultColWidth="9.140625" defaultRowHeight="12.75"/>
  <cols>
    <col min="1" max="1" width="3.85546875"/>
    <col min="2" max="2" width="28.85546875" customWidth="1"/>
    <col min="3" max="7" width="3.7109375" style="5" customWidth="1"/>
    <col min="8" max="32" width="3.7109375" customWidth="1"/>
    <col min="33" max="37" width="5.7109375" style="5" customWidth="1"/>
    <col min="38" max="38" width="10.42578125" customWidth="1"/>
  </cols>
  <sheetData>
    <row r="1" spans="1:42" ht="24.95" customHeight="1">
      <c r="A1" s="219" t="str">
        <f>DES!A1</f>
        <v>DAFTAR HADIR PESERTA DIDIK MAN 2 KOTA PADANG TAHUN PELAJARAN 2023/2024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</row>
    <row r="2" spans="1:42" ht="20.100000000000001" customHeight="1">
      <c r="A2" s="227" t="s">
        <v>6</v>
      </c>
      <c r="B2" s="228"/>
      <c r="C2" s="229" t="str">
        <f>MASTER!C12</f>
        <v>X.6</v>
      </c>
      <c r="D2" s="229"/>
      <c r="E2" s="229"/>
      <c r="F2" s="229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42" ht="6.95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242"/>
      <c r="AH3" s="243"/>
      <c r="AI3" s="244"/>
      <c r="AJ3" s="244"/>
    </row>
    <row r="4" spans="1:42" s="33" customFormat="1" ht="12">
      <c r="A4" s="233" t="s">
        <v>45</v>
      </c>
      <c r="B4" s="235" t="s">
        <v>22</v>
      </c>
      <c r="C4" s="239" t="s">
        <v>9</v>
      </c>
      <c r="D4" s="237"/>
      <c r="E4" s="237"/>
      <c r="F4" s="237"/>
      <c r="G4" s="238"/>
      <c r="H4" s="239" t="s">
        <v>13</v>
      </c>
      <c r="I4" s="237"/>
      <c r="J4" s="237"/>
      <c r="K4" s="237"/>
      <c r="L4" s="238"/>
      <c r="M4" s="239" t="s">
        <v>17</v>
      </c>
      <c r="N4" s="237"/>
      <c r="O4" s="237"/>
      <c r="P4" s="237"/>
      <c r="Q4" s="238"/>
      <c r="R4" s="239" t="s">
        <v>10</v>
      </c>
      <c r="S4" s="237"/>
      <c r="T4" s="237"/>
      <c r="U4" s="237"/>
      <c r="V4" s="238"/>
      <c r="W4" s="237" t="s">
        <v>14</v>
      </c>
      <c r="X4" s="237"/>
      <c r="Y4" s="237"/>
      <c r="Z4" s="237"/>
      <c r="AA4" s="238"/>
      <c r="AB4" s="237" t="s">
        <v>18</v>
      </c>
      <c r="AC4" s="237"/>
      <c r="AD4" s="237"/>
      <c r="AE4" s="237"/>
      <c r="AF4" s="238"/>
      <c r="AG4" s="239" t="s">
        <v>23</v>
      </c>
      <c r="AH4" s="237"/>
      <c r="AI4" s="237"/>
      <c r="AJ4" s="237"/>
      <c r="AK4" s="238"/>
      <c r="AL4" s="108"/>
    </row>
    <row r="5" spans="1:42" s="33" customFormat="1" ht="12">
      <c r="A5" s="234"/>
      <c r="B5" s="236"/>
      <c r="C5" s="35" t="s">
        <v>33</v>
      </c>
      <c r="D5" s="35" t="s">
        <v>34</v>
      </c>
      <c r="E5" s="35" t="s">
        <v>35</v>
      </c>
      <c r="F5" s="35" t="s">
        <v>36</v>
      </c>
      <c r="G5" s="35" t="s">
        <v>37</v>
      </c>
      <c r="H5" s="35" t="s">
        <v>33</v>
      </c>
      <c r="I5" s="35" t="s">
        <v>34</v>
      </c>
      <c r="J5" s="35" t="s">
        <v>35</v>
      </c>
      <c r="K5" s="35" t="s">
        <v>36</v>
      </c>
      <c r="L5" s="35" t="s">
        <v>37</v>
      </c>
      <c r="M5" s="35" t="s">
        <v>33</v>
      </c>
      <c r="N5" s="35" t="s">
        <v>34</v>
      </c>
      <c r="O5" s="35" t="s">
        <v>35</v>
      </c>
      <c r="P5" s="35" t="s">
        <v>36</v>
      </c>
      <c r="Q5" s="35" t="s">
        <v>37</v>
      </c>
      <c r="R5" s="43" t="s">
        <v>33</v>
      </c>
      <c r="S5" s="35" t="s">
        <v>34</v>
      </c>
      <c r="T5" s="35" t="s">
        <v>35</v>
      </c>
      <c r="U5" s="35" t="s">
        <v>36</v>
      </c>
      <c r="V5" s="35" t="s">
        <v>37</v>
      </c>
      <c r="W5" s="43" t="s">
        <v>33</v>
      </c>
      <c r="X5" s="35" t="s">
        <v>34</v>
      </c>
      <c r="Y5" s="35" t="s">
        <v>35</v>
      </c>
      <c r="Z5" s="35" t="s">
        <v>36</v>
      </c>
      <c r="AA5" s="36" t="s">
        <v>37</v>
      </c>
      <c r="AB5" s="43" t="s">
        <v>33</v>
      </c>
      <c r="AC5" s="35" t="s">
        <v>34</v>
      </c>
      <c r="AD5" s="35" t="s">
        <v>35</v>
      </c>
      <c r="AE5" s="35" t="s">
        <v>36</v>
      </c>
      <c r="AF5" s="35" t="s">
        <v>37</v>
      </c>
      <c r="AG5" s="43" t="s">
        <v>33</v>
      </c>
      <c r="AH5" s="35" t="s">
        <v>34</v>
      </c>
      <c r="AI5" s="35" t="s">
        <v>35</v>
      </c>
      <c r="AJ5" s="35" t="s">
        <v>36</v>
      </c>
      <c r="AK5" s="35" t="s">
        <v>37</v>
      </c>
      <c r="AL5" s="108"/>
      <c r="AM5" s="109"/>
      <c r="AN5" s="109"/>
      <c r="AO5" s="109"/>
      <c r="AP5" s="109"/>
    </row>
    <row r="6" spans="1:42" ht="15" customHeight="1" thickTop="1" thickBot="1">
      <c r="A6" s="7">
        <v>1</v>
      </c>
      <c r="B6" s="105" t="str">
        <f>JULI!B6</f>
        <v>AFNAN FEYZA</v>
      </c>
      <c r="C6" s="106">
        <f>JULI!AH6</f>
        <v>0</v>
      </c>
      <c r="D6" s="37">
        <f>JULI!AI6</f>
        <v>0</v>
      </c>
      <c r="E6" s="37">
        <f>JULI!AJ6</f>
        <v>0</v>
      </c>
      <c r="F6" s="37">
        <f>JULI!AK6</f>
        <v>0</v>
      </c>
      <c r="G6" s="107">
        <f>JULI!AL6</f>
        <v>0</v>
      </c>
      <c r="H6" s="44">
        <f>AGUS!AH6</f>
        <v>0</v>
      </c>
      <c r="I6" s="38">
        <f>AGUS!AI6</f>
        <v>0</v>
      </c>
      <c r="J6" s="38">
        <f>AGUS!AJ6</f>
        <v>0</v>
      </c>
      <c r="K6" s="38">
        <f>AGUS!AK6</f>
        <v>0</v>
      </c>
      <c r="L6" s="45">
        <f>AGUS!AL6</f>
        <v>0</v>
      </c>
      <c r="M6" s="44">
        <f>SEPT!AG6</f>
        <v>0</v>
      </c>
      <c r="N6" s="38">
        <f>SEPT!AH6</f>
        <v>0</v>
      </c>
      <c r="O6" s="38">
        <f>SEPT!AI6</f>
        <v>0</v>
      </c>
      <c r="P6" s="38">
        <f>SEPT!AJ6</f>
        <v>0</v>
      </c>
      <c r="Q6" s="45">
        <f>SEPT!AK6</f>
        <v>0</v>
      </c>
      <c r="R6" s="44">
        <f>OKTB!AH6</f>
        <v>0</v>
      </c>
      <c r="S6" s="38">
        <f>OKTB!AI6</f>
        <v>0</v>
      </c>
      <c r="T6" s="38">
        <f>OKTB!AJ6</f>
        <v>0</v>
      </c>
      <c r="U6" s="38">
        <f>OKTB!AK6</f>
        <v>0</v>
      </c>
      <c r="V6" s="45">
        <f>OKTB!AL6</f>
        <v>0</v>
      </c>
      <c r="W6" s="44">
        <f>NOV!AG7</f>
        <v>0</v>
      </c>
      <c r="X6" s="38">
        <f>NOV!AH7</f>
        <v>0</v>
      </c>
      <c r="Y6" s="38">
        <f>NOV!AI7</f>
        <v>0</v>
      </c>
      <c r="Z6" s="38">
        <f>NOV!AJ7</f>
        <v>0</v>
      </c>
      <c r="AA6" s="45">
        <f>NOV!AK7</f>
        <v>0</v>
      </c>
      <c r="AB6" s="44">
        <f>DES!AH6</f>
        <v>0</v>
      </c>
      <c r="AC6" s="38">
        <f>DES!AI6</f>
        <v>0</v>
      </c>
      <c r="AD6" s="38">
        <f>DES!AJ6</f>
        <v>0</v>
      </c>
      <c r="AE6" s="38">
        <f>DES!AK6</f>
        <v>0</v>
      </c>
      <c r="AF6" s="45">
        <f>DES!AL6</f>
        <v>0</v>
      </c>
      <c r="AG6" s="44">
        <f>(C6+H6+M6+R6+W6+AB6)</f>
        <v>0</v>
      </c>
      <c r="AH6" s="38">
        <f>(D6+I6+N6+S6+X6+AC6)</f>
        <v>0</v>
      </c>
      <c r="AI6" s="38">
        <f>(E6+J6+O6+T6+Y6+AD6)</f>
        <v>0</v>
      </c>
      <c r="AJ6" s="38">
        <f>(F6+K6+P6+U6+Z6+AE6)</f>
        <v>0</v>
      </c>
      <c r="AK6" s="45">
        <f>(G6+L6+Q6+V6+AA6+AF6)</f>
        <v>0</v>
      </c>
      <c r="AM6" s="3"/>
      <c r="AN6" s="3"/>
      <c r="AO6" s="3"/>
      <c r="AP6" s="3"/>
    </row>
    <row r="7" spans="1:42" s="1" customFormat="1" ht="15" customHeight="1" thickTop="1" thickBot="1">
      <c r="A7" s="11">
        <v>2</v>
      </c>
      <c r="B7" s="105" t="str">
        <f>JULI!B7</f>
        <v>AINUL MARDIYAH</v>
      </c>
      <c r="C7" s="106">
        <f>JULI!AH7</f>
        <v>0</v>
      </c>
      <c r="D7" s="37">
        <f>JULI!AI7</f>
        <v>0</v>
      </c>
      <c r="E7" s="37">
        <f>JULI!AJ7</f>
        <v>0</v>
      </c>
      <c r="F7" s="37">
        <f>JULI!AK7</f>
        <v>0</v>
      </c>
      <c r="G7" s="107">
        <f>JULI!AL7</f>
        <v>0</v>
      </c>
      <c r="H7" s="44">
        <f>AGUS!AH7</f>
        <v>0</v>
      </c>
      <c r="I7" s="38">
        <f>AGUS!AI7</f>
        <v>1</v>
      </c>
      <c r="J7" s="38">
        <f>AGUS!AJ7</f>
        <v>0</v>
      </c>
      <c r="K7" s="38">
        <f>AGUS!AK7</f>
        <v>0</v>
      </c>
      <c r="L7" s="45">
        <f>AGUS!AL7</f>
        <v>0</v>
      </c>
      <c r="M7" s="44">
        <f>SEPT!AG7</f>
        <v>0</v>
      </c>
      <c r="N7" s="38">
        <f>SEPT!AH7</f>
        <v>0</v>
      </c>
      <c r="O7" s="38">
        <f>SEPT!AI7</f>
        <v>0</v>
      </c>
      <c r="P7" s="38">
        <f>SEPT!AJ7</f>
        <v>1</v>
      </c>
      <c r="Q7" s="45">
        <f>SEPT!AK7</f>
        <v>0</v>
      </c>
      <c r="R7" s="44">
        <f>OKTB!AH7</f>
        <v>0</v>
      </c>
      <c r="S7" s="38">
        <f>OKTB!AI7</f>
        <v>0</v>
      </c>
      <c r="T7" s="38">
        <f>OKTB!AJ7</f>
        <v>0</v>
      </c>
      <c r="U7" s="38">
        <f>OKTB!AK7</f>
        <v>0</v>
      </c>
      <c r="V7" s="45">
        <f>OKTB!AL7</f>
        <v>0</v>
      </c>
      <c r="W7" s="44">
        <f>NOV!AG8</f>
        <v>0</v>
      </c>
      <c r="X7" s="38">
        <f>NOV!AH8</f>
        <v>0</v>
      </c>
      <c r="Y7" s="38">
        <f>NOV!AI8</f>
        <v>0</v>
      </c>
      <c r="Z7" s="38">
        <f>NOV!AJ8</f>
        <v>0</v>
      </c>
      <c r="AA7" s="45">
        <f>NOV!AK8</f>
        <v>0</v>
      </c>
      <c r="AB7" s="44">
        <f>DES!AH7</f>
        <v>0</v>
      </c>
      <c r="AC7" s="38">
        <f>DES!AI7</f>
        <v>0</v>
      </c>
      <c r="AD7" s="38">
        <f>DES!AJ7</f>
        <v>0</v>
      </c>
      <c r="AE7" s="38">
        <f>DES!AK7</f>
        <v>0</v>
      </c>
      <c r="AF7" s="45">
        <f>DES!AL7</f>
        <v>0</v>
      </c>
      <c r="AG7" s="44">
        <f t="shared" ref="AG7:AG41" si="0">(C7+H7+M7+R7+W7+AB7)</f>
        <v>0</v>
      </c>
      <c r="AH7" s="38">
        <f t="shared" ref="AH7:AH41" si="1">(D7+I7+N7+S7+X7+AC7)</f>
        <v>1</v>
      </c>
      <c r="AI7" s="38">
        <f t="shared" ref="AI7:AI41" si="2">(E7+J7+O7+T7+Y7+AD7)</f>
        <v>0</v>
      </c>
      <c r="AJ7" s="38">
        <f t="shared" ref="AJ7:AJ41" si="3">(F7+K7+P7+U7+Z7+AE7)</f>
        <v>1</v>
      </c>
      <c r="AK7" s="45">
        <f t="shared" ref="AK7:AK41" si="4">(G7+L7+Q7+V7+AA7+AF7)</f>
        <v>0</v>
      </c>
      <c r="AL7" s="3"/>
      <c r="AM7" s="110"/>
      <c r="AN7" s="3"/>
      <c r="AO7" s="3"/>
      <c r="AP7" s="3"/>
    </row>
    <row r="8" spans="1:42" ht="15" customHeight="1" thickTop="1" thickBot="1">
      <c r="A8" s="15">
        <v>3</v>
      </c>
      <c r="B8" s="105" t="str">
        <f>JULI!B8</f>
        <v>ASSYRA DINI RAHMAH</v>
      </c>
      <c r="C8" s="106">
        <f>JULI!AH8</f>
        <v>0</v>
      </c>
      <c r="D8" s="37">
        <f>JULI!AI8</f>
        <v>0</v>
      </c>
      <c r="E8" s="37">
        <f>JULI!AJ8</f>
        <v>0</v>
      </c>
      <c r="F8" s="37">
        <f>JULI!AK8</f>
        <v>0</v>
      </c>
      <c r="G8" s="107">
        <f>JULI!AL8</f>
        <v>0</v>
      </c>
      <c r="H8" s="44">
        <f>AGUS!AH8</f>
        <v>0</v>
      </c>
      <c r="I8" s="38">
        <f>AGUS!AI8</f>
        <v>0</v>
      </c>
      <c r="J8" s="38">
        <f>AGUS!AJ8</f>
        <v>0</v>
      </c>
      <c r="K8" s="38">
        <f>AGUS!AK8</f>
        <v>0</v>
      </c>
      <c r="L8" s="45">
        <f>AGUS!AL8</f>
        <v>0</v>
      </c>
      <c r="M8" s="44">
        <f>SEPT!AG8</f>
        <v>1</v>
      </c>
      <c r="N8" s="38">
        <f>SEPT!AH8</f>
        <v>0</v>
      </c>
      <c r="O8" s="38">
        <f>SEPT!AI8</f>
        <v>0</v>
      </c>
      <c r="P8" s="38">
        <f>SEPT!AJ8</f>
        <v>0</v>
      </c>
      <c r="Q8" s="45">
        <f>SEPT!AK8</f>
        <v>0</v>
      </c>
      <c r="R8" s="44">
        <f>OKTB!AH8</f>
        <v>0</v>
      </c>
      <c r="S8" s="38">
        <f>OKTB!AI8</f>
        <v>0</v>
      </c>
      <c r="T8" s="38">
        <f>OKTB!AJ8</f>
        <v>0</v>
      </c>
      <c r="U8" s="38">
        <f>OKTB!AK8</f>
        <v>0</v>
      </c>
      <c r="V8" s="45">
        <f>OKTB!AL8</f>
        <v>0</v>
      </c>
      <c r="W8" s="44">
        <f>NOV!AG9</f>
        <v>0</v>
      </c>
      <c r="X8" s="38">
        <f>NOV!AH9</f>
        <v>0</v>
      </c>
      <c r="Y8" s="38">
        <f>NOV!AI9</f>
        <v>0</v>
      </c>
      <c r="Z8" s="38">
        <f>NOV!AJ9</f>
        <v>0</v>
      </c>
      <c r="AA8" s="45">
        <f>NOV!AK9</f>
        <v>0</v>
      </c>
      <c r="AB8" s="44">
        <f>DES!AH8</f>
        <v>0</v>
      </c>
      <c r="AC8" s="38">
        <f>DES!AI8</f>
        <v>0</v>
      </c>
      <c r="AD8" s="38">
        <f>DES!AJ8</f>
        <v>0</v>
      </c>
      <c r="AE8" s="38">
        <f>DES!AK8</f>
        <v>0</v>
      </c>
      <c r="AF8" s="45">
        <f>DES!AL8</f>
        <v>0</v>
      </c>
      <c r="AG8" s="44">
        <f t="shared" si="0"/>
        <v>1</v>
      </c>
      <c r="AH8" s="38">
        <f t="shared" si="1"/>
        <v>0</v>
      </c>
      <c r="AI8" s="38">
        <f t="shared" si="2"/>
        <v>0</v>
      </c>
      <c r="AJ8" s="38">
        <f t="shared" si="3"/>
        <v>0</v>
      </c>
      <c r="AK8" s="45">
        <f t="shared" si="4"/>
        <v>0</v>
      </c>
      <c r="AL8" s="3"/>
      <c r="AM8" s="3"/>
      <c r="AN8" s="3"/>
      <c r="AO8" s="3"/>
      <c r="AP8" s="3"/>
    </row>
    <row r="9" spans="1:42" s="1" customFormat="1" ht="15" customHeight="1" thickTop="1" thickBot="1">
      <c r="A9" s="11">
        <v>4</v>
      </c>
      <c r="B9" s="105" t="str">
        <f>JULI!B9</f>
        <v>AZZUMI ZAHIRA</v>
      </c>
      <c r="C9" s="106">
        <f>JULI!AH9</f>
        <v>0</v>
      </c>
      <c r="D9" s="37">
        <f>JULI!AI9</f>
        <v>0</v>
      </c>
      <c r="E9" s="37">
        <f>JULI!AJ9</f>
        <v>0</v>
      </c>
      <c r="F9" s="37">
        <f>JULI!AK9</f>
        <v>0</v>
      </c>
      <c r="G9" s="107">
        <f>JULI!AL9</f>
        <v>0</v>
      </c>
      <c r="H9" s="44">
        <f>AGUS!AH9</f>
        <v>0</v>
      </c>
      <c r="I9" s="38">
        <f>AGUS!AI9</f>
        <v>0</v>
      </c>
      <c r="J9" s="38">
        <f>AGUS!AJ9</f>
        <v>0</v>
      </c>
      <c r="K9" s="38">
        <f>AGUS!AK9</f>
        <v>0</v>
      </c>
      <c r="L9" s="45">
        <f>AGUS!AL9</f>
        <v>0</v>
      </c>
      <c r="M9" s="44">
        <f>SEPT!AG9</f>
        <v>0</v>
      </c>
      <c r="N9" s="38">
        <f>SEPT!AH9</f>
        <v>2</v>
      </c>
      <c r="O9" s="38">
        <f>SEPT!AI9</f>
        <v>0</v>
      </c>
      <c r="P9" s="38">
        <f>SEPT!AJ9</f>
        <v>0</v>
      </c>
      <c r="Q9" s="45">
        <f>SEPT!AK9</f>
        <v>0</v>
      </c>
      <c r="R9" s="44">
        <f>OKTB!AH9</f>
        <v>0</v>
      </c>
      <c r="S9" s="38">
        <f>OKTB!AI9</f>
        <v>0</v>
      </c>
      <c r="T9" s="38">
        <f>OKTB!AJ9</f>
        <v>0</v>
      </c>
      <c r="U9" s="38">
        <f>OKTB!AK9</f>
        <v>0</v>
      </c>
      <c r="V9" s="45">
        <f>OKTB!AL9</f>
        <v>0</v>
      </c>
      <c r="W9" s="44">
        <f>NOV!AG10</f>
        <v>0</v>
      </c>
      <c r="X9" s="38">
        <f>NOV!AH10</f>
        <v>0</v>
      </c>
      <c r="Y9" s="38">
        <f>NOV!AI10</f>
        <v>0</v>
      </c>
      <c r="Z9" s="38">
        <f>NOV!AJ10</f>
        <v>0</v>
      </c>
      <c r="AA9" s="45">
        <f>NOV!AK10</f>
        <v>0</v>
      </c>
      <c r="AB9" s="44">
        <f>DES!AH9</f>
        <v>0</v>
      </c>
      <c r="AC9" s="38">
        <f>DES!AI9</f>
        <v>0</v>
      </c>
      <c r="AD9" s="38">
        <f>DES!AJ9</f>
        <v>0</v>
      </c>
      <c r="AE9" s="38">
        <f>DES!AK9</f>
        <v>0</v>
      </c>
      <c r="AF9" s="45">
        <f>DES!AL9</f>
        <v>0</v>
      </c>
      <c r="AG9" s="44">
        <f t="shared" si="0"/>
        <v>0</v>
      </c>
      <c r="AH9" s="38">
        <f t="shared" si="1"/>
        <v>2</v>
      </c>
      <c r="AI9" s="38">
        <f t="shared" si="2"/>
        <v>0</v>
      </c>
      <c r="AJ9" s="38">
        <f t="shared" si="3"/>
        <v>0</v>
      </c>
      <c r="AK9" s="45">
        <f t="shared" si="4"/>
        <v>0</v>
      </c>
      <c r="AL9" s="3"/>
      <c r="AM9" s="3"/>
      <c r="AN9" s="3"/>
      <c r="AO9" s="3"/>
      <c r="AP9" s="3"/>
    </row>
    <row r="10" spans="1:42" ht="15" customHeight="1" thickTop="1" thickBot="1">
      <c r="A10" s="15">
        <v>5</v>
      </c>
      <c r="B10" s="105" t="str">
        <f>JULI!B10</f>
        <v>DURATUL LATIFAH</v>
      </c>
      <c r="C10" s="106">
        <f>JULI!AH10</f>
        <v>0</v>
      </c>
      <c r="D10" s="37">
        <f>JULI!AI10</f>
        <v>0</v>
      </c>
      <c r="E10" s="37">
        <f>JULI!AJ10</f>
        <v>0</v>
      </c>
      <c r="F10" s="37">
        <f>JULI!AK10</f>
        <v>0</v>
      </c>
      <c r="G10" s="107">
        <f>JULI!AL10</f>
        <v>0</v>
      </c>
      <c r="H10" s="44">
        <f>AGUS!AH10</f>
        <v>0</v>
      </c>
      <c r="I10" s="38">
        <f>AGUS!AI10</f>
        <v>0</v>
      </c>
      <c r="J10" s="38">
        <f>AGUS!AJ10</f>
        <v>0</v>
      </c>
      <c r="K10" s="38">
        <f>AGUS!AK10</f>
        <v>0</v>
      </c>
      <c r="L10" s="45">
        <f>AGUS!AL10</f>
        <v>0</v>
      </c>
      <c r="M10" s="44">
        <f>SEPT!AG10</f>
        <v>0</v>
      </c>
      <c r="N10" s="38">
        <f>SEPT!AH10</f>
        <v>1</v>
      </c>
      <c r="O10" s="38">
        <f>SEPT!AI10</f>
        <v>0</v>
      </c>
      <c r="P10" s="38">
        <f>SEPT!AJ10</f>
        <v>0</v>
      </c>
      <c r="Q10" s="45">
        <f>SEPT!AK10</f>
        <v>0</v>
      </c>
      <c r="R10" s="44">
        <f>OKTB!AH10</f>
        <v>1</v>
      </c>
      <c r="S10" s="38">
        <f>OKTB!AI10</f>
        <v>0</v>
      </c>
      <c r="T10" s="38">
        <f>OKTB!AJ10</f>
        <v>0</v>
      </c>
      <c r="U10" s="38">
        <f>OKTB!AK10</f>
        <v>0</v>
      </c>
      <c r="V10" s="45">
        <f>OKTB!AL10</f>
        <v>0</v>
      </c>
      <c r="W10" s="44">
        <f>NOV!AG11</f>
        <v>0</v>
      </c>
      <c r="X10" s="38">
        <f>NOV!AH11</f>
        <v>0</v>
      </c>
      <c r="Y10" s="38">
        <f>NOV!AI11</f>
        <v>0</v>
      </c>
      <c r="Z10" s="38">
        <f>NOV!AJ11</f>
        <v>0</v>
      </c>
      <c r="AA10" s="45">
        <f>NOV!AK11</f>
        <v>0</v>
      </c>
      <c r="AB10" s="44">
        <f>DES!AH10</f>
        <v>0</v>
      </c>
      <c r="AC10" s="38">
        <f>DES!AI10</f>
        <v>0</v>
      </c>
      <c r="AD10" s="38">
        <f>DES!AJ10</f>
        <v>0</v>
      </c>
      <c r="AE10" s="38">
        <f>DES!AK10</f>
        <v>0</v>
      </c>
      <c r="AF10" s="45">
        <f>DES!AL10</f>
        <v>0</v>
      </c>
      <c r="AG10" s="44">
        <f t="shared" si="0"/>
        <v>1</v>
      </c>
      <c r="AH10" s="38">
        <f t="shared" si="1"/>
        <v>1</v>
      </c>
      <c r="AI10" s="38">
        <f t="shared" si="2"/>
        <v>0</v>
      </c>
      <c r="AJ10" s="38">
        <f t="shared" si="3"/>
        <v>0</v>
      </c>
      <c r="AK10" s="45">
        <f t="shared" si="4"/>
        <v>0</v>
      </c>
      <c r="AL10" s="3"/>
      <c r="AM10" s="3"/>
      <c r="AN10" s="3"/>
      <c r="AO10" s="3"/>
      <c r="AP10" s="3"/>
    </row>
    <row r="11" spans="1:42" s="1" customFormat="1" ht="15" customHeight="1" thickTop="1" thickBot="1">
      <c r="A11" s="11">
        <v>6</v>
      </c>
      <c r="B11" s="105" t="str">
        <f>JULI!B11</f>
        <v>FAKHRI AHMAD SAMHAN</v>
      </c>
      <c r="C11" s="106">
        <f>JULI!AH11</f>
        <v>1</v>
      </c>
      <c r="D11" s="37">
        <f>JULI!AI11</f>
        <v>0</v>
      </c>
      <c r="E11" s="37">
        <f>JULI!AJ11</f>
        <v>0</v>
      </c>
      <c r="F11" s="37">
        <f>JULI!AK11</f>
        <v>0</v>
      </c>
      <c r="G11" s="107">
        <f>JULI!AL11</f>
        <v>0</v>
      </c>
      <c r="H11" s="44">
        <f>AGUS!AH11</f>
        <v>0</v>
      </c>
      <c r="I11" s="38">
        <f>AGUS!AI11</f>
        <v>0</v>
      </c>
      <c r="J11" s="38">
        <f>AGUS!AJ11</f>
        <v>0</v>
      </c>
      <c r="K11" s="38">
        <f>AGUS!AK11</f>
        <v>0</v>
      </c>
      <c r="L11" s="45">
        <f>AGUS!AL11</f>
        <v>0</v>
      </c>
      <c r="M11" s="44">
        <f>SEPT!AG11</f>
        <v>0</v>
      </c>
      <c r="N11" s="38">
        <f>SEPT!AH11</f>
        <v>0</v>
      </c>
      <c r="O11" s="38">
        <f>SEPT!AI11</f>
        <v>0</v>
      </c>
      <c r="P11" s="38">
        <f>SEPT!AJ11</f>
        <v>0</v>
      </c>
      <c r="Q11" s="45">
        <f>SEPT!AK11</f>
        <v>0</v>
      </c>
      <c r="R11" s="44">
        <f>OKTB!AH11</f>
        <v>0</v>
      </c>
      <c r="S11" s="38">
        <f>OKTB!AI11</f>
        <v>0</v>
      </c>
      <c r="T11" s="38">
        <f>OKTB!AJ11</f>
        <v>0</v>
      </c>
      <c r="U11" s="38">
        <f>OKTB!AK11</f>
        <v>0</v>
      </c>
      <c r="V11" s="45">
        <f>OKTB!AL11</f>
        <v>0</v>
      </c>
      <c r="W11" s="44">
        <f>NOV!AG12</f>
        <v>0</v>
      </c>
      <c r="X11" s="38">
        <f>NOV!AH12</f>
        <v>0</v>
      </c>
      <c r="Y11" s="38">
        <f>NOV!AI12</f>
        <v>0</v>
      </c>
      <c r="Z11" s="38">
        <f>NOV!AJ12</f>
        <v>0</v>
      </c>
      <c r="AA11" s="45">
        <f>NOV!AK12</f>
        <v>0</v>
      </c>
      <c r="AB11" s="44">
        <f>DES!AH11</f>
        <v>0</v>
      </c>
      <c r="AC11" s="38">
        <f>DES!AI11</f>
        <v>0</v>
      </c>
      <c r="AD11" s="38">
        <f>DES!AJ11</f>
        <v>0</v>
      </c>
      <c r="AE11" s="38">
        <f>DES!AK11</f>
        <v>0</v>
      </c>
      <c r="AF11" s="45">
        <f>DES!AL11</f>
        <v>0</v>
      </c>
      <c r="AG11" s="44">
        <f t="shared" si="0"/>
        <v>1</v>
      </c>
      <c r="AH11" s="38">
        <f t="shared" si="1"/>
        <v>0</v>
      </c>
      <c r="AI11" s="38">
        <f t="shared" si="2"/>
        <v>0</v>
      </c>
      <c r="AJ11" s="38">
        <f t="shared" si="3"/>
        <v>0</v>
      </c>
      <c r="AK11" s="45">
        <f t="shared" si="4"/>
        <v>0</v>
      </c>
      <c r="AL11" s="3"/>
      <c r="AM11" s="3"/>
      <c r="AN11" s="3"/>
      <c r="AO11" s="3"/>
      <c r="AP11" s="3"/>
    </row>
    <row r="12" spans="1:42" ht="15" customHeight="1" thickTop="1" thickBot="1">
      <c r="A12" s="15">
        <v>7</v>
      </c>
      <c r="B12" s="105" t="str">
        <f>JULI!B12</f>
        <v>FAKHRI ZAIDAN AKBAR</v>
      </c>
      <c r="C12" s="106">
        <f>JULI!AH12</f>
        <v>0</v>
      </c>
      <c r="D12" s="37">
        <f>JULI!AI12</f>
        <v>0</v>
      </c>
      <c r="E12" s="37">
        <f>JULI!AJ12</f>
        <v>0</v>
      </c>
      <c r="F12" s="37">
        <f>JULI!AK12</f>
        <v>0</v>
      </c>
      <c r="G12" s="107">
        <f>JULI!AL12</f>
        <v>0</v>
      </c>
      <c r="H12" s="44">
        <f>AGUS!AH12</f>
        <v>0</v>
      </c>
      <c r="I12" s="38">
        <f>AGUS!AI12</f>
        <v>0</v>
      </c>
      <c r="J12" s="38">
        <f>AGUS!AJ12</f>
        <v>0</v>
      </c>
      <c r="K12" s="38">
        <f>AGUS!AK12</f>
        <v>0</v>
      </c>
      <c r="L12" s="45">
        <f>AGUS!AL12</f>
        <v>0</v>
      </c>
      <c r="M12" s="44">
        <f>SEPT!AG12</f>
        <v>1</v>
      </c>
      <c r="N12" s="38">
        <f>SEPT!AH12</f>
        <v>0</v>
      </c>
      <c r="O12" s="38">
        <f>SEPT!AI12</f>
        <v>0</v>
      </c>
      <c r="P12" s="38">
        <f>SEPT!AJ12</f>
        <v>0</v>
      </c>
      <c r="Q12" s="45">
        <f>SEPT!AK12</f>
        <v>0</v>
      </c>
      <c r="R12" s="44">
        <f>OKTB!AH12</f>
        <v>0</v>
      </c>
      <c r="S12" s="38">
        <f>OKTB!AI12</f>
        <v>0</v>
      </c>
      <c r="T12" s="38">
        <f>OKTB!AJ12</f>
        <v>0</v>
      </c>
      <c r="U12" s="38">
        <f>OKTB!AK12</f>
        <v>0</v>
      </c>
      <c r="V12" s="45">
        <f>OKTB!AL12</f>
        <v>0</v>
      </c>
      <c r="W12" s="44">
        <f>NOV!AG13</f>
        <v>0</v>
      </c>
      <c r="X12" s="38">
        <f>NOV!AH13</f>
        <v>0</v>
      </c>
      <c r="Y12" s="38">
        <f>NOV!AI13</f>
        <v>0</v>
      </c>
      <c r="Z12" s="38">
        <f>NOV!AJ13</f>
        <v>0</v>
      </c>
      <c r="AA12" s="45">
        <f>NOV!AK13</f>
        <v>0</v>
      </c>
      <c r="AB12" s="44">
        <f>DES!AH12</f>
        <v>0</v>
      </c>
      <c r="AC12" s="38">
        <f>DES!AI12</f>
        <v>0</v>
      </c>
      <c r="AD12" s="38">
        <f>DES!AJ12</f>
        <v>0</v>
      </c>
      <c r="AE12" s="38">
        <f>DES!AK12</f>
        <v>0</v>
      </c>
      <c r="AF12" s="45">
        <f>DES!AL12</f>
        <v>0</v>
      </c>
      <c r="AG12" s="44">
        <f t="shared" si="0"/>
        <v>1</v>
      </c>
      <c r="AH12" s="38">
        <f t="shared" si="1"/>
        <v>0</v>
      </c>
      <c r="AI12" s="38">
        <f t="shared" si="2"/>
        <v>0</v>
      </c>
      <c r="AJ12" s="38">
        <f t="shared" si="3"/>
        <v>0</v>
      </c>
      <c r="AK12" s="45">
        <f t="shared" si="4"/>
        <v>0</v>
      </c>
      <c r="AL12" s="3"/>
      <c r="AM12" s="3"/>
      <c r="AN12" s="3"/>
      <c r="AO12" s="3"/>
      <c r="AP12" s="3"/>
    </row>
    <row r="13" spans="1:42" s="1" customFormat="1" ht="15" customHeight="1" thickTop="1" thickBot="1">
      <c r="A13" s="11">
        <v>8</v>
      </c>
      <c r="B13" s="105" t="str">
        <f>JULI!B13</f>
        <v>FATHUR AL AZIZ</v>
      </c>
      <c r="C13" s="106">
        <f>JULI!AH13</f>
        <v>0</v>
      </c>
      <c r="D13" s="37">
        <f>JULI!AI13</f>
        <v>0</v>
      </c>
      <c r="E13" s="37">
        <f>JULI!AJ13</f>
        <v>0</v>
      </c>
      <c r="F13" s="37">
        <f>JULI!AK13</f>
        <v>1</v>
      </c>
      <c r="G13" s="107">
        <f>JULI!AL13</f>
        <v>0</v>
      </c>
      <c r="H13" s="44">
        <f>AGUS!AH13</f>
        <v>1</v>
      </c>
      <c r="I13" s="38">
        <f>AGUS!AI13</f>
        <v>0</v>
      </c>
      <c r="J13" s="38">
        <f>AGUS!AJ13</f>
        <v>0</v>
      </c>
      <c r="K13" s="38">
        <f>AGUS!AK13</f>
        <v>0</v>
      </c>
      <c r="L13" s="45">
        <f>AGUS!AL13</f>
        <v>0</v>
      </c>
      <c r="M13" s="44">
        <f>SEPT!AG13</f>
        <v>0</v>
      </c>
      <c r="N13" s="38">
        <f>SEPT!AH13</f>
        <v>1</v>
      </c>
      <c r="O13" s="38">
        <f>SEPT!AI13</f>
        <v>0</v>
      </c>
      <c r="P13" s="38">
        <f>SEPT!AJ13</f>
        <v>0</v>
      </c>
      <c r="Q13" s="45">
        <f>SEPT!AK13</f>
        <v>0</v>
      </c>
      <c r="R13" s="44">
        <f>OKTB!AH13</f>
        <v>0</v>
      </c>
      <c r="S13" s="38">
        <f>OKTB!AI13</f>
        <v>0</v>
      </c>
      <c r="T13" s="38">
        <f>OKTB!AJ13</f>
        <v>0</v>
      </c>
      <c r="U13" s="38">
        <f>OKTB!AK13</f>
        <v>0</v>
      </c>
      <c r="V13" s="45">
        <f>OKTB!AL13</f>
        <v>0</v>
      </c>
      <c r="W13" s="44">
        <f>NOV!AG14</f>
        <v>0</v>
      </c>
      <c r="X13" s="38">
        <f>NOV!AH14</f>
        <v>0</v>
      </c>
      <c r="Y13" s="38">
        <f>NOV!AI14</f>
        <v>0</v>
      </c>
      <c r="Z13" s="38">
        <f>NOV!AJ14</f>
        <v>0</v>
      </c>
      <c r="AA13" s="45">
        <f>NOV!AK14</f>
        <v>0</v>
      </c>
      <c r="AB13" s="44">
        <f>DES!AH13</f>
        <v>0</v>
      </c>
      <c r="AC13" s="38">
        <f>DES!AI13</f>
        <v>0</v>
      </c>
      <c r="AD13" s="38">
        <f>DES!AJ13</f>
        <v>0</v>
      </c>
      <c r="AE13" s="38">
        <f>DES!AK13</f>
        <v>0</v>
      </c>
      <c r="AF13" s="45">
        <f>DES!AL13</f>
        <v>0</v>
      </c>
      <c r="AG13" s="44">
        <f t="shared" si="0"/>
        <v>1</v>
      </c>
      <c r="AH13" s="38">
        <f t="shared" si="1"/>
        <v>1</v>
      </c>
      <c r="AI13" s="38">
        <f t="shared" si="2"/>
        <v>0</v>
      </c>
      <c r="AJ13" s="38">
        <f t="shared" si="3"/>
        <v>1</v>
      </c>
      <c r="AK13" s="45">
        <f t="shared" si="4"/>
        <v>0</v>
      </c>
      <c r="AL13" s="3"/>
      <c r="AM13" s="3"/>
      <c r="AN13" s="3"/>
      <c r="AO13" s="3"/>
      <c r="AP13" s="3"/>
    </row>
    <row r="14" spans="1:42" ht="15" customHeight="1" thickTop="1" thickBot="1">
      <c r="A14" s="15">
        <v>9</v>
      </c>
      <c r="B14" s="105" t="str">
        <f>JULI!B14</f>
        <v>FAUZI ALLSTA NUGRAHA</v>
      </c>
      <c r="C14" s="106">
        <f>JULI!AH14</f>
        <v>0</v>
      </c>
      <c r="D14" s="37">
        <f>JULI!AI14</f>
        <v>0</v>
      </c>
      <c r="E14" s="37">
        <f>JULI!AJ14</f>
        <v>0</v>
      </c>
      <c r="F14" s="37">
        <f>JULI!AK14</f>
        <v>0</v>
      </c>
      <c r="G14" s="107">
        <f>JULI!AL14</f>
        <v>0</v>
      </c>
      <c r="H14" s="44">
        <f>AGUS!AH14</f>
        <v>1</v>
      </c>
      <c r="I14" s="38">
        <f>AGUS!AI14</f>
        <v>0</v>
      </c>
      <c r="J14" s="38">
        <f>AGUS!AJ14</f>
        <v>1</v>
      </c>
      <c r="K14" s="38">
        <f>AGUS!AK14</f>
        <v>0</v>
      </c>
      <c r="L14" s="45">
        <f>AGUS!AL14</f>
        <v>0</v>
      </c>
      <c r="M14" s="44">
        <f>SEPT!AG14</f>
        <v>0</v>
      </c>
      <c r="N14" s="38">
        <f>SEPT!AH14</f>
        <v>0</v>
      </c>
      <c r="O14" s="38">
        <f>SEPT!AI14</f>
        <v>0</v>
      </c>
      <c r="P14" s="38">
        <f>SEPT!AJ14</f>
        <v>0</v>
      </c>
      <c r="Q14" s="45">
        <f>SEPT!AK14</f>
        <v>0</v>
      </c>
      <c r="R14" s="44">
        <f>OKTB!AH14</f>
        <v>0</v>
      </c>
      <c r="S14" s="38">
        <f>OKTB!AI14</f>
        <v>0</v>
      </c>
      <c r="T14" s="38">
        <f>OKTB!AJ14</f>
        <v>0</v>
      </c>
      <c r="U14" s="38">
        <f>OKTB!AK14</f>
        <v>0</v>
      </c>
      <c r="V14" s="45">
        <f>OKTB!AL14</f>
        <v>0</v>
      </c>
      <c r="W14" s="44">
        <f>NOV!AG15</f>
        <v>2</v>
      </c>
      <c r="X14" s="38">
        <f>NOV!AH15</f>
        <v>0</v>
      </c>
      <c r="Y14" s="38">
        <f>NOV!AI15</f>
        <v>0</v>
      </c>
      <c r="Z14" s="38">
        <f>NOV!AJ15</f>
        <v>0</v>
      </c>
      <c r="AA14" s="45">
        <f>NOV!AK15</f>
        <v>0</v>
      </c>
      <c r="AB14" s="44">
        <f>DES!AH14</f>
        <v>0</v>
      </c>
      <c r="AC14" s="38">
        <f>DES!AI14</f>
        <v>0</v>
      </c>
      <c r="AD14" s="38">
        <f>DES!AJ14</f>
        <v>0</v>
      </c>
      <c r="AE14" s="38">
        <f>DES!AK14</f>
        <v>0</v>
      </c>
      <c r="AF14" s="45">
        <f>DES!AL14</f>
        <v>0</v>
      </c>
      <c r="AG14" s="44">
        <f t="shared" si="0"/>
        <v>3</v>
      </c>
      <c r="AH14" s="38">
        <f t="shared" si="1"/>
        <v>0</v>
      </c>
      <c r="AI14" s="38">
        <f t="shared" si="2"/>
        <v>1</v>
      </c>
      <c r="AJ14" s="38">
        <f t="shared" si="3"/>
        <v>0</v>
      </c>
      <c r="AK14" s="45">
        <f t="shared" si="4"/>
        <v>0</v>
      </c>
      <c r="AL14" s="3"/>
      <c r="AM14" s="3"/>
      <c r="AN14" s="3"/>
      <c r="AO14" s="3"/>
      <c r="AP14" s="3"/>
    </row>
    <row r="15" spans="1:42" s="1" customFormat="1" ht="15" customHeight="1" thickTop="1" thickBot="1">
      <c r="A15" s="11">
        <v>10</v>
      </c>
      <c r="B15" s="105" t="str">
        <f>JULI!B15</f>
        <v>FAYYAD JOHANRA MAULANA</v>
      </c>
      <c r="C15" s="106">
        <f>JULI!AH15</f>
        <v>0</v>
      </c>
      <c r="D15" s="37">
        <f>JULI!AI15</f>
        <v>0</v>
      </c>
      <c r="E15" s="37">
        <f>JULI!AJ15</f>
        <v>0</v>
      </c>
      <c r="F15" s="37">
        <f>JULI!AK15</f>
        <v>0</v>
      </c>
      <c r="G15" s="107">
        <f>JULI!AL15</f>
        <v>0</v>
      </c>
      <c r="H15" s="44">
        <f>AGUS!AH15</f>
        <v>0</v>
      </c>
      <c r="I15" s="38">
        <f>AGUS!AI15</f>
        <v>0</v>
      </c>
      <c r="J15" s="38">
        <f>AGUS!AJ15</f>
        <v>0</v>
      </c>
      <c r="K15" s="38">
        <f>AGUS!AK15</f>
        <v>0</v>
      </c>
      <c r="L15" s="45">
        <f>AGUS!AL15</f>
        <v>0</v>
      </c>
      <c r="M15" s="44">
        <f>SEPT!AG15</f>
        <v>0</v>
      </c>
      <c r="N15" s="38">
        <f>SEPT!AH15</f>
        <v>0</v>
      </c>
      <c r="O15" s="38">
        <f>SEPT!AI15</f>
        <v>0</v>
      </c>
      <c r="P15" s="38">
        <f>SEPT!AJ15</f>
        <v>0</v>
      </c>
      <c r="Q15" s="45">
        <f>SEPT!AK15</f>
        <v>0</v>
      </c>
      <c r="R15" s="44">
        <f>OKTB!AH15</f>
        <v>0</v>
      </c>
      <c r="S15" s="38">
        <f>OKTB!AI15</f>
        <v>0</v>
      </c>
      <c r="T15" s="38">
        <f>OKTB!AJ15</f>
        <v>0</v>
      </c>
      <c r="U15" s="38">
        <f>OKTB!AK15</f>
        <v>0</v>
      </c>
      <c r="V15" s="45">
        <f>OKTB!AL15</f>
        <v>0</v>
      </c>
      <c r="W15" s="44">
        <f>NOV!AG16</f>
        <v>0</v>
      </c>
      <c r="X15" s="38">
        <f>NOV!AH16</f>
        <v>0</v>
      </c>
      <c r="Y15" s="38">
        <f>NOV!AI16</f>
        <v>0</v>
      </c>
      <c r="Z15" s="38">
        <f>NOV!AJ16</f>
        <v>0</v>
      </c>
      <c r="AA15" s="45">
        <f>NOV!AK16</f>
        <v>0</v>
      </c>
      <c r="AB15" s="44">
        <f>DES!AH15</f>
        <v>0</v>
      </c>
      <c r="AC15" s="38">
        <f>DES!AI15</f>
        <v>0</v>
      </c>
      <c r="AD15" s="38">
        <f>DES!AJ15</f>
        <v>0</v>
      </c>
      <c r="AE15" s="38">
        <f>DES!AK15</f>
        <v>0</v>
      </c>
      <c r="AF15" s="45">
        <f>DES!AL15</f>
        <v>0</v>
      </c>
      <c r="AG15" s="44">
        <f t="shared" si="0"/>
        <v>0</v>
      </c>
      <c r="AH15" s="38">
        <f t="shared" si="1"/>
        <v>0</v>
      </c>
      <c r="AI15" s="38">
        <f t="shared" si="2"/>
        <v>0</v>
      </c>
      <c r="AJ15" s="38">
        <f t="shared" si="3"/>
        <v>0</v>
      </c>
      <c r="AK15" s="45">
        <f t="shared" si="4"/>
        <v>0</v>
      </c>
      <c r="AL15" s="3"/>
      <c r="AM15" s="3"/>
      <c r="AN15" s="3"/>
      <c r="AO15" s="3"/>
      <c r="AP15" s="3"/>
    </row>
    <row r="16" spans="1:42" ht="15" customHeight="1" thickTop="1" thickBot="1">
      <c r="A16" s="15">
        <v>11</v>
      </c>
      <c r="B16" s="105" t="str">
        <f>JULI!B16</f>
        <v>FISSYLMI KAFAH SHOFY ARNUR</v>
      </c>
      <c r="C16" s="106">
        <f>JULI!AH16</f>
        <v>0</v>
      </c>
      <c r="D16" s="37">
        <f>JULI!AI16</f>
        <v>1</v>
      </c>
      <c r="E16" s="37">
        <f>JULI!AJ16</f>
        <v>0</v>
      </c>
      <c r="F16" s="37">
        <f>JULI!AK16</f>
        <v>2</v>
      </c>
      <c r="G16" s="107">
        <f>JULI!AL16</f>
        <v>0</v>
      </c>
      <c r="H16" s="44">
        <f>AGUS!AH16</f>
        <v>0</v>
      </c>
      <c r="I16" s="38">
        <f>AGUS!AI16</f>
        <v>0</v>
      </c>
      <c r="J16" s="38">
        <f>AGUS!AJ16</f>
        <v>0</v>
      </c>
      <c r="K16" s="38">
        <f>AGUS!AK16</f>
        <v>0</v>
      </c>
      <c r="L16" s="45">
        <f>AGUS!AL16</f>
        <v>0</v>
      </c>
      <c r="M16" s="44">
        <f>SEPT!AG16</f>
        <v>1</v>
      </c>
      <c r="N16" s="38">
        <f>SEPT!AH16</f>
        <v>0</v>
      </c>
      <c r="O16" s="38">
        <f>SEPT!AI16</f>
        <v>0</v>
      </c>
      <c r="P16" s="38">
        <f>SEPT!AJ16</f>
        <v>0</v>
      </c>
      <c r="Q16" s="45">
        <f>SEPT!AK16</f>
        <v>0</v>
      </c>
      <c r="R16" s="44">
        <f>OKTB!AH16</f>
        <v>0</v>
      </c>
      <c r="S16" s="38">
        <f>OKTB!AI16</f>
        <v>0</v>
      </c>
      <c r="T16" s="38">
        <f>OKTB!AJ16</f>
        <v>0</v>
      </c>
      <c r="U16" s="38">
        <f>OKTB!AK16</f>
        <v>0</v>
      </c>
      <c r="V16" s="45">
        <f>OKTB!AL16</f>
        <v>0</v>
      </c>
      <c r="W16" s="44">
        <f>NOV!AG17</f>
        <v>0</v>
      </c>
      <c r="X16" s="38">
        <f>NOV!AH17</f>
        <v>0</v>
      </c>
      <c r="Y16" s="38">
        <f>NOV!AI17</f>
        <v>0</v>
      </c>
      <c r="Z16" s="38">
        <f>NOV!AJ17</f>
        <v>0</v>
      </c>
      <c r="AA16" s="45">
        <f>NOV!AK17</f>
        <v>0</v>
      </c>
      <c r="AB16" s="44">
        <f>DES!AH16</f>
        <v>0</v>
      </c>
      <c r="AC16" s="38">
        <f>DES!AI16</f>
        <v>0</v>
      </c>
      <c r="AD16" s="38">
        <f>DES!AJ16</f>
        <v>0</v>
      </c>
      <c r="AE16" s="38">
        <f>DES!AK16</f>
        <v>0</v>
      </c>
      <c r="AF16" s="45">
        <f>DES!AL16</f>
        <v>0</v>
      </c>
      <c r="AG16" s="44">
        <f t="shared" si="0"/>
        <v>1</v>
      </c>
      <c r="AH16" s="38">
        <f t="shared" si="1"/>
        <v>1</v>
      </c>
      <c r="AI16" s="38">
        <f t="shared" si="2"/>
        <v>0</v>
      </c>
      <c r="AJ16" s="38">
        <f t="shared" si="3"/>
        <v>2</v>
      </c>
      <c r="AK16" s="45">
        <f t="shared" si="4"/>
        <v>0</v>
      </c>
      <c r="AL16" s="3"/>
      <c r="AM16" s="3"/>
      <c r="AN16" s="3"/>
      <c r="AO16" s="3"/>
      <c r="AP16" s="3"/>
    </row>
    <row r="17" spans="1:42" s="1" customFormat="1" ht="15" customHeight="1" thickTop="1" thickBot="1">
      <c r="A17" s="11">
        <v>12</v>
      </c>
      <c r="B17" s="105" t="str">
        <f>JULI!B17</f>
        <v>HABIBURRAHMANI ADZKIA MEKHRUL</v>
      </c>
      <c r="C17" s="106">
        <f>JULI!AH17</f>
        <v>0</v>
      </c>
      <c r="D17" s="37">
        <f>JULI!AI17</f>
        <v>0</v>
      </c>
      <c r="E17" s="37">
        <f>JULI!AJ17</f>
        <v>0</v>
      </c>
      <c r="F17" s="37">
        <f>JULI!AK17</f>
        <v>0</v>
      </c>
      <c r="G17" s="107">
        <f>JULI!AL17</f>
        <v>0</v>
      </c>
      <c r="H17" s="44">
        <f>AGUS!AH17</f>
        <v>0</v>
      </c>
      <c r="I17" s="38">
        <f>AGUS!AI17</f>
        <v>0</v>
      </c>
      <c r="J17" s="38">
        <f>AGUS!AJ17</f>
        <v>0</v>
      </c>
      <c r="K17" s="38">
        <f>AGUS!AK17</f>
        <v>0</v>
      </c>
      <c r="L17" s="45">
        <f>AGUS!AL17</f>
        <v>0</v>
      </c>
      <c r="M17" s="44">
        <f>SEPT!AG17</f>
        <v>1</v>
      </c>
      <c r="N17" s="38">
        <f>SEPT!AH17</f>
        <v>0</v>
      </c>
      <c r="O17" s="38">
        <f>SEPT!AI17</f>
        <v>0</v>
      </c>
      <c r="P17" s="38">
        <f>SEPT!AJ17</f>
        <v>0</v>
      </c>
      <c r="Q17" s="45">
        <f>SEPT!AK17</f>
        <v>0</v>
      </c>
      <c r="R17" s="44">
        <f>OKTB!AH17</f>
        <v>0</v>
      </c>
      <c r="S17" s="38">
        <f>OKTB!AI17</f>
        <v>0</v>
      </c>
      <c r="T17" s="38">
        <f>OKTB!AJ17</f>
        <v>0</v>
      </c>
      <c r="U17" s="38">
        <f>OKTB!AK17</f>
        <v>0</v>
      </c>
      <c r="V17" s="45">
        <f>OKTB!AL17</f>
        <v>0</v>
      </c>
      <c r="W17" s="44">
        <f>NOV!AG18</f>
        <v>0</v>
      </c>
      <c r="X17" s="38">
        <f>NOV!AH18</f>
        <v>0</v>
      </c>
      <c r="Y17" s="38">
        <f>NOV!AI18</f>
        <v>0</v>
      </c>
      <c r="Z17" s="38">
        <f>NOV!AJ18</f>
        <v>0</v>
      </c>
      <c r="AA17" s="45">
        <f>NOV!AK18</f>
        <v>0</v>
      </c>
      <c r="AB17" s="44">
        <f>DES!AH17</f>
        <v>0</v>
      </c>
      <c r="AC17" s="38">
        <f>DES!AI17</f>
        <v>0</v>
      </c>
      <c r="AD17" s="38">
        <f>DES!AJ17</f>
        <v>0</v>
      </c>
      <c r="AE17" s="38">
        <f>DES!AK17</f>
        <v>0</v>
      </c>
      <c r="AF17" s="45">
        <f>DES!AL17</f>
        <v>0</v>
      </c>
      <c r="AG17" s="44">
        <f t="shared" si="0"/>
        <v>1</v>
      </c>
      <c r="AH17" s="38">
        <f t="shared" si="1"/>
        <v>0</v>
      </c>
      <c r="AI17" s="38">
        <f t="shared" si="2"/>
        <v>0</v>
      </c>
      <c r="AJ17" s="38">
        <f t="shared" si="3"/>
        <v>0</v>
      </c>
      <c r="AK17" s="45">
        <f t="shared" si="4"/>
        <v>0</v>
      </c>
      <c r="AL17" s="3"/>
      <c r="AM17" s="3"/>
      <c r="AN17" s="3"/>
      <c r="AO17" s="3"/>
      <c r="AP17" s="3"/>
    </row>
    <row r="18" spans="1:42" ht="15" customHeight="1" thickTop="1" thickBot="1">
      <c r="A18" s="15">
        <v>13</v>
      </c>
      <c r="B18" s="105" t="str">
        <f>JULI!B18</f>
        <v>Hafizah</v>
      </c>
      <c r="C18" s="106">
        <f>JULI!AH18</f>
        <v>0</v>
      </c>
      <c r="D18" s="37">
        <f>JULI!AI18</f>
        <v>0</v>
      </c>
      <c r="E18" s="37">
        <f>JULI!AJ18</f>
        <v>0</v>
      </c>
      <c r="F18" s="37">
        <f>JULI!AK18</f>
        <v>0</v>
      </c>
      <c r="G18" s="107">
        <f>JULI!AL18</f>
        <v>0</v>
      </c>
      <c r="H18" s="44">
        <f>AGUS!AH18</f>
        <v>0</v>
      </c>
      <c r="I18" s="38">
        <f>AGUS!AI18</f>
        <v>0</v>
      </c>
      <c r="J18" s="38">
        <f>AGUS!AJ18</f>
        <v>0</v>
      </c>
      <c r="K18" s="38">
        <f>AGUS!AK18</f>
        <v>0</v>
      </c>
      <c r="L18" s="45">
        <f>AGUS!AL18</f>
        <v>0</v>
      </c>
      <c r="M18" s="44">
        <f>SEPT!AG18</f>
        <v>0</v>
      </c>
      <c r="N18" s="38">
        <f>SEPT!AH18</f>
        <v>0</v>
      </c>
      <c r="O18" s="38">
        <f>SEPT!AI18</f>
        <v>0</v>
      </c>
      <c r="P18" s="38">
        <f>SEPT!AJ18</f>
        <v>0</v>
      </c>
      <c r="Q18" s="45">
        <f>SEPT!AK18</f>
        <v>0</v>
      </c>
      <c r="R18" s="44">
        <f>OKTB!AH18</f>
        <v>0</v>
      </c>
      <c r="S18" s="38">
        <f>OKTB!AI18</f>
        <v>0</v>
      </c>
      <c r="T18" s="38">
        <f>OKTB!AJ18</f>
        <v>0</v>
      </c>
      <c r="U18" s="38">
        <f>OKTB!AK18</f>
        <v>0</v>
      </c>
      <c r="V18" s="45">
        <f>OKTB!AL18</f>
        <v>0</v>
      </c>
      <c r="W18" s="44">
        <f>NOV!AG19</f>
        <v>0</v>
      </c>
      <c r="X18" s="38">
        <f>NOV!AH19</f>
        <v>0</v>
      </c>
      <c r="Y18" s="38">
        <f>NOV!AI19</f>
        <v>0</v>
      </c>
      <c r="Z18" s="38">
        <f>NOV!AJ19</f>
        <v>0</v>
      </c>
      <c r="AA18" s="45">
        <f>NOV!AK19</f>
        <v>0</v>
      </c>
      <c r="AB18" s="44">
        <f>DES!AH18</f>
        <v>0</v>
      </c>
      <c r="AC18" s="38">
        <f>DES!AI18</f>
        <v>0</v>
      </c>
      <c r="AD18" s="38">
        <f>DES!AJ18</f>
        <v>0</v>
      </c>
      <c r="AE18" s="38">
        <f>DES!AK18</f>
        <v>0</v>
      </c>
      <c r="AF18" s="45">
        <f>DES!AL18</f>
        <v>0</v>
      </c>
      <c r="AG18" s="44">
        <f t="shared" si="0"/>
        <v>0</v>
      </c>
      <c r="AH18" s="38">
        <f t="shared" si="1"/>
        <v>0</v>
      </c>
      <c r="AI18" s="38">
        <f t="shared" si="2"/>
        <v>0</v>
      </c>
      <c r="AJ18" s="38">
        <f t="shared" si="3"/>
        <v>0</v>
      </c>
      <c r="AK18" s="45">
        <f t="shared" si="4"/>
        <v>0</v>
      </c>
      <c r="AL18" s="3"/>
      <c r="AM18" s="3"/>
      <c r="AN18" s="3"/>
      <c r="AO18" s="3"/>
      <c r="AP18" s="3"/>
    </row>
    <row r="19" spans="1:42" s="1" customFormat="1" ht="15" customHeight="1" thickTop="1" thickBot="1">
      <c r="A19" s="11">
        <v>14</v>
      </c>
      <c r="B19" s="105" t="str">
        <f>JULI!B19</f>
        <v>HARI ZULIANDRA PUTRA</v>
      </c>
      <c r="C19" s="106">
        <f>JULI!AH19</f>
        <v>0</v>
      </c>
      <c r="D19" s="37">
        <f>JULI!AI19</f>
        <v>0</v>
      </c>
      <c r="E19" s="37">
        <f>JULI!AJ19</f>
        <v>0</v>
      </c>
      <c r="F19" s="37">
        <f>JULI!AK19</f>
        <v>0</v>
      </c>
      <c r="G19" s="107">
        <f>JULI!AL19</f>
        <v>0</v>
      </c>
      <c r="H19" s="44">
        <f>AGUS!AH19</f>
        <v>0</v>
      </c>
      <c r="I19" s="38">
        <f>AGUS!AI19</f>
        <v>0</v>
      </c>
      <c r="J19" s="38">
        <f>AGUS!AJ19</f>
        <v>0</v>
      </c>
      <c r="K19" s="38">
        <f>AGUS!AK19</f>
        <v>0</v>
      </c>
      <c r="L19" s="45">
        <f>AGUS!AL19</f>
        <v>0</v>
      </c>
      <c r="M19" s="44">
        <f>SEPT!AG19</f>
        <v>0</v>
      </c>
      <c r="N19" s="38">
        <f>SEPT!AH19</f>
        <v>0</v>
      </c>
      <c r="O19" s="38">
        <f>SEPT!AI19</f>
        <v>0</v>
      </c>
      <c r="P19" s="38">
        <f>SEPT!AJ19</f>
        <v>0</v>
      </c>
      <c r="Q19" s="45">
        <f>SEPT!AK19</f>
        <v>0</v>
      </c>
      <c r="R19" s="44">
        <f>OKTB!AH19</f>
        <v>1</v>
      </c>
      <c r="S19" s="38">
        <f>OKTB!AI19</f>
        <v>0</v>
      </c>
      <c r="T19" s="38">
        <f>OKTB!AJ19</f>
        <v>0</v>
      </c>
      <c r="U19" s="38">
        <f>OKTB!AK19</f>
        <v>0</v>
      </c>
      <c r="V19" s="45">
        <f>OKTB!AL19</f>
        <v>0</v>
      </c>
      <c r="W19" s="44">
        <f>NOV!AG20</f>
        <v>0</v>
      </c>
      <c r="X19" s="38">
        <f>NOV!AH20</f>
        <v>0</v>
      </c>
      <c r="Y19" s="38">
        <f>NOV!AI20</f>
        <v>0</v>
      </c>
      <c r="Z19" s="38">
        <f>NOV!AJ20</f>
        <v>0</v>
      </c>
      <c r="AA19" s="45">
        <f>NOV!AK20</f>
        <v>0</v>
      </c>
      <c r="AB19" s="44">
        <f>DES!AH19</f>
        <v>0</v>
      </c>
      <c r="AC19" s="38">
        <f>DES!AI19</f>
        <v>0</v>
      </c>
      <c r="AD19" s="38">
        <f>DES!AJ19</f>
        <v>0</v>
      </c>
      <c r="AE19" s="38">
        <f>DES!AK19</f>
        <v>0</v>
      </c>
      <c r="AF19" s="45">
        <f>DES!AL19</f>
        <v>0</v>
      </c>
      <c r="AG19" s="44">
        <f t="shared" si="0"/>
        <v>1</v>
      </c>
      <c r="AH19" s="38">
        <f t="shared" si="1"/>
        <v>0</v>
      </c>
      <c r="AI19" s="38">
        <f t="shared" si="2"/>
        <v>0</v>
      </c>
      <c r="AJ19" s="38">
        <f t="shared" si="3"/>
        <v>0</v>
      </c>
      <c r="AK19" s="45">
        <f t="shared" si="4"/>
        <v>0</v>
      </c>
      <c r="AL19" s="3"/>
      <c r="AM19" s="3"/>
      <c r="AN19" s="3"/>
      <c r="AO19" s="3"/>
      <c r="AP19" s="3"/>
    </row>
    <row r="20" spans="1:42" ht="15" customHeight="1" thickTop="1" thickBot="1">
      <c r="A20" s="15">
        <v>15</v>
      </c>
      <c r="B20" s="105" t="str">
        <f>JULI!B20</f>
        <v>JIHAN AZKA FAIRUZ</v>
      </c>
      <c r="C20" s="106">
        <f>JULI!AH20</f>
        <v>1</v>
      </c>
      <c r="D20" s="37">
        <f>JULI!AI20</f>
        <v>0</v>
      </c>
      <c r="E20" s="37">
        <f>JULI!AJ20</f>
        <v>0</v>
      </c>
      <c r="F20" s="37">
        <f>JULI!AK20</f>
        <v>0</v>
      </c>
      <c r="G20" s="107">
        <f>JULI!AL20</f>
        <v>0</v>
      </c>
      <c r="H20" s="44">
        <f>AGUS!AH20</f>
        <v>0</v>
      </c>
      <c r="I20" s="38">
        <f>AGUS!AI20</f>
        <v>0</v>
      </c>
      <c r="J20" s="38">
        <f>AGUS!AJ20</f>
        <v>0</v>
      </c>
      <c r="K20" s="38">
        <f>AGUS!AK20</f>
        <v>0</v>
      </c>
      <c r="L20" s="45">
        <f>AGUS!AL20</f>
        <v>0</v>
      </c>
      <c r="M20" s="44">
        <f>SEPT!AG20</f>
        <v>0</v>
      </c>
      <c r="N20" s="38">
        <f>SEPT!AH20</f>
        <v>0</v>
      </c>
      <c r="O20" s="38">
        <f>SEPT!AI20</f>
        <v>0</v>
      </c>
      <c r="P20" s="38">
        <f>SEPT!AJ20</f>
        <v>0</v>
      </c>
      <c r="Q20" s="45">
        <f>SEPT!AK20</f>
        <v>0</v>
      </c>
      <c r="R20" s="44">
        <f>OKTB!AH20</f>
        <v>0</v>
      </c>
      <c r="S20" s="38">
        <f>OKTB!AI20</f>
        <v>0</v>
      </c>
      <c r="T20" s="38">
        <f>OKTB!AJ20</f>
        <v>0</v>
      </c>
      <c r="U20" s="38">
        <f>OKTB!AK20</f>
        <v>0</v>
      </c>
      <c r="V20" s="45">
        <f>OKTB!AL20</f>
        <v>0</v>
      </c>
      <c r="W20" s="44">
        <f>NOV!AG21</f>
        <v>0</v>
      </c>
      <c r="X20" s="38">
        <f>NOV!AH21</f>
        <v>0</v>
      </c>
      <c r="Y20" s="38">
        <f>NOV!AI21</f>
        <v>0</v>
      </c>
      <c r="Z20" s="38">
        <f>NOV!AJ21</f>
        <v>0</v>
      </c>
      <c r="AA20" s="45">
        <f>NOV!AK21</f>
        <v>0</v>
      </c>
      <c r="AB20" s="44">
        <f>DES!AH20</f>
        <v>0</v>
      </c>
      <c r="AC20" s="38">
        <f>DES!AI20</f>
        <v>0</v>
      </c>
      <c r="AD20" s="38">
        <f>DES!AJ20</f>
        <v>0</v>
      </c>
      <c r="AE20" s="38">
        <f>DES!AK20</f>
        <v>0</v>
      </c>
      <c r="AF20" s="45">
        <f>DES!AL20</f>
        <v>0</v>
      </c>
      <c r="AG20" s="44">
        <f t="shared" si="0"/>
        <v>1</v>
      </c>
      <c r="AH20" s="38">
        <f t="shared" si="1"/>
        <v>0</v>
      </c>
      <c r="AI20" s="38">
        <f t="shared" si="2"/>
        <v>0</v>
      </c>
      <c r="AJ20" s="38">
        <f t="shared" si="3"/>
        <v>0</v>
      </c>
      <c r="AK20" s="45">
        <f t="shared" si="4"/>
        <v>0</v>
      </c>
      <c r="AL20" s="3"/>
      <c r="AM20" s="3"/>
      <c r="AN20" s="3"/>
      <c r="AO20" s="3"/>
      <c r="AP20" s="3"/>
    </row>
    <row r="21" spans="1:42" s="1" customFormat="1" ht="15" customHeight="1" thickTop="1" thickBot="1">
      <c r="A21" s="11">
        <v>16</v>
      </c>
      <c r="B21" s="105" t="str">
        <f>JULI!B21</f>
        <v>KAYLA NAZILLA DEFIA</v>
      </c>
      <c r="C21" s="106">
        <f>JULI!AH21</f>
        <v>0</v>
      </c>
      <c r="D21" s="37">
        <f>JULI!AI21</f>
        <v>0</v>
      </c>
      <c r="E21" s="37">
        <f>JULI!AJ21</f>
        <v>0</v>
      </c>
      <c r="F21" s="37">
        <f>JULI!AK21</f>
        <v>0</v>
      </c>
      <c r="G21" s="107">
        <f>JULI!AL21</f>
        <v>0</v>
      </c>
      <c r="H21" s="44">
        <f>AGUS!AH21</f>
        <v>0</v>
      </c>
      <c r="I21" s="38">
        <f>AGUS!AI21</f>
        <v>0</v>
      </c>
      <c r="J21" s="38">
        <f>AGUS!AJ21</f>
        <v>0</v>
      </c>
      <c r="K21" s="38">
        <f>AGUS!AK21</f>
        <v>0</v>
      </c>
      <c r="L21" s="45">
        <f>AGUS!AL21</f>
        <v>0</v>
      </c>
      <c r="M21" s="44">
        <f>SEPT!AG21</f>
        <v>0</v>
      </c>
      <c r="N21" s="38">
        <f>SEPT!AH21</f>
        <v>0</v>
      </c>
      <c r="O21" s="38">
        <f>SEPT!AI21</f>
        <v>0</v>
      </c>
      <c r="P21" s="38">
        <f>SEPT!AJ21</f>
        <v>0</v>
      </c>
      <c r="Q21" s="45">
        <f>SEPT!AK21</f>
        <v>0</v>
      </c>
      <c r="R21" s="44">
        <f>OKTB!AH21</f>
        <v>0</v>
      </c>
      <c r="S21" s="38">
        <f>OKTB!AI21</f>
        <v>0</v>
      </c>
      <c r="T21" s="38">
        <f>OKTB!AJ21</f>
        <v>0</v>
      </c>
      <c r="U21" s="38">
        <f>OKTB!AK21</f>
        <v>0</v>
      </c>
      <c r="V21" s="45">
        <f>OKTB!AL21</f>
        <v>0</v>
      </c>
      <c r="W21" s="44">
        <f>NOV!AG22</f>
        <v>0</v>
      </c>
      <c r="X21" s="38">
        <f>NOV!AH22</f>
        <v>0</v>
      </c>
      <c r="Y21" s="38">
        <f>NOV!AI22</f>
        <v>0</v>
      </c>
      <c r="Z21" s="38">
        <f>NOV!AJ22</f>
        <v>0</v>
      </c>
      <c r="AA21" s="45">
        <f>NOV!AK22</f>
        <v>0</v>
      </c>
      <c r="AB21" s="44">
        <f>DES!AH21</f>
        <v>0</v>
      </c>
      <c r="AC21" s="38">
        <f>DES!AI21</f>
        <v>0</v>
      </c>
      <c r="AD21" s="38">
        <f>DES!AJ21</f>
        <v>0</v>
      </c>
      <c r="AE21" s="38">
        <f>DES!AK21</f>
        <v>0</v>
      </c>
      <c r="AF21" s="45">
        <f>DES!AL21</f>
        <v>0</v>
      </c>
      <c r="AG21" s="44">
        <f t="shared" si="0"/>
        <v>0</v>
      </c>
      <c r="AH21" s="38">
        <f t="shared" si="1"/>
        <v>0</v>
      </c>
      <c r="AI21" s="38">
        <f t="shared" si="2"/>
        <v>0</v>
      </c>
      <c r="AJ21" s="38">
        <f t="shared" si="3"/>
        <v>0</v>
      </c>
      <c r="AK21" s="45">
        <f t="shared" si="4"/>
        <v>0</v>
      </c>
      <c r="AL21" s="3"/>
      <c r="AM21" s="3"/>
      <c r="AN21" s="3"/>
      <c r="AO21" s="3"/>
      <c r="AP21" s="3"/>
    </row>
    <row r="22" spans="1:42" ht="15" customHeight="1" thickTop="1" thickBot="1">
      <c r="A22" s="15">
        <v>17</v>
      </c>
      <c r="B22" s="105" t="str">
        <f>JULI!B22</f>
        <v>LATHIFAH</v>
      </c>
      <c r="C22" s="106">
        <f>JULI!AH22</f>
        <v>0</v>
      </c>
      <c r="D22" s="37">
        <f>JULI!AI22</f>
        <v>0</v>
      </c>
      <c r="E22" s="37">
        <f>JULI!AJ22</f>
        <v>0</v>
      </c>
      <c r="F22" s="37">
        <f>JULI!AK22</f>
        <v>0</v>
      </c>
      <c r="G22" s="107">
        <f>JULI!AL22</f>
        <v>0</v>
      </c>
      <c r="H22" s="44">
        <f>AGUS!AH22</f>
        <v>0</v>
      </c>
      <c r="I22" s="38">
        <f>AGUS!AI22</f>
        <v>0</v>
      </c>
      <c r="J22" s="38">
        <f>AGUS!AJ22</f>
        <v>0</v>
      </c>
      <c r="K22" s="38">
        <f>AGUS!AK22</f>
        <v>0</v>
      </c>
      <c r="L22" s="45">
        <f>AGUS!AL22</f>
        <v>0</v>
      </c>
      <c r="M22" s="44">
        <f>SEPT!AG22</f>
        <v>0</v>
      </c>
      <c r="N22" s="38">
        <f>SEPT!AH22</f>
        <v>0</v>
      </c>
      <c r="O22" s="38">
        <f>SEPT!AI22</f>
        <v>0</v>
      </c>
      <c r="P22" s="38">
        <f>SEPT!AJ22</f>
        <v>0</v>
      </c>
      <c r="Q22" s="45">
        <f>SEPT!AK22</f>
        <v>0</v>
      </c>
      <c r="R22" s="44">
        <f>OKTB!AH22</f>
        <v>1</v>
      </c>
      <c r="S22" s="38">
        <f>OKTB!AI22</f>
        <v>1</v>
      </c>
      <c r="T22" s="38">
        <f>OKTB!AJ22</f>
        <v>0</v>
      </c>
      <c r="U22" s="38">
        <f>OKTB!AK22</f>
        <v>0</v>
      </c>
      <c r="V22" s="45">
        <f>OKTB!AL22</f>
        <v>0</v>
      </c>
      <c r="W22" s="44">
        <f>NOV!AG23</f>
        <v>0</v>
      </c>
      <c r="X22" s="38">
        <f>NOV!AH23</f>
        <v>0</v>
      </c>
      <c r="Y22" s="38">
        <f>NOV!AI23</f>
        <v>0</v>
      </c>
      <c r="Z22" s="38">
        <f>NOV!AJ23</f>
        <v>0</v>
      </c>
      <c r="AA22" s="45">
        <f>NOV!AK23</f>
        <v>0</v>
      </c>
      <c r="AB22" s="44">
        <f>DES!AH22</f>
        <v>0</v>
      </c>
      <c r="AC22" s="38">
        <f>DES!AI22</f>
        <v>0</v>
      </c>
      <c r="AD22" s="38">
        <f>DES!AJ22</f>
        <v>0</v>
      </c>
      <c r="AE22" s="38">
        <f>DES!AK22</f>
        <v>0</v>
      </c>
      <c r="AF22" s="45">
        <f>DES!AL22</f>
        <v>0</v>
      </c>
      <c r="AG22" s="44">
        <f t="shared" si="0"/>
        <v>1</v>
      </c>
      <c r="AH22" s="38">
        <f t="shared" si="1"/>
        <v>1</v>
      </c>
      <c r="AI22" s="38">
        <f t="shared" si="2"/>
        <v>0</v>
      </c>
      <c r="AJ22" s="38">
        <f t="shared" si="3"/>
        <v>0</v>
      </c>
      <c r="AK22" s="45">
        <f t="shared" si="4"/>
        <v>0</v>
      </c>
      <c r="AL22" s="3"/>
      <c r="AM22" s="3"/>
      <c r="AN22" s="3"/>
      <c r="AO22" s="3"/>
      <c r="AP22" s="3"/>
    </row>
    <row r="23" spans="1:42" s="1" customFormat="1" ht="15" customHeight="1" thickTop="1" thickBot="1">
      <c r="A23" s="11">
        <v>18</v>
      </c>
      <c r="B23" s="105" t="str">
        <f>JULI!B23</f>
        <v>LUTVIA SHAFITRI</v>
      </c>
      <c r="C23" s="106">
        <f>JULI!AH23</f>
        <v>0</v>
      </c>
      <c r="D23" s="37">
        <f>JULI!AI23</f>
        <v>0</v>
      </c>
      <c r="E23" s="37">
        <f>JULI!AJ23</f>
        <v>0</v>
      </c>
      <c r="F23" s="37">
        <f>JULI!AK23</f>
        <v>0</v>
      </c>
      <c r="G23" s="107">
        <f>JULI!AL23</f>
        <v>0</v>
      </c>
      <c r="H23" s="44">
        <f>AGUS!AH23</f>
        <v>0</v>
      </c>
      <c r="I23" s="38">
        <f>AGUS!AI23</f>
        <v>0</v>
      </c>
      <c r="J23" s="38">
        <f>AGUS!AJ23</f>
        <v>0</v>
      </c>
      <c r="K23" s="38">
        <f>AGUS!AK23</f>
        <v>0</v>
      </c>
      <c r="L23" s="45">
        <f>AGUS!AL23</f>
        <v>0</v>
      </c>
      <c r="M23" s="44">
        <f>SEPT!AG23</f>
        <v>0</v>
      </c>
      <c r="N23" s="38">
        <f>SEPT!AH23</f>
        <v>0</v>
      </c>
      <c r="O23" s="38">
        <f>SEPT!AI23</f>
        <v>0</v>
      </c>
      <c r="P23" s="38">
        <f>SEPT!AJ23</f>
        <v>0</v>
      </c>
      <c r="Q23" s="45">
        <f>SEPT!AK23</f>
        <v>0</v>
      </c>
      <c r="R23" s="44">
        <f>OKTB!AH23</f>
        <v>1</v>
      </c>
      <c r="S23" s="38">
        <f>OKTB!AI23</f>
        <v>0</v>
      </c>
      <c r="T23" s="38">
        <f>OKTB!AJ23</f>
        <v>0</v>
      </c>
      <c r="U23" s="38">
        <f>OKTB!AK23</f>
        <v>0</v>
      </c>
      <c r="V23" s="45">
        <f>OKTB!AL23</f>
        <v>0</v>
      </c>
      <c r="W23" s="44">
        <f>NOV!AG24</f>
        <v>0</v>
      </c>
      <c r="X23" s="38">
        <f>NOV!AH24</f>
        <v>0</v>
      </c>
      <c r="Y23" s="38">
        <f>NOV!AI24</f>
        <v>0</v>
      </c>
      <c r="Z23" s="38">
        <f>NOV!AJ24</f>
        <v>0</v>
      </c>
      <c r="AA23" s="45">
        <f>NOV!AK24</f>
        <v>0</v>
      </c>
      <c r="AB23" s="44">
        <f>DES!AH23</f>
        <v>0</v>
      </c>
      <c r="AC23" s="38">
        <f>DES!AI23</f>
        <v>0</v>
      </c>
      <c r="AD23" s="38">
        <f>DES!AJ23</f>
        <v>0</v>
      </c>
      <c r="AE23" s="38">
        <f>DES!AK23</f>
        <v>0</v>
      </c>
      <c r="AF23" s="45">
        <f>DES!AL23</f>
        <v>0</v>
      </c>
      <c r="AG23" s="44">
        <f t="shared" si="0"/>
        <v>1</v>
      </c>
      <c r="AH23" s="38">
        <f t="shared" si="1"/>
        <v>0</v>
      </c>
      <c r="AI23" s="38">
        <f t="shared" si="2"/>
        <v>0</v>
      </c>
      <c r="AJ23" s="38">
        <f t="shared" si="3"/>
        <v>0</v>
      </c>
      <c r="AK23" s="45">
        <f t="shared" si="4"/>
        <v>0</v>
      </c>
      <c r="AL23" s="3"/>
      <c r="AM23" s="3"/>
      <c r="AN23" s="3"/>
      <c r="AO23" s="3"/>
      <c r="AP23" s="3"/>
    </row>
    <row r="24" spans="1:42" ht="15" customHeight="1" thickTop="1" thickBot="1">
      <c r="A24" s="15">
        <v>19</v>
      </c>
      <c r="B24" s="105" t="str">
        <f>JULI!B24</f>
        <v>M. IRFAN ALFAT</v>
      </c>
      <c r="C24" s="106">
        <f>JULI!AH24</f>
        <v>0</v>
      </c>
      <c r="D24" s="37">
        <f>JULI!AI24</f>
        <v>0</v>
      </c>
      <c r="E24" s="37">
        <f>JULI!AJ24</f>
        <v>0</v>
      </c>
      <c r="F24" s="37">
        <f>JULI!AK24</f>
        <v>0</v>
      </c>
      <c r="G24" s="107">
        <f>JULI!AL24</f>
        <v>0</v>
      </c>
      <c r="H24" s="44">
        <f>AGUS!AH24</f>
        <v>1</v>
      </c>
      <c r="I24" s="38">
        <f>AGUS!AI24</f>
        <v>0</v>
      </c>
      <c r="J24" s="38">
        <f>AGUS!AJ24</f>
        <v>0</v>
      </c>
      <c r="K24" s="38">
        <f>AGUS!AK24</f>
        <v>0</v>
      </c>
      <c r="L24" s="45">
        <f>AGUS!AL24</f>
        <v>0</v>
      </c>
      <c r="M24" s="44">
        <f>SEPT!AG24</f>
        <v>3</v>
      </c>
      <c r="N24" s="38">
        <f>SEPT!AH24</f>
        <v>1</v>
      </c>
      <c r="O24" s="38">
        <f>SEPT!AI24</f>
        <v>0</v>
      </c>
      <c r="P24" s="38">
        <f>SEPT!AJ24</f>
        <v>0</v>
      </c>
      <c r="Q24" s="45">
        <f>SEPT!AK24</f>
        <v>0</v>
      </c>
      <c r="R24" s="44">
        <f>OKTB!AH24</f>
        <v>0</v>
      </c>
      <c r="S24" s="38">
        <f>OKTB!AI24</f>
        <v>0</v>
      </c>
      <c r="T24" s="38">
        <f>OKTB!AJ24</f>
        <v>0</v>
      </c>
      <c r="U24" s="38">
        <f>OKTB!AK24</f>
        <v>0</v>
      </c>
      <c r="V24" s="45">
        <f>OKTB!AL24</f>
        <v>0</v>
      </c>
      <c r="W24" s="44">
        <f>NOV!AG25</f>
        <v>0</v>
      </c>
      <c r="X24" s="38">
        <f>NOV!AH25</f>
        <v>0</v>
      </c>
      <c r="Y24" s="38">
        <f>NOV!AI25</f>
        <v>0</v>
      </c>
      <c r="Z24" s="38">
        <f>NOV!AJ25</f>
        <v>0</v>
      </c>
      <c r="AA24" s="45">
        <f>NOV!AK25</f>
        <v>0</v>
      </c>
      <c r="AB24" s="44">
        <f>DES!AH24</f>
        <v>0</v>
      </c>
      <c r="AC24" s="38">
        <f>DES!AI24</f>
        <v>0</v>
      </c>
      <c r="AD24" s="38">
        <f>DES!AJ24</f>
        <v>0</v>
      </c>
      <c r="AE24" s="38">
        <f>DES!AK24</f>
        <v>0</v>
      </c>
      <c r="AF24" s="45">
        <f>DES!AL24</f>
        <v>0</v>
      </c>
      <c r="AG24" s="44">
        <f t="shared" si="0"/>
        <v>4</v>
      </c>
      <c r="AH24" s="38">
        <f t="shared" si="1"/>
        <v>1</v>
      </c>
      <c r="AI24" s="38">
        <f t="shared" si="2"/>
        <v>0</v>
      </c>
      <c r="AJ24" s="38">
        <f t="shared" si="3"/>
        <v>0</v>
      </c>
      <c r="AK24" s="45">
        <f t="shared" si="4"/>
        <v>0</v>
      </c>
      <c r="AL24" s="3"/>
      <c r="AM24" s="3"/>
      <c r="AN24" s="3"/>
      <c r="AO24" s="3"/>
      <c r="AP24" s="3"/>
    </row>
    <row r="25" spans="1:42" s="1" customFormat="1" ht="15" customHeight="1" thickTop="1" thickBot="1">
      <c r="A25" s="11">
        <v>20</v>
      </c>
      <c r="B25" s="105" t="str">
        <f>JULI!B25</f>
        <v>MAGHFIRATUL ULYA</v>
      </c>
      <c r="C25" s="106">
        <f>JULI!AH25</f>
        <v>0</v>
      </c>
      <c r="D25" s="37">
        <f>JULI!AI25</f>
        <v>0</v>
      </c>
      <c r="E25" s="37">
        <f>JULI!AJ25</f>
        <v>0</v>
      </c>
      <c r="F25" s="37">
        <f>JULI!AK25</f>
        <v>0</v>
      </c>
      <c r="G25" s="107">
        <f>JULI!AL25</f>
        <v>0</v>
      </c>
      <c r="H25" s="44">
        <f>AGUS!AH25</f>
        <v>0</v>
      </c>
      <c r="I25" s="38">
        <f>AGUS!AI25</f>
        <v>0</v>
      </c>
      <c r="J25" s="38">
        <f>AGUS!AJ25</f>
        <v>0</v>
      </c>
      <c r="K25" s="38">
        <f>AGUS!AK25</f>
        <v>0</v>
      </c>
      <c r="L25" s="45">
        <f>AGUS!AL25</f>
        <v>0</v>
      </c>
      <c r="M25" s="44">
        <f>SEPT!AG25</f>
        <v>0</v>
      </c>
      <c r="N25" s="38">
        <f>SEPT!AH25</f>
        <v>0</v>
      </c>
      <c r="O25" s="38">
        <f>SEPT!AI25</f>
        <v>0</v>
      </c>
      <c r="P25" s="38">
        <f>SEPT!AJ25</f>
        <v>0</v>
      </c>
      <c r="Q25" s="45">
        <f>SEPT!AK25</f>
        <v>0</v>
      </c>
      <c r="R25" s="44">
        <f>OKTB!AH25</f>
        <v>1</v>
      </c>
      <c r="S25" s="38">
        <f>OKTB!AI25</f>
        <v>0</v>
      </c>
      <c r="T25" s="38">
        <f>OKTB!AJ25</f>
        <v>0</v>
      </c>
      <c r="U25" s="38">
        <f>OKTB!AK25</f>
        <v>0</v>
      </c>
      <c r="V25" s="45">
        <f>OKTB!AL25</f>
        <v>0</v>
      </c>
      <c r="W25" s="44">
        <f>NOV!AG26</f>
        <v>0</v>
      </c>
      <c r="X25" s="38">
        <f>NOV!AH26</f>
        <v>0</v>
      </c>
      <c r="Y25" s="38">
        <f>NOV!AI26</f>
        <v>0</v>
      </c>
      <c r="Z25" s="38">
        <f>NOV!AJ26</f>
        <v>0</v>
      </c>
      <c r="AA25" s="45">
        <f>NOV!AK26</f>
        <v>0</v>
      </c>
      <c r="AB25" s="44">
        <f>DES!AH25</f>
        <v>0</v>
      </c>
      <c r="AC25" s="38">
        <f>DES!AI25</f>
        <v>0</v>
      </c>
      <c r="AD25" s="38">
        <f>DES!AJ25</f>
        <v>0</v>
      </c>
      <c r="AE25" s="38">
        <f>DES!AK25</f>
        <v>0</v>
      </c>
      <c r="AF25" s="45">
        <f>DES!AL25</f>
        <v>0</v>
      </c>
      <c r="AG25" s="44">
        <f t="shared" si="0"/>
        <v>1</v>
      </c>
      <c r="AH25" s="38">
        <f t="shared" si="1"/>
        <v>0</v>
      </c>
      <c r="AI25" s="38">
        <f t="shared" si="2"/>
        <v>0</v>
      </c>
      <c r="AJ25" s="38">
        <f t="shared" si="3"/>
        <v>0</v>
      </c>
      <c r="AK25" s="45">
        <f t="shared" si="4"/>
        <v>0</v>
      </c>
      <c r="AL25" s="3"/>
      <c r="AM25" s="3"/>
      <c r="AN25" s="3"/>
      <c r="AO25" s="3"/>
      <c r="AP25" s="3"/>
    </row>
    <row r="26" spans="1:42" ht="15" customHeight="1" thickTop="1" thickBot="1">
      <c r="A26" s="15">
        <v>21</v>
      </c>
      <c r="B26" s="105" t="str">
        <f>JULI!B26</f>
        <v>MALIK ALMUHTAJ MANIK</v>
      </c>
      <c r="C26" s="106">
        <f>JULI!AH26</f>
        <v>0</v>
      </c>
      <c r="D26" s="37">
        <f>JULI!AI26</f>
        <v>0</v>
      </c>
      <c r="E26" s="37">
        <f>JULI!AJ26</f>
        <v>0</v>
      </c>
      <c r="F26" s="37">
        <f>JULI!AK26</f>
        <v>1</v>
      </c>
      <c r="G26" s="107">
        <f>JULI!AL26</f>
        <v>0</v>
      </c>
      <c r="H26" s="44">
        <f>AGUS!AH26</f>
        <v>0</v>
      </c>
      <c r="I26" s="38">
        <f>AGUS!AI26</f>
        <v>0</v>
      </c>
      <c r="J26" s="38">
        <f>AGUS!AJ26</f>
        <v>0</v>
      </c>
      <c r="K26" s="38">
        <f>AGUS!AK26</f>
        <v>0</v>
      </c>
      <c r="L26" s="45">
        <f>AGUS!AL26</f>
        <v>0</v>
      </c>
      <c r="M26" s="44">
        <f>SEPT!AG26</f>
        <v>0</v>
      </c>
      <c r="N26" s="38">
        <f>SEPT!AH26</f>
        <v>0</v>
      </c>
      <c r="O26" s="38">
        <f>SEPT!AI26</f>
        <v>0</v>
      </c>
      <c r="P26" s="38">
        <f>SEPT!AJ26</f>
        <v>1</v>
      </c>
      <c r="Q26" s="45">
        <f>SEPT!AK26</f>
        <v>0</v>
      </c>
      <c r="R26" s="44">
        <f>OKTB!AH26</f>
        <v>1</v>
      </c>
      <c r="S26" s="38">
        <f>OKTB!AI26</f>
        <v>0</v>
      </c>
      <c r="T26" s="38">
        <f>OKTB!AJ26</f>
        <v>0</v>
      </c>
      <c r="U26" s="38">
        <f>OKTB!AK26</f>
        <v>0</v>
      </c>
      <c r="V26" s="45">
        <f>OKTB!AL26</f>
        <v>0</v>
      </c>
      <c r="W26" s="44">
        <f>NOV!AG27</f>
        <v>0</v>
      </c>
      <c r="X26" s="38">
        <f>NOV!AH27</f>
        <v>0</v>
      </c>
      <c r="Y26" s="38">
        <f>NOV!AI27</f>
        <v>0</v>
      </c>
      <c r="Z26" s="38">
        <f>NOV!AJ27</f>
        <v>0</v>
      </c>
      <c r="AA26" s="45">
        <f>NOV!AK27</f>
        <v>0</v>
      </c>
      <c r="AB26" s="44">
        <f>DES!AH26</f>
        <v>0</v>
      </c>
      <c r="AC26" s="38">
        <f>DES!AI26</f>
        <v>0</v>
      </c>
      <c r="AD26" s="38">
        <f>DES!AJ26</f>
        <v>0</v>
      </c>
      <c r="AE26" s="38">
        <f>DES!AK26</f>
        <v>0</v>
      </c>
      <c r="AF26" s="45">
        <f>DES!AL26</f>
        <v>0</v>
      </c>
      <c r="AG26" s="44">
        <f t="shared" si="0"/>
        <v>1</v>
      </c>
      <c r="AH26" s="38">
        <f t="shared" si="1"/>
        <v>0</v>
      </c>
      <c r="AI26" s="38">
        <f t="shared" si="2"/>
        <v>0</v>
      </c>
      <c r="AJ26" s="38">
        <f t="shared" si="3"/>
        <v>2</v>
      </c>
      <c r="AK26" s="45">
        <f t="shared" si="4"/>
        <v>0</v>
      </c>
      <c r="AL26" s="3"/>
      <c r="AM26" s="3"/>
      <c r="AN26" s="3"/>
      <c r="AO26" s="3"/>
      <c r="AP26" s="3"/>
    </row>
    <row r="27" spans="1:42" s="1" customFormat="1" ht="15" customHeight="1" thickTop="1" thickBot="1">
      <c r="A27" s="11">
        <v>22</v>
      </c>
      <c r="B27" s="105" t="str">
        <f>JULI!B27</f>
        <v>MIFTAHUL FAUZIAH</v>
      </c>
      <c r="C27" s="106">
        <f>JULI!AH27</f>
        <v>0</v>
      </c>
      <c r="D27" s="37">
        <f>JULI!AI27</f>
        <v>0</v>
      </c>
      <c r="E27" s="37">
        <f>JULI!AJ27</f>
        <v>0</v>
      </c>
      <c r="F27" s="37">
        <f>JULI!AK27</f>
        <v>0</v>
      </c>
      <c r="G27" s="107">
        <f>JULI!AL27</f>
        <v>0</v>
      </c>
      <c r="H27" s="44">
        <f>AGUS!AH27</f>
        <v>0</v>
      </c>
      <c r="I27" s="38">
        <f>AGUS!AI27</f>
        <v>0</v>
      </c>
      <c r="J27" s="38">
        <f>AGUS!AJ27</f>
        <v>0</v>
      </c>
      <c r="K27" s="38">
        <f>AGUS!AK27</f>
        <v>0</v>
      </c>
      <c r="L27" s="45">
        <f>AGUS!AL27</f>
        <v>0</v>
      </c>
      <c r="M27" s="44">
        <f>SEPT!AG27</f>
        <v>1</v>
      </c>
      <c r="N27" s="38">
        <f>SEPT!AH27</f>
        <v>0</v>
      </c>
      <c r="O27" s="38">
        <f>SEPT!AI27</f>
        <v>0</v>
      </c>
      <c r="P27" s="38">
        <f>SEPT!AJ27</f>
        <v>0</v>
      </c>
      <c r="Q27" s="45">
        <f>SEPT!AK27</f>
        <v>0</v>
      </c>
      <c r="R27" s="44">
        <f>OKTB!AH27</f>
        <v>0</v>
      </c>
      <c r="S27" s="38">
        <f>OKTB!AI27</f>
        <v>0</v>
      </c>
      <c r="T27" s="38">
        <f>OKTB!AJ27</f>
        <v>0</v>
      </c>
      <c r="U27" s="38">
        <f>OKTB!AK27</f>
        <v>0</v>
      </c>
      <c r="V27" s="45">
        <f>OKTB!AL27</f>
        <v>0</v>
      </c>
      <c r="W27" s="44">
        <f>NOV!AG28</f>
        <v>0</v>
      </c>
      <c r="X27" s="38">
        <f>NOV!AH28</f>
        <v>0</v>
      </c>
      <c r="Y27" s="38">
        <f>NOV!AI28</f>
        <v>0</v>
      </c>
      <c r="Z27" s="38">
        <f>NOV!AJ28</f>
        <v>0</v>
      </c>
      <c r="AA27" s="45">
        <f>NOV!AK28</f>
        <v>0</v>
      </c>
      <c r="AB27" s="44">
        <f>DES!AH27</f>
        <v>0</v>
      </c>
      <c r="AC27" s="38">
        <f>DES!AI27</f>
        <v>0</v>
      </c>
      <c r="AD27" s="38">
        <f>DES!AJ27</f>
        <v>0</v>
      </c>
      <c r="AE27" s="38">
        <f>DES!AK27</f>
        <v>0</v>
      </c>
      <c r="AF27" s="45">
        <f>DES!AL27</f>
        <v>0</v>
      </c>
      <c r="AG27" s="44">
        <f t="shared" si="0"/>
        <v>1</v>
      </c>
      <c r="AH27" s="38">
        <f t="shared" si="1"/>
        <v>0</v>
      </c>
      <c r="AI27" s="38">
        <f t="shared" si="2"/>
        <v>0</v>
      </c>
      <c r="AJ27" s="38">
        <f t="shared" si="3"/>
        <v>0</v>
      </c>
      <c r="AK27" s="45">
        <f t="shared" si="4"/>
        <v>0</v>
      </c>
      <c r="AL27" s="3"/>
      <c r="AM27" s="3"/>
      <c r="AN27" s="3"/>
      <c r="AO27" s="3"/>
      <c r="AP27" s="3"/>
    </row>
    <row r="28" spans="1:42" ht="15" customHeight="1" thickTop="1" thickBot="1">
      <c r="A28" s="15">
        <v>23</v>
      </c>
      <c r="B28" s="105" t="str">
        <f>JULI!B28</f>
        <v>MORTEZA NOUSHAFAREN</v>
      </c>
      <c r="C28" s="106">
        <f>JULI!AH28</f>
        <v>1</v>
      </c>
      <c r="D28" s="37">
        <f>JULI!AI28</f>
        <v>0</v>
      </c>
      <c r="E28" s="37">
        <f>JULI!AJ28</f>
        <v>0</v>
      </c>
      <c r="F28" s="37">
        <f>JULI!AK28</f>
        <v>0</v>
      </c>
      <c r="G28" s="107">
        <f>JULI!AL28</f>
        <v>0</v>
      </c>
      <c r="H28" s="44">
        <f>AGUS!AH28</f>
        <v>0</v>
      </c>
      <c r="I28" s="38">
        <f>AGUS!AI28</f>
        <v>0</v>
      </c>
      <c r="J28" s="38">
        <f>AGUS!AJ28</f>
        <v>0</v>
      </c>
      <c r="K28" s="38">
        <f>AGUS!AK28</f>
        <v>0</v>
      </c>
      <c r="L28" s="45">
        <f>AGUS!AL28</f>
        <v>0</v>
      </c>
      <c r="M28" s="44">
        <f>SEPT!AG28</f>
        <v>1</v>
      </c>
      <c r="N28" s="38">
        <f>SEPT!AH28</f>
        <v>0</v>
      </c>
      <c r="O28" s="38">
        <f>SEPT!AI28</f>
        <v>0</v>
      </c>
      <c r="P28" s="38">
        <f>SEPT!AJ28</f>
        <v>0</v>
      </c>
      <c r="Q28" s="45">
        <f>SEPT!AK28</f>
        <v>0</v>
      </c>
      <c r="R28" s="44">
        <f>OKTB!AH28</f>
        <v>0</v>
      </c>
      <c r="S28" s="38">
        <f>OKTB!AI28</f>
        <v>0</v>
      </c>
      <c r="T28" s="38">
        <f>OKTB!AJ28</f>
        <v>0</v>
      </c>
      <c r="U28" s="38">
        <f>OKTB!AK28</f>
        <v>0</v>
      </c>
      <c r="V28" s="45">
        <f>OKTB!AL28</f>
        <v>0</v>
      </c>
      <c r="W28" s="44">
        <f>NOV!AG29</f>
        <v>0</v>
      </c>
      <c r="X28" s="38">
        <f>NOV!AH29</f>
        <v>0</v>
      </c>
      <c r="Y28" s="38">
        <f>NOV!AI29</f>
        <v>0</v>
      </c>
      <c r="Z28" s="38">
        <f>NOV!AJ29</f>
        <v>0</v>
      </c>
      <c r="AA28" s="45">
        <f>NOV!AK29</f>
        <v>0</v>
      </c>
      <c r="AB28" s="44">
        <f>DES!AH28</f>
        <v>0</v>
      </c>
      <c r="AC28" s="38">
        <f>DES!AI28</f>
        <v>0</v>
      </c>
      <c r="AD28" s="38">
        <f>DES!AJ28</f>
        <v>0</v>
      </c>
      <c r="AE28" s="38">
        <f>DES!AK28</f>
        <v>0</v>
      </c>
      <c r="AF28" s="45">
        <f>DES!AL28</f>
        <v>0</v>
      </c>
      <c r="AG28" s="44">
        <f t="shared" si="0"/>
        <v>2</v>
      </c>
      <c r="AH28" s="38">
        <f t="shared" si="1"/>
        <v>0</v>
      </c>
      <c r="AI28" s="38">
        <f t="shared" si="2"/>
        <v>0</v>
      </c>
      <c r="AJ28" s="38">
        <f t="shared" si="3"/>
        <v>0</v>
      </c>
      <c r="AK28" s="45">
        <f t="shared" si="4"/>
        <v>0</v>
      </c>
      <c r="AL28" s="3"/>
      <c r="AM28" s="3"/>
      <c r="AN28" s="3"/>
      <c r="AO28" s="3"/>
      <c r="AP28" s="3"/>
    </row>
    <row r="29" spans="1:42" s="1" customFormat="1" ht="15" customHeight="1" thickTop="1" thickBot="1">
      <c r="A29" s="11">
        <v>24</v>
      </c>
      <c r="B29" s="105" t="str">
        <f>JULI!B29</f>
        <v>MUHAMMAD ICHWAN IRAWAN</v>
      </c>
      <c r="C29" s="106">
        <f>JULI!AH29</f>
        <v>0</v>
      </c>
      <c r="D29" s="37">
        <f>JULI!AI29</f>
        <v>0</v>
      </c>
      <c r="E29" s="37">
        <f>JULI!AJ29</f>
        <v>0</v>
      </c>
      <c r="F29" s="37">
        <f>JULI!AK29</f>
        <v>0</v>
      </c>
      <c r="G29" s="107">
        <f>JULI!AL29</f>
        <v>0</v>
      </c>
      <c r="H29" s="44">
        <f>AGUS!AH29</f>
        <v>0</v>
      </c>
      <c r="I29" s="38">
        <f>AGUS!AI29</f>
        <v>1</v>
      </c>
      <c r="J29" s="38">
        <f>AGUS!AJ29</f>
        <v>0</v>
      </c>
      <c r="K29" s="38">
        <f>AGUS!AK29</f>
        <v>0</v>
      </c>
      <c r="L29" s="45">
        <f>AGUS!AL29</f>
        <v>0</v>
      </c>
      <c r="M29" s="44">
        <f>SEPT!AG29</f>
        <v>0</v>
      </c>
      <c r="N29" s="38">
        <f>SEPT!AH29</f>
        <v>0</v>
      </c>
      <c r="O29" s="38">
        <f>SEPT!AI29</f>
        <v>0</v>
      </c>
      <c r="P29" s="38">
        <f>SEPT!AJ29</f>
        <v>0</v>
      </c>
      <c r="Q29" s="45">
        <f>SEPT!AK29</f>
        <v>0</v>
      </c>
      <c r="R29" s="44">
        <f>OKTB!AH29</f>
        <v>0</v>
      </c>
      <c r="S29" s="38">
        <f>OKTB!AI29</f>
        <v>0</v>
      </c>
      <c r="T29" s="38">
        <f>OKTB!AJ29</f>
        <v>0</v>
      </c>
      <c r="U29" s="38">
        <f>OKTB!AK29</f>
        <v>0</v>
      </c>
      <c r="V29" s="45">
        <f>OKTB!AL29</f>
        <v>0</v>
      </c>
      <c r="W29" s="44">
        <f>NOV!AG30</f>
        <v>0</v>
      </c>
      <c r="X29" s="38">
        <f>NOV!AH30</f>
        <v>0</v>
      </c>
      <c r="Y29" s="38">
        <f>NOV!AI30</f>
        <v>0</v>
      </c>
      <c r="Z29" s="38">
        <f>NOV!AJ30</f>
        <v>0</v>
      </c>
      <c r="AA29" s="45">
        <f>NOV!AK30</f>
        <v>0</v>
      </c>
      <c r="AB29" s="44">
        <f>DES!AH29</f>
        <v>0</v>
      </c>
      <c r="AC29" s="38">
        <f>DES!AI29</f>
        <v>0</v>
      </c>
      <c r="AD29" s="38">
        <f>DES!AJ29</f>
        <v>0</v>
      </c>
      <c r="AE29" s="38">
        <f>DES!AK29</f>
        <v>0</v>
      </c>
      <c r="AF29" s="45">
        <f>DES!AL29</f>
        <v>0</v>
      </c>
      <c r="AG29" s="44">
        <f t="shared" si="0"/>
        <v>0</v>
      </c>
      <c r="AH29" s="38">
        <f t="shared" si="1"/>
        <v>1</v>
      </c>
      <c r="AI29" s="38">
        <f t="shared" si="2"/>
        <v>0</v>
      </c>
      <c r="AJ29" s="38">
        <f t="shared" si="3"/>
        <v>0</v>
      </c>
      <c r="AK29" s="45">
        <f t="shared" si="4"/>
        <v>0</v>
      </c>
      <c r="AL29" s="3"/>
      <c r="AM29" s="3"/>
      <c r="AN29" s="3"/>
      <c r="AO29" s="3"/>
      <c r="AP29" s="3"/>
    </row>
    <row r="30" spans="1:42" ht="15" customHeight="1" thickTop="1" thickBot="1">
      <c r="A30" s="15">
        <v>25</v>
      </c>
      <c r="B30" s="105" t="str">
        <f>JULI!B30</f>
        <v>MUHAMMAD ZAHRAN</v>
      </c>
      <c r="C30" s="106">
        <f>JULI!AH30</f>
        <v>0</v>
      </c>
      <c r="D30" s="37">
        <f>JULI!AI30</f>
        <v>0</v>
      </c>
      <c r="E30" s="37">
        <f>JULI!AJ30</f>
        <v>0</v>
      </c>
      <c r="F30" s="37">
        <f>JULI!AK30</f>
        <v>0</v>
      </c>
      <c r="G30" s="107">
        <f>JULI!AL30</f>
        <v>0</v>
      </c>
      <c r="H30" s="44">
        <f>AGUS!AH30</f>
        <v>0</v>
      </c>
      <c r="I30" s="38">
        <f>AGUS!AI30</f>
        <v>0</v>
      </c>
      <c r="J30" s="38">
        <f>AGUS!AJ30</f>
        <v>0</v>
      </c>
      <c r="K30" s="38">
        <f>AGUS!AK30</f>
        <v>0</v>
      </c>
      <c r="L30" s="45">
        <f>AGUS!AL30</f>
        <v>0</v>
      </c>
      <c r="M30" s="44">
        <f>SEPT!AG30</f>
        <v>0</v>
      </c>
      <c r="N30" s="38">
        <f>SEPT!AH30</f>
        <v>0</v>
      </c>
      <c r="O30" s="38">
        <f>SEPT!AI30</f>
        <v>0</v>
      </c>
      <c r="P30" s="38">
        <f>SEPT!AJ30</f>
        <v>0</v>
      </c>
      <c r="Q30" s="45">
        <f>SEPT!AK30</f>
        <v>0</v>
      </c>
      <c r="R30" s="44">
        <f>OKTB!AH30</f>
        <v>0</v>
      </c>
      <c r="S30" s="38">
        <f>OKTB!AI30</f>
        <v>0</v>
      </c>
      <c r="T30" s="38">
        <f>OKTB!AJ30</f>
        <v>0</v>
      </c>
      <c r="U30" s="38">
        <f>OKTB!AK30</f>
        <v>0</v>
      </c>
      <c r="V30" s="45">
        <f>OKTB!AL30</f>
        <v>0</v>
      </c>
      <c r="W30" s="44">
        <f>NOV!AG31</f>
        <v>0</v>
      </c>
      <c r="X30" s="38">
        <f>NOV!AH31</f>
        <v>0</v>
      </c>
      <c r="Y30" s="38">
        <f>NOV!AI31</f>
        <v>0</v>
      </c>
      <c r="Z30" s="38">
        <f>NOV!AJ31</f>
        <v>0</v>
      </c>
      <c r="AA30" s="45">
        <f>NOV!AK31</f>
        <v>0</v>
      </c>
      <c r="AB30" s="44">
        <f>DES!AH30</f>
        <v>0</v>
      </c>
      <c r="AC30" s="38">
        <f>DES!AI30</f>
        <v>0</v>
      </c>
      <c r="AD30" s="38">
        <f>DES!AJ30</f>
        <v>0</v>
      </c>
      <c r="AE30" s="38">
        <f>DES!AK30</f>
        <v>0</v>
      </c>
      <c r="AF30" s="45">
        <f>DES!AL30</f>
        <v>0</v>
      </c>
      <c r="AG30" s="44">
        <f t="shared" si="0"/>
        <v>0</v>
      </c>
      <c r="AH30" s="38">
        <f t="shared" si="1"/>
        <v>0</v>
      </c>
      <c r="AI30" s="38">
        <f t="shared" si="2"/>
        <v>0</v>
      </c>
      <c r="AJ30" s="38">
        <f t="shared" si="3"/>
        <v>0</v>
      </c>
      <c r="AK30" s="45">
        <f t="shared" si="4"/>
        <v>0</v>
      </c>
      <c r="AL30" s="3"/>
      <c r="AM30" s="3"/>
      <c r="AN30" s="3"/>
      <c r="AO30" s="3"/>
      <c r="AP30" s="3"/>
    </row>
    <row r="31" spans="1:42" s="1" customFormat="1" ht="15" customHeight="1" thickTop="1" thickBot="1">
      <c r="A31" s="11">
        <v>26</v>
      </c>
      <c r="B31" s="105" t="str">
        <f>JULI!B31</f>
        <v>NADINE ROSHITA PUTRI</v>
      </c>
      <c r="C31" s="106">
        <f>JULI!AH31</f>
        <v>0</v>
      </c>
      <c r="D31" s="37">
        <f>JULI!AI31</f>
        <v>0</v>
      </c>
      <c r="E31" s="37">
        <f>JULI!AJ31</f>
        <v>0</v>
      </c>
      <c r="F31" s="37">
        <f>JULI!AK31</f>
        <v>0</v>
      </c>
      <c r="G31" s="107">
        <f>JULI!AL31</f>
        <v>0</v>
      </c>
      <c r="H31" s="44">
        <f>AGUS!AH31</f>
        <v>0</v>
      </c>
      <c r="I31" s="38">
        <f>AGUS!AI31</f>
        <v>0</v>
      </c>
      <c r="J31" s="38">
        <f>AGUS!AJ31</f>
        <v>0</v>
      </c>
      <c r="K31" s="38">
        <f>AGUS!AK31</f>
        <v>0</v>
      </c>
      <c r="L31" s="45">
        <f>AGUS!AL31</f>
        <v>0</v>
      </c>
      <c r="M31" s="44">
        <f>SEPT!AG31</f>
        <v>3</v>
      </c>
      <c r="N31" s="38">
        <f>SEPT!AH31</f>
        <v>1</v>
      </c>
      <c r="O31" s="38">
        <f>SEPT!AI31</f>
        <v>0</v>
      </c>
      <c r="P31" s="38">
        <f>SEPT!AJ31</f>
        <v>0</v>
      </c>
      <c r="Q31" s="45">
        <f>SEPT!AK31</f>
        <v>0</v>
      </c>
      <c r="R31" s="44">
        <f>OKTB!AH31</f>
        <v>0</v>
      </c>
      <c r="S31" s="38">
        <f>OKTB!AI31</f>
        <v>0</v>
      </c>
      <c r="T31" s="38">
        <f>OKTB!AJ31</f>
        <v>0</v>
      </c>
      <c r="U31" s="38">
        <f>OKTB!AK31</f>
        <v>1</v>
      </c>
      <c r="V31" s="45">
        <f>OKTB!AL31</f>
        <v>0</v>
      </c>
      <c r="W31" s="44">
        <f>NOV!AG32</f>
        <v>0</v>
      </c>
      <c r="X31" s="38">
        <f>NOV!AH32</f>
        <v>0</v>
      </c>
      <c r="Y31" s="38">
        <f>NOV!AI32</f>
        <v>0</v>
      </c>
      <c r="Z31" s="38">
        <f>NOV!AJ32</f>
        <v>0</v>
      </c>
      <c r="AA31" s="45">
        <f>NOV!AK32</f>
        <v>0</v>
      </c>
      <c r="AB31" s="44">
        <f>DES!AH31</f>
        <v>0</v>
      </c>
      <c r="AC31" s="38">
        <f>DES!AI31</f>
        <v>0</v>
      </c>
      <c r="AD31" s="38">
        <f>DES!AJ31</f>
        <v>0</v>
      </c>
      <c r="AE31" s="38">
        <f>DES!AK31</f>
        <v>0</v>
      </c>
      <c r="AF31" s="45">
        <f>DES!AL31</f>
        <v>0</v>
      </c>
      <c r="AG31" s="44">
        <f t="shared" si="0"/>
        <v>3</v>
      </c>
      <c r="AH31" s="38">
        <f t="shared" si="1"/>
        <v>1</v>
      </c>
      <c r="AI31" s="38">
        <f t="shared" si="2"/>
        <v>0</v>
      </c>
      <c r="AJ31" s="38">
        <f t="shared" si="3"/>
        <v>1</v>
      </c>
      <c r="AK31" s="45">
        <f t="shared" si="4"/>
        <v>0</v>
      </c>
      <c r="AL31" s="3"/>
      <c r="AM31" s="3"/>
      <c r="AN31" s="3"/>
      <c r="AO31" s="3"/>
      <c r="AP31" s="3"/>
    </row>
    <row r="32" spans="1:42" ht="15" customHeight="1" thickTop="1" thickBot="1">
      <c r="A32" s="15">
        <v>27</v>
      </c>
      <c r="B32" s="105" t="str">
        <f>JULI!B32</f>
        <v>NAURAH KHALILAH</v>
      </c>
      <c r="C32" s="106">
        <f>JULI!AH32</f>
        <v>0</v>
      </c>
      <c r="D32" s="37">
        <f>JULI!AI32</f>
        <v>0</v>
      </c>
      <c r="E32" s="37">
        <f>JULI!AJ32</f>
        <v>0</v>
      </c>
      <c r="F32" s="37">
        <f>JULI!AK32</f>
        <v>0</v>
      </c>
      <c r="G32" s="107">
        <f>JULI!AL32</f>
        <v>0</v>
      </c>
      <c r="H32" s="44">
        <f>AGUS!AH32</f>
        <v>0</v>
      </c>
      <c r="I32" s="38">
        <f>AGUS!AI32</f>
        <v>0</v>
      </c>
      <c r="J32" s="38">
        <f>AGUS!AJ32</f>
        <v>0</v>
      </c>
      <c r="K32" s="38">
        <f>AGUS!AK32</f>
        <v>0</v>
      </c>
      <c r="L32" s="45">
        <f>AGUS!AL32</f>
        <v>0</v>
      </c>
      <c r="M32" s="44">
        <f>SEPT!AG32</f>
        <v>0</v>
      </c>
      <c r="N32" s="38">
        <f>SEPT!AH32</f>
        <v>0</v>
      </c>
      <c r="O32" s="38">
        <f>SEPT!AI32</f>
        <v>0</v>
      </c>
      <c r="P32" s="38">
        <f>SEPT!AJ32</f>
        <v>0</v>
      </c>
      <c r="Q32" s="45">
        <f>SEPT!AK32</f>
        <v>0</v>
      </c>
      <c r="R32" s="44">
        <f>OKTB!AH32</f>
        <v>0</v>
      </c>
      <c r="S32" s="38">
        <f>OKTB!AI32</f>
        <v>0</v>
      </c>
      <c r="T32" s="38">
        <f>OKTB!AJ32</f>
        <v>0</v>
      </c>
      <c r="U32" s="38">
        <f>OKTB!AK32</f>
        <v>0</v>
      </c>
      <c r="V32" s="45">
        <f>OKTB!AL32</f>
        <v>0</v>
      </c>
      <c r="W32" s="44">
        <f>NOV!AG33</f>
        <v>1</v>
      </c>
      <c r="X32" s="38">
        <f>NOV!AH33</f>
        <v>0</v>
      </c>
      <c r="Y32" s="38">
        <f>NOV!AI33</f>
        <v>0</v>
      </c>
      <c r="Z32" s="38">
        <f>NOV!AJ33</f>
        <v>0</v>
      </c>
      <c r="AA32" s="45">
        <f>NOV!AK33</f>
        <v>0</v>
      </c>
      <c r="AB32" s="44">
        <f>DES!AH32</f>
        <v>0</v>
      </c>
      <c r="AC32" s="38">
        <f>DES!AI32</f>
        <v>0</v>
      </c>
      <c r="AD32" s="38">
        <f>DES!AJ32</f>
        <v>0</v>
      </c>
      <c r="AE32" s="38">
        <f>DES!AK32</f>
        <v>0</v>
      </c>
      <c r="AF32" s="45">
        <f>DES!AL32</f>
        <v>0</v>
      </c>
      <c r="AG32" s="44">
        <f t="shared" si="0"/>
        <v>1</v>
      </c>
      <c r="AH32" s="38">
        <f t="shared" si="1"/>
        <v>0</v>
      </c>
      <c r="AI32" s="38">
        <f t="shared" si="2"/>
        <v>0</v>
      </c>
      <c r="AJ32" s="38">
        <f t="shared" si="3"/>
        <v>0</v>
      </c>
      <c r="AK32" s="45">
        <f t="shared" si="4"/>
        <v>0</v>
      </c>
      <c r="AL32" s="3"/>
      <c r="AM32" s="3"/>
      <c r="AN32" s="3"/>
      <c r="AO32" s="3"/>
      <c r="AP32" s="3"/>
    </row>
    <row r="33" spans="1:42" s="1" customFormat="1" ht="15" customHeight="1" thickTop="1" thickBot="1">
      <c r="A33" s="11">
        <v>28</v>
      </c>
      <c r="B33" s="105" t="str">
        <f>JULI!B33</f>
        <v>NAZWA DZULHIJJAH</v>
      </c>
      <c r="C33" s="106">
        <f>JULI!AH33</f>
        <v>0</v>
      </c>
      <c r="D33" s="37">
        <f>JULI!AI33</f>
        <v>0</v>
      </c>
      <c r="E33" s="37">
        <f>JULI!AJ33</f>
        <v>0</v>
      </c>
      <c r="F33" s="37">
        <f>JULI!AK33</f>
        <v>0</v>
      </c>
      <c r="G33" s="107">
        <f>JULI!AL33</f>
        <v>0</v>
      </c>
      <c r="H33" s="44">
        <f>AGUS!AH33</f>
        <v>0</v>
      </c>
      <c r="I33" s="38">
        <f>AGUS!AI33</f>
        <v>0</v>
      </c>
      <c r="J33" s="38">
        <f>AGUS!AJ33</f>
        <v>0</v>
      </c>
      <c r="K33" s="38">
        <f>AGUS!AK33</f>
        <v>0</v>
      </c>
      <c r="L33" s="45">
        <f>AGUS!AL33</f>
        <v>0</v>
      </c>
      <c r="M33" s="44">
        <f>SEPT!AG33</f>
        <v>0</v>
      </c>
      <c r="N33" s="38">
        <f>SEPT!AH33</f>
        <v>0</v>
      </c>
      <c r="O33" s="38">
        <f>SEPT!AI33</f>
        <v>0</v>
      </c>
      <c r="P33" s="38">
        <f>SEPT!AJ33</f>
        <v>0</v>
      </c>
      <c r="Q33" s="45">
        <f>SEPT!AK33</f>
        <v>0</v>
      </c>
      <c r="R33" s="44">
        <f>OKTB!AH33</f>
        <v>0</v>
      </c>
      <c r="S33" s="38">
        <f>OKTB!AI33</f>
        <v>0</v>
      </c>
      <c r="T33" s="38">
        <f>OKTB!AJ33</f>
        <v>0</v>
      </c>
      <c r="U33" s="38">
        <f>OKTB!AK33</f>
        <v>0</v>
      </c>
      <c r="V33" s="45">
        <f>OKTB!AL33</f>
        <v>0</v>
      </c>
      <c r="W33" s="44">
        <f>NOV!AG34</f>
        <v>0</v>
      </c>
      <c r="X33" s="38">
        <f>NOV!AH34</f>
        <v>0</v>
      </c>
      <c r="Y33" s="38">
        <f>NOV!AI34</f>
        <v>0</v>
      </c>
      <c r="Z33" s="38">
        <f>NOV!AJ34</f>
        <v>0</v>
      </c>
      <c r="AA33" s="45">
        <f>NOV!AK34</f>
        <v>0</v>
      </c>
      <c r="AB33" s="44">
        <f>DES!AH33</f>
        <v>0</v>
      </c>
      <c r="AC33" s="38">
        <f>DES!AI33</f>
        <v>0</v>
      </c>
      <c r="AD33" s="38">
        <f>DES!AJ33</f>
        <v>0</v>
      </c>
      <c r="AE33" s="38">
        <f>DES!AK33</f>
        <v>0</v>
      </c>
      <c r="AF33" s="45">
        <f>DES!AL33</f>
        <v>0</v>
      </c>
      <c r="AG33" s="44">
        <f t="shared" si="0"/>
        <v>0</v>
      </c>
      <c r="AH33" s="38">
        <f t="shared" si="1"/>
        <v>0</v>
      </c>
      <c r="AI33" s="38">
        <f t="shared" si="2"/>
        <v>0</v>
      </c>
      <c r="AJ33" s="38">
        <f t="shared" si="3"/>
        <v>0</v>
      </c>
      <c r="AK33" s="45">
        <f t="shared" si="4"/>
        <v>0</v>
      </c>
      <c r="AL33" s="3"/>
      <c r="AM33" s="3"/>
      <c r="AN33" s="3"/>
      <c r="AO33" s="3"/>
      <c r="AP33" s="3"/>
    </row>
    <row r="34" spans="1:42" ht="15" customHeight="1" thickTop="1" thickBot="1">
      <c r="A34" s="15">
        <v>29</v>
      </c>
      <c r="B34" s="105" t="str">
        <f>JULI!B34</f>
        <v>Rahma Fela Nevanda</v>
      </c>
      <c r="C34" s="106">
        <f>JULI!AH34</f>
        <v>0</v>
      </c>
      <c r="D34" s="37">
        <f>JULI!AI34</f>
        <v>0</v>
      </c>
      <c r="E34" s="37">
        <f>JULI!AJ34</f>
        <v>0</v>
      </c>
      <c r="F34" s="37">
        <f>JULI!AK34</f>
        <v>0</v>
      </c>
      <c r="G34" s="107">
        <f>JULI!AL34</f>
        <v>0</v>
      </c>
      <c r="H34" s="44">
        <f>AGUS!AH34</f>
        <v>0</v>
      </c>
      <c r="I34" s="38">
        <f>AGUS!AI34</f>
        <v>0</v>
      </c>
      <c r="J34" s="38">
        <f>AGUS!AJ34</f>
        <v>0</v>
      </c>
      <c r="K34" s="38">
        <f>AGUS!AK34</f>
        <v>0</v>
      </c>
      <c r="L34" s="45">
        <f>AGUS!AL34</f>
        <v>0</v>
      </c>
      <c r="M34" s="44">
        <f>SEPT!AG34</f>
        <v>0</v>
      </c>
      <c r="N34" s="38">
        <f>SEPT!AH34</f>
        <v>0</v>
      </c>
      <c r="O34" s="38">
        <f>SEPT!AI34</f>
        <v>0</v>
      </c>
      <c r="P34" s="38">
        <f>SEPT!AJ34</f>
        <v>0</v>
      </c>
      <c r="Q34" s="45">
        <f>SEPT!AK34</f>
        <v>0</v>
      </c>
      <c r="R34" s="44">
        <f>OKTB!AH34</f>
        <v>0</v>
      </c>
      <c r="S34" s="38">
        <f>OKTB!AI34</f>
        <v>0</v>
      </c>
      <c r="T34" s="38">
        <f>OKTB!AJ34</f>
        <v>0</v>
      </c>
      <c r="U34" s="38">
        <f>OKTB!AK34</f>
        <v>0</v>
      </c>
      <c r="V34" s="45">
        <f>OKTB!AL34</f>
        <v>0</v>
      </c>
      <c r="W34" s="44">
        <f>NOV!AG35</f>
        <v>0</v>
      </c>
      <c r="X34" s="38">
        <f>NOV!AH35</f>
        <v>0</v>
      </c>
      <c r="Y34" s="38">
        <f>NOV!AI35</f>
        <v>0</v>
      </c>
      <c r="Z34" s="38">
        <f>NOV!AJ35</f>
        <v>0</v>
      </c>
      <c r="AA34" s="45">
        <f>NOV!AK35</f>
        <v>0</v>
      </c>
      <c r="AB34" s="44">
        <f>DES!AH34</f>
        <v>0</v>
      </c>
      <c r="AC34" s="38">
        <f>DES!AI34</f>
        <v>0</v>
      </c>
      <c r="AD34" s="38">
        <f>DES!AJ34</f>
        <v>0</v>
      </c>
      <c r="AE34" s="38">
        <f>DES!AK34</f>
        <v>0</v>
      </c>
      <c r="AF34" s="45">
        <f>DES!AL34</f>
        <v>0</v>
      </c>
      <c r="AG34" s="44">
        <f t="shared" si="0"/>
        <v>0</v>
      </c>
      <c r="AH34" s="38">
        <f t="shared" si="1"/>
        <v>0</v>
      </c>
      <c r="AI34" s="38">
        <f t="shared" si="2"/>
        <v>0</v>
      </c>
      <c r="AJ34" s="38">
        <f t="shared" si="3"/>
        <v>0</v>
      </c>
      <c r="AK34" s="45">
        <f t="shared" si="4"/>
        <v>0</v>
      </c>
      <c r="AL34" s="3"/>
      <c r="AM34" s="3"/>
      <c r="AN34" s="3"/>
      <c r="AO34" s="3"/>
      <c r="AP34" s="3"/>
    </row>
    <row r="35" spans="1:42" s="1" customFormat="1" ht="15" customHeight="1" thickTop="1" thickBot="1">
      <c r="A35" s="11">
        <v>30</v>
      </c>
      <c r="B35" s="105" t="str">
        <f>JULI!B35</f>
        <v>REZKY KURNIA ILAHI</v>
      </c>
      <c r="C35" s="106">
        <f>JULI!AH35</f>
        <v>0</v>
      </c>
      <c r="D35" s="37">
        <f>JULI!AI35</f>
        <v>0</v>
      </c>
      <c r="E35" s="37">
        <f>JULI!AJ35</f>
        <v>0</v>
      </c>
      <c r="F35" s="37">
        <f>JULI!AK35</f>
        <v>0</v>
      </c>
      <c r="G35" s="107">
        <f>JULI!AL35</f>
        <v>0</v>
      </c>
      <c r="H35" s="44">
        <f>AGUS!AH35</f>
        <v>0</v>
      </c>
      <c r="I35" s="38">
        <f>AGUS!AI35</f>
        <v>0</v>
      </c>
      <c r="J35" s="38">
        <f>AGUS!AJ35</f>
        <v>0</v>
      </c>
      <c r="K35" s="38">
        <f>AGUS!AK35</f>
        <v>0</v>
      </c>
      <c r="L35" s="45">
        <f>AGUS!AL35</f>
        <v>0</v>
      </c>
      <c r="M35" s="44">
        <f>SEPT!AG35</f>
        <v>0</v>
      </c>
      <c r="N35" s="38">
        <f>SEPT!AH35</f>
        <v>0</v>
      </c>
      <c r="O35" s="38">
        <f>SEPT!AI35</f>
        <v>1</v>
      </c>
      <c r="P35" s="38">
        <f>SEPT!AJ35</f>
        <v>0</v>
      </c>
      <c r="Q35" s="45">
        <f>SEPT!AK35</f>
        <v>0</v>
      </c>
      <c r="R35" s="44">
        <f>OKTB!AH35</f>
        <v>0</v>
      </c>
      <c r="S35" s="38">
        <f>OKTB!AI35</f>
        <v>0</v>
      </c>
      <c r="T35" s="38">
        <f>OKTB!AJ35</f>
        <v>0</v>
      </c>
      <c r="U35" s="38">
        <f>OKTB!AK35</f>
        <v>0</v>
      </c>
      <c r="V35" s="45">
        <f>OKTB!AL35</f>
        <v>0</v>
      </c>
      <c r="W35" s="44">
        <f>NOV!AG36</f>
        <v>0</v>
      </c>
      <c r="X35" s="38">
        <f>NOV!AH36</f>
        <v>0</v>
      </c>
      <c r="Y35" s="38">
        <f>NOV!AI36</f>
        <v>0</v>
      </c>
      <c r="Z35" s="38">
        <f>NOV!AJ36</f>
        <v>0</v>
      </c>
      <c r="AA35" s="45">
        <f>NOV!AK36</f>
        <v>0</v>
      </c>
      <c r="AB35" s="44">
        <f>DES!AH35</f>
        <v>0</v>
      </c>
      <c r="AC35" s="38">
        <f>DES!AI35</f>
        <v>0</v>
      </c>
      <c r="AD35" s="38">
        <f>DES!AJ35</f>
        <v>0</v>
      </c>
      <c r="AE35" s="38">
        <f>DES!AK35</f>
        <v>0</v>
      </c>
      <c r="AF35" s="45">
        <f>DES!AL35</f>
        <v>0</v>
      </c>
      <c r="AG35" s="44">
        <f t="shared" si="0"/>
        <v>0</v>
      </c>
      <c r="AH35" s="38">
        <f t="shared" si="1"/>
        <v>0</v>
      </c>
      <c r="AI35" s="38">
        <f t="shared" si="2"/>
        <v>1</v>
      </c>
      <c r="AJ35" s="38">
        <f t="shared" si="3"/>
        <v>0</v>
      </c>
      <c r="AK35" s="45">
        <f t="shared" si="4"/>
        <v>0</v>
      </c>
      <c r="AL35" s="3"/>
      <c r="AM35" s="3"/>
      <c r="AN35" s="3"/>
      <c r="AO35" s="3"/>
      <c r="AP35" s="3"/>
    </row>
    <row r="36" spans="1:42" ht="15" customHeight="1" thickTop="1" thickBot="1">
      <c r="A36" s="15">
        <v>31</v>
      </c>
      <c r="B36" s="105" t="str">
        <f>JULI!B36</f>
        <v>RIFA RAHADHATUL AISYAH</v>
      </c>
      <c r="C36" s="106">
        <f>JULI!AH36</f>
        <v>0</v>
      </c>
      <c r="D36" s="37">
        <f>JULI!AI36</f>
        <v>0</v>
      </c>
      <c r="E36" s="37">
        <f>JULI!AJ36</f>
        <v>0</v>
      </c>
      <c r="F36" s="37">
        <f>JULI!AK36</f>
        <v>0</v>
      </c>
      <c r="G36" s="107">
        <f>JULI!AL36</f>
        <v>0</v>
      </c>
      <c r="H36" s="44">
        <f>AGUS!AH36</f>
        <v>0</v>
      </c>
      <c r="I36" s="38">
        <f>AGUS!AI36</f>
        <v>0</v>
      </c>
      <c r="J36" s="38">
        <f>AGUS!AJ36</f>
        <v>0</v>
      </c>
      <c r="K36" s="38">
        <f>AGUS!AK36</f>
        <v>0</v>
      </c>
      <c r="L36" s="45">
        <f>AGUS!AL36</f>
        <v>0</v>
      </c>
      <c r="M36" s="44">
        <f>SEPT!AG36</f>
        <v>0</v>
      </c>
      <c r="N36" s="38">
        <f>SEPT!AH36</f>
        <v>0</v>
      </c>
      <c r="O36" s="38">
        <f>SEPT!AI36</f>
        <v>0</v>
      </c>
      <c r="P36" s="38">
        <f>SEPT!AJ36</f>
        <v>0</v>
      </c>
      <c r="Q36" s="45">
        <f>SEPT!AK36</f>
        <v>0</v>
      </c>
      <c r="R36" s="44">
        <f>OKTB!AH36</f>
        <v>0</v>
      </c>
      <c r="S36" s="38">
        <f>OKTB!AI36</f>
        <v>0</v>
      </c>
      <c r="T36" s="38">
        <f>OKTB!AJ36</f>
        <v>0</v>
      </c>
      <c r="U36" s="38">
        <f>OKTB!AK36</f>
        <v>0</v>
      </c>
      <c r="V36" s="45">
        <f>OKTB!AL36</f>
        <v>0</v>
      </c>
      <c r="W36" s="44">
        <f>NOV!AG37</f>
        <v>0</v>
      </c>
      <c r="X36" s="38">
        <f>NOV!AH37</f>
        <v>0</v>
      </c>
      <c r="Y36" s="38">
        <f>NOV!AI37</f>
        <v>0</v>
      </c>
      <c r="Z36" s="38">
        <f>NOV!AJ37</f>
        <v>0</v>
      </c>
      <c r="AA36" s="45">
        <f>NOV!AK37</f>
        <v>0</v>
      </c>
      <c r="AB36" s="44">
        <f>DES!AH36</f>
        <v>0</v>
      </c>
      <c r="AC36" s="38">
        <f>DES!AI36</f>
        <v>0</v>
      </c>
      <c r="AD36" s="38">
        <f>DES!AJ36</f>
        <v>0</v>
      </c>
      <c r="AE36" s="38">
        <f>DES!AK36</f>
        <v>0</v>
      </c>
      <c r="AF36" s="45">
        <f>DES!AL36</f>
        <v>0</v>
      </c>
      <c r="AG36" s="44">
        <f t="shared" si="0"/>
        <v>0</v>
      </c>
      <c r="AH36" s="38">
        <f t="shared" si="1"/>
        <v>0</v>
      </c>
      <c r="AI36" s="38">
        <f t="shared" si="2"/>
        <v>0</v>
      </c>
      <c r="AJ36" s="38">
        <f t="shared" si="3"/>
        <v>0</v>
      </c>
      <c r="AK36" s="45">
        <f t="shared" si="4"/>
        <v>0</v>
      </c>
      <c r="AL36" s="3"/>
      <c r="AM36" s="3"/>
      <c r="AN36" s="3"/>
      <c r="AO36" s="3"/>
      <c r="AP36" s="3"/>
    </row>
    <row r="37" spans="1:42" s="1" customFormat="1" ht="15" customHeight="1" thickTop="1" thickBot="1">
      <c r="A37" s="11">
        <v>32</v>
      </c>
      <c r="B37" s="105" t="str">
        <f>JULI!B37</f>
        <v>RIFQY SYUKRI UTAMA</v>
      </c>
      <c r="C37" s="106">
        <f>JULI!AH37</f>
        <v>0</v>
      </c>
      <c r="D37" s="37">
        <f>JULI!AI37</f>
        <v>0</v>
      </c>
      <c r="E37" s="37">
        <f>JULI!AJ37</f>
        <v>0</v>
      </c>
      <c r="F37" s="37">
        <f>JULI!AK37</f>
        <v>0</v>
      </c>
      <c r="G37" s="107">
        <f>JULI!AL37</f>
        <v>0</v>
      </c>
      <c r="H37" s="44">
        <f>AGUS!AH37</f>
        <v>0</v>
      </c>
      <c r="I37" s="38">
        <f>AGUS!AI37</f>
        <v>2</v>
      </c>
      <c r="J37" s="38">
        <f>AGUS!AJ37</f>
        <v>0</v>
      </c>
      <c r="K37" s="38">
        <f>AGUS!AK37</f>
        <v>0</v>
      </c>
      <c r="L37" s="45">
        <f>AGUS!AL37</f>
        <v>0</v>
      </c>
      <c r="M37" s="44">
        <f>SEPT!AG37</f>
        <v>0</v>
      </c>
      <c r="N37" s="38">
        <f>SEPT!AH37</f>
        <v>0</v>
      </c>
      <c r="O37" s="38">
        <f>SEPT!AI37</f>
        <v>0</v>
      </c>
      <c r="P37" s="38">
        <f>SEPT!AJ37</f>
        <v>0</v>
      </c>
      <c r="Q37" s="45">
        <f>SEPT!AK37</f>
        <v>0</v>
      </c>
      <c r="R37" s="44">
        <f>OKTB!AH37</f>
        <v>0</v>
      </c>
      <c r="S37" s="38">
        <f>OKTB!AI37</f>
        <v>0</v>
      </c>
      <c r="T37" s="38">
        <f>OKTB!AJ37</f>
        <v>0</v>
      </c>
      <c r="U37" s="38">
        <f>OKTB!AK37</f>
        <v>0</v>
      </c>
      <c r="V37" s="45">
        <f>OKTB!AL37</f>
        <v>0</v>
      </c>
      <c r="W37" s="44">
        <f>NOV!AG38</f>
        <v>0</v>
      </c>
      <c r="X37" s="38">
        <f>NOV!AH38</f>
        <v>0</v>
      </c>
      <c r="Y37" s="38">
        <f>NOV!AI38</f>
        <v>0</v>
      </c>
      <c r="Z37" s="38">
        <f>NOV!AJ38</f>
        <v>0</v>
      </c>
      <c r="AA37" s="45">
        <f>NOV!AK38</f>
        <v>0</v>
      </c>
      <c r="AB37" s="44">
        <f>DES!AH37</f>
        <v>0</v>
      </c>
      <c r="AC37" s="38">
        <f>DES!AI37</f>
        <v>0</v>
      </c>
      <c r="AD37" s="38">
        <f>DES!AJ37</f>
        <v>0</v>
      </c>
      <c r="AE37" s="38">
        <f>DES!AK37</f>
        <v>0</v>
      </c>
      <c r="AF37" s="45">
        <f>DES!AL37</f>
        <v>0</v>
      </c>
      <c r="AG37" s="44">
        <f t="shared" si="0"/>
        <v>0</v>
      </c>
      <c r="AH37" s="38">
        <f t="shared" si="1"/>
        <v>2</v>
      </c>
      <c r="AI37" s="38">
        <f t="shared" si="2"/>
        <v>0</v>
      </c>
      <c r="AJ37" s="38">
        <f t="shared" si="3"/>
        <v>0</v>
      </c>
      <c r="AK37" s="45">
        <f t="shared" si="4"/>
        <v>0</v>
      </c>
      <c r="AL37" s="3"/>
      <c r="AM37" s="3"/>
      <c r="AN37" s="3"/>
      <c r="AO37" s="3"/>
      <c r="AP37" s="3"/>
    </row>
    <row r="38" spans="1:42" s="3" customFormat="1" ht="15" customHeight="1" thickTop="1" thickBot="1">
      <c r="A38" s="22">
        <v>33</v>
      </c>
      <c r="B38" s="105" t="str">
        <f>JULI!B38</f>
        <v>SASMIA LARAS AQILAH</v>
      </c>
      <c r="C38" s="106">
        <f>JULI!AH38</f>
        <v>0</v>
      </c>
      <c r="D38" s="37">
        <f>JULI!AI38</f>
        <v>0</v>
      </c>
      <c r="E38" s="37">
        <f>JULI!AJ38</f>
        <v>0</v>
      </c>
      <c r="F38" s="37">
        <f>JULI!AK38</f>
        <v>0</v>
      </c>
      <c r="G38" s="107">
        <f>JULI!AL38</f>
        <v>0</v>
      </c>
      <c r="H38" s="44">
        <f>AGUS!AH38</f>
        <v>0</v>
      </c>
      <c r="I38" s="38">
        <f>AGUS!AI38</f>
        <v>0</v>
      </c>
      <c r="J38" s="38">
        <f>AGUS!AJ38</f>
        <v>0</v>
      </c>
      <c r="K38" s="38">
        <f>AGUS!AK38</f>
        <v>0</v>
      </c>
      <c r="L38" s="45">
        <f>AGUS!AL38</f>
        <v>0</v>
      </c>
      <c r="M38" s="44">
        <f>SEPT!AG38</f>
        <v>3</v>
      </c>
      <c r="N38" s="38">
        <f>SEPT!AH38</f>
        <v>0</v>
      </c>
      <c r="O38" s="38">
        <f>SEPT!AI38</f>
        <v>0</v>
      </c>
      <c r="P38" s="38">
        <f>SEPT!AJ38</f>
        <v>0</v>
      </c>
      <c r="Q38" s="45">
        <f>SEPT!AK38</f>
        <v>0</v>
      </c>
      <c r="R38" s="44">
        <f>OKTB!AH38</f>
        <v>0</v>
      </c>
      <c r="S38" s="38">
        <f>OKTB!AI38</f>
        <v>0</v>
      </c>
      <c r="T38" s="38">
        <f>OKTB!AJ38</f>
        <v>0</v>
      </c>
      <c r="U38" s="38">
        <f>OKTB!AK38</f>
        <v>0</v>
      </c>
      <c r="V38" s="45">
        <f>OKTB!AL38</f>
        <v>0</v>
      </c>
      <c r="W38" s="44">
        <f>NOV!AG39</f>
        <v>0</v>
      </c>
      <c r="X38" s="38">
        <f>NOV!AH39</f>
        <v>0</v>
      </c>
      <c r="Y38" s="38">
        <f>NOV!AI39</f>
        <v>0</v>
      </c>
      <c r="Z38" s="38">
        <f>NOV!AJ39</f>
        <v>0</v>
      </c>
      <c r="AA38" s="45">
        <f>NOV!AK39</f>
        <v>0</v>
      </c>
      <c r="AB38" s="44">
        <f>DES!AH38</f>
        <v>0</v>
      </c>
      <c r="AC38" s="38">
        <f>DES!AI38</f>
        <v>0</v>
      </c>
      <c r="AD38" s="38">
        <f>DES!AJ38</f>
        <v>0</v>
      </c>
      <c r="AE38" s="38">
        <f>DES!AK38</f>
        <v>0</v>
      </c>
      <c r="AF38" s="45">
        <f>DES!AL38</f>
        <v>0</v>
      </c>
      <c r="AG38" s="44">
        <f t="shared" si="0"/>
        <v>3</v>
      </c>
      <c r="AH38" s="38">
        <f t="shared" si="1"/>
        <v>0</v>
      </c>
      <c r="AI38" s="38">
        <f t="shared" si="2"/>
        <v>0</v>
      </c>
      <c r="AJ38" s="38">
        <f t="shared" si="3"/>
        <v>0</v>
      </c>
      <c r="AK38" s="45">
        <f t="shared" si="4"/>
        <v>0</v>
      </c>
    </row>
    <row r="39" spans="1:42" s="1" customFormat="1" ht="15" customHeight="1" thickTop="1" thickBot="1">
      <c r="A39" s="11">
        <v>34</v>
      </c>
      <c r="B39" s="105" t="str">
        <f>JULI!B39</f>
        <v>SITI AZ ZAHRA MAHARANI</v>
      </c>
      <c r="C39" s="106">
        <f>JULI!AH39</f>
        <v>0</v>
      </c>
      <c r="D39" s="37">
        <f>JULI!AI39</f>
        <v>0</v>
      </c>
      <c r="E39" s="37">
        <f>JULI!AJ39</f>
        <v>0</v>
      </c>
      <c r="F39" s="37">
        <f>JULI!AK39</f>
        <v>1</v>
      </c>
      <c r="G39" s="107">
        <f>JULI!AL39</f>
        <v>0</v>
      </c>
      <c r="H39" s="44">
        <f>AGUS!AH39</f>
        <v>0</v>
      </c>
      <c r="I39" s="38">
        <f>AGUS!AI39</f>
        <v>3</v>
      </c>
      <c r="J39" s="38">
        <f>AGUS!AJ39</f>
        <v>0</v>
      </c>
      <c r="K39" s="38">
        <f>AGUS!AK39</f>
        <v>0</v>
      </c>
      <c r="L39" s="45">
        <f>AGUS!AL39</f>
        <v>0</v>
      </c>
      <c r="M39" s="44">
        <f>SEPT!AG39</f>
        <v>0</v>
      </c>
      <c r="N39" s="38">
        <f>SEPT!AH39</f>
        <v>0</v>
      </c>
      <c r="O39" s="38">
        <f>SEPT!AI39</f>
        <v>0</v>
      </c>
      <c r="P39" s="38">
        <f>SEPT!AJ39</f>
        <v>2</v>
      </c>
      <c r="Q39" s="45">
        <f>SEPT!AK39</f>
        <v>0</v>
      </c>
      <c r="R39" s="44">
        <f>OKTB!AH39</f>
        <v>0</v>
      </c>
      <c r="S39" s="38">
        <f>OKTB!AI39</f>
        <v>0</v>
      </c>
      <c r="T39" s="38">
        <f>OKTB!AJ39</f>
        <v>0</v>
      </c>
      <c r="U39" s="38">
        <f>OKTB!AK39</f>
        <v>0</v>
      </c>
      <c r="V39" s="45">
        <f>OKTB!AL39</f>
        <v>0</v>
      </c>
      <c r="W39" s="44">
        <f>NOV!AG40</f>
        <v>1</v>
      </c>
      <c r="X39" s="38">
        <f>NOV!AH40</f>
        <v>0</v>
      </c>
      <c r="Y39" s="38">
        <f>NOV!AI40</f>
        <v>0</v>
      </c>
      <c r="Z39" s="38">
        <f>NOV!AJ40</f>
        <v>0</v>
      </c>
      <c r="AA39" s="45">
        <f>NOV!AK40</f>
        <v>0</v>
      </c>
      <c r="AB39" s="44">
        <f>DES!AH39</f>
        <v>0</v>
      </c>
      <c r="AC39" s="38">
        <f>DES!AI39</f>
        <v>0</v>
      </c>
      <c r="AD39" s="38">
        <f>DES!AJ39</f>
        <v>0</v>
      </c>
      <c r="AE39" s="38">
        <f>DES!AK39</f>
        <v>0</v>
      </c>
      <c r="AF39" s="45">
        <f>DES!AL39</f>
        <v>0</v>
      </c>
      <c r="AG39" s="44">
        <f t="shared" si="0"/>
        <v>1</v>
      </c>
      <c r="AH39" s="38">
        <f t="shared" si="1"/>
        <v>3</v>
      </c>
      <c r="AI39" s="38">
        <f t="shared" si="2"/>
        <v>0</v>
      </c>
      <c r="AJ39" s="38">
        <f t="shared" si="3"/>
        <v>3</v>
      </c>
      <c r="AK39" s="45">
        <f t="shared" si="4"/>
        <v>0</v>
      </c>
      <c r="AL39" s="3"/>
      <c r="AM39" s="3"/>
      <c r="AN39" s="3"/>
      <c r="AO39" s="3"/>
      <c r="AP39" s="3"/>
    </row>
    <row r="40" spans="1:42" s="3" customFormat="1" ht="15" customHeight="1" thickTop="1" thickBot="1">
      <c r="A40" s="22">
        <v>35</v>
      </c>
      <c r="B40" s="105" t="str">
        <f>JULI!B40</f>
        <v>SYAWALIA ALFANIHA</v>
      </c>
      <c r="C40" s="106">
        <f>JULI!AH40</f>
        <v>0</v>
      </c>
      <c r="D40" s="37">
        <f>JULI!AI40</f>
        <v>0</v>
      </c>
      <c r="E40" s="37">
        <f>JULI!AJ40</f>
        <v>0</v>
      </c>
      <c r="F40" s="37">
        <f>JULI!AK40</f>
        <v>0</v>
      </c>
      <c r="G40" s="107">
        <f>JULI!AL40</f>
        <v>0</v>
      </c>
      <c r="H40" s="44">
        <f>AGUS!AH40</f>
        <v>0</v>
      </c>
      <c r="I40" s="38">
        <f>AGUS!AI40</f>
        <v>0</v>
      </c>
      <c r="J40" s="38">
        <f>AGUS!AJ40</f>
        <v>0</v>
      </c>
      <c r="K40" s="38">
        <f>AGUS!AK40</f>
        <v>0</v>
      </c>
      <c r="L40" s="45">
        <f>AGUS!AL40</f>
        <v>0</v>
      </c>
      <c r="M40" s="44">
        <f>SEPT!AG40</f>
        <v>0</v>
      </c>
      <c r="N40" s="38">
        <f>SEPT!AH40</f>
        <v>0</v>
      </c>
      <c r="O40" s="38">
        <f>SEPT!AI40</f>
        <v>0</v>
      </c>
      <c r="P40" s="38">
        <f>SEPT!AJ40</f>
        <v>0</v>
      </c>
      <c r="Q40" s="45">
        <f>SEPT!AK40</f>
        <v>0</v>
      </c>
      <c r="R40" s="44">
        <f>OKTB!AH40</f>
        <v>0</v>
      </c>
      <c r="S40" s="38">
        <f>OKTB!AI40</f>
        <v>0</v>
      </c>
      <c r="T40" s="38">
        <f>OKTB!AJ40</f>
        <v>0</v>
      </c>
      <c r="U40" s="38">
        <f>OKTB!AK40</f>
        <v>0</v>
      </c>
      <c r="V40" s="45">
        <f>OKTB!AL40</f>
        <v>0</v>
      </c>
      <c r="W40" s="44">
        <f>NOV!AG41</f>
        <v>0</v>
      </c>
      <c r="X40" s="38">
        <f>NOV!AH41</f>
        <v>0</v>
      </c>
      <c r="Y40" s="38">
        <f>NOV!AI41</f>
        <v>0</v>
      </c>
      <c r="Z40" s="38">
        <f>NOV!AJ41</f>
        <v>0</v>
      </c>
      <c r="AA40" s="45">
        <f>NOV!AK41</f>
        <v>0</v>
      </c>
      <c r="AB40" s="44">
        <f>DES!AH40</f>
        <v>0</v>
      </c>
      <c r="AC40" s="38">
        <f>DES!AI40</f>
        <v>0</v>
      </c>
      <c r="AD40" s="38">
        <f>DES!AJ40</f>
        <v>0</v>
      </c>
      <c r="AE40" s="38">
        <f>DES!AK40</f>
        <v>0</v>
      </c>
      <c r="AF40" s="45">
        <f>DES!AL40</f>
        <v>0</v>
      </c>
      <c r="AG40" s="44">
        <f t="shared" si="0"/>
        <v>0</v>
      </c>
      <c r="AH40" s="38">
        <f t="shared" si="1"/>
        <v>0</v>
      </c>
      <c r="AI40" s="38">
        <f t="shared" si="2"/>
        <v>0</v>
      </c>
      <c r="AJ40" s="38">
        <f t="shared" si="3"/>
        <v>0</v>
      </c>
      <c r="AK40" s="45">
        <f t="shared" si="4"/>
        <v>0</v>
      </c>
    </row>
    <row r="41" spans="1:42" s="1" customFormat="1" ht="15" customHeight="1" thickTop="1" thickBot="1">
      <c r="A41" s="11">
        <v>36</v>
      </c>
      <c r="B41" s="105" t="str">
        <f>JULI!B41</f>
        <v>VINKA AMRI NYCKEES</v>
      </c>
      <c r="C41" s="106">
        <f>JULI!AH41</f>
        <v>0</v>
      </c>
      <c r="D41" s="37">
        <f>JULI!AI41</f>
        <v>0</v>
      </c>
      <c r="E41" s="37">
        <f>JULI!AJ41</f>
        <v>0</v>
      </c>
      <c r="F41" s="37">
        <f>JULI!AK41</f>
        <v>0</v>
      </c>
      <c r="G41" s="107">
        <f>JULI!AL41</f>
        <v>0</v>
      </c>
      <c r="H41" s="44">
        <f>AGUS!AH41</f>
        <v>0</v>
      </c>
      <c r="I41" s="38">
        <f>AGUS!AI41</f>
        <v>0</v>
      </c>
      <c r="J41" s="38">
        <f>AGUS!AJ41</f>
        <v>0</v>
      </c>
      <c r="K41" s="38">
        <f>AGUS!AK41</f>
        <v>0</v>
      </c>
      <c r="L41" s="45">
        <f>AGUS!AL41</f>
        <v>0</v>
      </c>
      <c r="M41" s="44">
        <f>SEPT!AG41</f>
        <v>4</v>
      </c>
      <c r="N41" s="38">
        <f>SEPT!AH41</f>
        <v>0</v>
      </c>
      <c r="O41" s="38">
        <f>SEPT!AI41</f>
        <v>0</v>
      </c>
      <c r="P41" s="38">
        <f>SEPT!AJ41</f>
        <v>0</v>
      </c>
      <c r="Q41" s="45">
        <f>SEPT!AK41</f>
        <v>0</v>
      </c>
      <c r="R41" s="44">
        <f>OKTB!AH41</f>
        <v>0</v>
      </c>
      <c r="S41" s="38">
        <f>OKTB!AI41</f>
        <v>0</v>
      </c>
      <c r="T41" s="38">
        <f>OKTB!AJ41</f>
        <v>0</v>
      </c>
      <c r="U41" s="38">
        <f>OKTB!AK41</f>
        <v>0</v>
      </c>
      <c r="V41" s="45">
        <f>OKTB!AL41</f>
        <v>0</v>
      </c>
      <c r="W41" s="44">
        <f>NOV!AG42</f>
        <v>0</v>
      </c>
      <c r="X41" s="38">
        <f>NOV!AH42</f>
        <v>0</v>
      </c>
      <c r="Y41" s="38">
        <f>NOV!AI42</f>
        <v>0</v>
      </c>
      <c r="Z41" s="38">
        <f>NOV!AJ42</f>
        <v>0</v>
      </c>
      <c r="AA41" s="45">
        <f>NOV!AK42</f>
        <v>0</v>
      </c>
      <c r="AB41" s="44">
        <f>DES!AH41</f>
        <v>0</v>
      </c>
      <c r="AC41" s="38">
        <f>DES!AI41</f>
        <v>0</v>
      </c>
      <c r="AD41" s="38">
        <f>DES!AJ41</f>
        <v>0</v>
      </c>
      <c r="AE41" s="38">
        <f>DES!AK41</f>
        <v>0</v>
      </c>
      <c r="AF41" s="45">
        <f>DES!AL41</f>
        <v>0</v>
      </c>
      <c r="AG41" s="44">
        <f t="shared" si="0"/>
        <v>4</v>
      </c>
      <c r="AH41" s="38">
        <f t="shared" si="1"/>
        <v>0</v>
      </c>
      <c r="AI41" s="38">
        <f t="shared" si="2"/>
        <v>0</v>
      </c>
      <c r="AJ41" s="38">
        <f t="shared" si="3"/>
        <v>0</v>
      </c>
      <c r="AK41" s="45">
        <f t="shared" si="4"/>
        <v>0</v>
      </c>
      <c r="AL41" s="3"/>
      <c r="AM41" s="3"/>
      <c r="AN41" s="3"/>
      <c r="AO41" s="3"/>
      <c r="AP41" s="3"/>
    </row>
    <row r="42" spans="1:42" ht="14.25" thickTop="1" thickBot="1">
      <c r="A42" s="240" t="s">
        <v>23</v>
      </c>
      <c r="B42" s="241"/>
      <c r="C42" s="39">
        <f t="shared" ref="C42:AK42" si="5">SUM(C6:C41)</f>
        <v>3</v>
      </c>
      <c r="D42" s="40">
        <f t="shared" si="5"/>
        <v>1</v>
      </c>
      <c r="E42" s="40">
        <f t="shared" si="5"/>
        <v>0</v>
      </c>
      <c r="F42" s="40">
        <f t="shared" si="5"/>
        <v>5</v>
      </c>
      <c r="G42" s="41">
        <f t="shared" si="5"/>
        <v>0</v>
      </c>
      <c r="H42" s="39">
        <f t="shared" si="5"/>
        <v>3</v>
      </c>
      <c r="I42" s="40">
        <f t="shared" si="5"/>
        <v>7</v>
      </c>
      <c r="J42" s="40">
        <f t="shared" si="5"/>
        <v>1</v>
      </c>
      <c r="K42" s="40">
        <f t="shared" si="5"/>
        <v>0</v>
      </c>
      <c r="L42" s="41">
        <f t="shared" si="5"/>
        <v>0</v>
      </c>
      <c r="M42" s="39">
        <f t="shared" si="5"/>
        <v>19</v>
      </c>
      <c r="N42" s="40">
        <f t="shared" si="5"/>
        <v>6</v>
      </c>
      <c r="O42" s="40">
        <f t="shared" si="5"/>
        <v>1</v>
      </c>
      <c r="P42" s="40">
        <f t="shared" si="5"/>
        <v>4</v>
      </c>
      <c r="Q42" s="41">
        <f t="shared" si="5"/>
        <v>0</v>
      </c>
      <c r="R42" s="39">
        <f t="shared" si="5"/>
        <v>6</v>
      </c>
      <c r="S42" s="40">
        <f t="shared" si="5"/>
        <v>1</v>
      </c>
      <c r="T42" s="40">
        <f t="shared" si="5"/>
        <v>0</v>
      </c>
      <c r="U42" s="40">
        <f t="shared" si="5"/>
        <v>1</v>
      </c>
      <c r="V42" s="41">
        <f t="shared" si="5"/>
        <v>0</v>
      </c>
      <c r="W42" s="39">
        <f t="shared" si="5"/>
        <v>4</v>
      </c>
      <c r="X42" s="40">
        <f t="shared" si="5"/>
        <v>0</v>
      </c>
      <c r="Y42" s="40">
        <f t="shared" si="5"/>
        <v>0</v>
      </c>
      <c r="Z42" s="40">
        <f t="shared" si="5"/>
        <v>0</v>
      </c>
      <c r="AA42" s="41">
        <f t="shared" si="5"/>
        <v>0</v>
      </c>
      <c r="AB42" s="39">
        <f t="shared" si="5"/>
        <v>0</v>
      </c>
      <c r="AC42" s="40">
        <f t="shared" si="5"/>
        <v>0</v>
      </c>
      <c r="AD42" s="40">
        <f t="shared" si="5"/>
        <v>0</v>
      </c>
      <c r="AE42" s="40">
        <f t="shared" si="5"/>
        <v>0</v>
      </c>
      <c r="AF42" s="41">
        <f t="shared" si="5"/>
        <v>0</v>
      </c>
      <c r="AG42" s="46">
        <f t="shared" si="5"/>
        <v>35</v>
      </c>
      <c r="AH42" s="47">
        <f t="shared" si="5"/>
        <v>15</v>
      </c>
      <c r="AI42" s="47">
        <f t="shared" si="5"/>
        <v>2</v>
      </c>
      <c r="AJ42" s="47">
        <f t="shared" si="5"/>
        <v>10</v>
      </c>
      <c r="AK42" s="48">
        <f t="shared" si="5"/>
        <v>0</v>
      </c>
      <c r="AL42" s="3"/>
      <c r="AM42" s="3"/>
      <c r="AN42" s="3"/>
      <c r="AO42" s="3"/>
      <c r="AP42" s="3"/>
    </row>
    <row r="43" spans="1:42">
      <c r="AD43" s="5"/>
      <c r="AE43" s="218" t="s">
        <v>73</v>
      </c>
      <c r="AF43" s="218"/>
      <c r="AG43" s="218"/>
      <c r="AH43" s="218"/>
      <c r="AI43" s="218"/>
      <c r="AJ43" s="218"/>
      <c r="AM43" s="3"/>
      <c r="AN43" s="3"/>
      <c r="AO43" s="3"/>
      <c r="AP43" s="3"/>
    </row>
    <row r="44" spans="1:42">
      <c r="M44" s="4"/>
      <c r="AD44" s="5"/>
      <c r="AE44" s="209" t="s">
        <v>46</v>
      </c>
      <c r="AF44" s="209"/>
      <c r="AG44" s="209"/>
      <c r="AH44" s="209"/>
      <c r="AI44" s="209"/>
      <c r="AJ44" s="209"/>
      <c r="AM44" s="3"/>
      <c r="AN44" s="3"/>
      <c r="AO44" s="3"/>
      <c r="AP44" s="3"/>
    </row>
    <row r="45" spans="1:42">
      <c r="M45" s="4"/>
      <c r="AD45" s="5"/>
    </row>
    <row r="46" spans="1:42">
      <c r="M46" s="4"/>
      <c r="AA46" s="5"/>
      <c r="AD46" s="5"/>
    </row>
    <row r="47" spans="1:42">
      <c r="AA47" s="42"/>
      <c r="AB47" s="42"/>
      <c r="AC47" s="42"/>
      <c r="AD47" s="42"/>
      <c r="AE47" s="208" t="str">
        <f>MASTER!C8</f>
        <v>ZULHASNI,S.Pd</v>
      </c>
      <c r="AF47" s="208"/>
      <c r="AG47" s="208"/>
      <c r="AH47" s="208"/>
      <c r="AI47" s="208"/>
      <c r="AJ47" s="208"/>
    </row>
    <row r="48" spans="1:42">
      <c r="AE48" s="42" t="s">
        <v>44</v>
      </c>
      <c r="AF48" t="str">
        <f>MASTER!C10</f>
        <v>199111092019032018</v>
      </c>
      <c r="AG48"/>
      <c r="AH48"/>
      <c r="AI48"/>
    </row>
  </sheetData>
  <mergeCells count="18">
    <mergeCell ref="A1:AK1"/>
    <mergeCell ref="A2:B2"/>
    <mergeCell ref="C2:F2"/>
    <mergeCell ref="AG3:AH3"/>
    <mergeCell ref="AI3:AJ3"/>
    <mergeCell ref="AE47:AJ47"/>
    <mergeCell ref="A4:A5"/>
    <mergeCell ref="B4:B5"/>
    <mergeCell ref="AB4:AF4"/>
    <mergeCell ref="AG4:AK4"/>
    <mergeCell ref="A42:B42"/>
    <mergeCell ref="AE43:AJ43"/>
    <mergeCell ref="AE44:AJ44"/>
    <mergeCell ref="C4:G4"/>
    <mergeCell ref="H4:L4"/>
    <mergeCell ref="M4:Q4"/>
    <mergeCell ref="R4:V4"/>
    <mergeCell ref="W4:AA4"/>
  </mergeCells>
  <pageMargins left="0.389583333333333" right="0.2" top="0.2" bottom="0.15" header="0.5" footer="0.25"/>
  <pageSetup paperSize="9" scale="75" orientation="landscape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opLeftCell="A38" workbookViewId="0">
      <selection activeCell="E49" sqref="E49:H49"/>
    </sheetView>
  </sheetViews>
  <sheetFormatPr defaultColWidth="9.140625" defaultRowHeight="12.75"/>
  <cols>
    <col min="1" max="1" width="6" customWidth="1"/>
    <col min="2" max="2" width="26.85546875" style="4" customWidth="1"/>
    <col min="3" max="7" width="7.42578125" style="5" customWidth="1"/>
    <col min="8" max="8" width="11.5703125" style="5" customWidth="1"/>
  </cols>
  <sheetData>
    <row r="1" spans="1:26">
      <c r="A1" s="219" t="s">
        <v>47</v>
      </c>
      <c r="B1" s="219"/>
      <c r="C1" s="219"/>
      <c r="D1" s="219"/>
      <c r="E1" s="219"/>
      <c r="F1" s="219"/>
      <c r="G1" s="219"/>
    </row>
    <row r="2" spans="1:26">
      <c r="A2" s="219" t="s">
        <v>48</v>
      </c>
      <c r="B2" s="219"/>
      <c r="C2" s="219"/>
      <c r="D2" s="219"/>
      <c r="E2" s="219"/>
      <c r="F2" s="219"/>
      <c r="G2" s="219"/>
    </row>
    <row r="3" spans="1:26" ht="6" customHeight="1">
      <c r="A3" s="6"/>
      <c r="B3" s="6"/>
      <c r="C3" s="6"/>
      <c r="D3" s="6"/>
      <c r="E3" s="6"/>
      <c r="F3" s="6"/>
      <c r="G3" s="6"/>
    </row>
    <row r="4" spans="1:26">
      <c r="A4" s="42"/>
      <c r="B4" s="42"/>
      <c r="C4" s="42"/>
      <c r="D4" s="42"/>
      <c r="E4" s="42"/>
      <c r="F4" s="227" t="s">
        <v>6</v>
      </c>
      <c r="G4" s="228"/>
      <c r="H4" s="104" t="str">
        <f>MASTER!C12</f>
        <v>X.6</v>
      </c>
    </row>
    <row r="5" spans="1:26" ht="9" customHeight="1"/>
    <row r="6" spans="1:26">
      <c r="A6" s="245" t="s">
        <v>45</v>
      </c>
      <c r="B6" s="247" t="s">
        <v>4</v>
      </c>
      <c r="C6" s="245" t="s">
        <v>33</v>
      </c>
      <c r="D6" s="245" t="s">
        <v>34</v>
      </c>
      <c r="E6" s="245" t="s">
        <v>35</v>
      </c>
      <c r="F6" s="245" t="s">
        <v>36</v>
      </c>
      <c r="G6" s="245" t="s">
        <v>37</v>
      </c>
      <c r="H6" s="245" t="s">
        <v>49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246"/>
      <c r="B7" s="248"/>
      <c r="C7" s="246"/>
      <c r="D7" s="246"/>
      <c r="E7" s="246"/>
      <c r="F7" s="246"/>
      <c r="G7" s="246"/>
      <c r="H7" s="24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>
      <c r="A8" s="7">
        <v>1</v>
      </c>
      <c r="B8" s="8" t="str">
        <f>JULI!B6</f>
        <v>AFNAN FEYZA</v>
      </c>
      <c r="C8" s="9">
        <f>'R BLN IA 3'!AG6</f>
        <v>0</v>
      </c>
      <c r="D8" s="9">
        <f>'R BLN IA 3'!AH6</f>
        <v>0</v>
      </c>
      <c r="E8" s="9">
        <f>'R BLN IA 3'!AI6</f>
        <v>0</v>
      </c>
      <c r="F8" s="9">
        <f>'R BLN IA 3'!AJ6</f>
        <v>0</v>
      </c>
      <c r="G8" s="9">
        <f>'R BLN IA 3'!AK6</f>
        <v>0</v>
      </c>
      <c r="H8" s="10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1" customFormat="1" ht="15" customHeight="1">
      <c r="A9" s="11">
        <v>2</v>
      </c>
      <c r="B9" s="12" t="str">
        <f>JULI!B7</f>
        <v>AINUL MARDIYAH</v>
      </c>
      <c r="C9" s="13">
        <f>'R BLN IA 3'!AG7</f>
        <v>0</v>
      </c>
      <c r="D9" s="13">
        <f>'R BLN IA 3'!AH7</f>
        <v>1</v>
      </c>
      <c r="E9" s="13">
        <f>'R BLN IA 3'!AI7</f>
        <v>0</v>
      </c>
      <c r="F9" s="13">
        <f>'R BLN IA 3'!AJ7</f>
        <v>1</v>
      </c>
      <c r="G9" s="13">
        <f>'R BLN IA 3'!AK7</f>
        <v>0</v>
      </c>
      <c r="H9" s="1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5">
        <v>3</v>
      </c>
      <c r="B10" s="16" t="str">
        <f>JULI!B8</f>
        <v>ASSYRA DINI RAHMAH</v>
      </c>
      <c r="C10" s="17">
        <f>'R BLN IA 3'!AG8</f>
        <v>1</v>
      </c>
      <c r="D10" s="17">
        <f>'R BLN IA 3'!AH8</f>
        <v>0</v>
      </c>
      <c r="E10" s="17">
        <f>'R BLN IA 3'!AI8</f>
        <v>0</v>
      </c>
      <c r="F10" s="17">
        <f>'R BLN IA 3'!AJ8</f>
        <v>0</v>
      </c>
      <c r="G10" s="17">
        <f>'R BLN IA 3'!AK8</f>
        <v>0</v>
      </c>
      <c r="H10" s="1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s="2" customFormat="1" ht="15" customHeight="1">
      <c r="A11" s="19">
        <v>4</v>
      </c>
      <c r="B11" s="20" t="str">
        <f>JULI!B9</f>
        <v>AZZUMI ZAHIRA</v>
      </c>
      <c r="C11" s="13">
        <f>'R BLN IA 3'!AG9</f>
        <v>0</v>
      </c>
      <c r="D11" s="13">
        <f>'R BLN IA 3'!AH9</f>
        <v>2</v>
      </c>
      <c r="E11" s="13">
        <f>'R BLN IA 3'!AI9</f>
        <v>0</v>
      </c>
      <c r="F11" s="13">
        <f>'R BLN IA 3'!AJ9</f>
        <v>0</v>
      </c>
      <c r="G11" s="13">
        <f>'R BLN IA 3'!AK9</f>
        <v>0</v>
      </c>
      <c r="H11" s="21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" customHeight="1">
      <c r="A12" s="15">
        <v>5</v>
      </c>
      <c r="B12" s="16" t="str">
        <f>JULI!B10</f>
        <v>DURATUL LATIFAH</v>
      </c>
      <c r="C12" s="17">
        <f>'R BLN IA 3'!AG10</f>
        <v>1</v>
      </c>
      <c r="D12" s="17">
        <f>'R BLN IA 3'!AH10</f>
        <v>1</v>
      </c>
      <c r="E12" s="17">
        <f>'R BLN IA 3'!AI10</f>
        <v>0</v>
      </c>
      <c r="F12" s="17">
        <f>'R BLN IA 3'!AJ10</f>
        <v>0</v>
      </c>
      <c r="G12" s="17">
        <f>'R BLN IA 3'!AK10</f>
        <v>0</v>
      </c>
      <c r="H12" s="18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1" customFormat="1" ht="15" customHeight="1">
      <c r="A13" s="11">
        <v>6</v>
      </c>
      <c r="B13" s="12" t="str">
        <f>JULI!B11</f>
        <v>FAKHRI AHMAD SAMHAN</v>
      </c>
      <c r="C13" s="13">
        <f>'R BLN IA 3'!AG11</f>
        <v>1</v>
      </c>
      <c r="D13" s="13">
        <f>'R BLN IA 3'!AH11</f>
        <v>0</v>
      </c>
      <c r="E13" s="13">
        <f>'R BLN IA 3'!AI11</f>
        <v>0</v>
      </c>
      <c r="F13" s="13">
        <f>'R BLN IA 3'!AJ11</f>
        <v>0</v>
      </c>
      <c r="G13" s="13">
        <f>'R BLN IA 3'!AK11</f>
        <v>0</v>
      </c>
      <c r="H13" s="1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15">
        <v>7</v>
      </c>
      <c r="B14" s="16" t="str">
        <f>JULI!B12</f>
        <v>FAKHRI ZAIDAN AKBAR</v>
      </c>
      <c r="C14" s="17">
        <f>'R BLN IA 3'!AG12</f>
        <v>1</v>
      </c>
      <c r="D14" s="17">
        <f>'R BLN IA 3'!AH12</f>
        <v>0</v>
      </c>
      <c r="E14" s="17">
        <f>'R BLN IA 3'!AI12</f>
        <v>0</v>
      </c>
      <c r="F14" s="17">
        <f>'R BLN IA 3'!AJ12</f>
        <v>0</v>
      </c>
      <c r="G14" s="17">
        <f>'R BLN IA 3'!AK12</f>
        <v>0</v>
      </c>
      <c r="H14" s="1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1" customFormat="1" ht="15" customHeight="1">
      <c r="A15" s="11">
        <v>8</v>
      </c>
      <c r="B15" s="12" t="str">
        <f>JULI!B13</f>
        <v>FATHUR AL AZIZ</v>
      </c>
      <c r="C15" s="13">
        <f>'R BLN IA 3'!AG13</f>
        <v>1</v>
      </c>
      <c r="D15" s="13">
        <f>'R BLN IA 3'!AH13</f>
        <v>1</v>
      </c>
      <c r="E15" s="13">
        <f>'R BLN IA 3'!AI13</f>
        <v>0</v>
      </c>
      <c r="F15" s="13">
        <f>'R BLN IA 3'!AJ13</f>
        <v>1</v>
      </c>
      <c r="G15" s="13">
        <f>'R BLN IA 3'!AK13</f>
        <v>0</v>
      </c>
      <c r="H15" s="1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15">
        <v>9</v>
      </c>
      <c r="B16" s="16" t="str">
        <f>JULI!B14</f>
        <v>FAUZI ALLSTA NUGRAHA</v>
      </c>
      <c r="C16" s="17">
        <f>'R BLN IA 3'!AG14</f>
        <v>3</v>
      </c>
      <c r="D16" s="17">
        <f>'R BLN IA 3'!AH14</f>
        <v>0</v>
      </c>
      <c r="E16" s="17">
        <f>'R BLN IA 3'!AI14</f>
        <v>1</v>
      </c>
      <c r="F16" s="17">
        <f>'R BLN IA 3'!AJ14</f>
        <v>0</v>
      </c>
      <c r="G16" s="17">
        <f>'R BLN IA 3'!AK14</f>
        <v>0</v>
      </c>
      <c r="H16" s="18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1" customFormat="1" ht="15" customHeight="1">
      <c r="A17" s="11">
        <v>10</v>
      </c>
      <c r="B17" s="12" t="str">
        <f>JULI!B15</f>
        <v>FAYYAD JOHANRA MAULANA</v>
      </c>
      <c r="C17" s="13">
        <f>'R BLN IA 3'!AG15</f>
        <v>0</v>
      </c>
      <c r="D17" s="13">
        <f>'R BLN IA 3'!AH15</f>
        <v>0</v>
      </c>
      <c r="E17" s="13">
        <f>'R BLN IA 3'!AI15</f>
        <v>0</v>
      </c>
      <c r="F17" s="13">
        <f>'R BLN IA 3'!AJ15</f>
        <v>0</v>
      </c>
      <c r="G17" s="13">
        <f>'R BLN IA 3'!AK15</f>
        <v>0</v>
      </c>
      <c r="H17" s="1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15">
        <v>11</v>
      </c>
      <c r="B18" s="16" t="str">
        <f>JULI!B16</f>
        <v>FISSYLMI KAFAH SHOFY ARNUR</v>
      </c>
      <c r="C18" s="17">
        <f>'R BLN IA 3'!AG16</f>
        <v>1</v>
      </c>
      <c r="D18" s="17">
        <f>'R BLN IA 3'!AH16</f>
        <v>1</v>
      </c>
      <c r="E18" s="17">
        <f>'R BLN IA 3'!AI16</f>
        <v>0</v>
      </c>
      <c r="F18" s="17">
        <f>'R BLN IA 3'!AJ16</f>
        <v>2</v>
      </c>
      <c r="G18" s="17">
        <f>'R BLN IA 3'!AK16</f>
        <v>0</v>
      </c>
      <c r="H18" s="18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1" customFormat="1" ht="15" customHeight="1">
      <c r="A19" s="11">
        <v>12</v>
      </c>
      <c r="B19" s="12" t="str">
        <f>JULI!B17</f>
        <v>HABIBURRAHMANI ADZKIA MEKHRUL</v>
      </c>
      <c r="C19" s="13">
        <f>'R BLN IA 3'!AG17</f>
        <v>1</v>
      </c>
      <c r="D19" s="13">
        <f>'R BLN IA 3'!AH17</f>
        <v>0</v>
      </c>
      <c r="E19" s="13">
        <f>'R BLN IA 3'!AI17</f>
        <v>0</v>
      </c>
      <c r="F19" s="13">
        <f>'R BLN IA 3'!AJ17</f>
        <v>0</v>
      </c>
      <c r="G19" s="13">
        <f>'R BLN IA 3'!AK17</f>
        <v>0</v>
      </c>
      <c r="H19" s="1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>
      <c r="A20" s="15">
        <v>13</v>
      </c>
      <c r="B20" s="16" t="str">
        <f>JULI!B18</f>
        <v>Hafizah</v>
      </c>
      <c r="C20" s="17">
        <f>'R BLN IA 3'!AG18</f>
        <v>0</v>
      </c>
      <c r="D20" s="17">
        <f>'R BLN IA 3'!AH18</f>
        <v>0</v>
      </c>
      <c r="E20" s="17">
        <f>'R BLN IA 3'!AI18</f>
        <v>0</v>
      </c>
      <c r="F20" s="17">
        <f>'R BLN IA 3'!AJ18</f>
        <v>0</v>
      </c>
      <c r="G20" s="17">
        <f>'R BLN IA 3'!AK18</f>
        <v>0</v>
      </c>
      <c r="H20" s="18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1" customFormat="1" ht="15" customHeight="1">
      <c r="A21" s="11">
        <v>14</v>
      </c>
      <c r="B21" s="12" t="str">
        <f>JULI!B19</f>
        <v>HARI ZULIANDRA PUTRA</v>
      </c>
      <c r="C21" s="13">
        <f>'R BLN IA 3'!AG19</f>
        <v>1</v>
      </c>
      <c r="D21" s="13">
        <f>'R BLN IA 3'!AH19</f>
        <v>0</v>
      </c>
      <c r="E21" s="13">
        <f>'R BLN IA 3'!AI19</f>
        <v>0</v>
      </c>
      <c r="F21" s="13">
        <f>'R BLN IA 3'!AJ19</f>
        <v>0</v>
      </c>
      <c r="G21" s="13">
        <f>'R BLN IA 3'!AK19</f>
        <v>0</v>
      </c>
      <c r="H21" s="1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>
      <c r="A22" s="15">
        <v>15</v>
      </c>
      <c r="B22" s="16" t="str">
        <f>JULI!B20</f>
        <v>JIHAN AZKA FAIRUZ</v>
      </c>
      <c r="C22" s="17">
        <f>'R BLN IA 3'!AG20</f>
        <v>1</v>
      </c>
      <c r="D22" s="17">
        <f>'R BLN IA 3'!AH20</f>
        <v>0</v>
      </c>
      <c r="E22" s="17">
        <f>'R BLN IA 3'!AI20</f>
        <v>0</v>
      </c>
      <c r="F22" s="17">
        <f>'R BLN IA 3'!AJ20</f>
        <v>0</v>
      </c>
      <c r="G22" s="17">
        <f>'R BLN IA 3'!AK20</f>
        <v>0</v>
      </c>
      <c r="H22" s="1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1" customFormat="1" ht="15" customHeight="1">
      <c r="A23" s="11">
        <v>16</v>
      </c>
      <c r="B23" s="12" t="str">
        <f>JULI!B21</f>
        <v>KAYLA NAZILLA DEFIA</v>
      </c>
      <c r="C23" s="13">
        <f>'R BLN IA 3'!AG21</f>
        <v>0</v>
      </c>
      <c r="D23" s="13">
        <f>'R BLN IA 3'!AH21</f>
        <v>0</v>
      </c>
      <c r="E23" s="13">
        <f>'R BLN IA 3'!AI21</f>
        <v>0</v>
      </c>
      <c r="F23" s="13">
        <f>'R BLN IA 3'!AJ21</f>
        <v>0</v>
      </c>
      <c r="G23" s="13">
        <f>'R BLN IA 3'!AK21</f>
        <v>0</v>
      </c>
      <c r="H23" s="1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>
      <c r="A24" s="15">
        <v>17</v>
      </c>
      <c r="B24" s="16" t="str">
        <f>JULI!B22</f>
        <v>LATHIFAH</v>
      </c>
      <c r="C24" s="17">
        <f>'R BLN IA 3'!AG22</f>
        <v>1</v>
      </c>
      <c r="D24" s="17">
        <f>'R BLN IA 3'!AH22</f>
        <v>1</v>
      </c>
      <c r="E24" s="17">
        <f>'R BLN IA 3'!AI22</f>
        <v>0</v>
      </c>
      <c r="F24" s="17">
        <f>'R BLN IA 3'!AJ22</f>
        <v>0</v>
      </c>
      <c r="G24" s="17">
        <f>'R BLN IA 3'!AK22</f>
        <v>0</v>
      </c>
      <c r="H24" s="18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1" customFormat="1" ht="15" customHeight="1">
      <c r="A25" s="11">
        <v>18</v>
      </c>
      <c r="B25" s="12" t="str">
        <f>JULI!B23</f>
        <v>LUTVIA SHAFITRI</v>
      </c>
      <c r="C25" s="13">
        <f>'R BLN IA 3'!AG23</f>
        <v>1</v>
      </c>
      <c r="D25" s="13">
        <f>'R BLN IA 3'!AH23</f>
        <v>0</v>
      </c>
      <c r="E25" s="13">
        <f>'R BLN IA 3'!AI23</f>
        <v>0</v>
      </c>
      <c r="F25" s="13">
        <f>'R BLN IA 3'!AJ23</f>
        <v>0</v>
      </c>
      <c r="G25" s="13">
        <f>'R BLN IA 3'!AK23</f>
        <v>0</v>
      </c>
      <c r="H25" s="1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5">
        <v>19</v>
      </c>
      <c r="B26" s="16" t="str">
        <f>JULI!B24</f>
        <v>M. IRFAN ALFAT</v>
      </c>
      <c r="C26" s="17">
        <f>'R BLN IA 3'!AG24</f>
        <v>4</v>
      </c>
      <c r="D26" s="17">
        <f>'R BLN IA 3'!AH24</f>
        <v>1</v>
      </c>
      <c r="E26" s="17">
        <f>'R BLN IA 3'!AI24</f>
        <v>0</v>
      </c>
      <c r="F26" s="17">
        <f>'R BLN IA 3'!AJ24</f>
        <v>0</v>
      </c>
      <c r="G26" s="17">
        <f>'R BLN IA 3'!AK24</f>
        <v>0</v>
      </c>
      <c r="H26" s="1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1" customFormat="1" ht="15" customHeight="1">
      <c r="A27" s="11">
        <v>20</v>
      </c>
      <c r="B27" s="12" t="str">
        <f>JULI!B25</f>
        <v>MAGHFIRATUL ULYA</v>
      </c>
      <c r="C27" s="13">
        <f>'R BLN IA 3'!AG25</f>
        <v>1</v>
      </c>
      <c r="D27" s="13">
        <f>'R BLN IA 3'!AH25</f>
        <v>0</v>
      </c>
      <c r="E27" s="13">
        <f>'R BLN IA 3'!AI25</f>
        <v>0</v>
      </c>
      <c r="F27" s="13">
        <f>'R BLN IA 3'!AJ25</f>
        <v>0</v>
      </c>
      <c r="G27" s="13">
        <f>'R BLN IA 3'!AK25</f>
        <v>0</v>
      </c>
      <c r="H27" s="1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>
      <c r="A28" s="15">
        <v>21</v>
      </c>
      <c r="B28" s="16" t="str">
        <f>JULI!B26</f>
        <v>MALIK ALMUHTAJ MANIK</v>
      </c>
      <c r="C28" s="17">
        <f>'R BLN IA 3'!AG26</f>
        <v>1</v>
      </c>
      <c r="D28" s="17">
        <f>'R BLN IA 3'!AH26</f>
        <v>0</v>
      </c>
      <c r="E28" s="17">
        <f>'R BLN IA 3'!AI26</f>
        <v>0</v>
      </c>
      <c r="F28" s="17">
        <f>'R BLN IA 3'!AJ26</f>
        <v>2</v>
      </c>
      <c r="G28" s="17">
        <f>'R BLN IA 3'!AK26</f>
        <v>0</v>
      </c>
      <c r="H28" s="1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1" customFormat="1" ht="15" customHeight="1">
      <c r="A29" s="11">
        <v>22</v>
      </c>
      <c r="B29" s="12" t="str">
        <f>JULI!B27</f>
        <v>MIFTAHUL FAUZIAH</v>
      </c>
      <c r="C29" s="13">
        <f>'R BLN IA 3'!AG27</f>
        <v>1</v>
      </c>
      <c r="D29" s="13">
        <f>'R BLN IA 3'!AH27</f>
        <v>0</v>
      </c>
      <c r="E29" s="13">
        <f>'R BLN IA 3'!AI27</f>
        <v>0</v>
      </c>
      <c r="F29" s="13">
        <f>'R BLN IA 3'!AJ27</f>
        <v>0</v>
      </c>
      <c r="G29" s="13">
        <f>'R BLN IA 3'!AK27</f>
        <v>0</v>
      </c>
      <c r="H29" s="1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>
      <c r="A30" s="15">
        <v>23</v>
      </c>
      <c r="B30" s="16" t="str">
        <f>JULI!B28</f>
        <v>MORTEZA NOUSHAFAREN</v>
      </c>
      <c r="C30" s="17">
        <f>'R BLN IA 3'!AG28</f>
        <v>2</v>
      </c>
      <c r="D30" s="17">
        <f>'R BLN IA 3'!AH28</f>
        <v>0</v>
      </c>
      <c r="E30" s="17">
        <f>'R BLN IA 3'!AI28</f>
        <v>0</v>
      </c>
      <c r="F30" s="17">
        <f>'R BLN IA 3'!AJ28</f>
        <v>0</v>
      </c>
      <c r="G30" s="17">
        <f>'R BLN IA 3'!AK28</f>
        <v>0</v>
      </c>
      <c r="H30" s="1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1" customFormat="1" ht="15" customHeight="1">
      <c r="A31" s="11">
        <v>24</v>
      </c>
      <c r="B31" s="12" t="str">
        <f>JULI!B29</f>
        <v>MUHAMMAD ICHWAN IRAWAN</v>
      </c>
      <c r="C31" s="13">
        <f>'R BLN IA 3'!AG29</f>
        <v>0</v>
      </c>
      <c r="D31" s="13">
        <f>'R BLN IA 3'!AH29</f>
        <v>1</v>
      </c>
      <c r="E31" s="13">
        <f>'R BLN IA 3'!AI29</f>
        <v>0</v>
      </c>
      <c r="F31" s="13">
        <f>'R BLN IA 3'!AJ29</f>
        <v>0</v>
      </c>
      <c r="G31" s="13">
        <f>'R BLN IA 3'!AK29</f>
        <v>0</v>
      </c>
      <c r="H31" s="1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>
      <c r="A32" s="15">
        <v>25</v>
      </c>
      <c r="B32" s="16" t="str">
        <f>JULI!B30</f>
        <v>MUHAMMAD ZAHRAN</v>
      </c>
      <c r="C32" s="17">
        <f>'R BLN IA 3'!AG30</f>
        <v>0</v>
      </c>
      <c r="D32" s="17">
        <f>'R BLN IA 3'!AH30</f>
        <v>0</v>
      </c>
      <c r="E32" s="17">
        <f>'R BLN IA 3'!AI30</f>
        <v>0</v>
      </c>
      <c r="F32" s="17">
        <f>'R BLN IA 3'!AJ30</f>
        <v>0</v>
      </c>
      <c r="G32" s="17">
        <f>'R BLN IA 3'!AK30</f>
        <v>0</v>
      </c>
      <c r="H32" s="1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1" customFormat="1" ht="15" customHeight="1">
      <c r="A33" s="11">
        <v>26</v>
      </c>
      <c r="B33" s="12" t="str">
        <f>JULI!B31</f>
        <v>NADINE ROSHITA PUTRI</v>
      </c>
      <c r="C33" s="13">
        <f>'R BLN IA 3'!AG31</f>
        <v>3</v>
      </c>
      <c r="D33" s="13">
        <f>'R BLN IA 3'!AH31</f>
        <v>1</v>
      </c>
      <c r="E33" s="13">
        <f>'R BLN IA 3'!AI31</f>
        <v>0</v>
      </c>
      <c r="F33" s="13">
        <f>'R BLN IA 3'!AJ31</f>
        <v>1</v>
      </c>
      <c r="G33" s="13">
        <f>'R BLN IA 3'!AK31</f>
        <v>0</v>
      </c>
      <c r="H33" s="1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>
      <c r="A34" s="15">
        <v>27</v>
      </c>
      <c r="B34" s="16" t="str">
        <f>JULI!B32</f>
        <v>NAURAH KHALILAH</v>
      </c>
      <c r="C34" s="17">
        <f>'R BLN IA 3'!AG32</f>
        <v>1</v>
      </c>
      <c r="D34" s="17">
        <f>'R BLN IA 3'!AH32</f>
        <v>0</v>
      </c>
      <c r="E34" s="17">
        <f>'R BLN IA 3'!AI32</f>
        <v>0</v>
      </c>
      <c r="F34" s="17">
        <f>'R BLN IA 3'!AJ32</f>
        <v>0</v>
      </c>
      <c r="G34" s="17">
        <f>'R BLN IA 3'!AK32</f>
        <v>0</v>
      </c>
      <c r="H34" s="18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1" customFormat="1" ht="15" customHeight="1">
      <c r="A35" s="11">
        <v>28</v>
      </c>
      <c r="B35" s="12" t="str">
        <f>JULI!B33</f>
        <v>NAZWA DZULHIJJAH</v>
      </c>
      <c r="C35" s="13">
        <f>'R BLN IA 3'!AG33</f>
        <v>0</v>
      </c>
      <c r="D35" s="13">
        <f>'R BLN IA 3'!AH33</f>
        <v>0</v>
      </c>
      <c r="E35" s="13">
        <f>'R BLN IA 3'!AI33</f>
        <v>0</v>
      </c>
      <c r="F35" s="13">
        <f>'R BLN IA 3'!AJ33</f>
        <v>0</v>
      </c>
      <c r="G35" s="13">
        <f>'R BLN IA 3'!AK33</f>
        <v>0</v>
      </c>
      <c r="H35" s="1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>
      <c r="A36" s="15">
        <v>29</v>
      </c>
      <c r="B36" s="16" t="str">
        <f>JULI!B34</f>
        <v>Rahma Fela Nevanda</v>
      </c>
      <c r="C36" s="17">
        <f>'R BLN IA 3'!AG34</f>
        <v>0</v>
      </c>
      <c r="D36" s="17">
        <f>'R BLN IA 3'!AH34</f>
        <v>0</v>
      </c>
      <c r="E36" s="17">
        <f>'R BLN IA 3'!AI34</f>
        <v>0</v>
      </c>
      <c r="F36" s="17">
        <f>'R BLN IA 3'!AJ34</f>
        <v>0</v>
      </c>
      <c r="G36" s="17">
        <f>'R BLN IA 3'!AK34</f>
        <v>0</v>
      </c>
      <c r="H36" s="18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1" customFormat="1" ht="15" customHeight="1">
      <c r="A37" s="11">
        <v>30</v>
      </c>
      <c r="B37" s="12" t="str">
        <f>JULI!B35</f>
        <v>REZKY KURNIA ILAHI</v>
      </c>
      <c r="C37" s="13">
        <f>'R BLN IA 3'!AG35</f>
        <v>0</v>
      </c>
      <c r="D37" s="13">
        <f>'R BLN IA 3'!AH35</f>
        <v>0</v>
      </c>
      <c r="E37" s="13">
        <f>'R BLN IA 3'!AI35</f>
        <v>1</v>
      </c>
      <c r="F37" s="13">
        <f>'R BLN IA 3'!AJ35</f>
        <v>0</v>
      </c>
      <c r="G37" s="13">
        <f>'R BLN IA 3'!AK35</f>
        <v>0</v>
      </c>
      <c r="H37" s="1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>
      <c r="A38" s="15">
        <v>31</v>
      </c>
      <c r="B38" s="16" t="str">
        <f>JULI!B36</f>
        <v>RIFA RAHADHATUL AISYAH</v>
      </c>
      <c r="C38" s="17">
        <f>'R BLN IA 3'!AG36</f>
        <v>0</v>
      </c>
      <c r="D38" s="17">
        <f>'R BLN IA 3'!AH36</f>
        <v>0</v>
      </c>
      <c r="E38" s="17">
        <f>'R BLN IA 3'!AI36</f>
        <v>0</v>
      </c>
      <c r="F38" s="17">
        <f>'R BLN IA 3'!AJ36</f>
        <v>0</v>
      </c>
      <c r="G38" s="17">
        <f>'R BLN IA 3'!AK36</f>
        <v>0</v>
      </c>
      <c r="H38" s="1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1" customFormat="1" ht="15" customHeight="1">
      <c r="A39" s="11">
        <v>32</v>
      </c>
      <c r="B39" s="12" t="str">
        <f>JULI!B37</f>
        <v>RIFQY SYUKRI UTAMA</v>
      </c>
      <c r="C39" s="13">
        <f>'R BLN IA 3'!AG37</f>
        <v>0</v>
      </c>
      <c r="D39" s="13">
        <f>'R BLN IA 3'!AH37</f>
        <v>2</v>
      </c>
      <c r="E39" s="13">
        <f>'R BLN IA 3'!AI37</f>
        <v>0</v>
      </c>
      <c r="F39" s="13">
        <f>'R BLN IA 3'!AJ37</f>
        <v>0</v>
      </c>
      <c r="G39" s="13">
        <f>'R BLN IA 3'!AK37</f>
        <v>0</v>
      </c>
      <c r="H39" s="1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3" customFormat="1" ht="15" customHeight="1">
      <c r="A40" s="22">
        <v>33</v>
      </c>
      <c r="B40" s="23" t="str">
        <f>JULI!B38</f>
        <v>SASMIA LARAS AQILAH</v>
      </c>
      <c r="C40" s="24">
        <f>'R BLN IA 3'!AG38</f>
        <v>3</v>
      </c>
      <c r="D40" s="24">
        <f>'R BLN IA 3'!AH38</f>
        <v>0</v>
      </c>
      <c r="E40" s="24">
        <f>'R BLN IA 3'!AI38</f>
        <v>0</v>
      </c>
      <c r="F40" s="24">
        <f>'R BLN IA 3'!AJ38</f>
        <v>0</v>
      </c>
      <c r="G40" s="24">
        <f>'R BLN IA 3'!AK38</f>
        <v>0</v>
      </c>
      <c r="H40" s="25"/>
    </row>
    <row r="41" spans="1:26" s="1" customFormat="1" ht="15" customHeight="1">
      <c r="A41" s="11">
        <v>34</v>
      </c>
      <c r="B41" s="12" t="str">
        <f>JULI!B39</f>
        <v>SITI AZ ZAHRA MAHARANI</v>
      </c>
      <c r="C41" s="13">
        <f>'R BLN IA 3'!AG39</f>
        <v>1</v>
      </c>
      <c r="D41" s="13">
        <f>'R BLN IA 3'!AH39</f>
        <v>3</v>
      </c>
      <c r="E41" s="13">
        <f>'R BLN IA 3'!AI39</f>
        <v>0</v>
      </c>
      <c r="F41" s="13">
        <f>'R BLN IA 3'!AJ39</f>
        <v>3</v>
      </c>
      <c r="G41" s="13">
        <f>'R BLN IA 3'!AK39</f>
        <v>0</v>
      </c>
      <c r="H41" s="1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3" customFormat="1" ht="15" customHeight="1">
      <c r="A42" s="22">
        <v>35</v>
      </c>
      <c r="B42" s="23" t="str">
        <f>JULI!B40</f>
        <v>SYAWALIA ALFANIHA</v>
      </c>
      <c r="C42" s="24">
        <f>'R BLN IA 3'!AG40</f>
        <v>0</v>
      </c>
      <c r="D42" s="24">
        <f>'R BLN IA 3'!AH40</f>
        <v>0</v>
      </c>
      <c r="E42" s="24">
        <f>'R BLN IA 3'!AI40</f>
        <v>0</v>
      </c>
      <c r="F42" s="24">
        <f>'R BLN IA 3'!AJ40</f>
        <v>0</v>
      </c>
      <c r="G42" s="24">
        <f>'R BLN IA 3'!AK40</f>
        <v>0</v>
      </c>
      <c r="H42" s="25"/>
    </row>
    <row r="43" spans="1:26" s="1" customFormat="1" ht="15" customHeight="1">
      <c r="A43" s="11">
        <v>36</v>
      </c>
      <c r="B43" s="12" t="str">
        <f>JULI!B41</f>
        <v>VINKA AMRI NYCKEES</v>
      </c>
      <c r="C43" s="13">
        <f>'R BLN IA 3'!AG41</f>
        <v>4</v>
      </c>
      <c r="D43" s="13">
        <f>'R BLN IA 3'!AH41</f>
        <v>0</v>
      </c>
      <c r="E43" s="13">
        <f>'R BLN IA 3'!AI41</f>
        <v>0</v>
      </c>
      <c r="F43" s="13">
        <f>'R BLN IA 3'!AJ41</f>
        <v>0</v>
      </c>
      <c r="G43" s="13">
        <f>'R BLN IA 3'!AK41</f>
        <v>0</v>
      </c>
      <c r="H43" s="1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>
      <c r="A44" s="15">
        <v>37</v>
      </c>
      <c r="B44" s="16" t="e">
        <f>JULI!#REF!</f>
        <v>#REF!</v>
      </c>
      <c r="C44" s="17" t="e">
        <f>'R BLN IA 3'!#REF!</f>
        <v>#REF!</v>
      </c>
      <c r="D44" s="17" t="e">
        <f>'R BLN IA 3'!#REF!</f>
        <v>#REF!</v>
      </c>
      <c r="E44" s="17" t="e">
        <f>'R BLN IA 3'!#REF!</f>
        <v>#REF!</v>
      </c>
      <c r="F44" s="17" t="e">
        <f>'R BLN IA 3'!#REF!</f>
        <v>#REF!</v>
      </c>
      <c r="G44" s="17" t="e">
        <f>'R BLN IA 3'!#REF!</f>
        <v>#REF!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1" customFormat="1" ht="15" customHeight="1">
      <c r="A45" s="11">
        <v>38</v>
      </c>
      <c r="B45" s="12" t="e">
        <f>JULI!#REF!</f>
        <v>#REF!</v>
      </c>
      <c r="C45" s="13" t="e">
        <f>'R BLN IA 3'!#REF!</f>
        <v>#REF!</v>
      </c>
      <c r="D45" s="13" t="e">
        <f>'R BLN IA 3'!#REF!</f>
        <v>#REF!</v>
      </c>
      <c r="E45" s="13" t="e">
        <f>'R BLN IA 3'!#REF!</f>
        <v>#REF!</v>
      </c>
      <c r="F45" s="13" t="e">
        <f>'R BLN IA 3'!#REF!</f>
        <v>#REF!</v>
      </c>
      <c r="G45" s="13" t="e">
        <f>'R BLN IA 3'!#REF!</f>
        <v>#REF!</v>
      </c>
      <c r="H45" s="1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>
      <c r="A46" s="15">
        <v>39</v>
      </c>
      <c r="B46" s="16" t="e">
        <f>JULI!#REF!</f>
        <v>#REF!</v>
      </c>
      <c r="C46" s="17" t="e">
        <f>'R BLN IA 3'!#REF!</f>
        <v>#REF!</v>
      </c>
      <c r="D46" s="17" t="e">
        <f>'R BLN IA 3'!#REF!</f>
        <v>#REF!</v>
      </c>
      <c r="E46" s="17" t="e">
        <f>'R BLN IA 3'!#REF!</f>
        <v>#REF!</v>
      </c>
      <c r="F46" s="17" t="e">
        <f>'R BLN IA 3'!#REF!</f>
        <v>#REF!</v>
      </c>
      <c r="G46" s="17" t="e">
        <f>'R BLN IA 3'!#REF!</f>
        <v>#REF!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s="1" customFormat="1" ht="15" customHeight="1">
      <c r="A47" s="26">
        <v>40</v>
      </c>
      <c r="B47" s="27" t="e">
        <f>JULI!#REF!</f>
        <v>#REF!</v>
      </c>
      <c r="C47" s="28" t="e">
        <f>'R BLN IA 3'!#REF!</f>
        <v>#REF!</v>
      </c>
      <c r="D47" s="28" t="e">
        <f>'R BLN IA 3'!#REF!</f>
        <v>#REF!</v>
      </c>
      <c r="E47" s="28" t="e">
        <f>'R BLN IA 3'!#REF!</f>
        <v>#REF!</v>
      </c>
      <c r="F47" s="28" t="e">
        <f>'R BLN IA 3'!#REF!</f>
        <v>#REF!</v>
      </c>
      <c r="G47" s="28" t="e">
        <f>'R BLN IA 3'!#REF!</f>
        <v>#REF!</v>
      </c>
      <c r="H47" s="29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E48" s="218" t="s">
        <v>74</v>
      </c>
      <c r="F48" s="218"/>
      <c r="G48" s="218"/>
      <c r="H48" s="218"/>
    </row>
    <row r="49" spans="5:8">
      <c r="E49" s="208" t="s">
        <v>50</v>
      </c>
      <c r="F49" s="208"/>
      <c r="G49" s="208"/>
      <c r="H49" s="208"/>
    </row>
    <row r="50" spans="5:8">
      <c r="E50"/>
      <c r="F50" s="30"/>
      <c r="G50" s="6"/>
      <c r="H50" s="6"/>
    </row>
    <row r="51" spans="5:8">
      <c r="F51" s="30"/>
      <c r="G51" s="6"/>
      <c r="H51" s="6"/>
    </row>
    <row r="52" spans="5:8">
      <c r="E52" s="208" t="str">
        <f>MASTER!C8</f>
        <v>ZULHASNI,S.Pd</v>
      </c>
      <c r="F52" s="208"/>
      <c r="G52" s="208"/>
      <c r="H52" s="208"/>
    </row>
    <row r="53" spans="5:8">
      <c r="E53" s="31" t="s">
        <v>44</v>
      </c>
      <c r="F53" s="208" t="str">
        <f>MASTER!C10</f>
        <v>199111092019032018</v>
      </c>
      <c r="G53" s="208"/>
      <c r="H53" s="208"/>
    </row>
    <row r="59" spans="5:8">
      <c r="H59" s="5" t="s">
        <v>51</v>
      </c>
    </row>
  </sheetData>
  <mergeCells count="15">
    <mergeCell ref="A1:G1"/>
    <mergeCell ref="A2:G2"/>
    <mergeCell ref="F4:G4"/>
    <mergeCell ref="E48:H48"/>
    <mergeCell ref="E49:H49"/>
    <mergeCell ref="E52:H52"/>
    <mergeCell ref="F53:H53"/>
    <mergeCell ref="A6:A7"/>
    <mergeCell ref="B6:B7"/>
    <mergeCell ref="C6:C7"/>
    <mergeCell ref="D6:D7"/>
    <mergeCell ref="E6:E7"/>
    <mergeCell ref="F6:F7"/>
    <mergeCell ref="G6:G7"/>
    <mergeCell ref="H6:H7"/>
  </mergeCells>
  <pageMargins left="0.719444444444444" right="0.5" top="0.58958333333333302" bottom="0.52986111111111101" header="0.5" footer="0.5"/>
  <pageSetup paperSize="9" scale="99" orientation="portrait"/>
  <headerFooter alignWithMargins="0"/>
  <rowBreaks count="1" manualBreakCount="1">
    <brk id="54" max="25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MASTER</vt:lpstr>
      <vt:lpstr>JULI</vt:lpstr>
      <vt:lpstr>AGUS</vt:lpstr>
      <vt:lpstr>SEPT</vt:lpstr>
      <vt:lpstr>OKTB</vt:lpstr>
      <vt:lpstr>NOV</vt:lpstr>
      <vt:lpstr>DES</vt:lpstr>
      <vt:lpstr>R BLN IA 3</vt:lpstr>
      <vt:lpstr>R SMTR IA 3</vt:lpstr>
      <vt:lpstr>JAN</vt:lpstr>
      <vt:lpstr>FEB</vt:lpstr>
      <vt:lpstr>maret</vt:lpstr>
      <vt:lpstr>APRIL</vt:lpstr>
      <vt:lpstr>MAI</vt:lpstr>
      <vt:lpstr>JUNI</vt:lpstr>
      <vt:lpstr>R SMTR IA 2</vt:lpstr>
      <vt:lpstr>Sheet1</vt:lpstr>
      <vt:lpstr>AGUS!Print_Area</vt:lpstr>
      <vt:lpstr>APRIL!Print_Area</vt:lpstr>
      <vt:lpstr>DES!Print_Area</vt:lpstr>
      <vt:lpstr>FEB!Print_Area</vt:lpstr>
      <vt:lpstr>JAN!Print_Area</vt:lpstr>
      <vt:lpstr>JULI!Print_Area</vt:lpstr>
      <vt:lpstr>JUNI!Print_Area</vt:lpstr>
      <vt:lpstr>MAI!Print_Area</vt:lpstr>
      <vt:lpstr>maret!Print_Area</vt:lpstr>
      <vt:lpstr>NOV!Print_Area</vt:lpstr>
      <vt:lpstr>OKTB!Print_Area</vt:lpstr>
      <vt:lpstr>'R BLN IA 3'!Print_Area</vt:lpstr>
      <vt:lpstr>'R SMTR IA 2'!Print_Area</vt:lpstr>
      <vt:lpstr>'R SMTR IA 3'!Print_Area</vt:lpstr>
      <vt:lpstr>SEPT!Print_Area</vt:lpstr>
      <vt:lpstr>'R BLN IA 3'!Print_Titles</vt:lpstr>
    </vt:vector>
  </TitlesOfParts>
  <Company>SANJAI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 MIS</dc:creator>
  <cp:lastModifiedBy>DELL</cp:lastModifiedBy>
  <cp:revision>1</cp:revision>
  <cp:lastPrinted>2023-10-26T03:01:43Z</cp:lastPrinted>
  <dcterms:created xsi:type="dcterms:W3CDTF">2005-01-12T05:27:00Z</dcterms:created>
  <dcterms:modified xsi:type="dcterms:W3CDTF">2023-11-18T15:43:25Z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1033-11.2.0.8888</vt:lpwstr>
  </property>
</Properties>
</file>