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TAMBORA MUDA\PENULISAN MANUSCRIPT\Biodivers\"/>
    </mc:Choice>
  </mc:AlternateContent>
  <bookViews>
    <workbookView xWindow="0" yWindow="0" windowWidth="20490" windowHeight="6855" tabRatio="500" activeTab="4"/>
  </bookViews>
  <sheets>
    <sheet name="Sampling Events" sheetId="2" r:id="rId1"/>
    <sheet name="Occurrences" sheetId="1" r:id="rId2"/>
    <sheet name="Literature" sheetId="6" r:id="rId3"/>
    <sheet name="Measurement" sheetId="5" r:id="rId4"/>
    <sheet name="VLookup" sheetId="7" r:id="rId5"/>
  </sheets>
  <calcPr calcId="152511"/>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2" i="1"/>
  <c r="G365" i="1" l="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21" i="1"/>
  <c r="G338" i="1"/>
  <c r="G337" i="1"/>
  <c r="G336" i="1"/>
  <c r="G335" i="1"/>
  <c r="G334" i="1"/>
  <c r="G333" i="1"/>
  <c r="G332" i="1"/>
  <c r="G331" i="1"/>
  <c r="G330" i="1"/>
  <c r="G329" i="1"/>
  <c r="G328" i="1"/>
  <c r="G327" i="1"/>
  <c r="G326" i="1"/>
  <c r="G325" i="1"/>
  <c r="G324" i="1"/>
  <c r="G323" i="1"/>
  <c r="G32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282" i="1"/>
  <c r="G259" i="1"/>
  <c r="G260" i="1"/>
  <c r="G261" i="1"/>
  <c r="G262" i="1"/>
  <c r="G263" i="1"/>
  <c r="G264" i="1"/>
  <c r="G265" i="1"/>
  <c r="G266" i="1"/>
  <c r="G267" i="1"/>
  <c r="G268" i="1"/>
  <c r="G269" i="1"/>
  <c r="G270" i="1"/>
  <c r="G271" i="1"/>
  <c r="G272" i="1"/>
  <c r="G273" i="1"/>
  <c r="G274" i="1"/>
  <c r="G275" i="1"/>
  <c r="G276" i="1"/>
  <c r="G277" i="1"/>
  <c r="G278" i="1"/>
  <c r="G279" i="1"/>
  <c r="G280" i="1"/>
  <c r="G281" i="1"/>
  <c r="G258" i="1"/>
  <c r="G257" i="1"/>
  <c r="G129" i="1"/>
  <c r="G130" i="1"/>
  <c r="G131" i="1"/>
  <c r="G95" i="1" l="1"/>
  <c r="G88" i="1"/>
  <c r="G89"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5" i="1"/>
  <c r="G66" i="1"/>
  <c r="G67" i="1"/>
  <c r="G68" i="1"/>
  <c r="G69" i="1"/>
  <c r="G70" i="1"/>
  <c r="G71" i="1"/>
  <c r="G72" i="1"/>
  <c r="G73" i="1"/>
  <c r="G74" i="1"/>
  <c r="G75" i="1"/>
  <c r="G76" i="1"/>
  <c r="G77" i="1"/>
  <c r="G78" i="1"/>
  <c r="G79" i="1"/>
  <c r="G80" i="1"/>
  <c r="G81" i="1"/>
  <c r="G82" i="1"/>
  <c r="G85" i="1"/>
  <c r="G86" i="1"/>
  <c r="G87" i="1"/>
  <c r="G90" i="1"/>
  <c r="G91" i="1"/>
  <c r="G92" i="1"/>
  <c r="G93" i="1"/>
  <c r="G94" i="1"/>
  <c r="G96" i="1"/>
  <c r="G97" i="1"/>
  <c r="G98"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2" i="1"/>
  <c r="G133" i="1"/>
  <c r="G134" i="1"/>
  <c r="G136" i="1"/>
  <c r="G137" i="1"/>
  <c r="G138" i="1"/>
  <c r="G139" i="1"/>
  <c r="G140" i="1"/>
  <c r="G141" i="1"/>
  <c r="G142" i="1"/>
  <c r="G143" i="1"/>
  <c r="G144" i="1"/>
  <c r="G145" i="1"/>
  <c r="G146" i="1"/>
  <c r="G147" i="1"/>
  <c r="G148" i="1"/>
  <c r="G149" i="1"/>
  <c r="G150" i="1"/>
  <c r="G151" i="1"/>
  <c r="G152" i="1"/>
  <c r="G153" i="1"/>
  <c r="G154" i="1"/>
  <c r="G157" i="1"/>
  <c r="G158" i="1"/>
  <c r="G159" i="1"/>
  <c r="G160" i="1"/>
  <c r="G161" i="1"/>
  <c r="G163" i="1"/>
  <c r="G164" i="1"/>
  <c r="G165" i="1"/>
  <c r="G166" i="1"/>
  <c r="G167" i="1"/>
  <c r="G168" i="1"/>
  <c r="G169" i="1"/>
  <c r="G171" i="1"/>
  <c r="G172" i="1"/>
  <c r="G173" i="1"/>
  <c r="G174" i="1"/>
  <c r="G175" i="1"/>
  <c r="G176" i="1"/>
  <c r="G177" i="1"/>
  <c r="G178" i="1"/>
  <c r="G180" i="1"/>
  <c r="G181" i="1"/>
  <c r="G182" i="1"/>
  <c r="G183" i="1"/>
  <c r="G184" i="1"/>
  <c r="G185" i="1"/>
  <c r="G186"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3" i="1"/>
  <c r="G4" i="1"/>
  <c r="G5" i="1"/>
  <c r="G6" i="1"/>
  <c r="G7" i="1"/>
  <c r="G8" i="1"/>
  <c r="G9" i="1"/>
  <c r="G10" i="1"/>
  <c r="G11" i="1"/>
  <c r="G12" i="1"/>
  <c r="G13" i="1"/>
  <c r="G14" i="1"/>
  <c r="G15" i="1"/>
  <c r="G16" i="1"/>
  <c r="G17" i="1"/>
  <c r="G18" i="1"/>
  <c r="G19" i="1"/>
  <c r="G20" i="1"/>
  <c r="G21" i="1"/>
  <c r="G22" i="1"/>
  <c r="G23" i="1"/>
  <c r="G24" i="1"/>
  <c r="G2" i="1" l="1"/>
</calcChain>
</file>

<file path=xl/comments1.xml><?xml version="1.0" encoding="utf-8"?>
<comments xmlns="http://schemas.openxmlformats.org/spreadsheetml/2006/main">
  <authors>
    <author>Kyle Braak</author>
    <author>Primadieta</author>
  </authors>
  <commentList>
    <comment ref="A1" authorId="0" shape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U1" authorId="1" shapeId="0">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authors>
    <author>Kyle Braak</author>
    <author/>
    <author>Primadieta</author>
  </authors>
  <commentList>
    <comment ref="A1" authorId="0" shape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1" shapeId="0">
      <text>
        <r>
          <rPr>
            <sz val="12"/>
            <color rgb="FF000000"/>
            <rFont val="Calibri"/>
            <family val="2"/>
          </rPr>
          <t>RECOMMENDED
Definition: A common or vernacular name.
Examples:  "Gaharu", "Takur Ungkut-ungkut".</t>
        </r>
      </text>
    </comment>
    <comment ref="I1" authorId="0" shapeId="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2" shapeId="0">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authors>
    <author>Kyle Braak</author>
    <author>Primadieta</author>
  </authors>
  <commentList>
    <comment ref="A1" authorId="0" shape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authors>
    <author>Kyle Braak</author>
  </authors>
  <commentList>
    <comment ref="A1" authorId="0" shape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<sst xmlns="http://schemas.openxmlformats.org/spreadsheetml/2006/main" count="5638" uniqueCount="976">
  <si>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</si>
  <si>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</si>
  <si>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</si>
  <si>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</si>
  <si>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</si>
  <si>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</si>
  <si>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</si>
  <si>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</si>
  <si>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</si>
  <si>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</si>
  <si>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</si>
  <si>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</si>
  <si>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</si>
  <si>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</si>
  <si>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</si>
  <si>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</si>
  <si>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</si>
  <si>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</si>
  <si>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</si>
  <si>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</si>
  <si>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</si>
  <si>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</si>
  <si>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</si>
  <si>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</si>
  <si>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</si>
  <si>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</si>
  <si>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</si>
  <si>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</si>
  <si>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</si>
  <si>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</si>
  <si>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</si>
  <si>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</si>
  <si>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</si>
  <si>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</si>
  <si>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</si>
  <si>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</si>
  <si>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</si>
  <si>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</si>
  <si>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</si>
  <si>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</si>
  <si>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</si>
  <si>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</si>
  <si>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</si>
  <si>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</si>
  <si>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ID</t>
  </si>
  <si>
    <t>West Java</t>
  </si>
  <si>
    <t>WGS84</t>
  </si>
  <si>
    <t>Java</t>
  </si>
  <si>
    <t>Animalia</t>
  </si>
  <si>
    <t>WGS48</t>
  </si>
  <si>
    <t>IPB</t>
  </si>
  <si>
    <t>Undergraduate</t>
  </si>
  <si>
    <t>centimetre square</t>
  </si>
  <si>
    <t>LivingSpecimen</t>
  </si>
  <si>
    <t>ST1</t>
  </si>
  <si>
    <t>ST2</t>
  </si>
  <si>
    <t>ST3</t>
  </si>
  <si>
    <t>ST4</t>
  </si>
  <si>
    <t>ST5</t>
  </si>
  <si>
    <t>Station 1</t>
  </si>
  <si>
    <t>Station 2</t>
  </si>
  <si>
    <t>Station 3</t>
  </si>
  <si>
    <t>Station 4</t>
  </si>
  <si>
    <t>Station 5</t>
  </si>
  <si>
    <t>present</t>
  </si>
  <si>
    <t>individuals</t>
  </si>
  <si>
    <t>Petersen grab</t>
  </si>
  <si>
    <t>Surber</t>
  </si>
  <si>
    <t>-</t>
  </si>
  <si>
    <t>identificationReferences</t>
  </si>
  <si>
    <t>Kabupaten Bogor</t>
  </si>
  <si>
    <t>Melanoides punctata</t>
  </si>
  <si>
    <t>Melanoides tuberculata</t>
  </si>
  <si>
    <t>Baetis sp.</t>
  </si>
  <si>
    <t>Pentaneura monilis</t>
  </si>
  <si>
    <t>Antocha sp.</t>
  </si>
  <si>
    <t>Helocordulia sp.</t>
  </si>
  <si>
    <t>Hydropsyche sp.</t>
  </si>
  <si>
    <t>Rhyacophila sp.</t>
  </si>
  <si>
    <t>Brotia spadicea</t>
  </si>
  <si>
    <t>Caenis sp.</t>
  </si>
  <si>
    <t>Ametropus sp.</t>
  </si>
  <si>
    <t>Promoresia sp.</t>
  </si>
  <si>
    <t>Ptychoptera rufocincta</t>
  </si>
  <si>
    <t>Sarcophaga dux</t>
  </si>
  <si>
    <t>Enallagma sp.</t>
  </si>
  <si>
    <t>Leptoceridae</t>
  </si>
  <si>
    <t>Corydalus cornutus</t>
  </si>
  <si>
    <t>Limnodrilus sp.</t>
  </si>
  <si>
    <t>Stenonema frontale</t>
  </si>
  <si>
    <t>Tubifex sp.</t>
  </si>
  <si>
    <t>Fridericia sp.</t>
  </si>
  <si>
    <t>Lalat capung</t>
  </si>
  <si>
    <t>Lalat kadis</t>
  </si>
  <si>
    <t>Siput</t>
  </si>
  <si>
    <t>Lalat daging</t>
  </si>
  <si>
    <t>Cacing merah</t>
  </si>
  <si>
    <t>Forcipomyia sp.</t>
  </si>
  <si>
    <t>Lalat kecil</t>
  </si>
  <si>
    <t>Cloe mendax</t>
  </si>
  <si>
    <t>Cacing tanah</t>
  </si>
  <si>
    <t>Cacing sutera</t>
  </si>
  <si>
    <t>Lalat dobson</t>
  </si>
  <si>
    <t>Capung</t>
  </si>
  <si>
    <t>Lalat</t>
  </si>
  <si>
    <t>Longurio testaceus</t>
  </si>
  <si>
    <t>Atherix variegata</t>
  </si>
  <si>
    <t>Bellamya sp.</t>
  </si>
  <si>
    <t>Brotia sp.</t>
  </si>
  <si>
    <t>Melanoides sp.</t>
  </si>
  <si>
    <t>Potamon sp.</t>
  </si>
  <si>
    <t>Corbicula sp.</t>
  </si>
  <si>
    <t>Pomacea sp.</t>
  </si>
  <si>
    <t>Dero sp.</t>
  </si>
  <si>
    <t>Glossiphonia sp.</t>
  </si>
  <si>
    <t>Neoephemera sp.</t>
  </si>
  <si>
    <t>Paraleptophlebia sp.</t>
  </si>
  <si>
    <t>Traverella sp.</t>
  </si>
  <si>
    <t>Parapsyche sp.</t>
  </si>
  <si>
    <t>Chironomidae</t>
  </si>
  <si>
    <t>Pentaneura sp.</t>
  </si>
  <si>
    <t>Polypedilum sp.</t>
  </si>
  <si>
    <t>Macrobrachium sp.</t>
  </si>
  <si>
    <t>Nais sp.</t>
  </si>
  <si>
    <t>Lachlania sp.</t>
  </si>
  <si>
    <t>Chironomus sp.</t>
  </si>
  <si>
    <t>Odontomyia sp.</t>
  </si>
  <si>
    <t>Ophidonais sp.</t>
  </si>
  <si>
    <t>Lumbriculus sp.</t>
  </si>
  <si>
    <t>Limnophora sp.</t>
  </si>
  <si>
    <t>Branchiura sp.</t>
  </si>
  <si>
    <t>Diptera</t>
  </si>
  <si>
    <t>Gyraulus sp.</t>
  </si>
  <si>
    <t>Insekta</t>
  </si>
  <si>
    <t>Melanoides maculata</t>
  </si>
  <si>
    <t>Asellus sp.</t>
  </si>
  <si>
    <t>Naididium sp.</t>
  </si>
  <si>
    <t>Bellamya javanica</t>
  </si>
  <si>
    <t>Branchiura sowerbyi</t>
  </si>
  <si>
    <t>Palaemonetes sp.</t>
  </si>
  <si>
    <t>Gyretes sp.</t>
  </si>
  <si>
    <t>Psephenus henricki</t>
  </si>
  <si>
    <t>Berosus sp.</t>
  </si>
  <si>
    <t>Agabetes sp.</t>
  </si>
  <si>
    <t>Pelonomus sp.</t>
  </si>
  <si>
    <t>Stenelmis sp.</t>
  </si>
  <si>
    <t>Cyphon sp.</t>
  </si>
  <si>
    <t>Dubiraphia sp.</t>
  </si>
  <si>
    <t>Lampyridae</t>
  </si>
  <si>
    <t>Coleoptera</t>
  </si>
  <si>
    <t>Xiphocentron sp.</t>
  </si>
  <si>
    <t>Hydropsyche scalaris</t>
  </si>
  <si>
    <t>Hydropsyche sparna</t>
  </si>
  <si>
    <t>Chimarra sp.</t>
  </si>
  <si>
    <t>Anagapetus sp.</t>
  </si>
  <si>
    <t>Lepidostoma sp.</t>
  </si>
  <si>
    <t>Rheotanytarsus sp.</t>
  </si>
  <si>
    <t>Thienemanniella sp.</t>
  </si>
  <si>
    <t>Tanytarsus sp.</t>
  </si>
  <si>
    <t>Orthocladiinae</t>
  </si>
  <si>
    <t>Camptocladius sp.</t>
  </si>
  <si>
    <t>Rheocricotopus sp.</t>
  </si>
  <si>
    <t>Microtendipes sp.</t>
  </si>
  <si>
    <t>Conchapelopia sp.</t>
  </si>
  <si>
    <t>Pseudoorthocladius sp.</t>
  </si>
  <si>
    <t>Parachironomus sp.</t>
  </si>
  <si>
    <t>Simulium sp.</t>
  </si>
  <si>
    <t>Tipula sp.</t>
  </si>
  <si>
    <t>Hexatoma sp.</t>
  </si>
  <si>
    <t>Hemerodromia sp.</t>
  </si>
  <si>
    <t>Anthericidae</t>
  </si>
  <si>
    <t>Glutops sp.</t>
  </si>
  <si>
    <t>Bezzia sp.</t>
  </si>
  <si>
    <t>Heptagenia sp.</t>
  </si>
  <si>
    <t>Acentrella sp.</t>
  </si>
  <si>
    <t>Leptohyphes sp.</t>
  </si>
  <si>
    <t>Wundacaenis flabellum</t>
  </si>
  <si>
    <t>Amphinemura sp.</t>
  </si>
  <si>
    <t>Nemoura sp.</t>
  </si>
  <si>
    <t>Neoperla sp.</t>
  </si>
  <si>
    <t>Allocapnia sp.</t>
  </si>
  <si>
    <t>Chloroperlidae</t>
  </si>
  <si>
    <t>Coenagrionidae</t>
  </si>
  <si>
    <t>Hetaerina sp.</t>
  </si>
  <si>
    <t>Isotomidae</t>
  </si>
  <si>
    <t>Pelocoris sp.</t>
  </si>
  <si>
    <t>Cura sp.</t>
  </si>
  <si>
    <t>Corydalus sp</t>
  </si>
  <si>
    <t>Chauliodes sp.</t>
  </si>
  <si>
    <t>Bellura sp.</t>
  </si>
  <si>
    <t>Hydora sp.</t>
  </si>
  <si>
    <t>Potamophilinus sp.</t>
  </si>
  <si>
    <t>Orthotrichia sp.</t>
  </si>
  <si>
    <t>Eoophyla sp.</t>
  </si>
  <si>
    <t>Nemocapnia sp.</t>
  </si>
  <si>
    <t>Gomphaeschna sp.</t>
  </si>
  <si>
    <t>Planaria sp.</t>
  </si>
  <si>
    <t>Archichauliodes polypastus</t>
  </si>
  <si>
    <t>Microcylloepus sp.</t>
  </si>
  <si>
    <t>Elmidae</t>
  </si>
  <si>
    <t>Parakiefferiella sp.</t>
  </si>
  <si>
    <t>Farrodes sp.</t>
  </si>
  <si>
    <t>Pristinella jenkinae</t>
  </si>
  <si>
    <t>Haemopis sp.</t>
  </si>
  <si>
    <t>Neoneura sp.</t>
  </si>
  <si>
    <t>Trichoptera</t>
  </si>
  <si>
    <t>Twinnia sp.</t>
  </si>
  <si>
    <t>Ectemia invenosta</t>
  </si>
  <si>
    <t>Agathon sp.</t>
  </si>
  <si>
    <t>Blephaceridae</t>
  </si>
  <si>
    <t>Blephaceria sp.</t>
  </si>
  <si>
    <t>Leucrocota sp.</t>
  </si>
  <si>
    <t>Barbaetis sp.</t>
  </si>
  <si>
    <t>Tricorythodes sp.</t>
  </si>
  <si>
    <t>Caudatella sp.</t>
  </si>
  <si>
    <t>Nais variabilis</t>
  </si>
  <si>
    <t>Sangomyia sp.</t>
  </si>
  <si>
    <t>Ampumixis sp.</t>
  </si>
  <si>
    <t>Oecetis sp.</t>
  </si>
  <si>
    <t>Eukiefferiella sp.</t>
  </si>
  <si>
    <t>Cardiocladius sp.</t>
  </si>
  <si>
    <t>Lymnophila sp.</t>
  </si>
  <si>
    <t>Nais communis</t>
  </si>
  <si>
    <t>Macronyclus sp.</t>
  </si>
  <si>
    <t>Psychomyia fluvida</t>
  </si>
  <si>
    <t>Baetodes sp.</t>
  </si>
  <si>
    <t>Slavina sp.</t>
  </si>
  <si>
    <t>Tubificidae</t>
  </si>
  <si>
    <t>Piscicolidae</t>
  </si>
  <si>
    <t>Lymnaea rubiginosa</t>
  </si>
  <si>
    <t>Megadrili sp.</t>
  </si>
  <si>
    <t>Thiara sp.</t>
  </si>
  <si>
    <t>Limnodrilus hoffmeisteri</t>
  </si>
  <si>
    <t>Kumbang</t>
  </si>
  <si>
    <t>Lalat batu</t>
  </si>
  <si>
    <t>Kerang</t>
  </si>
  <si>
    <t>Anodonta sp.</t>
  </si>
  <si>
    <t>Kutu kayu</t>
  </si>
  <si>
    <t>Ngengat</t>
  </si>
  <si>
    <t>Cacing</t>
  </si>
  <si>
    <t>Cheumatopsyche sp.</t>
  </si>
  <si>
    <t>Cacing pipih</t>
  </si>
  <si>
    <t>Dicranocephalus sp.</t>
  </si>
  <si>
    <t>Dryophthorinae</t>
  </si>
  <si>
    <t>Lintah</t>
  </si>
  <si>
    <t>Serangga</t>
  </si>
  <si>
    <t>Serangga ekor pegas</t>
  </si>
  <si>
    <t>Cacing hitam</t>
  </si>
  <si>
    <t>Udang</t>
  </si>
  <si>
    <t>Kumbang air</t>
  </si>
  <si>
    <t>Kepiting</t>
  </si>
  <si>
    <t>Rhithrogena sp.</t>
  </si>
  <si>
    <t>Lalat hitam</t>
  </si>
  <si>
    <t>Troglochaetus beranecki</t>
  </si>
  <si>
    <t>Pristina barbata</t>
  </si>
  <si>
    <t>Cambarincola sp.</t>
  </si>
  <si>
    <t>Donacia sp.</t>
  </si>
  <si>
    <t>Dytiscus sp.</t>
  </si>
  <si>
    <t>Senecella sp.</t>
  </si>
  <si>
    <t>Daphnia sp.</t>
  </si>
  <si>
    <t>Dasyhelea sp.</t>
  </si>
  <si>
    <t>Belostoma sp.</t>
  </si>
  <si>
    <t>Rhabditis sp.</t>
  </si>
  <si>
    <t>Musculium sp.</t>
  </si>
  <si>
    <t>Ophiodonais serpentina</t>
  </si>
  <si>
    <t>Leptoceros sp.</t>
  </si>
  <si>
    <t>Scirtes sp.</t>
  </si>
  <si>
    <t>Cyclops sp.</t>
  </si>
  <si>
    <t>Potamanthus sp.</t>
  </si>
  <si>
    <t>Symbiocladius sp.</t>
  </si>
  <si>
    <t>Dugesia sp.</t>
  </si>
  <si>
    <t>Piscicola punctata</t>
  </si>
  <si>
    <t>Closterium sp.</t>
  </si>
  <si>
    <t>Closteriopsis  sp.</t>
  </si>
  <si>
    <t>Pediastrum sp.</t>
  </si>
  <si>
    <t>Scenedesmus sp.</t>
  </si>
  <si>
    <t>Spirogyra sp.</t>
  </si>
  <si>
    <t>Tetradriella sp.</t>
  </si>
  <si>
    <t>Ulotrix sp.</t>
  </si>
  <si>
    <t>Centrales sp.</t>
  </si>
  <si>
    <t>Fragilaria sp.</t>
  </si>
  <si>
    <t>Frustulia sp.</t>
  </si>
  <si>
    <t>Navicula sp.</t>
  </si>
  <si>
    <t>Phacus sp.</t>
  </si>
  <si>
    <t>Rotifera sp.</t>
  </si>
  <si>
    <t>Lionothus sp.</t>
  </si>
  <si>
    <t>Vorticella sp.</t>
  </si>
  <si>
    <t>Genus</t>
  </si>
  <si>
    <t>Netsizia sp.</t>
  </si>
  <si>
    <t>kelimpahan (individual/litre)</t>
  </si>
  <si>
    <t>Corbicula moltkiana</t>
  </si>
  <si>
    <t>Corbicula javanica</t>
  </si>
  <si>
    <t xml:space="preserve">Pseudodon vondembuschianus </t>
  </si>
  <si>
    <t xml:space="preserve">Melanoides granifera </t>
  </si>
  <si>
    <t xml:space="preserve">Brotia costula varicosa </t>
  </si>
  <si>
    <t xml:space="preserve">Brotia testudinaria </t>
  </si>
  <si>
    <t>Subspecies</t>
  </si>
  <si>
    <t xml:space="preserve">Pomacea canaliculata </t>
  </si>
  <si>
    <t>Kabupaten Bandung Barat</t>
  </si>
  <si>
    <t>Lymnaea sp.</t>
  </si>
  <si>
    <t>Campeloma sp.</t>
  </si>
  <si>
    <t>Pleurocera sp.</t>
  </si>
  <si>
    <t>Amnicola sp.</t>
  </si>
  <si>
    <t>Pisidium sp.</t>
  </si>
  <si>
    <t>Sphaerium sp.</t>
  </si>
  <si>
    <t>Kabupaten Cianjur</t>
  </si>
  <si>
    <t>Kecamatan Cipeundeuy</t>
  </si>
  <si>
    <t>Goniobasis sp.</t>
  </si>
  <si>
    <t>Bithynia sp.</t>
  </si>
  <si>
    <t>Valvata sp.</t>
  </si>
  <si>
    <t>Physa sp.</t>
  </si>
  <si>
    <t>Viviparus sp.</t>
  </si>
  <si>
    <t>Kecamatan Sukaluyu</t>
  </si>
  <si>
    <t>Penium sp1.</t>
  </si>
  <si>
    <t>Dermatophyton sp.</t>
  </si>
  <si>
    <t>Penium sp2.</t>
  </si>
  <si>
    <t>Achnanthes sp.</t>
  </si>
  <si>
    <t>Aeolosoma sp.</t>
  </si>
  <si>
    <t>Branchiobdellida</t>
  </si>
  <si>
    <t>Cladophora sp.</t>
  </si>
  <si>
    <t>Alga hijau</t>
  </si>
  <si>
    <t>Copepoda</t>
  </si>
  <si>
    <t>Diaptomus sp.</t>
  </si>
  <si>
    <t>Kutu air</t>
  </si>
  <si>
    <t>Diaspora sp.</t>
  </si>
  <si>
    <t>Diatom</t>
  </si>
  <si>
    <t>Gnathobdellida</t>
  </si>
  <si>
    <t>Oscillatoria sp.</t>
  </si>
  <si>
    <t>Alga</t>
  </si>
  <si>
    <t>Hewan roda</t>
  </si>
  <si>
    <t>Surirella sp.</t>
  </si>
  <si>
    <t>Protozoa</t>
  </si>
  <si>
    <t>Krustacea</t>
  </si>
  <si>
    <t>Endi Setiadi Kartamihardja</t>
  </si>
  <si>
    <t>Spektra Ukuran Biomassa plankton dan potensi pemanfaatannya bagi komunitas ikan di zona limnetik waduk Ir. H. Djuanda, Jawa Barat</t>
  </si>
  <si>
    <t>http://iirc.ipb.ac.id/handle/123456789/40538</t>
  </si>
  <si>
    <t>Master</t>
  </si>
  <si>
    <t>Enan M. Adiwilaga | M. F. Rahardjo | Dedi Soedharma</t>
  </si>
  <si>
    <t>2003-05/2004-04</t>
  </si>
  <si>
    <t>-6.5819444</t>
  </si>
  <si>
    <t>107.3083333</t>
  </si>
  <si>
    <t>-6.5486111</t>
  </si>
  <si>
    <t>107.3236111</t>
  </si>
  <si>
    <t>-6.5013889</t>
  </si>
  <si>
    <t>107.3277778</t>
  </si>
  <si>
    <t>-6.5125</t>
  </si>
  <si>
    <t>107.3430556</t>
  </si>
  <si>
    <t>-6.5319444</t>
  </si>
  <si>
    <t>-6.5152778</t>
  </si>
  <si>
    <t>107.3583333</t>
  </si>
  <si>
    <t>107.3597222</t>
  </si>
  <si>
    <t>-6.5277778</t>
  </si>
  <si>
    <t>107.3763889</t>
  </si>
  <si>
    <t>-6.5513889</t>
  </si>
  <si>
    <t>107.3888889</t>
  </si>
  <si>
    <t>ST3a</t>
  </si>
  <si>
    <t>ST3b</t>
  </si>
  <si>
    <t>ST3c</t>
  </si>
  <si>
    <t>ST3d</t>
  </si>
  <si>
    <t>ST3e</t>
  </si>
  <si>
    <t>12 times sampling</t>
  </si>
  <si>
    <t>Kabupaten Purwakarta</t>
  </si>
  <si>
    <t>Kecamatan Jatiluhur</t>
  </si>
  <si>
    <t>Daerah hulu Waduk Djuanda</t>
  </si>
  <si>
    <t>Daerah transisi hulu dan tengah Waduk Djuanda</t>
  </si>
  <si>
    <t>Daerah tengah Waduk Djuanda</t>
  </si>
  <si>
    <t>Daerah KJA di Waduk Djuanda</t>
  </si>
  <si>
    <t>Station 3a</t>
  </si>
  <si>
    <t>Station 3b</t>
  </si>
  <si>
    <t>Station 3c</t>
  </si>
  <si>
    <t>Station 3d</t>
  </si>
  <si>
    <t>Station 3e</t>
  </si>
  <si>
    <t>litre</t>
  </si>
  <si>
    <t>Kemmerer water sampler</t>
  </si>
  <si>
    <t>Brachionus sp.</t>
  </si>
  <si>
    <t>Diaphanosoma sp.</t>
  </si>
  <si>
    <t>Keratella sp.</t>
  </si>
  <si>
    <t>Nauplii sp.</t>
  </si>
  <si>
    <t>Polyarthra sp.</t>
  </si>
  <si>
    <t>374 | 28 | 33 | 45 | 468 | 67 | 230 | 171 | 193 | 0 | 67 | 401</t>
  </si>
  <si>
    <t>424 | 53 | 49 | 64 | 671 | 96 | 330 | 245 | 277 | 0 | 96 | 575</t>
  </si>
  <si>
    <t>67 | 20 | 19 | 19 | 201 | 29 | 99 | 73 | 83 | 0 | 29 | 172</t>
  </si>
  <si>
    <t>2 | 6 | 5 | 5 | 48 | 7  | 24 | 17 | 20 | 0 | 7 | 41</t>
  </si>
  <si>
    <t>5 | 3 | 3 | 2 | 26 | 4 | 13 | 10 | 11 | 0 | 4 | 22</t>
  </si>
  <si>
    <t>12 | 8 | 8 | 7 | 77 | 11 | 38 | 28 | 32 | 0 | 11 | 66</t>
  </si>
  <si>
    <t>182 | 47 | 44 | 46 | 487 | 70 | 240 | 178 | 201 | 0 | 70 | 417</t>
  </si>
  <si>
    <t>176 | 3 | 5 | 13 | 134 | 19 | 66 | 49 | 55 | 0 | 19 | 115</t>
  </si>
  <si>
    <t>278 | 181 | 335 | 43 | 215 | 499 | 258 | 207 | 0 | 1015 | 77 | 0</t>
  </si>
  <si>
    <t>283 | 57 | 105 | 30 | 152 | 352 | 182 | 147 | 0 | 717 | 55 | 0</t>
  </si>
  <si>
    <t>94 | 35 | 64 | 15 | 75 | 175 | 91 | 73 | 0 | 356 | 27 | 0</t>
  </si>
  <si>
    <t>7 | 2 | 5 | 5 | 26 | 60 | 31 | 25 | 0 | 123 | 9 | 0</t>
  </si>
  <si>
    <t>13 | 2 | 5 | 3 | 15 | 34 | 18 | 14 | 0 | 70 | 5 | 0</t>
  </si>
  <si>
    <t>40 | 22 | 41 | 7 | 35 | 82 | 42 | 34 | 0 | 166 | 13 | 0</t>
  </si>
  <si>
    <t>175 | 84 | 156 | 36 | 179 | 415 | 215 | 173 | 0 | 844 | 64 | 0</t>
  </si>
  <si>
    <t>67 | 62 | 115 | 28 | 141 | 327 | 169 | 136 | 0 | 665 | 51 | 0</t>
  </si>
  <si>
    <t>117 | 50 | 193 | 73 | 204 | 44 | 80 | 102 | 146 | 0 | 102 | 52</t>
  </si>
  <si>
    <t>141 | 78 | 90 | 57 | 159 | 34 | 63 | 80 | 114 | 0 | 80 | 41</t>
  </si>
  <si>
    <t>188 | 56 | 34 | 40 | 111 | 24 | 44 | 56 | 80 | 0 | 56 | 29</t>
  </si>
  <si>
    <t>13 | 6 | 4 | 4 | 10 | 2 | 4 | 5 | 7 | 0 | 5 | 3</t>
  </si>
  <si>
    <t>17 | 1 | 5 | 3 | 8 | 2 | 3 | 4 | 6 | 0 | 4 | 2</t>
  </si>
  <si>
    <t>352 | 11 | 6 | 32 | 90 | 19 | 35 | 45 | 64 | 0 | 45 | 23</t>
  </si>
  <si>
    <t>345 | 155 | 96 | 97 | 273 | 56 | 107 | 136 | 195 | 0 | 136 | 70</t>
  </si>
  <si>
    <t>258 | 17 | 17 | 29 | 82 | 186 | 32 | 41 | 59 | 0 | 41 | 21</t>
  </si>
  <si>
    <t>12 | 609 | 706 | 379 | 419 | 422 | 99 | 114 | 621 | 435 | 112 | 559</t>
  </si>
  <si>
    <t>79 | 176 | 294 | 199 | 220 | 222 | 52 | 60 | 326 | 228 | 59 | 294</t>
  </si>
  <si>
    <t>79 | 94 | 174 | 144 | 160 | 161 | 38 | 44 | 237 | 166 | 43 | 213</t>
  </si>
  <si>
    <t>12 | 6 | 0 | 14 | 15 | 15 | 4 | 4 | 22 | 16 | 4 | 20</t>
  </si>
  <si>
    <t>0 | 0 | 5 | 1 | 1 | 1 | 0 | 0 | 2 | 1 | 0 | 1</t>
  </si>
  <si>
    <t>18 | 25 | 147 | 57 | 63 | 64 | 15 | 17 | 94 | 66 | 17 | 85</t>
  </si>
  <si>
    <t>97 | 38 | 142 | 135 | 149 | 150 | 35 | 41 | 221 | 154 | 40 | 199</t>
  </si>
  <si>
    <t>67 | 13 | 124 | 93 | 103 | 104 | 24 | 28 | 153 | 107 | 28 | 138</t>
  </si>
  <si>
    <t>52 | 88 | 194 | 308 | 164 | 110 | 38 | 40 | 68 | 92 | 27 | 0</t>
  </si>
  <si>
    <t>126 | 213 | 192 | 117 | 313 | 209 | 72 | 76 | 130 | 176 | 52 | 0</t>
  </si>
  <si>
    <t>55 | 94 | 47 | 68 | 181 | 121 | 42 | 44 | 75 | 102 | 30 | 0</t>
  </si>
  <si>
    <t>37 | 63 | 6 | 22 | 58 | 39 | 13 | 14 | 24 | 33 | 10 | 0</t>
  </si>
  <si>
    <t>7 | 13 | 4 | 5 | 14 | 9 | 3 | 3 | 6 | 8 | 2 | 0</t>
  </si>
  <si>
    <t>18 | 31 | 100 | 36 | 96 | 64 | 22 | 23 | 40 | 54 | 16 | 0</t>
  </si>
  <si>
    <t>192 | 326 | 301 | 201 | 537 | 358 |123 | 130 | 224 | 302 | 89 | 0</t>
  </si>
  <si>
    <t>30 | 50 | 94 | 92 | 246 | 164 | 56 | 59 | 102 | 138 | 41 | 0</t>
  </si>
  <si>
    <t>13 | 18 | 61 | 18 | 35 | 39 | 196 | 104 | 112 | 226 | 53 | 0</t>
  </si>
  <si>
    <t>56 | 24 | 85 | 24 | 49 | 54 | 273 | 145 | 156 | 314 | 73 | 0</t>
  </si>
  <si>
    <t>39 | 16 | 56 | 16 | 32 | 36 | 181 | 96 | 104 | 209 | 49 | 0</t>
  </si>
  <si>
    <t>0 | 2 | 7 | 2 | 4 | 4 | 22 | 12 | 13 | 26 | 6 | 0</t>
  </si>
  <si>
    <t>0 | 1 | 4 | 1 | 2 | 3 | 13 | 7 | 8 | 15 | 4 | 0</t>
  </si>
  <si>
    <t>9 | 14 | 47 | 14 | 27 | 30 | 153 | 81 | 87 | 178 | 41 | 0</t>
  </si>
  <si>
    <t>138 | 72 | 250 | 72 | 144 | 159 | 807 | 429 | 481 | 930 | 216 | 0</t>
  </si>
  <si>
    <t>43 | 21 | 72 | 21 | 41 | 46 | 232 | 123 | 133 | 267 | 62 | 0</t>
  </si>
  <si>
    <t>133 | 69 | 48 | 112 | 64 | 57 | 121 | 102 | 230 | 0 | 223 | 93</t>
  </si>
  <si>
    <t>139 | 119 | 31 | 125 | 71 | 64 | 135 | 114 | 256 | 0 | 50 | 103</t>
  </si>
  <si>
    <t>67 | 25 | 17 | 45 | 26 | 23 | 49 | 41 | 93 | 0 | 18 | 38</t>
  </si>
  <si>
    <t>0 | 0 | 24 | 20 | 12 | 10 | 22 | 18 | 41 | 0 | 8 | 17</t>
  </si>
  <si>
    <t>0 | 0 | 10 | 9 | 5 | 4 | 9 | 8 | 18 | 0 | 3 | 7</t>
  </si>
  <si>
    <t>85 | 56 | 21 | 69 | 40 | 36 | 75 | 63 | 142 | 0 | 28 | 57</t>
  </si>
  <si>
    <t>200 | 69 | 69 | 147 | 84 | 76 | 160 | 135 | 302 | 0 | 59 | 122</t>
  </si>
  <si>
    <t>97 | 44 | 14 | 60 | 34 | 31 | 65 | 55 | 124 | 0 | 24 | 50</t>
  </si>
  <si>
    <t>28 | 296 | 188 | 36 | 38 | 555 | 103 | 96 | 237 | 1136 | 43 | 395</t>
  </si>
  <si>
    <t>76 | 195 | 418 | 50 | 53 | 766 | 143 | 133 | 327 | 1569 | 59 | 545</t>
  </si>
  <si>
    <t>28 | 163 | 119 | 24 | 25 | 360 | 67 | 62 | 154 | 738 | 28 | 256</t>
  </si>
  <si>
    <t>14 | 8 | 55 | 6 | 7 | 94 | 18 | 16 | 40 | 193 | 7 | 67</t>
  </si>
  <si>
    <t>0 | 0 | 0 | 2 | 3 | 37 | 7 | 6 | 16 | 75 | 3 | 26</t>
  </si>
  <si>
    <t>17 | 31 | 94 | 10 | 11 | 159 | 30 | 27 | 68 | 325 | 12 | 113</t>
  </si>
  <si>
    <t>93 | 187 | 503 | 55 | 58 | 838 | 156 | 145 | 358 | 1717 | 64 | 597</t>
  </si>
  <si>
    <t>38 | 31 | 124 | 16 | 17 | 251 | 47 | 43 | 107 | 514 | 19 | 179</t>
  </si>
  <si>
    <t>12 | 352 | 140 | 96 | 104 | 88 | 121 | 107 | 0 | 356 | 33 | 597</t>
  </si>
  <si>
    <t>139 | 150 | 182 | 97 | 106 | 89 | 122 | 109 | 0 | 361 | 33 | 606</t>
  </si>
  <si>
    <t>85 | 88 | 126 | 61 | 66 | 56 | 77 | 68 | 0 | 226 | 21 | 379</t>
  </si>
  <si>
    <t>24 | 26 | 32 | 17 | 18 | 15 | 21 | 19 | 0 | 63 | 6 | 105</t>
  </si>
  <si>
    <t>12 | 5 | 7 | 6 | 6 | 5 | 7 | 6 | 0 | 20 | 2 | 34</t>
  </si>
  <si>
    <t>24 | 52 | 63 | 27 | 29 | 25 | 34 | 30 | 0 | 100 | 9 | 168</t>
  </si>
  <si>
    <t>242 | 248 | 593 | 210 | 228 | 192 | 263 | 235 | 0 | 778 | 72 | 1305</t>
  </si>
  <si>
    <t>163 | 52 | 112 | 73 | 80 | 67 | 92 | 82 | 0 | 272 | 25 | 457</t>
  </si>
  <si>
    <t>NA</t>
  </si>
  <si>
    <t>http://repository.ipb.ac.id/handle/123456789/9586</t>
  </si>
  <si>
    <t>Kajian Kandungan Logam Berat Timbal (Pb) Dan Seng (Zn) Pada Air, Sedimen, Dan Makrozoobentos Di Perairan Waduk Cirata,Provinsi Jawa Barat</t>
  </si>
  <si>
    <t>Muhammad Amien H</t>
  </si>
  <si>
    <t>D. Djokosetiyanto | Suprihatin</t>
  </si>
  <si>
    <t>2006-12/2007-03</t>
  </si>
  <si>
    <t>Muara Sungai Cikundul (Waduk Cirata)</t>
  </si>
  <si>
    <t>Intake DAM (Waduk Cirata)</t>
  </si>
  <si>
    <t>Muara Sungai Cibalagung (Waduk Cirata)</t>
  </si>
  <si>
    <t>Muara Sungai Cisokan (Waduk Cirata)</t>
  </si>
  <si>
    <t>Muara Sungai Citarum (Waduk Cirata)</t>
  </si>
  <si>
    <t>-6.6922</t>
  </si>
  <si>
    <t>107.3367</t>
  </si>
  <si>
    <t>-6.7186</t>
  </si>
  <si>
    <t>107.2951</t>
  </si>
  <si>
    <t>-6.7453</t>
  </si>
  <si>
    <t>107.2692</t>
  </si>
  <si>
    <t>-6.7651</t>
  </si>
  <si>
    <t>107.2685</t>
  </si>
  <si>
    <t>-6.7751</t>
  </si>
  <si>
    <t>107.2826</t>
  </si>
  <si>
    <t>Kecamatan Mande</t>
  </si>
  <si>
    <t>Kecamatan Cikalongkulon</t>
  </si>
  <si>
    <t>Kecamatan Maniis</t>
  </si>
  <si>
    <t>day</t>
  </si>
  <si>
    <t>1 time sampling</t>
  </si>
  <si>
    <t>Fresh Water Invertebrates of The United States. Pennak, WR. 1953.| A Journal of Zoology, Hydrobiology and Oceanography of the Indo-Australian Archipelago. Wegner, RMA &amp; Lieftinck, AM. 1996.</t>
  </si>
  <si>
    <t>Hagenius sp.</t>
  </si>
  <si>
    <t>Perithemis sp.</t>
  </si>
  <si>
    <t>Gomphus sp.</t>
  </si>
  <si>
    <t>Parapoynx sp.</t>
  </si>
  <si>
    <t>Cryptochironomus sp.</t>
  </si>
  <si>
    <t>Anentome sp.</t>
  </si>
  <si>
    <t>Digoniostoma sp.</t>
  </si>
  <si>
    <t>Dineutus sp.</t>
  </si>
  <si>
    <t>Lumbriculidae</t>
  </si>
  <si>
    <t>Struktur Komunikasi Makrozoobenthos Sebagai Indikator Biologi Perairan di Hulu Sungai Cisadane, Bogor</t>
  </si>
  <si>
    <t>http://repository.ipb.ac.id/handle/123456789/48957</t>
  </si>
  <si>
    <t>Emi Susilowati</t>
  </si>
  <si>
    <t>Majariana Krisanti | Yusli Wardiatno</t>
  </si>
  <si>
    <t>2006-06/08</t>
  </si>
  <si>
    <t>4 times sampling</t>
  </si>
  <si>
    <t>Aquatic Diptera: Eggs, larvae, and pupae of aquatic flies. Johannsen, OA. 1969. | Aquatic entomology: The Fisherman's and ecologist's illustrated guide to insects and their relatives. McCafferty, WP. 1981. | Fresh-water invertebrates of the United States: 2nd edition. Pennak, RW. 1978. | Fresh-water invertebrates of the United States: 3rd edition. Pennak, RW. 1989.</t>
  </si>
  <si>
    <t>Kecamatan Caringin</t>
  </si>
  <si>
    <t>Desa Pasir Buncir (Hulu Sungai Cisadane)</t>
  </si>
  <si>
    <t>-6.7626</t>
  </si>
  <si>
    <t>106.8417</t>
  </si>
  <si>
    <t>-6.7621</t>
  </si>
  <si>
    <t>106.8414</t>
  </si>
  <si>
    <t>-6.7619</t>
  </si>
  <si>
    <t>106.8412</t>
  </si>
  <si>
    <t>Tetragnathidae</t>
  </si>
  <si>
    <t>Heliclus sp.</t>
  </si>
  <si>
    <t>Narpus sp.</t>
  </si>
  <si>
    <t>Acneus sp.</t>
  </si>
  <si>
    <t>Ectopria sp.</t>
  </si>
  <si>
    <t>Ptilodactylidae</t>
  </si>
  <si>
    <t>Atherix sp.</t>
  </si>
  <si>
    <t>Nanocladius sp.</t>
  </si>
  <si>
    <t>Procladius sp.</t>
  </si>
  <si>
    <t>Eriocera sp.</t>
  </si>
  <si>
    <t>Rhitrogenia sp.</t>
  </si>
  <si>
    <t>Habrophlebiodes sp.</t>
  </si>
  <si>
    <t>Ameletus sp.</t>
  </si>
  <si>
    <t>Edmundsus sp.</t>
  </si>
  <si>
    <t>Ostrinia sp.</t>
  </si>
  <si>
    <t>Hydrobia sp.</t>
  </si>
  <si>
    <t>Paranais sp.</t>
  </si>
  <si>
    <t>Arctopsyche sp.</t>
  </si>
  <si>
    <t>Homoplectra sp.</t>
  </si>
  <si>
    <t>Neotrichia sp.</t>
  </si>
  <si>
    <t>Cleptelmis sp.</t>
  </si>
  <si>
    <t>Cylloeupus sp.</t>
  </si>
  <si>
    <t>Heterelmis sp.</t>
  </si>
  <si>
    <t>Simulidae</t>
  </si>
  <si>
    <t>Potamyia sp.</t>
  </si>
  <si>
    <t>Dolomedes sp.</t>
  </si>
  <si>
    <t>Limnius sp.</t>
  </si>
  <si>
    <t>Cricotopus sp.</t>
  </si>
  <si>
    <t>Lipsothrix sp.</t>
  </si>
  <si>
    <t>Tipulidae</t>
  </si>
  <si>
    <t>Archilestes sp.</t>
  </si>
  <si>
    <t>Naidium sp.</t>
  </si>
  <si>
    <t>Helobdella sp.</t>
  </si>
  <si>
    <t>Struktur Komunitas Makrozoobenthos dan Parameter Fisika dan Kimia Untuk Menduga Kualitas Perairan di Sungai Cihideung, Kabupaten Bogor, Jawa Barat</t>
  </si>
  <si>
    <t>http://repository.ipb.ac.id/handle/123456789/49004</t>
  </si>
  <si>
    <t>Daud D. M. P. Hutapea</t>
  </si>
  <si>
    <t>Djadja Subardja Sjafei | M. Mukhlis Kamal</t>
  </si>
  <si>
    <t>2006-07-24/25 | 2006-08-09/10 | 2006-08-31/2006-09-01</t>
  </si>
  <si>
    <t>Kecamatan Dramaga</t>
  </si>
  <si>
    <t>Desa Purwasari (hulu Sungai Cihideung)</t>
  </si>
  <si>
    <t>Desa Cibeureum (daerah sudah banyak pemukiman)</t>
  </si>
  <si>
    <t>Desa Dramaga (di bawah jembatan raya Darmaga)</t>
  </si>
  <si>
    <t>Desa Babakan (setelah tempat penjernihan air IPB)</t>
  </si>
  <si>
    <t>Kecamatan Ciampea</t>
  </si>
  <si>
    <t>Desa Cibanteng (hilir Sungai Cihideung)</t>
  </si>
  <si>
    <t>106.7227</t>
  </si>
  <si>
    <t>-6.5449</t>
  </si>
  <si>
    <t>A Journal of Zoology, Hydrobiology, and Oceanography of the Indo-Australian Archipelago. Lieftinck, MA &amp; Wegner, AMR. 1955. | A Guide to the Study of Fresh-Water Biology. Needham, JG &amp; Needham, PR. 1962. | Freshwater Invertebrates of the United States. Pennak, RW. 1989.</t>
  </si>
  <si>
    <t>106.7143</t>
  </si>
  <si>
    <t>-6.5631</t>
  </si>
  <si>
    <t>-6.5569</t>
  </si>
  <si>
    <t>106.7162</t>
  </si>
  <si>
    <t>-6.5831</t>
  </si>
  <si>
    <t>106.7216</t>
  </si>
  <si>
    <t>-6.6162</t>
  </si>
  <si>
    <t>106.7099</t>
  </si>
  <si>
    <t>3 times sampling; each station 3 times repetition</t>
  </si>
  <si>
    <t>Arthroplea sp.</t>
  </si>
  <si>
    <t>Iron humeralis</t>
  </si>
  <si>
    <t>Rhitogena sp.</t>
  </si>
  <si>
    <t>Stenonema sp.</t>
  </si>
  <si>
    <t>Atoperla ephyre</t>
  </si>
  <si>
    <t>Psephenus sp.</t>
  </si>
  <si>
    <t>Thiara scabra</t>
  </si>
  <si>
    <t>Ephemerella doris</t>
  </si>
  <si>
    <t>Physa integra</t>
  </si>
  <si>
    <t>Haplotaxis sp.</t>
  </si>
  <si>
    <t>Syncera woodmasoniana</t>
  </si>
  <si>
    <t>Ophidonais serpentina</t>
  </si>
  <si>
    <t>Palpomyia sp.</t>
  </si>
  <si>
    <t>Stratiomys sp.</t>
  </si>
  <si>
    <t>Neritine sp.</t>
  </si>
  <si>
    <t>Physa sayi</t>
  </si>
  <si>
    <t>Syncera hidalgoi</t>
  </si>
  <si>
    <t>Syncera javana</t>
  </si>
  <si>
    <t>Aegialites sp.</t>
  </si>
  <si>
    <t>Brillia sp.</t>
  </si>
  <si>
    <t>Ctenopod</t>
  </si>
  <si>
    <t>Laba-laba</t>
  </si>
  <si>
    <t>Isoperla sp.</t>
  </si>
  <si>
    <t>Plankton</t>
  </si>
  <si>
    <t>Pilsbryoconcha sp.</t>
  </si>
  <si>
    <t>Siphlonurus sp.</t>
  </si>
  <si>
    <t>Sialis sp.</t>
  </si>
  <si>
    <t>IPB-2007EK-RN022</t>
  </si>
  <si>
    <t>IPB-2007EK-RN022-ST1</t>
  </si>
  <si>
    <t>IPB-2007EK-RN022-ST2</t>
  </si>
  <si>
    <t>IPB-2007EK-RN022-ST3</t>
  </si>
  <si>
    <t>IPB-2007EK-RN022-ST3a</t>
  </si>
  <si>
    <t>IPB-2007EK-RN022-ST3b</t>
  </si>
  <si>
    <t>IPB-2007EK-RN022-ST3c</t>
  </si>
  <si>
    <t>IPB-2007EK-RN022-ST3d</t>
  </si>
  <si>
    <t>IPB-2007EK-RN022-ST3e</t>
  </si>
  <si>
    <t>IPB-2007EK-RN022-ST4</t>
  </si>
  <si>
    <t>IPB-2007EK-RN022-ST1-FN001</t>
  </si>
  <si>
    <t>IPB-2007EK-RN022-ST1-FN002</t>
  </si>
  <si>
    <t>IPB-2007EK-RN022-ST1-FN003</t>
  </si>
  <si>
    <t>IPB-2007EK-RN022-ST1-FN004</t>
  </si>
  <si>
    <t>IPB-2007EK-RN022-ST1-FN005</t>
  </si>
  <si>
    <t>IPB-2007EK-RN022-ST1-FN006</t>
  </si>
  <si>
    <t>IPB-2007EK-RN022-ST1-FN007</t>
  </si>
  <si>
    <t>IPB-2007EK-RN022-ST1-FN008</t>
  </si>
  <si>
    <t>IPB-2007EK-RN022-ST2-FN001</t>
  </si>
  <si>
    <t>IPB-2007EK-RN022-ST2-FN002</t>
  </si>
  <si>
    <t>IPB-2007EK-RN022-ST2-FN003</t>
  </si>
  <si>
    <t>IPB-2007EK-RN022-ST2-FN004</t>
  </si>
  <si>
    <t>IPB-2007EK-RN022-ST2-FN005</t>
  </si>
  <si>
    <t>IPB-2007EK-RN022-ST2-FN006</t>
  </si>
  <si>
    <t>IPB-2007EK-RN022-ST2-FN007</t>
  </si>
  <si>
    <t>IPB-2007EK-RN022-ST2-FN008</t>
  </si>
  <si>
    <t>IPB-2007EK-RN022-ST3-FN001</t>
  </si>
  <si>
    <t>IPB-2007EK-RN022-ST3-FN002</t>
  </si>
  <si>
    <t>IPB-2007EK-RN022-ST3-FN003</t>
  </si>
  <si>
    <t>IPB-2007EK-RN022-ST3-FN004</t>
  </si>
  <si>
    <t>IPB-2007EK-RN022-ST3-FN005</t>
  </si>
  <si>
    <t>IPB-2007EK-RN022-ST3-FN006</t>
  </si>
  <si>
    <t>IPB-2007EK-RN022-ST3-FN007</t>
  </si>
  <si>
    <t>IPB-2007EK-RN022-ST3-FN008</t>
  </si>
  <si>
    <t>IPB-2007EK-RN022-ST3a-FN001</t>
  </si>
  <si>
    <t>IPB-2007EK-RN022-ST3a-FN002</t>
  </si>
  <si>
    <t>IPB-2007EK-RN022-ST3a-FN003</t>
  </si>
  <si>
    <t>IPB-2007EK-RN022-ST3a-FN004</t>
  </si>
  <si>
    <t>IPB-2007EK-RN022-ST3a-FN005</t>
  </si>
  <si>
    <t>IPB-2007EK-RN022-ST3a-FN006</t>
  </si>
  <si>
    <t>IPB-2007EK-RN022-ST3a-FN007</t>
  </si>
  <si>
    <t>IPB-2007EK-RN022-ST3a-FN008</t>
  </si>
  <si>
    <t>IPB-2007EK-RN022-ST3b-FN001</t>
  </si>
  <si>
    <t>IPB-2007EK-RN022-ST3b-FN002</t>
  </si>
  <si>
    <t>IPB-2007EK-RN022-ST3b-FN003</t>
  </si>
  <si>
    <t>IPB-2007EK-RN022-ST3b-FN004</t>
  </si>
  <si>
    <t>IPB-2007EK-RN022-ST3b-FN005</t>
  </si>
  <si>
    <t>IPB-2007EK-RN022-ST3b-FN006</t>
  </si>
  <si>
    <t>IPB-2007EK-RN022-ST3b-FN007</t>
  </si>
  <si>
    <t>IPB-2007EK-RN022-ST3b-FN008</t>
  </si>
  <si>
    <t>IPB-2007EK-RN022-ST3c-FN001</t>
  </si>
  <si>
    <t>IPB-2007EK-RN022-ST3c-FN002</t>
  </si>
  <si>
    <t>IPB-2007EK-RN022-ST3c-FN003</t>
  </si>
  <si>
    <t>IPB-2007EK-RN022-ST3c-FN004</t>
  </si>
  <si>
    <t>IPB-2007EK-RN022-ST3c-FN005</t>
  </si>
  <si>
    <t>IPB-2007EK-RN022-ST3c-FN006</t>
  </si>
  <si>
    <t>IPB-2007EK-RN022-ST3c-FN007</t>
  </si>
  <si>
    <t>IPB-2007EK-RN022-ST3c-FN008</t>
  </si>
  <si>
    <t>IPB-2007EK-RN022-ST3d-FN001</t>
  </si>
  <si>
    <t>IPB-2007EK-RN022-ST3d-FN002</t>
  </si>
  <si>
    <t>IPB-2007EK-RN022-ST3d-FN003</t>
  </si>
  <si>
    <t>IPB-2007EK-RN022-ST3d-FN004</t>
  </si>
  <si>
    <t>IPB-2007EK-RN022-ST3d-FN005</t>
  </si>
  <si>
    <t>IPB-2007EK-RN022-ST3d-FN006</t>
  </si>
  <si>
    <t>IPB-2007EK-RN022-ST3d-FN007</t>
  </si>
  <si>
    <t>IPB-2007EK-RN022-ST3d-FN008</t>
  </si>
  <si>
    <t>IPB-2007EK-RN022-ST3e-FN001</t>
  </si>
  <si>
    <t>IPB-2007EK-RN022-ST3e-FN002</t>
  </si>
  <si>
    <t>IPB-2007EK-RN022-ST3e-FN003</t>
  </si>
  <si>
    <t>IPB-2007EK-RN022-ST3e-FN004</t>
  </si>
  <si>
    <t>IPB-2007EK-RN022-ST3e-FN005</t>
  </si>
  <si>
    <t>IPB-2007EK-RN022-ST3e-FN006</t>
  </si>
  <si>
    <t>IPB-2007EK-RN022-ST3e-FN007</t>
  </si>
  <si>
    <t>IPB-2007EK-RN022-ST3e-FN008</t>
  </si>
  <si>
    <t>IPB-2007EK-RN022-ST4-FN001</t>
  </si>
  <si>
    <t>IPB-2007EK-RN022-ST4-FN002</t>
  </si>
  <si>
    <t>IPB-2007EK-RN022-ST4-FN003</t>
  </si>
  <si>
    <t>IPB-2007EK-RN022-ST4-FN004</t>
  </si>
  <si>
    <t>IPB-2007EK-RN022-ST4-FN005</t>
  </si>
  <si>
    <t>IPB-2007EK-RN022-ST4-FN006</t>
  </si>
  <si>
    <t>IPB-2007EK-RN022-ST4-FN007</t>
  </si>
  <si>
    <t>IPB-2007EK-RN022-ST4-FN008</t>
  </si>
  <si>
    <t>IPB-2007MH-RN023-ST1</t>
  </si>
  <si>
    <t>IPB-2007MH-RN023-ST1-FN001</t>
  </si>
  <si>
    <t>IPB-2007MH-RN023-ST1-FN002</t>
  </si>
  <si>
    <t>IPB-2007MH-RN023-ST1-FN003</t>
  </si>
  <si>
    <t>IPB-2007MH-RN023-ST1-FN004</t>
  </si>
  <si>
    <t>IPB-2007MH-RN023-ST1-FN005</t>
  </si>
  <si>
    <t>IPB-2007MH-RN023-ST1-FN006</t>
  </si>
  <si>
    <t>IPB-2007MH-RN023-ST1-FN007</t>
  </si>
  <si>
    <t>IPB-2007MH-RN023-ST1-FN008</t>
  </si>
  <si>
    <t>IPB-2007MH-RN023-ST1-FN009</t>
  </si>
  <si>
    <t>IPB-2007MH-RN023-ST1-FN010</t>
  </si>
  <si>
    <t>IPB-2007MH-RN023-ST1-FN011</t>
  </si>
  <si>
    <t>IPB-2007MH-RN023-ST1-FN012</t>
  </si>
  <si>
    <t>IPB-2007MH-RN023-ST1-FN013</t>
  </si>
  <si>
    <t>IPB-2007MH-RN023-ST1-FN014</t>
  </si>
  <si>
    <t>IPB-2007MH-RN023-ST1-FN015</t>
  </si>
  <si>
    <t>IPB-2007MH-RN023-ST2</t>
  </si>
  <si>
    <t>IPB-2007MH-RN023-ST2-FN001</t>
  </si>
  <si>
    <t>IPB-2007MH-RN023-ST2-FN002</t>
  </si>
  <si>
    <t>IPB-2007MH-RN023-ST2-FN003</t>
  </si>
  <si>
    <t>IPB-2007MH-RN023-ST2-FN004</t>
  </si>
  <si>
    <t>IPB-2007MH-RN023-ST2-FN005</t>
  </si>
  <si>
    <t>IPB-2007MH-RN023-ST2-FN006</t>
  </si>
  <si>
    <t>IPB-2007MH-RN023-ST2-FN007</t>
  </si>
  <si>
    <t>IPB-2007MH-RN023-ST2-FN008</t>
  </si>
  <si>
    <t>IPB-2007MH-RN023-ST3</t>
  </si>
  <si>
    <t>IPB-2007MH-RN023-ST3-FN001</t>
  </si>
  <si>
    <t>IPB-2007MH-RN023-ST3-FN002</t>
  </si>
  <si>
    <t>IPB-2007MH-RN023-ST3-FN003</t>
  </si>
  <si>
    <t>IPB-2007MH-RN023-ST3-FN004</t>
  </si>
  <si>
    <t>IPB-2007MH-RN023-ST3-FN005</t>
  </si>
  <si>
    <t>IPB-2007MH-RN023-ST3-FN006</t>
  </si>
  <si>
    <t>IPB-2007MH-RN023-ST3-FN007</t>
  </si>
  <si>
    <t>IPB-2007MH-RN023-ST3-FN008</t>
  </si>
  <si>
    <t>IPB-2007MH-RN023-ST3-FN009</t>
  </si>
  <si>
    <t>IPB-2007MH-RN023-ST3-FN010</t>
  </si>
  <si>
    <t>IPB-2007MH-RN023-ST3-FN011</t>
  </si>
  <si>
    <t>IPB-2007MH-RN023-ST3-FN012</t>
  </si>
  <si>
    <t>IPB-2007MH-RN023-ST3-FN013</t>
  </si>
  <si>
    <t>IPB-2007MH-RN023-ST3-FN014</t>
  </si>
  <si>
    <t>IPB-2007MH-RN023-ST3-FN015</t>
  </si>
  <si>
    <t>IPB-2007MH-RN023-ST4</t>
  </si>
  <si>
    <t>IPB-2007MH-RN023-ST4-FN001</t>
  </si>
  <si>
    <t>IPB-2007MH-RN023-ST4-FN002</t>
  </si>
  <si>
    <t>IPB-2007MH-RN023-ST4-FN003</t>
  </si>
  <si>
    <t>IPB-2007MH-RN023-ST4-FN004</t>
  </si>
  <si>
    <t>IPB-2007MH-RN023-ST4-FN005</t>
  </si>
  <si>
    <t>IPB-2007MH-RN023-ST4-FN006</t>
  </si>
  <si>
    <t>IPB-2007MH-RN023-ST4-FN007</t>
  </si>
  <si>
    <t>IPB-2007MH-RN023-ST4-FN008</t>
  </si>
  <si>
    <t>IPB-2007MH-RN023-ST4-FN009</t>
  </si>
  <si>
    <t>IPB-2007MH-RN023-ST4-FN010</t>
  </si>
  <si>
    <t>IPB-2007MH-RN023-ST5</t>
  </si>
  <si>
    <t>IPB-2007MH-RN023-ST5-FN001</t>
  </si>
  <si>
    <t>IPB-2007MH-RN023-ST5-FN002</t>
  </si>
  <si>
    <t>IPB-2007MH-RN023-ST5-FN003</t>
  </si>
  <si>
    <t>IPB-2007MH-RN023-ST5-FN004</t>
  </si>
  <si>
    <t>IPB-2007MH-RN023-ST5-FN005</t>
  </si>
  <si>
    <t>IPB-2007MH-RN023-ST5-FN006</t>
  </si>
  <si>
    <t>IPB-2007MH-RN023-ST5-FN007</t>
  </si>
  <si>
    <t>IPB-2007MH-RN023-ST5-FN008</t>
  </si>
  <si>
    <t>IPB-2007MH-RN023-ST5-FN009</t>
  </si>
  <si>
    <t>IPB-2007MH-RN023</t>
  </si>
  <si>
    <t>IPB-2007ES-RN024</t>
  </si>
  <si>
    <t>IPB-2007ES-RN024-ST1</t>
  </si>
  <si>
    <t>IPB-2007ES-RN024-ST2</t>
  </si>
  <si>
    <t>IPB-2007ES-RN024-ST3</t>
  </si>
  <si>
    <t>IPB-2007ES-RN024-ST1-FN001</t>
  </si>
  <si>
    <t>IPB-2007ES-RN024-ST1-FN002</t>
  </si>
  <si>
    <t>IPB-2007ES-RN024-ST1-FN003</t>
  </si>
  <si>
    <t>IPB-2007ES-RN024-ST1-FN004</t>
  </si>
  <si>
    <t>IPB-2007ES-RN024-ST1-FN005</t>
  </si>
  <si>
    <t>IPB-2007ES-RN024-ST1-FN006</t>
  </si>
  <si>
    <t>IPB-2007ES-RN024-ST1-FN007</t>
  </si>
  <si>
    <t>IPB-2007ES-RN024-ST1-FN008</t>
  </si>
  <si>
    <t>IPB-2007ES-RN024-ST1-FN009</t>
  </si>
  <si>
    <t>IPB-2007ES-RN024-ST1-FN010</t>
  </si>
  <si>
    <t>IPB-2007ES-RN024-ST1-FN011</t>
  </si>
  <si>
    <t>IPB-2007ES-RN024-ST1-FN012</t>
  </si>
  <si>
    <t>IPB-2007ES-RN024-ST1-FN013</t>
  </si>
  <si>
    <t>IPB-2007ES-RN024-ST1-FN014</t>
  </si>
  <si>
    <t>IPB-2007ES-RN024-ST1-FN015</t>
  </si>
  <si>
    <t>IPB-2007ES-RN024-ST1-FN016</t>
  </si>
  <si>
    <t>IPB-2007ES-RN024-ST1-FN017</t>
  </si>
  <si>
    <t>IPB-2007ES-RN024-ST1-FN018</t>
  </si>
  <si>
    <t>IPB-2007ES-RN024-ST1-FN019</t>
  </si>
  <si>
    <t>IPB-2007ES-RN024-ST1-FN020</t>
  </si>
  <si>
    <t>IPB-2007ES-RN024-ST1-FN021</t>
  </si>
  <si>
    <t>IPB-2007ES-RN024-ST1-FN022</t>
  </si>
  <si>
    <t>IPB-2007ES-RN024-ST1-FN023</t>
  </si>
  <si>
    <t>IPB-2007ES-RN024-ST1-FN024</t>
  </si>
  <si>
    <t>IPB-2007ES-RN024-ST1-FN025</t>
  </si>
  <si>
    <t>IPB-2007ES-RN024-ST1-FN026</t>
  </si>
  <si>
    <t>IPB-2007ES-RN024-ST1-FN027</t>
  </si>
  <si>
    <t>IPB-2007ES-RN024-ST1-FN028</t>
  </si>
  <si>
    <t>IPB-2007ES-RN024-ST1-FN029</t>
  </si>
  <si>
    <t>IPB-2007ES-RN024-ST1-FN030</t>
  </si>
  <si>
    <t>IPB-2007ES-RN024-ST1-FN031</t>
  </si>
  <si>
    <t>IPB-2007ES-RN024-ST1-FN032</t>
  </si>
  <si>
    <t>IPB-2007ES-RN024-ST1-FN033</t>
  </si>
  <si>
    <t>IPB-2007ES-RN024-ST1-FN034</t>
  </si>
  <si>
    <t>IPB-2007ES-RN024-ST1-FN035</t>
  </si>
  <si>
    <t>IPB-2007ES-RN024-ST1-FN036</t>
  </si>
  <si>
    <t>IPB-2007ES-RN024-ST1-FN037</t>
  </si>
  <si>
    <t>IPB-2007ES-RN024-ST1-FN038</t>
  </si>
  <si>
    <t>IPB-2007ES-RN024-ST1-FN039</t>
  </si>
  <si>
    <t>IPB-2007ES-RN024-ST1-FN040</t>
  </si>
  <si>
    <t>IPB-2007ES-RN024-ST1-FN041</t>
  </si>
  <si>
    <t>IPB-2007ES-RN024-ST1-FN042</t>
  </si>
  <si>
    <t>IPB-2007ES-RN024-ST1-FN043</t>
  </si>
  <si>
    <t>IPB-2007ES-RN024-ST1-FN044</t>
  </si>
  <si>
    <t>IPB-2007ES-RN024-ST1-FN045</t>
  </si>
  <si>
    <t>IPB-2007ES-RN024-ST1-FN046</t>
  </si>
  <si>
    <t>IPB-2007ES-RN024-ST1-FN047</t>
  </si>
  <si>
    <t>IPB-2007ES-RN024-ST1-FN048</t>
  </si>
  <si>
    <t>IPB-2007ES-RN024-ST1-FN049</t>
  </si>
  <si>
    <t>IPB-2007ES-RN024-ST1-FN050</t>
  </si>
  <si>
    <t>IPB-2007ES-RN024-ST1-FN051</t>
  </si>
  <si>
    <t>IPB-2007ES-RN024-ST1-FN052</t>
  </si>
  <si>
    <t>IPB-2007ES-RN024-ST1-FN053</t>
  </si>
  <si>
    <t>IPB-2007ES-RN024-ST2-FN001</t>
  </si>
  <si>
    <t>IPB-2007ES-RN024-ST2-FN002</t>
  </si>
  <si>
    <t>IPB-2007ES-RN024-ST2-FN003</t>
  </si>
  <si>
    <t>IPB-2007ES-RN024-ST2-FN004</t>
  </si>
  <si>
    <t>IPB-2007ES-RN024-ST2-FN005</t>
  </si>
  <si>
    <t>IPB-2007ES-RN024-ST2-FN006</t>
  </si>
  <si>
    <t>IPB-2007ES-RN024-ST2-FN007</t>
  </si>
  <si>
    <t>IPB-2007ES-RN024-ST2-FN008</t>
  </si>
  <si>
    <t>IPB-2007ES-RN024-ST2-FN009</t>
  </si>
  <si>
    <t>IPB-2007ES-RN024-ST2-FN010</t>
  </si>
  <si>
    <t>IPB-2007ES-RN024-ST2-FN011</t>
  </si>
  <si>
    <t>IPB-2007ES-RN024-ST2-FN012</t>
  </si>
  <si>
    <t>IPB-2007ES-RN024-ST2-FN013</t>
  </si>
  <si>
    <t>IPB-2007ES-RN024-ST2-FN014</t>
  </si>
  <si>
    <t>IPB-2007ES-RN024-ST2-FN015</t>
  </si>
  <si>
    <t>IPB-2007ES-RN024-ST2-FN016</t>
  </si>
  <si>
    <t>IPB-2007ES-RN024-ST2-FN017</t>
  </si>
  <si>
    <t>IPB-2007ES-RN024-ST2-FN018</t>
  </si>
  <si>
    <t>IPB-2007ES-RN024-ST2-FN019</t>
  </si>
  <si>
    <t>IPB-2007ES-RN024-ST2-FN020</t>
  </si>
  <si>
    <t>IPB-2007ES-RN024-ST2-FN021</t>
  </si>
  <si>
    <t>IPB-2007ES-RN024-ST2-FN022</t>
  </si>
  <si>
    <t>IPB-2007ES-RN024-ST2-FN023</t>
  </si>
  <si>
    <t>IPB-2007ES-RN024-ST2-FN024</t>
  </si>
  <si>
    <t>IPB-2007ES-RN024-ST2-FN025</t>
  </si>
  <si>
    <t>IPB-2007ES-RN024-ST2-FN026</t>
  </si>
  <si>
    <t>IPB-2007ES-RN024-ST2-FN027</t>
  </si>
  <si>
    <t>IPB-2007ES-RN024-ST2-FN028</t>
  </si>
  <si>
    <t>IPB-2007ES-RN024-ST2-FN029</t>
  </si>
  <si>
    <t>IPB-2007ES-RN024-ST2-FN030</t>
  </si>
  <si>
    <t>IPB-2007ES-RN024-ST2-FN031</t>
  </si>
  <si>
    <t>IPB-2007ES-RN024-ST2-FN032</t>
  </si>
  <si>
    <t>IPB-2007ES-RN024-ST2-FN033</t>
  </si>
  <si>
    <t>IPB-2007ES-RN024-ST2-FN034</t>
  </si>
  <si>
    <t>IPB-2007ES-RN024-ST2-FN035</t>
  </si>
  <si>
    <t>IPB-2007ES-RN024-ST2-FN036</t>
  </si>
  <si>
    <t>IPB-2007ES-RN024-ST2-FN037</t>
  </si>
  <si>
    <t>IPB-2007ES-RN024-ST2-FN038</t>
  </si>
  <si>
    <t>IPB-2007ES-RN024-ST2-FN039</t>
  </si>
  <si>
    <t>IPB-2007ES-RN024-ST2-FN040</t>
  </si>
  <si>
    <t>IPB-2007ES-RN024-ST2-FN041</t>
  </si>
  <si>
    <t>IPB-2007ES-RN024-ST2-FN042</t>
  </si>
  <si>
    <t>IPB-2007ES-RN024-ST2-FN043</t>
  </si>
  <si>
    <t>IPB-2007ES-RN024-ST2-FN044</t>
  </si>
  <si>
    <t>IPB-2007ES-RN024-ST2-FN045</t>
  </si>
  <si>
    <t>IPB-2007ES-RN024-ST2-FN046</t>
  </si>
  <si>
    <t>IPB-2007ES-RN024-ST2-FN047</t>
  </si>
  <si>
    <t>IPB-2007ES-RN024-ST2-FN048</t>
  </si>
  <si>
    <t>IPB-2007ES-RN024-ST3-FN001</t>
  </si>
  <si>
    <t>IPB-2007ES-RN024-ST3-FN002</t>
  </si>
  <si>
    <t>IPB-2007ES-RN024-ST3-FN003</t>
  </si>
  <si>
    <t>IPB-2007ES-RN024-ST3-FN004</t>
  </si>
  <si>
    <t>IPB-2007ES-RN024-ST3-FN005</t>
  </si>
  <si>
    <t>IPB-2007ES-RN024-ST3-FN006</t>
  </si>
  <si>
    <t>IPB-2007ES-RN024-ST3-FN007</t>
  </si>
  <si>
    <t>IPB-2007ES-RN024-ST3-FN008</t>
  </si>
  <si>
    <t>IPB-2007ES-RN024-ST3-FN009</t>
  </si>
  <si>
    <t>IPB-2007ES-RN024-ST3-FN010</t>
  </si>
  <si>
    <t>IPB-2007ES-RN024-ST3-FN011</t>
  </si>
  <si>
    <t>IPB-2007ES-RN024-ST3-FN012</t>
  </si>
  <si>
    <t>IPB-2007ES-RN024-ST3-FN013</t>
  </si>
  <si>
    <t>IPB-2007ES-RN024-ST3-FN014</t>
  </si>
  <si>
    <t>IPB-2007ES-RN024-ST3-FN015</t>
  </si>
  <si>
    <t>IPB-2007ES-RN024-ST3-FN016</t>
  </si>
  <si>
    <t>IPB-2007ES-RN024-ST3-FN017</t>
  </si>
  <si>
    <t>IPB-2007ES-RN024-ST3-FN018</t>
  </si>
  <si>
    <t>IPB-2007ES-RN024-ST3-FN019</t>
  </si>
  <si>
    <t>IPB-2007ES-RN024-ST3-FN020</t>
  </si>
  <si>
    <t>IPB-2007ES-RN024-ST3-FN021</t>
  </si>
  <si>
    <t>IPB-2007ES-RN024-ST3-FN022</t>
  </si>
  <si>
    <t>IPB-2007ES-RN024-ST3-FN023</t>
  </si>
  <si>
    <t>IPB-2007ES-RN024-ST3-FN024</t>
  </si>
  <si>
    <t>IPB-2007ES-RN024-ST3-FN025</t>
  </si>
  <si>
    <t>IPB-2007ES-RN024-ST3-FN026</t>
  </si>
  <si>
    <t>IPB-2007ES-RN024-ST3-FN027</t>
  </si>
  <si>
    <t>IPB-2007ES-RN024-ST3-FN028</t>
  </si>
  <si>
    <t>IPB-2007ES-RN024-ST3-FN029</t>
  </si>
  <si>
    <t>IPB-2007ES-RN024-ST3-FN030</t>
  </si>
  <si>
    <t>IPB-2007ES-RN024-ST3-FN031</t>
  </si>
  <si>
    <t>IPB-2007ES-RN024-ST3-FN032</t>
  </si>
  <si>
    <t>IPB-2007ES-RN024-ST3-FN033</t>
  </si>
  <si>
    <t>IPB-2007ES-RN024-ST3-FN034</t>
  </si>
  <si>
    <t>IPB-2007ES-RN024-ST3-FN035</t>
  </si>
  <si>
    <t>IPB-2007ES-RN024-ST3-FN036</t>
  </si>
  <si>
    <t>IPB-2007ES-RN024-ST3-FN037</t>
  </si>
  <si>
    <t>IPB-2007ES-RN024-ST3-FN038</t>
  </si>
  <si>
    <t>IPB-2007ES-RN024-ST3-FN039</t>
  </si>
  <si>
    <t>IPB-2007ES-RN024-ST3-FN040</t>
  </si>
  <si>
    <t>IPB-2007ES-RN024-ST3-FN041</t>
  </si>
  <si>
    <t>IPB-2007ES-RN024-ST3-FN042</t>
  </si>
  <si>
    <t>IPB-2007ES-RN024-ST3-FN043</t>
  </si>
  <si>
    <t>IPB-2007ES-RN024-ST3-FN044</t>
  </si>
  <si>
    <t>IPB-2007ES-RN024-ST3-FN045</t>
  </si>
  <si>
    <t>IPB-2007ES-RN024-ST3-FN046</t>
  </si>
  <si>
    <t>IPB-2007ES-RN024-ST3-FN047</t>
  </si>
  <si>
    <t>IPB-2007ES-RN024-ST3-FN048</t>
  </si>
  <si>
    <t>IPB-2007ES-RN024-ST3-FN049</t>
  </si>
  <si>
    <t>IPB-2007ES-RN024-ST3-FN050</t>
  </si>
  <si>
    <t>IPB-2007DH-RN025-ST1</t>
  </si>
  <si>
    <t>IPB-2007DH-RN025-ST1-FN001</t>
  </si>
  <si>
    <t>IPB-2007DH-RN025-ST1-FN002</t>
  </si>
  <si>
    <t>IPB-2007DH-RN025-ST1-FN003</t>
  </si>
  <si>
    <t>IPB-2007DH-RN025-ST1-FN004</t>
  </si>
  <si>
    <t>IPB-2007DH-RN025-ST1-FN005</t>
  </si>
  <si>
    <t>IPB-2007DH-RN025-ST1-FN006</t>
  </si>
  <si>
    <t>IPB-2007DH-RN025-ST1-FN007</t>
  </si>
  <si>
    <t>IPB-2007DH-RN025-ST1-FN008</t>
  </si>
  <si>
    <t>IPB-2007DH-RN025-ST1-FN009</t>
  </si>
  <si>
    <t>IPB-2007DH-RN025-ST1-FN010</t>
  </si>
  <si>
    <t>IPB-2007DH-RN025-ST1-FN011</t>
  </si>
  <si>
    <t>IPB-2007DH-RN025-ST1-FN012</t>
  </si>
  <si>
    <t>IPB-2007DH-RN025-ST1-FN013</t>
  </si>
  <si>
    <t>IPB-2007DH-RN025-ST1-FN014</t>
  </si>
  <si>
    <t>IPB-2007DH-RN025-ST1-FN015</t>
  </si>
  <si>
    <t>IPB-2007DH-RN025-ST1-FN016</t>
  </si>
  <si>
    <t>IPB-2007DH-RN025-ST1-FN017</t>
  </si>
  <si>
    <t>IPB-2007DH-RN025-ST1-FN018</t>
  </si>
  <si>
    <t>IPB-2007DH-RN025-ST1-FN019</t>
  </si>
  <si>
    <t>IPB-2007DH-RN025-ST1-FN020</t>
  </si>
  <si>
    <t>IPB-2007DH-RN025-ST2</t>
  </si>
  <si>
    <t>IPB-2007DH-RN025-ST2-FN001</t>
  </si>
  <si>
    <t>IPB-2007DH-RN025-ST2-FN002</t>
  </si>
  <si>
    <t>IPB-2007DH-RN025-ST2-FN003</t>
  </si>
  <si>
    <t>IPB-2007DH-RN025-ST2-FN004</t>
  </si>
  <si>
    <t>IPB-2007DH-RN025-ST2-FN005</t>
  </si>
  <si>
    <t>IPB-2007DH-RN025-ST2-FN006</t>
  </si>
  <si>
    <t>IPB-2007DH-RN025-ST2-FN007</t>
  </si>
  <si>
    <t>IPB-2007DH-RN025-ST2-FN008</t>
  </si>
  <si>
    <t>IPB-2007DH-RN025-ST2-FN009</t>
  </si>
  <si>
    <t>IPB-2007DH-RN025-ST2-FN010</t>
  </si>
  <si>
    <t>IPB-2007DH-RN025-ST2-FN011</t>
  </si>
  <si>
    <t>IPB-2007DH-RN025-ST2-FN012</t>
  </si>
  <si>
    <t>IPB-2007DH-RN025-ST2-FN013</t>
  </si>
  <si>
    <t>IPB-2007DH-RN025-ST2-FN014</t>
  </si>
  <si>
    <t>IPB-2007DH-RN025-ST2-FN015</t>
  </si>
  <si>
    <t>IPB-2007DH-RN025-ST2-FN016</t>
  </si>
  <si>
    <t>IPB-2007DH-RN025-ST2-FN017</t>
  </si>
  <si>
    <t>IPB-2007DH-RN025-ST2-FN018</t>
  </si>
  <si>
    <t>IPB-2007DH-RN025-ST2-FN019</t>
  </si>
  <si>
    <t>IPB-2007DH-RN025-ST2-FN020</t>
  </si>
  <si>
    <t>IPB-2007DH-RN025-ST3</t>
  </si>
  <si>
    <t>IPB-2007DH-RN025-ST3-FN001</t>
  </si>
  <si>
    <t>IPB-2007DH-RN025-ST3-FN002</t>
  </si>
  <si>
    <t>IPB-2007DH-RN025-ST3-FN003</t>
  </si>
  <si>
    <t>IPB-2007DH-RN025-ST3-FN004</t>
  </si>
  <si>
    <t>IPB-2007DH-RN025-ST3-FN005</t>
  </si>
  <si>
    <t>IPB-2007DH-RN025-ST3-FN006</t>
  </si>
  <si>
    <t>IPB-2007DH-RN025-ST3-FN007</t>
  </si>
  <si>
    <t>IPB-2007DH-RN025-ST3-FN008</t>
  </si>
  <si>
    <t>IPB-2007DH-RN025-ST3-FN009</t>
  </si>
  <si>
    <t>IPB-2007DH-RN025-ST3-FN010</t>
  </si>
  <si>
    <t>IPB-2007DH-RN025-ST3-FN011</t>
  </si>
  <si>
    <t>IPB-2007DH-RN025-ST3-FN012</t>
  </si>
  <si>
    <t>IPB-2007DH-RN025-ST3-FN013</t>
  </si>
  <si>
    <t>IPB-2007DH-RN025-ST3-FN014</t>
  </si>
  <si>
    <t>IPB-2007DH-RN025-ST3-FN015</t>
  </si>
  <si>
    <t>IPB-2007DH-RN025-ST3-FN016</t>
  </si>
  <si>
    <t>IPB-2007DH-RN025-ST3-FN017</t>
  </si>
  <si>
    <t>IPB-2007DH-RN025-ST3-FN018</t>
  </si>
  <si>
    <t>IPB-2007DH-RN025-ST3-FN019</t>
  </si>
  <si>
    <t>IPB-2007DH-RN025-ST4</t>
  </si>
  <si>
    <t>IPB-2007DH-RN025-ST4-FN001</t>
  </si>
  <si>
    <t>IPB-2007DH-RN025-ST4-FN002</t>
  </si>
  <si>
    <t>IPB-2007DH-RN025-ST4-FN003</t>
  </si>
  <si>
    <t>IPB-2007DH-RN025-ST4-FN004</t>
  </si>
  <si>
    <t>IPB-2007DH-RN025-ST4-FN005</t>
  </si>
  <si>
    <t>IPB-2007DH-RN025-ST4-FN006</t>
  </si>
  <si>
    <t>IPB-2007DH-RN025-ST4-FN007</t>
  </si>
  <si>
    <t>IPB-2007DH-RN025-ST4-FN008</t>
  </si>
  <si>
    <t>IPB-2007DH-RN025-ST4-FN009</t>
  </si>
  <si>
    <t>IPB-2007DH-RN025-ST4-FN010</t>
  </si>
  <si>
    <t>IPB-2007DH-RN025-ST4-FN011</t>
  </si>
  <si>
    <t>IPB-2007DH-RN025-ST4-FN012</t>
  </si>
  <si>
    <t>IPB-2007DH-RN025-ST4-FN013</t>
  </si>
  <si>
    <t>IPB-2007DH-RN025-ST5</t>
  </si>
  <si>
    <t>IPB-2007DH-RN025-ST5-FN001</t>
  </si>
  <si>
    <t>IPB-2007DH-RN025-ST5-FN002</t>
  </si>
  <si>
    <t>IPB-2007DH-RN025-ST5-FN003</t>
  </si>
  <si>
    <t>IPB-2007DH-RN025-ST5-FN004</t>
  </si>
  <si>
    <t>IPB-2007DH-RN025-ST5-FN005</t>
  </si>
  <si>
    <t>IPB-2007DH-RN025-ST5-FN006</t>
  </si>
  <si>
    <t>IPB-2007DH-RN025-ST5-FN007</t>
  </si>
  <si>
    <t>IPB-2007DH-RN025-ST5-FN008</t>
  </si>
  <si>
    <t>IPB-2007DH-RN025-ST5-FN009</t>
  </si>
  <si>
    <t>IPB-2007DH-RN025-ST5-FN010</t>
  </si>
  <si>
    <t>IPB-2007DH-RN025-ST5-FN011</t>
  </si>
  <si>
    <t>IPB-2007DH-RN025-ST5-FN012</t>
  </si>
  <si>
    <t>IPB-2007DH-RN025</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</si>
</sst>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12"/>
      <color rgb="FFFF0000"/>
      <name val="Calibri"/>
      <family val="2"/>
      <scheme val="minor"/>
    </font>
    <font>
      <sz val="12"/>
      <color rgb="FF92D050"/>
      <name val="Calibri"/>
      <family val="2"/>
      <scheme val="minor"/>
    </font>
    <font>
      <sz val="12"/>
      <name val="Calibri"/>
      <family val="2"/>
      <scheme val="minor"/>
    </font>
    <font>
      <i/>
      <sz val="12"/>
      <name val="Calibri"/>
      <family val="2"/>
      <scheme val="minor"/>
    </font>
    <font>
      <sz val="12"/>
      <color rgb="FF000000"/>
      <name val="Calibri"/>
      <family val="2"/>
    </font>
    <font>
      <sz val="12"/>
      <name val="Calibri"/>
      <family val="2"/>
    </font>
    <font>
      <sz val="12"/>
      <color rgb="FF00B050"/>
      <name val="Calibri"/>
      <family val="2"/>
      <scheme val="minor"/>
    </font>
    <font>
      <sz val="12"/>
      <color theme="4"/>
      <name val="Calibri"/>
      <family val="2"/>
      <scheme val="minor"/>
    </font>
    <font>
      <sz val="12"/>
      <color theme="3" tint="0.39997558519241921"/>
      <name val="Calibri"/>
      <family val="2"/>
      <scheme val="minor"/>
    </font>
    <font>
      <b/>
      <sz val="12"/>
      <name val="Calibri"/>
      <family val="2"/>
    </font>
  </fonts>
  <fills count="5">
    <fill>
      <patternFill patternType="none"/>
    </fill>
    <fill>
      <patternFill patternType="gray125"/>
    </fill>
    <fill>
      <patternFill patternType="solid">
        <fgColor rgb="FFFFFFCC"/>
      </patternFill>
    </fill>
    <fill>
      <patternFill patternType="solid">
        <fgColor theme="9" tint="0.79998168889431442"/>
        <bgColor indexed="64"/>
      </patternFill>
    </fill>
    <fill>
      <patternFill patternType="solid">
        <fgColor rgb="FFFDE9D9"/>
        <bgColor rgb="FFFDE9D9"/>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49" fontId="3" fillId="2" borderId="1" xfId="1" applyNumberFormat="1" applyFont="1"/>
    <xf numFmtId="49" fontId="0" fillId="0" borderId="0" xfId="0" applyNumberFormat="1"/>
    <xf numFmtId="0" fontId="11" fillId="0" borderId="0" xfId="0" applyFont="1"/>
    <xf numFmtId="0" fontId="13" fillId="0" borderId="0" xfId="0" applyFont="1"/>
    <xf numFmtId="0" fontId="3" fillId="3" borderId="0" xfId="0" applyFont="1" applyFill="1"/>
    <xf numFmtId="0" fontId="7" fillId="0" borderId="0" xfId="90"/>
    <xf numFmtId="0" fontId="0" fillId="0" borderId="0" xfId="0" applyBorder="1"/>
    <xf numFmtId="0" fontId="0" fillId="0" borderId="0" xfId="0" applyFill="1" applyBorder="1"/>
    <xf numFmtId="0" fontId="12" fillId="0" borderId="0" xfId="0" applyFont="1" applyAlignment="1">
      <alignment horizontal="right"/>
    </xf>
    <xf numFmtId="0" fontId="3" fillId="3" borderId="0" xfId="0" applyFont="1" applyFill="1" applyAlignment="1">
      <alignment horizontal="left"/>
    </xf>
    <xf numFmtId="0" fontId="0" fillId="0" borderId="0" xfId="0" applyAlignment="1">
      <alignment horizontal="right"/>
    </xf>
    <xf numFmtId="0" fontId="3" fillId="2" borderId="1" xfId="1" applyFont="1" applyAlignment="1">
      <alignment horizontal="left"/>
    </xf>
    <xf numFmtId="49" fontId="3" fillId="3" borderId="0" xfId="0" applyNumberFormat="1" applyFont="1" applyFill="1"/>
    <xf numFmtId="0" fontId="14" fillId="0" borderId="0" xfId="0" applyFont="1"/>
    <xf numFmtId="49" fontId="14" fillId="0" borderId="0" xfId="0" applyNumberFormat="1" applyFont="1"/>
    <xf numFmtId="0" fontId="14" fillId="0" borderId="0" xfId="0" applyFont="1" applyAlignment="1">
      <alignment horizontal="right"/>
    </xf>
    <xf numFmtId="0" fontId="14" fillId="0" borderId="0" xfId="0" applyFont="1" applyAlignment="1">
      <alignment vertical="center"/>
    </xf>
    <xf numFmtId="0" fontId="15" fillId="0" borderId="0" xfId="0" applyFont="1"/>
    <xf numFmtId="0" fontId="15" fillId="0" borderId="0" xfId="0" applyFont="1" applyFill="1"/>
    <xf numFmtId="0" fontId="0" fillId="0" borderId="0" xfId="0" applyFont="1" applyAlignment="1"/>
    <xf numFmtId="0" fontId="17" fillId="0" borderId="0" xfId="0" applyFont="1"/>
    <xf numFmtId="0" fontId="14" fillId="0" borderId="0" xfId="0" applyFont="1" applyFill="1"/>
    <xf numFmtId="0" fontId="0" fillId="0" borderId="0" xfId="0" applyFont="1"/>
    <xf numFmtId="0" fontId="7" fillId="0" borderId="0" xfId="90" applyBorder="1"/>
    <xf numFmtId="0" fontId="17" fillId="0" borderId="0" xfId="0" applyFont="1" applyBorder="1"/>
    <xf numFmtId="0" fontId="17" fillId="0" borderId="0" xfId="0" applyFont="1" applyAlignment="1"/>
    <xf numFmtId="0" fontId="18" fillId="0" borderId="0" xfId="0" applyFont="1"/>
    <xf numFmtId="0" fontId="18" fillId="0" borderId="0" xfId="0" applyFont="1" applyAlignment="1"/>
    <xf numFmtId="0" fontId="14" fillId="0" borderId="0" xfId="0" applyFont="1" applyBorder="1"/>
    <xf numFmtId="0" fontId="19" fillId="0" borderId="0" xfId="0" applyFont="1"/>
    <xf numFmtId="0" fontId="20" fillId="0" borderId="0" xfId="0" applyFont="1"/>
    <xf numFmtId="0" fontId="21" fillId="4" borderId="0" xfId="0" applyFont="1" applyFill="1"/>
    <xf numFmtId="0" fontId="14" fillId="0" borderId="0" xfId="0" applyFont="1" applyFill="1" applyBorder="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colors>
    <mruColors>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5"/>
  <sheetViews>
    <sheetView zoomScale="80" zoomScaleNormal="80" workbookViewId="0">
      <pane ySplit="1" topLeftCell="A2" activePane="bottomLeft" state="frozen"/>
      <selection pane="bottomLeft" activeCell="A4" sqref="A4"/>
    </sheetView>
  </sheetViews>
  <sheetFormatPr defaultColWidth="11" defaultRowHeight="15.75" x14ac:dyDescent="0.25"/>
  <cols>
    <col min="1" max="1" width="18.625" customWidth="1"/>
    <col min="2" max="2" width="24.75" customWidth="1"/>
    <col min="3" max="3" width="26.875" style="8" customWidth="1"/>
    <col min="4" max="4" width="16" customWidth="1"/>
    <col min="5" max="5" width="18" customWidth="1"/>
    <col min="6" max="6" width="17" style="17" customWidth="1"/>
    <col min="7" max="7" width="17.625" customWidth="1"/>
    <col min="8" max="8" width="6.875" customWidth="1"/>
    <col min="9" max="9" width="5.75" customWidth="1"/>
    <col min="10" max="10" width="6.75" customWidth="1"/>
    <col min="11" max="11" width="11.625" style="8" customWidth="1"/>
    <col min="12" max="12" width="13.25" style="8" customWidth="1"/>
    <col min="13" max="13" width="10.125" customWidth="1"/>
    <col min="14" max="14" width="5.75" customWidth="1"/>
    <col min="15" max="15" width="10.5" customWidth="1"/>
    <col min="16" max="16" width="13.5" customWidth="1"/>
    <col min="17" max="17" width="17.125" customWidth="1"/>
    <col min="18" max="18" width="20" customWidth="1"/>
    <col min="19" max="19" width="33.375" customWidth="1"/>
    <col min="20" max="20" width="21.5" customWidth="1"/>
    <col min="21" max="21" width="16.5" customWidth="1"/>
  </cols>
  <sheetData>
    <row r="1" spans="1:21" x14ac:dyDescent="0.25">
      <c r="A1" s="1" t="s">
        <v>17</v>
      </c>
      <c r="B1" s="1" t="s">
        <v>13</v>
      </c>
      <c r="C1" s="7" t="s">
        <v>3</v>
      </c>
      <c r="D1" s="1" t="s">
        <v>14</v>
      </c>
      <c r="E1" s="2" t="s">
        <v>21</v>
      </c>
      <c r="F1" s="18" t="s">
        <v>15</v>
      </c>
      <c r="G1" s="1" t="s">
        <v>16</v>
      </c>
      <c r="H1" s="11" t="s">
        <v>18</v>
      </c>
      <c r="I1" s="11" t="s">
        <v>19</v>
      </c>
      <c r="J1" s="11" t="s">
        <v>20</v>
      </c>
      <c r="K1" s="19" t="s">
        <v>7</v>
      </c>
      <c r="L1" s="19" t="s">
        <v>8</v>
      </c>
      <c r="M1" s="11" t="s">
        <v>9</v>
      </c>
      <c r="N1" s="2" t="s">
        <v>4</v>
      </c>
      <c r="O1" s="2" t="s">
        <v>42</v>
      </c>
      <c r="P1" s="2" t="s">
        <v>39</v>
      </c>
      <c r="Q1" s="2" t="s">
        <v>40</v>
      </c>
      <c r="R1" s="2" t="s">
        <v>41</v>
      </c>
      <c r="S1" s="2" t="s">
        <v>37</v>
      </c>
      <c r="T1" s="11" t="s">
        <v>69</v>
      </c>
      <c r="U1" s="6" t="s">
        <v>43</v>
      </c>
    </row>
    <row r="2" spans="1:21" s="33" customFormat="1" x14ac:dyDescent="0.25">
      <c r="A2" s="35" t="s">
        <v>586</v>
      </c>
      <c r="B2" s="35" t="s">
        <v>587</v>
      </c>
      <c r="C2" s="21" t="s">
        <v>338</v>
      </c>
      <c r="D2" s="20" t="s">
        <v>373</v>
      </c>
      <c r="E2" s="20" t="s">
        <v>360</v>
      </c>
      <c r="F2" s="22">
        <v>4</v>
      </c>
      <c r="G2" s="20" t="s">
        <v>372</v>
      </c>
      <c r="H2" s="20" t="s">
        <v>54</v>
      </c>
      <c r="I2" s="20" t="s">
        <v>68</v>
      </c>
      <c r="J2" s="20" t="s">
        <v>68</v>
      </c>
      <c r="K2" s="21" t="s">
        <v>339</v>
      </c>
      <c r="L2" s="21" t="s">
        <v>340</v>
      </c>
      <c r="M2" s="20" t="s">
        <v>46</v>
      </c>
      <c r="N2" s="20" t="s">
        <v>44</v>
      </c>
      <c r="O2" s="20" t="s">
        <v>47</v>
      </c>
      <c r="P2" s="20" t="s">
        <v>45</v>
      </c>
      <c r="Q2" s="20" t="s">
        <v>361</v>
      </c>
      <c r="R2" s="20" t="s">
        <v>362</v>
      </c>
      <c r="S2" s="20" t="s">
        <v>363</v>
      </c>
      <c r="T2" s="20" t="s">
        <v>451</v>
      </c>
      <c r="U2" s="20" t="s">
        <v>59</v>
      </c>
    </row>
    <row r="3" spans="1:21" s="33" customFormat="1" x14ac:dyDescent="0.25">
      <c r="A3" s="35" t="s">
        <v>586</v>
      </c>
      <c r="B3" s="35" t="s">
        <v>588</v>
      </c>
      <c r="C3" s="21" t="s">
        <v>338</v>
      </c>
      <c r="D3" s="20" t="s">
        <v>373</v>
      </c>
      <c r="E3" s="20" t="s">
        <v>360</v>
      </c>
      <c r="F3" s="22">
        <v>4</v>
      </c>
      <c r="G3" s="20" t="s">
        <v>372</v>
      </c>
      <c r="H3" s="20" t="s">
        <v>55</v>
      </c>
      <c r="I3" s="20" t="s">
        <v>68</v>
      </c>
      <c r="J3" s="20" t="s">
        <v>68</v>
      </c>
      <c r="K3" s="21" t="s">
        <v>341</v>
      </c>
      <c r="L3" s="21" t="s">
        <v>342</v>
      </c>
      <c r="M3" s="20" t="s">
        <v>46</v>
      </c>
      <c r="N3" s="20" t="s">
        <v>44</v>
      </c>
      <c r="O3" s="20" t="s">
        <v>47</v>
      </c>
      <c r="P3" s="20" t="s">
        <v>45</v>
      </c>
      <c r="Q3" s="20" t="s">
        <v>361</v>
      </c>
      <c r="R3" s="20" t="s">
        <v>362</v>
      </c>
      <c r="S3" s="20" t="s">
        <v>364</v>
      </c>
      <c r="T3" s="20" t="s">
        <v>451</v>
      </c>
      <c r="U3" s="20" t="s">
        <v>60</v>
      </c>
    </row>
    <row r="4" spans="1:21" s="33" customFormat="1" x14ac:dyDescent="0.25">
      <c r="A4" s="35" t="s">
        <v>586</v>
      </c>
      <c r="B4" s="35" t="s">
        <v>589</v>
      </c>
      <c r="C4" s="21" t="s">
        <v>338</v>
      </c>
      <c r="D4" s="20" t="s">
        <v>373</v>
      </c>
      <c r="E4" s="20" t="s">
        <v>360</v>
      </c>
      <c r="F4" s="22">
        <v>4</v>
      </c>
      <c r="G4" s="20" t="s">
        <v>372</v>
      </c>
      <c r="H4" s="20" t="s">
        <v>56</v>
      </c>
      <c r="I4" s="20" t="s">
        <v>68</v>
      </c>
      <c r="J4" s="20" t="s">
        <v>68</v>
      </c>
      <c r="K4" s="21" t="s">
        <v>343</v>
      </c>
      <c r="L4" s="21" t="s">
        <v>344</v>
      </c>
      <c r="M4" s="20" t="s">
        <v>46</v>
      </c>
      <c r="N4" s="20" t="s">
        <v>44</v>
      </c>
      <c r="O4" s="20" t="s">
        <v>47</v>
      </c>
      <c r="P4" s="20" t="s">
        <v>45</v>
      </c>
      <c r="Q4" s="20" t="s">
        <v>361</v>
      </c>
      <c r="R4" s="20" t="s">
        <v>362</v>
      </c>
      <c r="S4" s="20" t="s">
        <v>365</v>
      </c>
      <c r="T4" s="20" t="s">
        <v>451</v>
      </c>
      <c r="U4" s="20" t="s">
        <v>61</v>
      </c>
    </row>
    <row r="5" spans="1:21" s="33" customFormat="1" x14ac:dyDescent="0.25">
      <c r="A5" s="35" t="s">
        <v>586</v>
      </c>
      <c r="B5" s="35" t="s">
        <v>590</v>
      </c>
      <c r="C5" s="21" t="s">
        <v>338</v>
      </c>
      <c r="D5" s="20" t="s">
        <v>373</v>
      </c>
      <c r="E5" s="20" t="s">
        <v>360</v>
      </c>
      <c r="F5" s="22">
        <v>4</v>
      </c>
      <c r="G5" s="20" t="s">
        <v>372</v>
      </c>
      <c r="H5" s="20" t="s">
        <v>355</v>
      </c>
      <c r="I5" s="20" t="s">
        <v>68</v>
      </c>
      <c r="J5" s="20" t="s">
        <v>68</v>
      </c>
      <c r="K5" s="21" t="s">
        <v>345</v>
      </c>
      <c r="L5" s="21" t="s">
        <v>346</v>
      </c>
      <c r="M5" s="20" t="s">
        <v>46</v>
      </c>
      <c r="N5" s="20" t="s">
        <v>44</v>
      </c>
      <c r="O5" s="20" t="s">
        <v>47</v>
      </c>
      <c r="P5" s="20" t="s">
        <v>45</v>
      </c>
      <c r="Q5" s="20" t="s">
        <v>361</v>
      </c>
      <c r="R5" s="20" t="s">
        <v>362</v>
      </c>
      <c r="S5" s="20" t="s">
        <v>365</v>
      </c>
      <c r="T5" s="20" t="s">
        <v>451</v>
      </c>
      <c r="U5" s="20" t="s">
        <v>367</v>
      </c>
    </row>
    <row r="6" spans="1:21" s="33" customFormat="1" x14ac:dyDescent="0.25">
      <c r="A6" s="35" t="s">
        <v>586</v>
      </c>
      <c r="B6" s="35" t="s">
        <v>591</v>
      </c>
      <c r="C6" s="21" t="s">
        <v>338</v>
      </c>
      <c r="D6" s="20" t="s">
        <v>373</v>
      </c>
      <c r="E6" s="20" t="s">
        <v>360</v>
      </c>
      <c r="F6" s="22">
        <v>4</v>
      </c>
      <c r="G6" s="20" t="s">
        <v>372</v>
      </c>
      <c r="H6" s="20" t="s">
        <v>356</v>
      </c>
      <c r="I6" s="20" t="s">
        <v>68</v>
      </c>
      <c r="J6" s="20" t="s">
        <v>68</v>
      </c>
      <c r="K6" s="21" t="s">
        <v>347</v>
      </c>
      <c r="L6" s="21" t="s">
        <v>346</v>
      </c>
      <c r="M6" s="20" t="s">
        <v>46</v>
      </c>
      <c r="N6" s="20" t="s">
        <v>44</v>
      </c>
      <c r="O6" s="20" t="s">
        <v>47</v>
      </c>
      <c r="P6" s="20" t="s">
        <v>45</v>
      </c>
      <c r="Q6" s="20" t="s">
        <v>361</v>
      </c>
      <c r="R6" s="20" t="s">
        <v>362</v>
      </c>
      <c r="S6" s="20" t="s">
        <v>365</v>
      </c>
      <c r="T6" s="20" t="s">
        <v>451</v>
      </c>
      <c r="U6" s="20" t="s">
        <v>368</v>
      </c>
    </row>
    <row r="7" spans="1:21" s="33" customFormat="1" x14ac:dyDescent="0.25">
      <c r="A7" s="35" t="s">
        <v>586</v>
      </c>
      <c r="B7" s="35" t="s">
        <v>592</v>
      </c>
      <c r="C7" s="21" t="s">
        <v>338</v>
      </c>
      <c r="D7" s="20" t="s">
        <v>373</v>
      </c>
      <c r="E7" s="20" t="s">
        <v>360</v>
      </c>
      <c r="F7" s="22">
        <v>4</v>
      </c>
      <c r="G7" s="20" t="s">
        <v>372</v>
      </c>
      <c r="H7" s="20" t="s">
        <v>357</v>
      </c>
      <c r="I7" s="20" t="s">
        <v>68</v>
      </c>
      <c r="J7" s="20" t="s">
        <v>68</v>
      </c>
      <c r="K7" s="21" t="s">
        <v>348</v>
      </c>
      <c r="L7" s="21" t="s">
        <v>349</v>
      </c>
      <c r="M7" s="20" t="s">
        <v>46</v>
      </c>
      <c r="N7" s="20" t="s">
        <v>44</v>
      </c>
      <c r="O7" s="20" t="s">
        <v>47</v>
      </c>
      <c r="P7" s="20" t="s">
        <v>45</v>
      </c>
      <c r="Q7" s="20" t="s">
        <v>361</v>
      </c>
      <c r="R7" s="20" t="s">
        <v>362</v>
      </c>
      <c r="S7" s="20" t="s">
        <v>365</v>
      </c>
      <c r="T7" s="20" t="s">
        <v>451</v>
      </c>
      <c r="U7" s="20" t="s">
        <v>369</v>
      </c>
    </row>
    <row r="8" spans="1:21" s="33" customFormat="1" x14ac:dyDescent="0.25">
      <c r="A8" s="35" t="s">
        <v>586</v>
      </c>
      <c r="B8" s="35" t="s">
        <v>593</v>
      </c>
      <c r="C8" s="21" t="s">
        <v>338</v>
      </c>
      <c r="D8" s="20" t="s">
        <v>373</v>
      </c>
      <c r="E8" s="20" t="s">
        <v>360</v>
      </c>
      <c r="F8" s="22">
        <v>4</v>
      </c>
      <c r="G8" s="20" t="s">
        <v>372</v>
      </c>
      <c r="H8" s="20" t="s">
        <v>358</v>
      </c>
      <c r="I8" s="20" t="s">
        <v>68</v>
      </c>
      <c r="J8" s="20" t="s">
        <v>68</v>
      </c>
      <c r="K8" s="21" t="s">
        <v>347</v>
      </c>
      <c r="L8" s="21" t="s">
        <v>350</v>
      </c>
      <c r="M8" s="20" t="s">
        <v>46</v>
      </c>
      <c r="N8" s="20" t="s">
        <v>44</v>
      </c>
      <c r="O8" s="20" t="s">
        <v>47</v>
      </c>
      <c r="P8" s="20" t="s">
        <v>45</v>
      </c>
      <c r="Q8" s="20" t="s">
        <v>361</v>
      </c>
      <c r="R8" s="20" t="s">
        <v>362</v>
      </c>
      <c r="S8" s="20" t="s">
        <v>365</v>
      </c>
      <c r="T8" s="20" t="s">
        <v>451</v>
      </c>
      <c r="U8" s="20" t="s">
        <v>370</v>
      </c>
    </row>
    <row r="9" spans="1:21" s="33" customFormat="1" x14ac:dyDescent="0.25">
      <c r="A9" s="35" t="s">
        <v>586</v>
      </c>
      <c r="B9" s="35" t="s">
        <v>594</v>
      </c>
      <c r="C9" s="21" t="s">
        <v>338</v>
      </c>
      <c r="D9" s="20" t="s">
        <v>373</v>
      </c>
      <c r="E9" s="20" t="s">
        <v>360</v>
      </c>
      <c r="F9" s="22">
        <v>4</v>
      </c>
      <c r="G9" s="20" t="s">
        <v>372</v>
      </c>
      <c r="H9" s="20" t="s">
        <v>359</v>
      </c>
      <c r="I9" s="20" t="s">
        <v>68</v>
      </c>
      <c r="J9" s="20" t="s">
        <v>68</v>
      </c>
      <c r="K9" s="21" t="s">
        <v>351</v>
      </c>
      <c r="L9" s="21" t="s">
        <v>352</v>
      </c>
      <c r="M9" s="20" t="s">
        <v>46</v>
      </c>
      <c r="N9" s="20" t="s">
        <v>44</v>
      </c>
      <c r="O9" s="20" t="s">
        <v>47</v>
      </c>
      <c r="P9" s="20" t="s">
        <v>45</v>
      </c>
      <c r="Q9" s="20" t="s">
        <v>361</v>
      </c>
      <c r="R9" s="20" t="s">
        <v>362</v>
      </c>
      <c r="S9" s="20" t="s">
        <v>365</v>
      </c>
      <c r="T9" s="20" t="s">
        <v>451</v>
      </c>
      <c r="U9" s="20" t="s">
        <v>371</v>
      </c>
    </row>
    <row r="10" spans="1:21" s="33" customFormat="1" x14ac:dyDescent="0.25">
      <c r="A10" s="35" t="s">
        <v>586</v>
      </c>
      <c r="B10" s="35" t="s">
        <v>595</v>
      </c>
      <c r="C10" s="21" t="s">
        <v>338</v>
      </c>
      <c r="D10" s="20" t="s">
        <v>373</v>
      </c>
      <c r="E10" s="20" t="s">
        <v>360</v>
      </c>
      <c r="F10" s="22">
        <v>4</v>
      </c>
      <c r="G10" s="20" t="s">
        <v>372</v>
      </c>
      <c r="H10" s="20" t="s">
        <v>57</v>
      </c>
      <c r="I10" s="20" t="s">
        <v>68</v>
      </c>
      <c r="J10" s="20" t="s">
        <v>68</v>
      </c>
      <c r="K10" s="21" t="s">
        <v>353</v>
      </c>
      <c r="L10" s="21" t="s">
        <v>354</v>
      </c>
      <c r="M10" s="20" t="s">
        <v>46</v>
      </c>
      <c r="N10" s="20" t="s">
        <v>44</v>
      </c>
      <c r="O10" s="20" t="s">
        <v>47</v>
      </c>
      <c r="P10" s="20" t="s">
        <v>45</v>
      </c>
      <c r="Q10" s="20" t="s">
        <v>361</v>
      </c>
      <c r="R10" s="20" t="s">
        <v>362</v>
      </c>
      <c r="S10" s="20" t="s">
        <v>366</v>
      </c>
      <c r="T10" s="20" t="s">
        <v>451</v>
      </c>
      <c r="U10" s="20" t="s">
        <v>62</v>
      </c>
    </row>
    <row r="11" spans="1:21" s="37" customFormat="1" x14ac:dyDescent="0.25">
      <c r="A11" s="35" t="s">
        <v>730</v>
      </c>
      <c r="B11" s="35" t="s">
        <v>668</v>
      </c>
      <c r="C11" s="21" t="s">
        <v>456</v>
      </c>
      <c r="D11" s="20" t="s">
        <v>66</v>
      </c>
      <c r="E11" s="20" t="s">
        <v>476</v>
      </c>
      <c r="F11" s="22">
        <v>1</v>
      </c>
      <c r="G11" s="20" t="s">
        <v>475</v>
      </c>
      <c r="H11" s="20" t="s">
        <v>54</v>
      </c>
      <c r="I11" s="20" t="s">
        <v>68</v>
      </c>
      <c r="J11" s="20" t="s">
        <v>68</v>
      </c>
      <c r="K11" s="21" t="s">
        <v>462</v>
      </c>
      <c r="L11" s="21" t="s">
        <v>463</v>
      </c>
      <c r="M11" s="20" t="s">
        <v>46</v>
      </c>
      <c r="N11" s="20" t="s">
        <v>44</v>
      </c>
      <c r="O11" s="20" t="s">
        <v>47</v>
      </c>
      <c r="P11" s="20" t="s">
        <v>45</v>
      </c>
      <c r="Q11" s="20" t="s">
        <v>361</v>
      </c>
      <c r="R11" s="20" t="s">
        <v>474</v>
      </c>
      <c r="S11" s="20" t="s">
        <v>458</v>
      </c>
      <c r="T11" s="39" t="s">
        <v>477</v>
      </c>
      <c r="U11" s="20" t="s">
        <v>59</v>
      </c>
    </row>
    <row r="12" spans="1:21" s="37" customFormat="1" x14ac:dyDescent="0.25">
      <c r="A12" s="35" t="s">
        <v>730</v>
      </c>
      <c r="B12" s="35" t="s">
        <v>684</v>
      </c>
      <c r="C12" s="21" t="s">
        <v>456</v>
      </c>
      <c r="D12" s="20" t="s">
        <v>66</v>
      </c>
      <c r="E12" s="20" t="s">
        <v>476</v>
      </c>
      <c r="F12" s="22">
        <v>1</v>
      </c>
      <c r="G12" s="20" t="s">
        <v>475</v>
      </c>
      <c r="H12" s="20" t="s">
        <v>55</v>
      </c>
      <c r="I12" s="20" t="s">
        <v>68</v>
      </c>
      <c r="J12" s="20" t="s">
        <v>68</v>
      </c>
      <c r="K12" s="21" t="s">
        <v>464</v>
      </c>
      <c r="L12" s="21" t="s">
        <v>465</v>
      </c>
      <c r="M12" s="20" t="s">
        <v>46</v>
      </c>
      <c r="N12" s="20" t="s">
        <v>44</v>
      </c>
      <c r="O12" s="20" t="s">
        <v>47</v>
      </c>
      <c r="P12" s="20" t="s">
        <v>45</v>
      </c>
      <c r="Q12" s="20" t="s">
        <v>305</v>
      </c>
      <c r="R12" s="20" t="s">
        <v>473</v>
      </c>
      <c r="S12" s="20" t="s">
        <v>457</v>
      </c>
      <c r="T12" s="39" t="s">
        <v>477</v>
      </c>
      <c r="U12" s="20" t="s">
        <v>60</v>
      </c>
    </row>
    <row r="13" spans="1:21" s="37" customFormat="1" x14ac:dyDescent="0.25">
      <c r="A13" s="35" t="s">
        <v>730</v>
      </c>
      <c r="B13" s="35" t="s">
        <v>693</v>
      </c>
      <c r="C13" s="21" t="s">
        <v>456</v>
      </c>
      <c r="D13" s="20" t="s">
        <v>66</v>
      </c>
      <c r="E13" s="20" t="s">
        <v>476</v>
      </c>
      <c r="F13" s="22">
        <v>1</v>
      </c>
      <c r="G13" s="20" t="s">
        <v>475</v>
      </c>
      <c r="H13" s="20" t="s">
        <v>56</v>
      </c>
      <c r="I13" s="20" t="s">
        <v>68</v>
      </c>
      <c r="J13" s="20" t="s">
        <v>68</v>
      </c>
      <c r="K13" s="21" t="s">
        <v>466</v>
      </c>
      <c r="L13" s="21" t="s">
        <v>467</v>
      </c>
      <c r="M13" s="20" t="s">
        <v>46</v>
      </c>
      <c r="N13" s="20" t="s">
        <v>44</v>
      </c>
      <c r="O13" s="20" t="s">
        <v>47</v>
      </c>
      <c r="P13" s="20" t="s">
        <v>45</v>
      </c>
      <c r="Q13" s="20" t="s">
        <v>305</v>
      </c>
      <c r="R13" s="20" t="s">
        <v>472</v>
      </c>
      <c r="S13" s="20" t="s">
        <v>459</v>
      </c>
      <c r="T13" s="39" t="s">
        <v>477</v>
      </c>
      <c r="U13" s="20" t="s">
        <v>61</v>
      </c>
    </row>
    <row r="14" spans="1:21" s="37" customFormat="1" x14ac:dyDescent="0.25">
      <c r="A14" s="35" t="s">
        <v>730</v>
      </c>
      <c r="B14" s="35" t="s">
        <v>709</v>
      </c>
      <c r="C14" s="21" t="s">
        <v>456</v>
      </c>
      <c r="D14" s="20" t="s">
        <v>66</v>
      </c>
      <c r="E14" s="20" t="s">
        <v>476</v>
      </c>
      <c r="F14" s="22">
        <v>1</v>
      </c>
      <c r="G14" s="20" t="s">
        <v>475</v>
      </c>
      <c r="H14" s="20" t="s">
        <v>57</v>
      </c>
      <c r="I14" s="20" t="s">
        <v>68</v>
      </c>
      <c r="J14" s="20" t="s">
        <v>68</v>
      </c>
      <c r="K14" s="21" t="s">
        <v>468</v>
      </c>
      <c r="L14" s="21" t="s">
        <v>469</v>
      </c>
      <c r="M14" s="20" t="s">
        <v>46</v>
      </c>
      <c r="N14" s="20" t="s">
        <v>44</v>
      </c>
      <c r="O14" s="20" t="s">
        <v>47</v>
      </c>
      <c r="P14" s="20" t="s">
        <v>45</v>
      </c>
      <c r="Q14" s="20" t="s">
        <v>305</v>
      </c>
      <c r="R14" s="20" t="s">
        <v>312</v>
      </c>
      <c r="S14" s="20" t="s">
        <v>460</v>
      </c>
      <c r="T14" s="39" t="s">
        <v>477</v>
      </c>
      <c r="U14" s="20" t="s">
        <v>62</v>
      </c>
    </row>
    <row r="15" spans="1:21" s="37" customFormat="1" x14ac:dyDescent="0.25">
      <c r="A15" s="35" t="s">
        <v>730</v>
      </c>
      <c r="B15" s="35" t="s">
        <v>720</v>
      </c>
      <c r="C15" s="21" t="s">
        <v>456</v>
      </c>
      <c r="D15" s="20" t="s">
        <v>66</v>
      </c>
      <c r="E15" s="20" t="s">
        <v>476</v>
      </c>
      <c r="F15" s="22">
        <v>1</v>
      </c>
      <c r="G15" s="20" t="s">
        <v>475</v>
      </c>
      <c r="H15" s="20" t="s">
        <v>58</v>
      </c>
      <c r="I15" s="20" t="s">
        <v>68</v>
      </c>
      <c r="J15" s="20" t="s">
        <v>68</v>
      </c>
      <c r="K15" s="21" t="s">
        <v>470</v>
      </c>
      <c r="L15" s="21" t="s">
        <v>471</v>
      </c>
      <c r="M15" s="20" t="s">
        <v>46</v>
      </c>
      <c r="N15" s="20" t="s">
        <v>44</v>
      </c>
      <c r="O15" s="20" t="s">
        <v>47</v>
      </c>
      <c r="P15" s="20" t="s">
        <v>45</v>
      </c>
      <c r="Q15" s="20" t="s">
        <v>298</v>
      </c>
      <c r="R15" s="20" t="s">
        <v>306</v>
      </c>
      <c r="S15" s="20" t="s">
        <v>461</v>
      </c>
      <c r="T15" s="39" t="s">
        <v>477</v>
      </c>
      <c r="U15" s="20" t="s">
        <v>63</v>
      </c>
    </row>
    <row r="16" spans="1:21" s="33" customFormat="1" x14ac:dyDescent="0.25">
      <c r="A16" s="35" t="s">
        <v>731</v>
      </c>
      <c r="B16" s="35" t="s">
        <v>732</v>
      </c>
      <c r="C16" s="21" t="s">
        <v>491</v>
      </c>
      <c r="D16" s="20" t="s">
        <v>67</v>
      </c>
      <c r="E16" s="20" t="s">
        <v>492</v>
      </c>
      <c r="F16" s="22">
        <v>900</v>
      </c>
      <c r="G16" s="20" t="s">
        <v>52</v>
      </c>
      <c r="H16" s="20" t="s">
        <v>54</v>
      </c>
      <c r="I16" s="20" t="s">
        <v>68</v>
      </c>
      <c r="J16" s="20" t="s">
        <v>68</v>
      </c>
      <c r="K16" s="21" t="s">
        <v>496</v>
      </c>
      <c r="L16" s="21" t="s">
        <v>497</v>
      </c>
      <c r="M16" s="20" t="s">
        <v>46</v>
      </c>
      <c r="N16" s="20" t="s">
        <v>44</v>
      </c>
      <c r="O16" s="20" t="s">
        <v>47</v>
      </c>
      <c r="P16" s="20" t="s">
        <v>45</v>
      </c>
      <c r="Q16" s="20" t="s">
        <v>70</v>
      </c>
      <c r="R16" s="20" t="s">
        <v>494</v>
      </c>
      <c r="S16" s="20" t="s">
        <v>495</v>
      </c>
      <c r="T16" s="39" t="s">
        <v>493</v>
      </c>
      <c r="U16" s="20" t="s">
        <v>59</v>
      </c>
    </row>
    <row r="17" spans="1:21" s="33" customFormat="1" x14ac:dyDescent="0.25">
      <c r="A17" s="35" t="s">
        <v>731</v>
      </c>
      <c r="B17" s="35" t="s">
        <v>733</v>
      </c>
      <c r="C17" s="21" t="s">
        <v>491</v>
      </c>
      <c r="D17" s="20" t="s">
        <v>67</v>
      </c>
      <c r="E17" s="20" t="s">
        <v>492</v>
      </c>
      <c r="F17" s="22">
        <v>900</v>
      </c>
      <c r="G17" s="20" t="s">
        <v>52</v>
      </c>
      <c r="H17" s="20" t="s">
        <v>55</v>
      </c>
      <c r="I17" s="20" t="s">
        <v>68</v>
      </c>
      <c r="J17" s="20" t="s">
        <v>68</v>
      </c>
      <c r="K17" s="21" t="s">
        <v>498</v>
      </c>
      <c r="L17" s="21" t="s">
        <v>499</v>
      </c>
      <c r="M17" s="20" t="s">
        <v>46</v>
      </c>
      <c r="N17" s="20" t="s">
        <v>44</v>
      </c>
      <c r="O17" s="20" t="s">
        <v>47</v>
      </c>
      <c r="P17" s="20" t="s">
        <v>45</v>
      </c>
      <c r="Q17" s="20" t="s">
        <v>70</v>
      </c>
      <c r="R17" s="20" t="s">
        <v>494</v>
      </c>
      <c r="S17" s="20" t="s">
        <v>495</v>
      </c>
      <c r="T17" s="39" t="s">
        <v>493</v>
      </c>
      <c r="U17" s="20" t="s">
        <v>60</v>
      </c>
    </row>
    <row r="18" spans="1:21" s="33" customFormat="1" x14ac:dyDescent="0.25">
      <c r="A18" s="35" t="s">
        <v>731</v>
      </c>
      <c r="B18" s="35" t="s">
        <v>734</v>
      </c>
      <c r="C18" s="21" t="s">
        <v>491</v>
      </c>
      <c r="D18" s="20" t="s">
        <v>67</v>
      </c>
      <c r="E18" s="20" t="s">
        <v>492</v>
      </c>
      <c r="F18" s="22">
        <v>900</v>
      </c>
      <c r="G18" s="20" t="s">
        <v>52</v>
      </c>
      <c r="H18" s="20" t="s">
        <v>56</v>
      </c>
      <c r="I18" s="20" t="s">
        <v>68</v>
      </c>
      <c r="J18" s="20" t="s">
        <v>68</v>
      </c>
      <c r="K18" s="21" t="s">
        <v>500</v>
      </c>
      <c r="L18" s="21" t="s">
        <v>501</v>
      </c>
      <c r="M18" s="20" t="s">
        <v>46</v>
      </c>
      <c r="N18" s="20" t="s">
        <v>44</v>
      </c>
      <c r="O18" s="20" t="s">
        <v>47</v>
      </c>
      <c r="P18" s="20" t="s">
        <v>45</v>
      </c>
      <c r="Q18" s="20" t="s">
        <v>70</v>
      </c>
      <c r="R18" s="20" t="s">
        <v>494</v>
      </c>
      <c r="S18" s="20" t="s">
        <v>495</v>
      </c>
      <c r="T18" s="39" t="s">
        <v>493</v>
      </c>
      <c r="U18" s="20" t="s">
        <v>61</v>
      </c>
    </row>
    <row r="19" spans="1:21" s="36" customFormat="1" x14ac:dyDescent="0.25">
      <c r="A19" s="35" t="s">
        <v>975</v>
      </c>
      <c r="B19" s="35" t="s">
        <v>886</v>
      </c>
      <c r="C19" s="21" t="s">
        <v>539</v>
      </c>
      <c r="D19" s="20" t="s">
        <v>67</v>
      </c>
      <c r="E19" s="20" t="s">
        <v>558</v>
      </c>
      <c r="F19" s="22">
        <v>900</v>
      </c>
      <c r="G19" s="20" t="s">
        <v>52</v>
      </c>
      <c r="H19" s="20" t="s">
        <v>54</v>
      </c>
      <c r="I19" s="20" t="s">
        <v>68</v>
      </c>
      <c r="J19" s="20" t="s">
        <v>68</v>
      </c>
      <c r="K19" s="21" t="s">
        <v>556</v>
      </c>
      <c r="L19" s="21" t="s">
        <v>557</v>
      </c>
      <c r="M19" s="20" t="s">
        <v>46</v>
      </c>
      <c r="N19" s="20" t="s">
        <v>44</v>
      </c>
      <c r="O19" s="20" t="s">
        <v>47</v>
      </c>
      <c r="P19" s="20" t="s">
        <v>45</v>
      </c>
      <c r="Q19" s="20" t="s">
        <v>70</v>
      </c>
      <c r="R19" s="20" t="s">
        <v>540</v>
      </c>
      <c r="S19" s="20" t="s">
        <v>541</v>
      </c>
      <c r="T19" s="39" t="s">
        <v>549</v>
      </c>
      <c r="U19" s="20" t="s">
        <v>59</v>
      </c>
    </row>
    <row r="20" spans="1:21" s="36" customFormat="1" x14ac:dyDescent="0.25">
      <c r="A20" s="35" t="s">
        <v>975</v>
      </c>
      <c r="B20" s="35" t="s">
        <v>907</v>
      </c>
      <c r="C20" s="21" t="s">
        <v>539</v>
      </c>
      <c r="D20" s="20" t="s">
        <v>67</v>
      </c>
      <c r="E20" s="20" t="s">
        <v>558</v>
      </c>
      <c r="F20" s="22">
        <v>900</v>
      </c>
      <c r="G20" s="20" t="s">
        <v>52</v>
      </c>
      <c r="H20" s="20" t="s">
        <v>55</v>
      </c>
      <c r="I20" s="20" t="s">
        <v>68</v>
      </c>
      <c r="J20" s="20" t="s">
        <v>68</v>
      </c>
      <c r="K20" s="21" t="s">
        <v>554</v>
      </c>
      <c r="L20" s="21" t="s">
        <v>555</v>
      </c>
      <c r="M20" s="20" t="s">
        <v>46</v>
      </c>
      <c r="N20" s="20" t="s">
        <v>44</v>
      </c>
      <c r="O20" s="20" t="s">
        <v>47</v>
      </c>
      <c r="P20" s="20" t="s">
        <v>45</v>
      </c>
      <c r="Q20" s="20" t="s">
        <v>70</v>
      </c>
      <c r="R20" s="20" t="s">
        <v>540</v>
      </c>
      <c r="S20" s="20" t="s">
        <v>542</v>
      </c>
      <c r="T20" s="39" t="s">
        <v>549</v>
      </c>
      <c r="U20" s="20" t="s">
        <v>60</v>
      </c>
    </row>
    <row r="21" spans="1:21" s="36" customFormat="1" x14ac:dyDescent="0.25">
      <c r="A21" s="35" t="s">
        <v>975</v>
      </c>
      <c r="B21" s="35" t="s">
        <v>928</v>
      </c>
      <c r="C21" s="21" t="s">
        <v>539</v>
      </c>
      <c r="D21" s="20" t="s">
        <v>67</v>
      </c>
      <c r="E21" s="20" t="s">
        <v>558</v>
      </c>
      <c r="F21" s="22">
        <v>900</v>
      </c>
      <c r="G21" s="20" t="s">
        <v>52</v>
      </c>
      <c r="H21" s="20" t="s">
        <v>56</v>
      </c>
      <c r="I21" s="20" t="s">
        <v>68</v>
      </c>
      <c r="J21" s="20" t="s">
        <v>68</v>
      </c>
      <c r="K21" s="21" t="s">
        <v>551</v>
      </c>
      <c r="L21" s="21" t="s">
        <v>547</v>
      </c>
      <c r="M21" s="20" t="s">
        <v>46</v>
      </c>
      <c r="N21" s="20" t="s">
        <v>44</v>
      </c>
      <c r="O21" s="23" t="s">
        <v>47</v>
      </c>
      <c r="P21" s="20" t="s">
        <v>45</v>
      </c>
      <c r="Q21" s="20" t="s">
        <v>70</v>
      </c>
      <c r="R21" s="20" t="s">
        <v>540</v>
      </c>
      <c r="S21" s="20" t="s">
        <v>543</v>
      </c>
      <c r="T21" s="39" t="s">
        <v>549</v>
      </c>
      <c r="U21" s="20" t="s">
        <v>61</v>
      </c>
    </row>
    <row r="22" spans="1:21" s="36" customFormat="1" x14ac:dyDescent="0.25">
      <c r="A22" s="35" t="s">
        <v>975</v>
      </c>
      <c r="B22" s="35" t="s">
        <v>948</v>
      </c>
      <c r="C22" s="21" t="s">
        <v>539</v>
      </c>
      <c r="D22" s="20" t="s">
        <v>67</v>
      </c>
      <c r="E22" s="20" t="s">
        <v>558</v>
      </c>
      <c r="F22" s="22">
        <v>900</v>
      </c>
      <c r="G22" s="20" t="s">
        <v>52</v>
      </c>
      <c r="H22" s="20" t="s">
        <v>57</v>
      </c>
      <c r="I22" s="20" t="s">
        <v>68</v>
      </c>
      <c r="J22" s="20" t="s">
        <v>68</v>
      </c>
      <c r="K22" s="21" t="s">
        <v>552</v>
      </c>
      <c r="L22" s="21" t="s">
        <v>553</v>
      </c>
      <c r="M22" s="20" t="s">
        <v>46</v>
      </c>
      <c r="N22" s="20" t="s">
        <v>44</v>
      </c>
      <c r="O22" s="23" t="s">
        <v>47</v>
      </c>
      <c r="P22" s="20" t="s">
        <v>45</v>
      </c>
      <c r="Q22" s="20" t="s">
        <v>70</v>
      </c>
      <c r="R22" s="20" t="s">
        <v>540</v>
      </c>
      <c r="S22" s="20" t="s">
        <v>544</v>
      </c>
      <c r="T22" s="39" t="s">
        <v>549</v>
      </c>
      <c r="U22" s="20" t="s">
        <v>62</v>
      </c>
    </row>
    <row r="23" spans="1:21" s="36" customFormat="1" x14ac:dyDescent="0.25">
      <c r="A23" s="35" t="s">
        <v>975</v>
      </c>
      <c r="B23" s="35" t="s">
        <v>962</v>
      </c>
      <c r="C23" s="21" t="s">
        <v>539</v>
      </c>
      <c r="D23" s="20" t="s">
        <v>67</v>
      </c>
      <c r="E23" s="20" t="s">
        <v>558</v>
      </c>
      <c r="F23" s="22">
        <v>900</v>
      </c>
      <c r="G23" s="20" t="s">
        <v>52</v>
      </c>
      <c r="H23" s="20" t="s">
        <v>58</v>
      </c>
      <c r="I23" s="20" t="s">
        <v>68</v>
      </c>
      <c r="J23" s="20" t="s">
        <v>68</v>
      </c>
      <c r="K23" s="21" t="s">
        <v>548</v>
      </c>
      <c r="L23" s="21" t="s">
        <v>550</v>
      </c>
      <c r="M23" s="20" t="s">
        <v>46</v>
      </c>
      <c r="N23" s="20" t="s">
        <v>44</v>
      </c>
      <c r="O23" s="23" t="s">
        <v>47</v>
      </c>
      <c r="P23" s="20" t="s">
        <v>45</v>
      </c>
      <c r="Q23" s="20" t="s">
        <v>70</v>
      </c>
      <c r="R23" s="20" t="s">
        <v>545</v>
      </c>
      <c r="S23" s="20" t="s">
        <v>546</v>
      </c>
      <c r="T23" s="39" t="s">
        <v>549</v>
      </c>
      <c r="U23" s="20" t="s">
        <v>63</v>
      </c>
    </row>
    <row r="24" spans="1:21" s="10" customFormat="1" x14ac:dyDescent="0.25">
      <c r="A24" s="13"/>
      <c r="B24" s="13"/>
      <c r="C24" s="21"/>
      <c r="D24" s="20"/>
      <c r="E24" s="20"/>
      <c r="F24" s="22"/>
      <c r="G24" s="20"/>
      <c r="H24" s="20"/>
      <c r="I24" s="20"/>
      <c r="J24" s="20"/>
      <c r="K24" s="21"/>
      <c r="L24" s="21"/>
      <c r="M24" s="20"/>
      <c r="N24" s="20"/>
      <c r="O24" s="23"/>
      <c r="P24" s="20"/>
      <c r="Q24" s="20"/>
      <c r="R24" s="20"/>
      <c r="S24" s="20"/>
      <c r="T24" s="20"/>
      <c r="U24" s="20"/>
    </row>
    <row r="25" spans="1:21" x14ac:dyDescent="0.25">
      <c r="A25" s="13"/>
    </row>
  </sheetData>
  <pageMargins left="0.75" right="0.75" top="1" bottom="1" header="0.5" footer="0.5"/>
  <pageSetup paperSize="9" orientation="portrait" horizontalDpi="4294967292" vertic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65"/>
  <sheetViews>
    <sheetView zoomScale="70" zoomScaleNormal="70" workbookViewId="0">
      <selection activeCell="B8" sqref="B8"/>
    </sheetView>
  </sheetViews>
  <sheetFormatPr defaultColWidth="11" defaultRowHeight="15.75" x14ac:dyDescent="0.25"/>
  <cols>
    <col min="1" max="1" width="22.125" customWidth="1"/>
    <col min="2" max="2" width="28.25" customWidth="1"/>
    <col min="3" max="3" width="14.875" customWidth="1"/>
    <col min="4" max="4" width="17.125" style="8" customWidth="1"/>
    <col min="5" max="5" width="9" customWidth="1"/>
    <col min="6" max="6" width="22.375" style="9" customWidth="1"/>
    <col min="7" max="7" width="11.25" style="33" customWidth="1"/>
    <col min="8" max="8" width="13.375" style="34" customWidth="1"/>
    <col min="9" max="9" width="12.375" style="15" customWidth="1"/>
    <col min="10" max="10" width="13.875" style="15" customWidth="1"/>
    <col min="11" max="11" width="7.75" customWidth="1"/>
    <col min="12" max="12" width="5.5" customWidth="1"/>
    <col min="13" max="13" width="10.375" style="17" customWidth="1"/>
    <col min="14" max="14" width="17.875" style="17" customWidth="1"/>
    <col min="15" max="15" width="28.5" customWidth="1"/>
    <col min="16" max="16" width="21.5" customWidth="1"/>
    <col min="17" max="17" width="33.5" customWidth="1"/>
  </cols>
  <sheetData>
    <row r="1" spans="1:17" x14ac:dyDescent="0.25">
      <c r="A1" s="1" t="s">
        <v>13</v>
      </c>
      <c r="B1" s="1" t="s">
        <v>0</v>
      </c>
      <c r="C1" s="1" t="s">
        <v>1</v>
      </c>
      <c r="D1" s="7" t="s">
        <v>3</v>
      </c>
      <c r="E1" s="11" t="s">
        <v>6</v>
      </c>
      <c r="F1" s="1" t="s">
        <v>2</v>
      </c>
      <c r="G1" s="2" t="s">
        <v>5</v>
      </c>
      <c r="H1" s="38" t="s">
        <v>38</v>
      </c>
      <c r="I1" s="16" t="s">
        <v>7</v>
      </c>
      <c r="J1" s="16" t="s">
        <v>8</v>
      </c>
      <c r="K1" s="11" t="s">
        <v>9</v>
      </c>
      <c r="L1" s="2" t="s">
        <v>4</v>
      </c>
      <c r="M1" s="16" t="s">
        <v>10</v>
      </c>
      <c r="N1" s="16" t="s">
        <v>11</v>
      </c>
      <c r="O1" s="11" t="s">
        <v>12</v>
      </c>
      <c r="P1" s="11" t="s">
        <v>22</v>
      </c>
      <c r="Q1" s="6" t="s">
        <v>43</v>
      </c>
    </row>
    <row r="2" spans="1:17" s="33" customFormat="1" x14ac:dyDescent="0.25">
      <c r="A2" s="35" t="s">
        <v>587</v>
      </c>
      <c r="B2" s="35" t="s">
        <v>596</v>
      </c>
      <c r="C2" s="20" t="s">
        <v>53</v>
      </c>
      <c r="D2" s="21" t="s">
        <v>338</v>
      </c>
      <c r="E2" s="20" t="s">
        <v>48</v>
      </c>
      <c r="F2" s="24" t="s">
        <v>374</v>
      </c>
      <c r="G2" s="20" t="str">
        <f>IF(IF(LEN(TRIM(F2))=0,0,LEN(TRIM(F2))-LEN(SUBSTITUTE(F2," ",""))+1)=2,IF(RIGHT(F2,3)="sp.","Genus","Species"),IF(RIGHT(F2,3)="era","Ordo",IF(RIGHT(F2,2)="ae","Family",IF(RIGHT(F2,1)="a","Class","?"))))</f>
        <v>Genus</v>
      </c>
      <c r="H2" s="27" t="str">
        <f>VLOOKUP(F2, VLookup!$A$1:$B$293, 2, FALSE)</f>
        <v>Plankton</v>
      </c>
      <c r="I2" s="21" t="s">
        <v>339</v>
      </c>
      <c r="J2" s="21" t="s">
        <v>340</v>
      </c>
      <c r="K2" s="20" t="s">
        <v>49</v>
      </c>
      <c r="L2" s="20" t="s">
        <v>44</v>
      </c>
      <c r="M2" s="22" t="s">
        <v>68</v>
      </c>
      <c r="N2" s="22" t="s">
        <v>450</v>
      </c>
      <c r="O2" s="20" t="s">
        <v>289</v>
      </c>
      <c r="P2" s="20" t="s">
        <v>64</v>
      </c>
      <c r="Q2" s="20"/>
    </row>
    <row r="3" spans="1:17" s="33" customFormat="1" x14ac:dyDescent="0.25">
      <c r="A3" s="35" t="s">
        <v>587</v>
      </c>
      <c r="B3" s="35" t="s">
        <v>597</v>
      </c>
      <c r="C3" s="20" t="s">
        <v>53</v>
      </c>
      <c r="D3" s="21" t="s">
        <v>338</v>
      </c>
      <c r="E3" s="20" t="s">
        <v>48</v>
      </c>
      <c r="F3" s="24" t="s">
        <v>267</v>
      </c>
      <c r="G3" s="20" t="str">
        <f t="shared" ref="G3:G66" si="0">IF(IF(LEN(TRIM(F3))=0,0,LEN(TRIM(F3))-LEN(SUBSTITUTE(F3," ",""))+1)=2,IF(RIGHT(F3,3)="sp.","Genus","Species"),IF(RIGHT(F3,3)="era","Ordo",IF(RIGHT(F3,2)="ae","Family",IF(RIGHT(F3,1)="a","Class","?"))))</f>
        <v>Genus</v>
      </c>
      <c r="H3" s="27" t="str">
        <f>VLOOKUP(F3, VLookup!$A$1:$B$293, 2, FALSE)</f>
        <v>Copepoda</v>
      </c>
      <c r="I3" s="21" t="s">
        <v>339</v>
      </c>
      <c r="J3" s="21" t="s">
        <v>340</v>
      </c>
      <c r="K3" s="20" t="s">
        <v>49</v>
      </c>
      <c r="L3" s="20" t="s">
        <v>44</v>
      </c>
      <c r="M3" s="22" t="s">
        <v>68</v>
      </c>
      <c r="N3" s="22" t="s">
        <v>449</v>
      </c>
      <c r="O3" s="20" t="s">
        <v>289</v>
      </c>
      <c r="P3" s="20" t="s">
        <v>64</v>
      </c>
      <c r="Q3" s="20"/>
    </row>
    <row r="4" spans="1:17" s="33" customFormat="1" x14ac:dyDescent="0.25">
      <c r="A4" s="35" t="s">
        <v>587</v>
      </c>
      <c r="B4" s="35" t="s">
        <v>598</v>
      </c>
      <c r="C4" s="20" t="s">
        <v>53</v>
      </c>
      <c r="D4" s="21" t="s">
        <v>338</v>
      </c>
      <c r="E4" s="20" t="s">
        <v>48</v>
      </c>
      <c r="F4" s="24" t="s">
        <v>259</v>
      </c>
      <c r="G4" s="20" t="str">
        <f t="shared" si="0"/>
        <v>Genus</v>
      </c>
      <c r="H4" s="27" t="str">
        <f>VLOOKUP(F4, VLookup!$A$1:$B$293, 2, FALSE)</f>
        <v>Kutu air</v>
      </c>
      <c r="I4" s="21" t="s">
        <v>339</v>
      </c>
      <c r="J4" s="21" t="s">
        <v>340</v>
      </c>
      <c r="K4" s="20" t="s">
        <v>49</v>
      </c>
      <c r="L4" s="20" t="s">
        <v>44</v>
      </c>
      <c r="M4" s="22" t="s">
        <v>68</v>
      </c>
      <c r="N4" s="22" t="s">
        <v>448</v>
      </c>
      <c r="O4" s="20" t="s">
        <v>289</v>
      </c>
      <c r="P4" s="20" t="s">
        <v>64</v>
      </c>
      <c r="Q4" s="20"/>
    </row>
    <row r="5" spans="1:17" s="33" customFormat="1" x14ac:dyDescent="0.25">
      <c r="A5" s="35" t="s">
        <v>587</v>
      </c>
      <c r="B5" s="35" t="s">
        <v>599</v>
      </c>
      <c r="C5" s="20" t="s">
        <v>53</v>
      </c>
      <c r="D5" s="21" t="s">
        <v>338</v>
      </c>
      <c r="E5" s="20" t="s">
        <v>48</v>
      </c>
      <c r="F5" s="24" t="s">
        <v>375</v>
      </c>
      <c r="G5" s="20" t="str">
        <f t="shared" si="0"/>
        <v>Genus</v>
      </c>
      <c r="H5" s="27" t="str">
        <f>VLOOKUP(F5, VLookup!$A$1:$B$293, 2, FALSE)</f>
        <v>Ctenopod</v>
      </c>
      <c r="I5" s="21" t="s">
        <v>339</v>
      </c>
      <c r="J5" s="21" t="s">
        <v>340</v>
      </c>
      <c r="K5" s="20" t="s">
        <v>49</v>
      </c>
      <c r="L5" s="20" t="s">
        <v>44</v>
      </c>
      <c r="M5" s="22" t="s">
        <v>68</v>
      </c>
      <c r="N5" s="22" t="s">
        <v>447</v>
      </c>
      <c r="O5" s="20" t="s">
        <v>289</v>
      </c>
      <c r="P5" s="20" t="s">
        <v>64</v>
      </c>
      <c r="Q5" s="20"/>
    </row>
    <row r="6" spans="1:17" s="33" customFormat="1" x14ac:dyDescent="0.25">
      <c r="A6" s="35" t="s">
        <v>587</v>
      </c>
      <c r="B6" s="35" t="s">
        <v>600</v>
      </c>
      <c r="C6" s="20" t="s">
        <v>53</v>
      </c>
      <c r="D6" s="21" t="s">
        <v>338</v>
      </c>
      <c r="E6" s="20" t="s">
        <v>48</v>
      </c>
      <c r="F6" s="24" t="s">
        <v>322</v>
      </c>
      <c r="G6" s="20" t="str">
        <f t="shared" si="0"/>
        <v>Genus</v>
      </c>
      <c r="H6" s="27" t="str">
        <f>VLOOKUP(F6, VLookup!$A$1:$B$293, 2, FALSE)</f>
        <v>Copepoda</v>
      </c>
      <c r="I6" s="21" t="s">
        <v>339</v>
      </c>
      <c r="J6" s="21" t="s">
        <v>340</v>
      </c>
      <c r="K6" s="20" t="s">
        <v>49</v>
      </c>
      <c r="L6" s="20" t="s">
        <v>44</v>
      </c>
      <c r="M6" s="22" t="s">
        <v>68</v>
      </c>
      <c r="N6" s="22" t="s">
        <v>446</v>
      </c>
      <c r="O6" s="20" t="s">
        <v>289</v>
      </c>
      <c r="P6" s="20" t="s">
        <v>64</v>
      </c>
      <c r="Q6" s="20"/>
    </row>
    <row r="7" spans="1:17" s="33" customFormat="1" x14ac:dyDescent="0.25">
      <c r="A7" s="35" t="s">
        <v>587</v>
      </c>
      <c r="B7" s="35" t="s">
        <v>601</v>
      </c>
      <c r="C7" s="20" t="s">
        <v>53</v>
      </c>
      <c r="D7" s="21" t="s">
        <v>338</v>
      </c>
      <c r="E7" s="20" t="s">
        <v>48</v>
      </c>
      <c r="F7" s="24" t="s">
        <v>376</v>
      </c>
      <c r="G7" s="20" t="str">
        <f t="shared" si="0"/>
        <v>Genus</v>
      </c>
      <c r="H7" s="27" t="str">
        <f>VLOOKUP(F7, VLookup!$A$1:$B$293, 2, FALSE)</f>
        <v>Plankton</v>
      </c>
      <c r="I7" s="21" t="s">
        <v>339</v>
      </c>
      <c r="J7" s="21" t="s">
        <v>340</v>
      </c>
      <c r="K7" s="20" t="s">
        <v>49</v>
      </c>
      <c r="L7" s="20" t="s">
        <v>44</v>
      </c>
      <c r="M7" s="22" t="s">
        <v>68</v>
      </c>
      <c r="N7" s="22" t="s">
        <v>445</v>
      </c>
      <c r="O7" s="20" t="s">
        <v>289</v>
      </c>
      <c r="P7" s="20" t="s">
        <v>64</v>
      </c>
      <c r="Q7" s="20"/>
    </row>
    <row r="8" spans="1:17" s="33" customFormat="1" x14ac:dyDescent="0.25">
      <c r="A8" s="35" t="s">
        <v>587</v>
      </c>
      <c r="B8" s="35" t="s">
        <v>602</v>
      </c>
      <c r="C8" s="20" t="s">
        <v>53</v>
      </c>
      <c r="D8" s="21" t="s">
        <v>338</v>
      </c>
      <c r="E8" s="20" t="s">
        <v>48</v>
      </c>
      <c r="F8" s="24" t="s">
        <v>377</v>
      </c>
      <c r="G8" s="20" t="str">
        <f t="shared" si="0"/>
        <v>Genus</v>
      </c>
      <c r="H8" s="27" t="str">
        <f>VLOOKUP(F8, VLookup!$A$1:$B$293, 2, FALSE)</f>
        <v>Copepoda</v>
      </c>
      <c r="I8" s="21" t="s">
        <v>339</v>
      </c>
      <c r="J8" s="21" t="s">
        <v>340</v>
      </c>
      <c r="K8" s="20" t="s">
        <v>49</v>
      </c>
      <c r="L8" s="20" t="s">
        <v>44</v>
      </c>
      <c r="M8" s="22" t="s">
        <v>68</v>
      </c>
      <c r="N8" s="22" t="s">
        <v>444</v>
      </c>
      <c r="O8" s="20" t="s">
        <v>289</v>
      </c>
      <c r="P8" s="20" t="s">
        <v>64</v>
      </c>
      <c r="Q8" s="20"/>
    </row>
    <row r="9" spans="1:17" s="33" customFormat="1" x14ac:dyDescent="0.25">
      <c r="A9" s="35" t="s">
        <v>587</v>
      </c>
      <c r="B9" s="35" t="s">
        <v>603</v>
      </c>
      <c r="C9" s="20" t="s">
        <v>53</v>
      </c>
      <c r="D9" s="21" t="s">
        <v>338</v>
      </c>
      <c r="E9" s="20" t="s">
        <v>48</v>
      </c>
      <c r="F9" s="24" t="s">
        <v>378</v>
      </c>
      <c r="G9" s="20" t="str">
        <f t="shared" si="0"/>
        <v>Genus</v>
      </c>
      <c r="H9" s="27" t="str">
        <f>VLOOKUP(F9, VLookup!$A$1:$B$293, 2, FALSE)</f>
        <v>Hewan roda</v>
      </c>
      <c r="I9" s="21" t="s">
        <v>339</v>
      </c>
      <c r="J9" s="21" t="s">
        <v>340</v>
      </c>
      <c r="K9" s="20" t="s">
        <v>49</v>
      </c>
      <c r="L9" s="20" t="s">
        <v>44</v>
      </c>
      <c r="M9" s="22" t="s">
        <v>68</v>
      </c>
      <c r="N9" s="22" t="s">
        <v>443</v>
      </c>
      <c r="O9" s="20" t="s">
        <v>289</v>
      </c>
      <c r="P9" s="20" t="s">
        <v>64</v>
      </c>
      <c r="Q9" s="20"/>
    </row>
    <row r="10" spans="1:17" s="33" customFormat="1" x14ac:dyDescent="0.25">
      <c r="A10" s="35" t="s">
        <v>588</v>
      </c>
      <c r="B10" s="35" t="s">
        <v>604</v>
      </c>
      <c r="C10" s="20" t="s">
        <v>53</v>
      </c>
      <c r="D10" s="21" t="s">
        <v>338</v>
      </c>
      <c r="E10" s="20" t="s">
        <v>48</v>
      </c>
      <c r="F10" s="24" t="s">
        <v>374</v>
      </c>
      <c r="G10" s="20" t="str">
        <f t="shared" si="0"/>
        <v>Genus</v>
      </c>
      <c r="H10" s="27" t="str">
        <f>VLOOKUP(F10, VLookup!$A$1:$B$293, 2, FALSE)</f>
        <v>Plankton</v>
      </c>
      <c r="I10" s="21" t="s">
        <v>341</v>
      </c>
      <c r="J10" s="21" t="s">
        <v>342</v>
      </c>
      <c r="K10" s="20" t="s">
        <v>49</v>
      </c>
      <c r="L10" s="20" t="s">
        <v>44</v>
      </c>
      <c r="M10" s="22" t="s">
        <v>68</v>
      </c>
      <c r="N10" s="22" t="s">
        <v>442</v>
      </c>
      <c r="O10" s="20" t="s">
        <v>289</v>
      </c>
      <c r="P10" s="20" t="s">
        <v>64</v>
      </c>
      <c r="Q10" s="20"/>
    </row>
    <row r="11" spans="1:17" s="33" customFormat="1" x14ac:dyDescent="0.25">
      <c r="A11" s="35" t="s">
        <v>588</v>
      </c>
      <c r="B11" s="35" t="s">
        <v>605</v>
      </c>
      <c r="C11" s="20" t="s">
        <v>53</v>
      </c>
      <c r="D11" s="21" t="s">
        <v>338</v>
      </c>
      <c r="E11" s="20" t="s">
        <v>48</v>
      </c>
      <c r="F11" s="24" t="s">
        <v>267</v>
      </c>
      <c r="G11" s="20" t="str">
        <f t="shared" si="0"/>
        <v>Genus</v>
      </c>
      <c r="H11" s="27" t="str">
        <f>VLOOKUP(F11, VLookup!$A$1:$B$293, 2, FALSE)</f>
        <v>Copepoda</v>
      </c>
      <c r="I11" s="21" t="s">
        <v>341</v>
      </c>
      <c r="J11" s="21" t="s">
        <v>342</v>
      </c>
      <c r="K11" s="20" t="s">
        <v>49</v>
      </c>
      <c r="L11" s="20" t="s">
        <v>44</v>
      </c>
      <c r="M11" s="22" t="s">
        <v>68</v>
      </c>
      <c r="N11" s="22" t="s">
        <v>441</v>
      </c>
      <c r="O11" s="20" t="s">
        <v>289</v>
      </c>
      <c r="P11" s="20" t="s">
        <v>64</v>
      </c>
      <c r="Q11" s="20"/>
    </row>
    <row r="12" spans="1:17" s="33" customFormat="1" x14ac:dyDescent="0.25">
      <c r="A12" s="35" t="s">
        <v>588</v>
      </c>
      <c r="B12" s="35" t="s">
        <v>606</v>
      </c>
      <c r="C12" s="20" t="s">
        <v>53</v>
      </c>
      <c r="D12" s="21" t="s">
        <v>338</v>
      </c>
      <c r="E12" s="20" t="s">
        <v>48</v>
      </c>
      <c r="F12" s="24" t="s">
        <v>259</v>
      </c>
      <c r="G12" s="20" t="str">
        <f t="shared" si="0"/>
        <v>Genus</v>
      </c>
      <c r="H12" s="27" t="str">
        <f>VLOOKUP(F12, VLookup!$A$1:$B$293, 2, FALSE)</f>
        <v>Kutu air</v>
      </c>
      <c r="I12" s="21" t="s">
        <v>341</v>
      </c>
      <c r="J12" s="21" t="s">
        <v>342</v>
      </c>
      <c r="K12" s="20" t="s">
        <v>49</v>
      </c>
      <c r="L12" s="20" t="s">
        <v>44</v>
      </c>
      <c r="M12" s="22" t="s">
        <v>68</v>
      </c>
      <c r="N12" s="22" t="s">
        <v>440</v>
      </c>
      <c r="O12" s="20" t="s">
        <v>289</v>
      </c>
      <c r="P12" s="20" t="s">
        <v>64</v>
      </c>
      <c r="Q12" s="20"/>
    </row>
    <row r="13" spans="1:17" s="33" customFormat="1" x14ac:dyDescent="0.25">
      <c r="A13" s="35" t="s">
        <v>588</v>
      </c>
      <c r="B13" s="35" t="s">
        <v>607</v>
      </c>
      <c r="C13" s="20" t="s">
        <v>53</v>
      </c>
      <c r="D13" s="21" t="s">
        <v>338</v>
      </c>
      <c r="E13" s="20" t="s">
        <v>48</v>
      </c>
      <c r="F13" s="24" t="s">
        <v>375</v>
      </c>
      <c r="G13" s="20" t="str">
        <f t="shared" si="0"/>
        <v>Genus</v>
      </c>
      <c r="H13" s="27" t="str">
        <f>VLOOKUP(F13, VLookup!$A$1:$B$293, 2, FALSE)</f>
        <v>Ctenopod</v>
      </c>
      <c r="I13" s="21" t="s">
        <v>341</v>
      </c>
      <c r="J13" s="21" t="s">
        <v>342</v>
      </c>
      <c r="K13" s="20" t="s">
        <v>49</v>
      </c>
      <c r="L13" s="20" t="s">
        <v>44</v>
      </c>
      <c r="M13" s="22" t="s">
        <v>68</v>
      </c>
      <c r="N13" s="22" t="s">
        <v>439</v>
      </c>
      <c r="O13" s="20" t="s">
        <v>289</v>
      </c>
      <c r="P13" s="20" t="s">
        <v>64</v>
      </c>
      <c r="Q13" s="20"/>
    </row>
    <row r="14" spans="1:17" s="33" customFormat="1" x14ac:dyDescent="0.25">
      <c r="A14" s="35" t="s">
        <v>588</v>
      </c>
      <c r="B14" s="35" t="s">
        <v>608</v>
      </c>
      <c r="C14" s="20" t="s">
        <v>53</v>
      </c>
      <c r="D14" s="21" t="s">
        <v>338</v>
      </c>
      <c r="E14" s="20" t="s">
        <v>48</v>
      </c>
      <c r="F14" s="24" t="s">
        <v>322</v>
      </c>
      <c r="G14" s="20" t="str">
        <f t="shared" si="0"/>
        <v>Genus</v>
      </c>
      <c r="H14" s="27" t="str">
        <f>VLOOKUP(F14, VLookup!$A$1:$B$293, 2, FALSE)</f>
        <v>Copepoda</v>
      </c>
      <c r="I14" s="21" t="s">
        <v>341</v>
      </c>
      <c r="J14" s="21" t="s">
        <v>342</v>
      </c>
      <c r="K14" s="20" t="s">
        <v>49</v>
      </c>
      <c r="L14" s="20" t="s">
        <v>44</v>
      </c>
      <c r="M14" s="22" t="s">
        <v>68</v>
      </c>
      <c r="N14" s="22" t="s">
        <v>438</v>
      </c>
      <c r="O14" s="20" t="s">
        <v>289</v>
      </c>
      <c r="P14" s="20" t="s">
        <v>64</v>
      </c>
      <c r="Q14" s="20"/>
    </row>
    <row r="15" spans="1:17" s="33" customFormat="1" x14ac:dyDescent="0.25">
      <c r="A15" s="35" t="s">
        <v>588</v>
      </c>
      <c r="B15" s="35" t="s">
        <v>609</v>
      </c>
      <c r="C15" s="20" t="s">
        <v>53</v>
      </c>
      <c r="D15" s="21" t="s">
        <v>338</v>
      </c>
      <c r="E15" s="20" t="s">
        <v>48</v>
      </c>
      <c r="F15" s="24" t="s">
        <v>376</v>
      </c>
      <c r="G15" s="20" t="str">
        <f t="shared" si="0"/>
        <v>Genus</v>
      </c>
      <c r="H15" s="27" t="str">
        <f>VLOOKUP(F15, VLookup!$A$1:$B$293, 2, FALSE)</f>
        <v>Plankton</v>
      </c>
      <c r="I15" s="21" t="s">
        <v>341</v>
      </c>
      <c r="J15" s="21" t="s">
        <v>342</v>
      </c>
      <c r="K15" s="20" t="s">
        <v>49</v>
      </c>
      <c r="L15" s="20" t="s">
        <v>44</v>
      </c>
      <c r="M15" s="22" t="s">
        <v>68</v>
      </c>
      <c r="N15" s="22" t="s">
        <v>437</v>
      </c>
      <c r="O15" s="20" t="s">
        <v>289</v>
      </c>
      <c r="P15" s="20" t="s">
        <v>64</v>
      </c>
      <c r="Q15" s="20"/>
    </row>
    <row r="16" spans="1:17" s="33" customFormat="1" x14ac:dyDescent="0.25">
      <c r="A16" s="35" t="s">
        <v>588</v>
      </c>
      <c r="B16" s="35" t="s">
        <v>610</v>
      </c>
      <c r="C16" s="20" t="s">
        <v>53</v>
      </c>
      <c r="D16" s="21" t="s">
        <v>338</v>
      </c>
      <c r="E16" s="20" t="s">
        <v>48</v>
      </c>
      <c r="F16" s="24" t="s">
        <v>377</v>
      </c>
      <c r="G16" s="20" t="str">
        <f t="shared" si="0"/>
        <v>Genus</v>
      </c>
      <c r="H16" s="27" t="str">
        <f>VLOOKUP(F16, VLookup!$A$1:$B$293, 2, FALSE)</f>
        <v>Copepoda</v>
      </c>
      <c r="I16" s="21" t="s">
        <v>341</v>
      </c>
      <c r="J16" s="21" t="s">
        <v>342</v>
      </c>
      <c r="K16" s="20" t="s">
        <v>49</v>
      </c>
      <c r="L16" s="20" t="s">
        <v>44</v>
      </c>
      <c r="M16" s="22" t="s">
        <v>68</v>
      </c>
      <c r="N16" s="22" t="s">
        <v>436</v>
      </c>
      <c r="O16" s="20" t="s">
        <v>289</v>
      </c>
      <c r="P16" s="20" t="s">
        <v>64</v>
      </c>
      <c r="Q16" s="20"/>
    </row>
    <row r="17" spans="1:17" s="33" customFormat="1" x14ac:dyDescent="0.25">
      <c r="A17" s="35" t="s">
        <v>588</v>
      </c>
      <c r="B17" s="35" t="s">
        <v>611</v>
      </c>
      <c r="C17" s="20" t="s">
        <v>53</v>
      </c>
      <c r="D17" s="21" t="s">
        <v>338</v>
      </c>
      <c r="E17" s="20" t="s">
        <v>48</v>
      </c>
      <c r="F17" s="24" t="s">
        <v>378</v>
      </c>
      <c r="G17" s="20" t="str">
        <f t="shared" si="0"/>
        <v>Genus</v>
      </c>
      <c r="H17" s="27" t="str">
        <f>VLOOKUP(F17, VLookup!$A$1:$B$293, 2, FALSE)</f>
        <v>Hewan roda</v>
      </c>
      <c r="I17" s="21" t="s">
        <v>341</v>
      </c>
      <c r="J17" s="21" t="s">
        <v>342</v>
      </c>
      <c r="K17" s="20" t="s">
        <v>49</v>
      </c>
      <c r="L17" s="20" t="s">
        <v>44</v>
      </c>
      <c r="M17" s="22" t="s">
        <v>68</v>
      </c>
      <c r="N17" s="22" t="s">
        <v>435</v>
      </c>
      <c r="O17" s="20" t="s">
        <v>289</v>
      </c>
      <c r="P17" s="20" t="s">
        <v>64</v>
      </c>
      <c r="Q17" s="20"/>
    </row>
    <row r="18" spans="1:17" s="33" customFormat="1" x14ac:dyDescent="0.25">
      <c r="A18" s="35" t="s">
        <v>589</v>
      </c>
      <c r="B18" s="35" t="s">
        <v>612</v>
      </c>
      <c r="C18" s="20" t="s">
        <v>53</v>
      </c>
      <c r="D18" s="21" t="s">
        <v>338</v>
      </c>
      <c r="E18" s="20" t="s">
        <v>48</v>
      </c>
      <c r="F18" s="24" t="s">
        <v>374</v>
      </c>
      <c r="G18" s="20" t="str">
        <f t="shared" si="0"/>
        <v>Genus</v>
      </c>
      <c r="H18" s="27" t="str">
        <f>VLOOKUP(F18, VLookup!$A$1:$B$293, 2, FALSE)</f>
        <v>Plankton</v>
      </c>
      <c r="I18" s="21" t="s">
        <v>343</v>
      </c>
      <c r="J18" s="21" t="s">
        <v>344</v>
      </c>
      <c r="K18" s="20" t="s">
        <v>49</v>
      </c>
      <c r="L18" s="20" t="s">
        <v>44</v>
      </c>
      <c r="M18" s="22" t="s">
        <v>68</v>
      </c>
      <c r="N18" s="22" t="s">
        <v>434</v>
      </c>
      <c r="O18" s="20" t="s">
        <v>289</v>
      </c>
      <c r="P18" s="20" t="s">
        <v>64</v>
      </c>
      <c r="Q18" s="20"/>
    </row>
    <row r="19" spans="1:17" s="33" customFormat="1" x14ac:dyDescent="0.25">
      <c r="A19" s="35" t="s">
        <v>589</v>
      </c>
      <c r="B19" s="35" t="s">
        <v>613</v>
      </c>
      <c r="C19" s="20" t="s">
        <v>53</v>
      </c>
      <c r="D19" s="21" t="s">
        <v>338</v>
      </c>
      <c r="E19" s="20" t="s">
        <v>48</v>
      </c>
      <c r="F19" s="24" t="s">
        <v>267</v>
      </c>
      <c r="G19" s="20" t="str">
        <f t="shared" si="0"/>
        <v>Genus</v>
      </c>
      <c r="H19" s="27" t="str">
        <f>VLOOKUP(F19, VLookup!$A$1:$B$293, 2, FALSE)</f>
        <v>Copepoda</v>
      </c>
      <c r="I19" s="21" t="s">
        <v>343</v>
      </c>
      <c r="J19" s="21" t="s">
        <v>344</v>
      </c>
      <c r="K19" s="20" t="s">
        <v>49</v>
      </c>
      <c r="L19" s="20" t="s">
        <v>44</v>
      </c>
      <c r="M19" s="22" t="s">
        <v>68</v>
      </c>
      <c r="N19" s="22" t="s">
        <v>433</v>
      </c>
      <c r="O19" s="20" t="s">
        <v>289</v>
      </c>
      <c r="P19" s="20" t="s">
        <v>64</v>
      </c>
      <c r="Q19" s="20"/>
    </row>
    <row r="20" spans="1:17" s="33" customFormat="1" x14ac:dyDescent="0.25">
      <c r="A20" s="35" t="s">
        <v>589</v>
      </c>
      <c r="B20" s="35" t="s">
        <v>614</v>
      </c>
      <c r="C20" s="20" t="s">
        <v>53</v>
      </c>
      <c r="D20" s="21" t="s">
        <v>338</v>
      </c>
      <c r="E20" s="20" t="s">
        <v>48</v>
      </c>
      <c r="F20" s="24" t="s">
        <v>259</v>
      </c>
      <c r="G20" s="20" t="str">
        <f t="shared" si="0"/>
        <v>Genus</v>
      </c>
      <c r="H20" s="27" t="str">
        <f>VLOOKUP(F20, VLookup!$A$1:$B$293, 2, FALSE)</f>
        <v>Kutu air</v>
      </c>
      <c r="I20" s="21" t="s">
        <v>343</v>
      </c>
      <c r="J20" s="21" t="s">
        <v>344</v>
      </c>
      <c r="K20" s="20" t="s">
        <v>49</v>
      </c>
      <c r="L20" s="20" t="s">
        <v>44</v>
      </c>
      <c r="M20" s="22" t="s">
        <v>68</v>
      </c>
      <c r="N20" s="22" t="s">
        <v>432</v>
      </c>
      <c r="O20" s="20" t="s">
        <v>289</v>
      </c>
      <c r="P20" s="20" t="s">
        <v>64</v>
      </c>
      <c r="Q20" s="20"/>
    </row>
    <row r="21" spans="1:17" s="33" customFormat="1" x14ac:dyDescent="0.25">
      <c r="A21" s="35" t="s">
        <v>589</v>
      </c>
      <c r="B21" s="35" t="s">
        <v>615</v>
      </c>
      <c r="C21" s="20" t="s">
        <v>53</v>
      </c>
      <c r="D21" s="21" t="s">
        <v>338</v>
      </c>
      <c r="E21" s="20" t="s">
        <v>48</v>
      </c>
      <c r="F21" s="24" t="s">
        <v>375</v>
      </c>
      <c r="G21" s="20" t="str">
        <f t="shared" si="0"/>
        <v>Genus</v>
      </c>
      <c r="H21" s="27" t="str">
        <f>VLOOKUP(F21, VLookup!$A$1:$B$293, 2, FALSE)</f>
        <v>Ctenopod</v>
      </c>
      <c r="I21" s="21" t="s">
        <v>343</v>
      </c>
      <c r="J21" s="21" t="s">
        <v>344</v>
      </c>
      <c r="K21" s="20" t="s">
        <v>49</v>
      </c>
      <c r="L21" s="20" t="s">
        <v>44</v>
      </c>
      <c r="M21" s="22" t="s">
        <v>68</v>
      </c>
      <c r="N21" s="22" t="s">
        <v>431</v>
      </c>
      <c r="O21" s="20" t="s">
        <v>289</v>
      </c>
      <c r="P21" s="20" t="s">
        <v>64</v>
      </c>
      <c r="Q21" s="20"/>
    </row>
    <row r="22" spans="1:17" s="33" customFormat="1" x14ac:dyDescent="0.25">
      <c r="A22" s="35" t="s">
        <v>589</v>
      </c>
      <c r="B22" s="35" t="s">
        <v>616</v>
      </c>
      <c r="C22" s="20" t="s">
        <v>53</v>
      </c>
      <c r="D22" s="21" t="s">
        <v>338</v>
      </c>
      <c r="E22" s="20" t="s">
        <v>48</v>
      </c>
      <c r="F22" s="24" t="s">
        <v>322</v>
      </c>
      <c r="G22" s="20" t="str">
        <f t="shared" si="0"/>
        <v>Genus</v>
      </c>
      <c r="H22" s="27" t="str">
        <f>VLOOKUP(F22, VLookup!$A$1:$B$293, 2, FALSE)</f>
        <v>Copepoda</v>
      </c>
      <c r="I22" s="21" t="s">
        <v>343</v>
      </c>
      <c r="J22" s="21" t="s">
        <v>344</v>
      </c>
      <c r="K22" s="20" t="s">
        <v>49</v>
      </c>
      <c r="L22" s="20" t="s">
        <v>44</v>
      </c>
      <c r="M22" s="22" t="s">
        <v>68</v>
      </c>
      <c r="N22" s="22" t="s">
        <v>430</v>
      </c>
      <c r="O22" s="20" t="s">
        <v>289</v>
      </c>
      <c r="P22" s="20" t="s">
        <v>64</v>
      </c>
      <c r="Q22" s="20"/>
    </row>
    <row r="23" spans="1:17" s="33" customFormat="1" x14ac:dyDescent="0.25">
      <c r="A23" s="35" t="s">
        <v>589</v>
      </c>
      <c r="B23" s="35" t="s">
        <v>617</v>
      </c>
      <c r="C23" s="20" t="s">
        <v>53</v>
      </c>
      <c r="D23" s="21" t="s">
        <v>338</v>
      </c>
      <c r="E23" s="20" t="s">
        <v>48</v>
      </c>
      <c r="F23" s="24" t="s">
        <v>376</v>
      </c>
      <c r="G23" s="20" t="str">
        <f t="shared" si="0"/>
        <v>Genus</v>
      </c>
      <c r="H23" s="27" t="str">
        <f>VLOOKUP(F23, VLookup!$A$1:$B$293, 2, FALSE)</f>
        <v>Plankton</v>
      </c>
      <c r="I23" s="21" t="s">
        <v>343</v>
      </c>
      <c r="J23" s="21" t="s">
        <v>344</v>
      </c>
      <c r="K23" s="20" t="s">
        <v>49</v>
      </c>
      <c r="L23" s="20" t="s">
        <v>44</v>
      </c>
      <c r="M23" s="22" t="s">
        <v>68</v>
      </c>
      <c r="N23" s="22" t="s">
        <v>429</v>
      </c>
      <c r="O23" s="20" t="s">
        <v>289</v>
      </c>
      <c r="P23" s="20" t="s">
        <v>64</v>
      </c>
      <c r="Q23" s="20"/>
    </row>
    <row r="24" spans="1:17" s="33" customFormat="1" x14ac:dyDescent="0.25">
      <c r="A24" s="35" t="s">
        <v>589</v>
      </c>
      <c r="B24" s="35" t="s">
        <v>618</v>
      </c>
      <c r="C24" s="20" t="s">
        <v>53</v>
      </c>
      <c r="D24" s="21" t="s">
        <v>338</v>
      </c>
      <c r="E24" s="20" t="s">
        <v>48</v>
      </c>
      <c r="F24" s="24" t="s">
        <v>377</v>
      </c>
      <c r="G24" s="20" t="str">
        <f t="shared" si="0"/>
        <v>Genus</v>
      </c>
      <c r="H24" s="27" t="str">
        <f>VLOOKUP(F24, VLookup!$A$1:$B$293, 2, FALSE)</f>
        <v>Copepoda</v>
      </c>
      <c r="I24" s="21" t="s">
        <v>343</v>
      </c>
      <c r="J24" s="21" t="s">
        <v>344</v>
      </c>
      <c r="K24" s="20" t="s">
        <v>49</v>
      </c>
      <c r="L24" s="20" t="s">
        <v>44</v>
      </c>
      <c r="M24" s="22" t="s">
        <v>68</v>
      </c>
      <c r="N24" s="22" t="s">
        <v>428</v>
      </c>
      <c r="O24" s="20" t="s">
        <v>289</v>
      </c>
      <c r="P24" s="20" t="s">
        <v>64</v>
      </c>
      <c r="Q24" s="20"/>
    </row>
    <row r="25" spans="1:17" s="33" customFormat="1" x14ac:dyDescent="0.25">
      <c r="A25" s="35" t="s">
        <v>589</v>
      </c>
      <c r="B25" s="35" t="s">
        <v>619</v>
      </c>
      <c r="C25" s="20" t="s">
        <v>53</v>
      </c>
      <c r="D25" s="21" t="s">
        <v>338</v>
      </c>
      <c r="E25" s="20" t="s">
        <v>48</v>
      </c>
      <c r="F25" s="24" t="s">
        <v>378</v>
      </c>
      <c r="G25" s="20" t="str">
        <f t="shared" si="0"/>
        <v>Genus</v>
      </c>
      <c r="H25" s="27" t="str">
        <f>VLOOKUP(F25, VLookup!$A$1:$B$293, 2, FALSE)</f>
        <v>Hewan roda</v>
      </c>
      <c r="I25" s="21" t="s">
        <v>343</v>
      </c>
      <c r="J25" s="21" t="s">
        <v>344</v>
      </c>
      <c r="K25" s="20" t="s">
        <v>49</v>
      </c>
      <c r="L25" s="20" t="s">
        <v>44</v>
      </c>
      <c r="M25" s="22" t="s">
        <v>68</v>
      </c>
      <c r="N25" s="22" t="s">
        <v>427</v>
      </c>
      <c r="O25" s="20" t="s">
        <v>289</v>
      </c>
      <c r="P25" s="20" t="s">
        <v>64</v>
      </c>
      <c r="Q25" s="20"/>
    </row>
    <row r="26" spans="1:17" s="33" customFormat="1" x14ac:dyDescent="0.25">
      <c r="A26" s="35" t="s">
        <v>590</v>
      </c>
      <c r="B26" s="35" t="s">
        <v>620</v>
      </c>
      <c r="C26" s="20" t="s">
        <v>53</v>
      </c>
      <c r="D26" s="21" t="s">
        <v>338</v>
      </c>
      <c r="E26" s="20" t="s">
        <v>48</v>
      </c>
      <c r="F26" s="24" t="s">
        <v>374</v>
      </c>
      <c r="G26" s="20" t="str">
        <f t="shared" si="0"/>
        <v>Genus</v>
      </c>
      <c r="H26" s="27" t="str">
        <f>VLOOKUP(F26, VLookup!$A$1:$B$293, 2, FALSE)</f>
        <v>Plankton</v>
      </c>
      <c r="I26" s="21" t="s">
        <v>345</v>
      </c>
      <c r="J26" s="21" t="s">
        <v>346</v>
      </c>
      <c r="K26" s="20" t="s">
        <v>49</v>
      </c>
      <c r="L26" s="20" t="s">
        <v>44</v>
      </c>
      <c r="M26" s="22" t="s">
        <v>68</v>
      </c>
      <c r="N26" s="22" t="s">
        <v>426</v>
      </c>
      <c r="O26" s="20" t="s">
        <v>289</v>
      </c>
      <c r="P26" s="20" t="s">
        <v>64</v>
      </c>
      <c r="Q26" s="20"/>
    </row>
    <row r="27" spans="1:17" s="33" customFormat="1" x14ac:dyDescent="0.25">
      <c r="A27" s="35" t="s">
        <v>590</v>
      </c>
      <c r="B27" s="35" t="s">
        <v>621</v>
      </c>
      <c r="C27" s="20" t="s">
        <v>53</v>
      </c>
      <c r="D27" s="21" t="s">
        <v>338</v>
      </c>
      <c r="E27" s="20" t="s">
        <v>48</v>
      </c>
      <c r="F27" s="24" t="s">
        <v>267</v>
      </c>
      <c r="G27" s="20" t="str">
        <f t="shared" si="0"/>
        <v>Genus</v>
      </c>
      <c r="H27" s="27" t="str">
        <f>VLOOKUP(F27, VLookup!$A$1:$B$293, 2, FALSE)</f>
        <v>Copepoda</v>
      </c>
      <c r="I27" s="21" t="s">
        <v>345</v>
      </c>
      <c r="J27" s="21" t="s">
        <v>346</v>
      </c>
      <c r="K27" s="20" t="s">
        <v>49</v>
      </c>
      <c r="L27" s="20" t="s">
        <v>44</v>
      </c>
      <c r="M27" s="22" t="s">
        <v>68</v>
      </c>
      <c r="N27" s="22" t="s">
        <v>425</v>
      </c>
      <c r="O27" s="20" t="s">
        <v>289</v>
      </c>
      <c r="P27" s="20" t="s">
        <v>64</v>
      </c>
      <c r="Q27" s="20"/>
    </row>
    <row r="28" spans="1:17" s="33" customFormat="1" x14ac:dyDescent="0.25">
      <c r="A28" s="35" t="s">
        <v>590</v>
      </c>
      <c r="B28" s="35" t="s">
        <v>622</v>
      </c>
      <c r="C28" s="20" t="s">
        <v>53</v>
      </c>
      <c r="D28" s="21" t="s">
        <v>338</v>
      </c>
      <c r="E28" s="20" t="s">
        <v>48</v>
      </c>
      <c r="F28" s="24" t="s">
        <v>259</v>
      </c>
      <c r="G28" s="20" t="str">
        <f t="shared" si="0"/>
        <v>Genus</v>
      </c>
      <c r="H28" s="27" t="str">
        <f>VLOOKUP(F28, VLookup!$A$1:$B$293, 2, FALSE)</f>
        <v>Kutu air</v>
      </c>
      <c r="I28" s="21" t="s">
        <v>345</v>
      </c>
      <c r="J28" s="21" t="s">
        <v>346</v>
      </c>
      <c r="K28" s="20" t="s">
        <v>49</v>
      </c>
      <c r="L28" s="20" t="s">
        <v>44</v>
      </c>
      <c r="M28" s="22" t="s">
        <v>68</v>
      </c>
      <c r="N28" s="22" t="s">
        <v>424</v>
      </c>
      <c r="O28" s="20" t="s">
        <v>289</v>
      </c>
      <c r="P28" s="20" t="s">
        <v>64</v>
      </c>
      <c r="Q28" s="20"/>
    </row>
    <row r="29" spans="1:17" s="33" customFormat="1" x14ac:dyDescent="0.25">
      <c r="A29" s="35" t="s">
        <v>590</v>
      </c>
      <c r="B29" s="35" t="s">
        <v>623</v>
      </c>
      <c r="C29" s="20" t="s">
        <v>53</v>
      </c>
      <c r="D29" s="21" t="s">
        <v>338</v>
      </c>
      <c r="E29" s="20" t="s">
        <v>48</v>
      </c>
      <c r="F29" s="24" t="s">
        <v>375</v>
      </c>
      <c r="G29" s="20" t="str">
        <f t="shared" si="0"/>
        <v>Genus</v>
      </c>
      <c r="H29" s="27" t="str">
        <f>VLOOKUP(F29, VLookup!$A$1:$B$293, 2, FALSE)</f>
        <v>Ctenopod</v>
      </c>
      <c r="I29" s="21" t="s">
        <v>345</v>
      </c>
      <c r="J29" s="21" t="s">
        <v>346</v>
      </c>
      <c r="K29" s="20" t="s">
        <v>49</v>
      </c>
      <c r="L29" s="20" t="s">
        <v>44</v>
      </c>
      <c r="M29" s="22" t="s">
        <v>68</v>
      </c>
      <c r="N29" s="22" t="s">
        <v>423</v>
      </c>
      <c r="O29" s="20" t="s">
        <v>289</v>
      </c>
      <c r="P29" s="20" t="s">
        <v>64</v>
      </c>
      <c r="Q29" s="20"/>
    </row>
    <row r="30" spans="1:17" s="33" customFormat="1" x14ac:dyDescent="0.25">
      <c r="A30" s="35" t="s">
        <v>590</v>
      </c>
      <c r="B30" s="35" t="s">
        <v>624</v>
      </c>
      <c r="C30" s="20" t="s">
        <v>53</v>
      </c>
      <c r="D30" s="21" t="s">
        <v>338</v>
      </c>
      <c r="E30" s="20" t="s">
        <v>48</v>
      </c>
      <c r="F30" s="24" t="s">
        <v>322</v>
      </c>
      <c r="G30" s="20" t="str">
        <f t="shared" si="0"/>
        <v>Genus</v>
      </c>
      <c r="H30" s="27" t="str">
        <f>VLOOKUP(F30, VLookup!$A$1:$B$293, 2, FALSE)</f>
        <v>Copepoda</v>
      </c>
      <c r="I30" s="21" t="s">
        <v>345</v>
      </c>
      <c r="J30" s="21" t="s">
        <v>346</v>
      </c>
      <c r="K30" s="20" t="s">
        <v>49</v>
      </c>
      <c r="L30" s="20" t="s">
        <v>44</v>
      </c>
      <c r="M30" s="22" t="s">
        <v>68</v>
      </c>
      <c r="N30" s="22" t="s">
        <v>422</v>
      </c>
      <c r="O30" s="20" t="s">
        <v>289</v>
      </c>
      <c r="P30" s="20" t="s">
        <v>64</v>
      </c>
      <c r="Q30" s="20"/>
    </row>
    <row r="31" spans="1:17" s="33" customFormat="1" x14ac:dyDescent="0.25">
      <c r="A31" s="35" t="s">
        <v>590</v>
      </c>
      <c r="B31" s="35" t="s">
        <v>625</v>
      </c>
      <c r="C31" s="20" t="s">
        <v>53</v>
      </c>
      <c r="D31" s="21" t="s">
        <v>338</v>
      </c>
      <c r="E31" s="20" t="s">
        <v>48</v>
      </c>
      <c r="F31" s="24" t="s">
        <v>376</v>
      </c>
      <c r="G31" s="20" t="str">
        <f t="shared" si="0"/>
        <v>Genus</v>
      </c>
      <c r="H31" s="27" t="str">
        <f>VLOOKUP(F31, VLookup!$A$1:$B$293, 2, FALSE)</f>
        <v>Plankton</v>
      </c>
      <c r="I31" s="21" t="s">
        <v>345</v>
      </c>
      <c r="J31" s="21" t="s">
        <v>346</v>
      </c>
      <c r="K31" s="20" t="s">
        <v>49</v>
      </c>
      <c r="L31" s="20" t="s">
        <v>44</v>
      </c>
      <c r="M31" s="22" t="s">
        <v>68</v>
      </c>
      <c r="N31" s="22" t="s">
        <v>421</v>
      </c>
      <c r="O31" s="20" t="s">
        <v>289</v>
      </c>
      <c r="P31" s="20" t="s">
        <v>64</v>
      </c>
      <c r="Q31" s="20"/>
    </row>
    <row r="32" spans="1:17" s="33" customFormat="1" x14ac:dyDescent="0.25">
      <c r="A32" s="35" t="s">
        <v>590</v>
      </c>
      <c r="B32" s="35" t="s">
        <v>626</v>
      </c>
      <c r="C32" s="20" t="s">
        <v>53</v>
      </c>
      <c r="D32" s="21" t="s">
        <v>338</v>
      </c>
      <c r="E32" s="20" t="s">
        <v>48</v>
      </c>
      <c r="F32" s="24" t="s">
        <v>377</v>
      </c>
      <c r="G32" s="20" t="str">
        <f t="shared" si="0"/>
        <v>Genus</v>
      </c>
      <c r="H32" s="27" t="str">
        <f>VLOOKUP(F32, VLookup!$A$1:$B$293, 2, FALSE)</f>
        <v>Copepoda</v>
      </c>
      <c r="I32" s="21" t="s">
        <v>345</v>
      </c>
      <c r="J32" s="21" t="s">
        <v>346</v>
      </c>
      <c r="K32" s="20" t="s">
        <v>49</v>
      </c>
      <c r="L32" s="20" t="s">
        <v>44</v>
      </c>
      <c r="M32" s="22" t="s">
        <v>68</v>
      </c>
      <c r="N32" s="20" t="s">
        <v>420</v>
      </c>
      <c r="O32" s="20" t="s">
        <v>289</v>
      </c>
      <c r="P32" s="20" t="s">
        <v>64</v>
      </c>
      <c r="Q32" s="20"/>
    </row>
    <row r="33" spans="1:17" s="33" customFormat="1" x14ac:dyDescent="0.25">
      <c r="A33" s="35" t="s">
        <v>590</v>
      </c>
      <c r="B33" s="35" t="s">
        <v>627</v>
      </c>
      <c r="C33" s="20" t="s">
        <v>53</v>
      </c>
      <c r="D33" s="21" t="s">
        <v>338</v>
      </c>
      <c r="E33" s="20" t="s">
        <v>48</v>
      </c>
      <c r="F33" s="24" t="s">
        <v>378</v>
      </c>
      <c r="G33" s="20" t="str">
        <f t="shared" si="0"/>
        <v>Genus</v>
      </c>
      <c r="H33" s="27" t="str">
        <f>VLOOKUP(F33, VLookup!$A$1:$B$293, 2, FALSE)</f>
        <v>Hewan roda</v>
      </c>
      <c r="I33" s="21" t="s">
        <v>345</v>
      </c>
      <c r="J33" s="21" t="s">
        <v>346</v>
      </c>
      <c r="K33" s="20" t="s">
        <v>49</v>
      </c>
      <c r="L33" s="20" t="s">
        <v>44</v>
      </c>
      <c r="M33" s="22" t="s">
        <v>68</v>
      </c>
      <c r="N33" s="22" t="s">
        <v>419</v>
      </c>
      <c r="O33" s="20" t="s">
        <v>289</v>
      </c>
      <c r="P33" s="20" t="s">
        <v>64</v>
      </c>
      <c r="Q33" s="20"/>
    </row>
    <row r="34" spans="1:17" s="33" customFormat="1" x14ac:dyDescent="0.25">
      <c r="A34" s="35" t="s">
        <v>591</v>
      </c>
      <c r="B34" s="35" t="s">
        <v>628</v>
      </c>
      <c r="C34" s="20" t="s">
        <v>53</v>
      </c>
      <c r="D34" s="21" t="s">
        <v>338</v>
      </c>
      <c r="E34" s="20" t="s">
        <v>48</v>
      </c>
      <c r="F34" s="24" t="s">
        <v>374</v>
      </c>
      <c r="G34" s="20" t="str">
        <f t="shared" si="0"/>
        <v>Genus</v>
      </c>
      <c r="H34" s="27" t="str">
        <f>VLOOKUP(F34, VLookup!$A$1:$B$293, 2, FALSE)</f>
        <v>Plankton</v>
      </c>
      <c r="I34" s="21" t="s">
        <v>347</v>
      </c>
      <c r="J34" s="21" t="s">
        <v>346</v>
      </c>
      <c r="K34" s="20" t="s">
        <v>49</v>
      </c>
      <c r="L34" s="20" t="s">
        <v>44</v>
      </c>
      <c r="M34" s="22" t="s">
        <v>68</v>
      </c>
      <c r="N34" s="22" t="s">
        <v>418</v>
      </c>
      <c r="O34" s="20" t="s">
        <v>289</v>
      </c>
      <c r="P34" s="20" t="s">
        <v>64</v>
      </c>
      <c r="Q34" s="20"/>
    </row>
    <row r="35" spans="1:17" s="33" customFormat="1" x14ac:dyDescent="0.25">
      <c r="A35" s="35" t="s">
        <v>591</v>
      </c>
      <c r="B35" s="35" t="s">
        <v>629</v>
      </c>
      <c r="C35" s="20" t="s">
        <v>53</v>
      </c>
      <c r="D35" s="21" t="s">
        <v>338</v>
      </c>
      <c r="E35" s="20" t="s">
        <v>48</v>
      </c>
      <c r="F35" s="24" t="s">
        <v>267</v>
      </c>
      <c r="G35" s="20" t="str">
        <f t="shared" si="0"/>
        <v>Genus</v>
      </c>
      <c r="H35" s="27" t="str">
        <f>VLOOKUP(F35, VLookup!$A$1:$B$293, 2, FALSE)</f>
        <v>Copepoda</v>
      </c>
      <c r="I35" s="21" t="s">
        <v>347</v>
      </c>
      <c r="J35" s="21" t="s">
        <v>346</v>
      </c>
      <c r="K35" s="20" t="s">
        <v>49</v>
      </c>
      <c r="L35" s="20" t="s">
        <v>44</v>
      </c>
      <c r="M35" s="22" t="s">
        <v>68</v>
      </c>
      <c r="N35" s="22" t="s">
        <v>417</v>
      </c>
      <c r="O35" s="20" t="s">
        <v>289</v>
      </c>
      <c r="P35" s="20" t="s">
        <v>64</v>
      </c>
      <c r="Q35" s="20"/>
    </row>
    <row r="36" spans="1:17" s="33" customFormat="1" x14ac:dyDescent="0.25">
      <c r="A36" s="35" t="s">
        <v>591</v>
      </c>
      <c r="B36" s="35" t="s">
        <v>630</v>
      </c>
      <c r="C36" s="20" t="s">
        <v>53</v>
      </c>
      <c r="D36" s="21" t="s">
        <v>338</v>
      </c>
      <c r="E36" s="20" t="s">
        <v>48</v>
      </c>
      <c r="F36" s="24" t="s">
        <v>259</v>
      </c>
      <c r="G36" s="20" t="str">
        <f t="shared" si="0"/>
        <v>Genus</v>
      </c>
      <c r="H36" s="27" t="str">
        <f>VLOOKUP(F36, VLookup!$A$1:$B$293, 2, FALSE)</f>
        <v>Kutu air</v>
      </c>
      <c r="I36" s="21" t="s">
        <v>347</v>
      </c>
      <c r="J36" s="21" t="s">
        <v>346</v>
      </c>
      <c r="K36" s="20" t="s">
        <v>49</v>
      </c>
      <c r="L36" s="20" t="s">
        <v>44</v>
      </c>
      <c r="M36" s="22" t="s">
        <v>68</v>
      </c>
      <c r="N36" s="22" t="s">
        <v>416</v>
      </c>
      <c r="O36" s="20" t="s">
        <v>289</v>
      </c>
      <c r="P36" s="20" t="s">
        <v>64</v>
      </c>
      <c r="Q36" s="20"/>
    </row>
    <row r="37" spans="1:17" s="33" customFormat="1" x14ac:dyDescent="0.25">
      <c r="A37" s="35" t="s">
        <v>591</v>
      </c>
      <c r="B37" s="35" t="s">
        <v>631</v>
      </c>
      <c r="C37" s="20" t="s">
        <v>53</v>
      </c>
      <c r="D37" s="21" t="s">
        <v>338</v>
      </c>
      <c r="E37" s="20" t="s">
        <v>48</v>
      </c>
      <c r="F37" s="24" t="s">
        <v>375</v>
      </c>
      <c r="G37" s="20" t="str">
        <f t="shared" si="0"/>
        <v>Genus</v>
      </c>
      <c r="H37" s="27" t="str">
        <f>VLOOKUP(F37, VLookup!$A$1:$B$293, 2, FALSE)</f>
        <v>Ctenopod</v>
      </c>
      <c r="I37" s="21" t="s">
        <v>347</v>
      </c>
      <c r="J37" s="21" t="s">
        <v>346</v>
      </c>
      <c r="K37" s="20" t="s">
        <v>49</v>
      </c>
      <c r="L37" s="20" t="s">
        <v>44</v>
      </c>
      <c r="M37" s="22" t="s">
        <v>68</v>
      </c>
      <c r="N37" s="22" t="s">
        <v>415</v>
      </c>
      <c r="O37" s="20" t="s">
        <v>289</v>
      </c>
      <c r="P37" s="20" t="s">
        <v>64</v>
      </c>
      <c r="Q37" s="20"/>
    </row>
    <row r="38" spans="1:17" s="33" customFormat="1" x14ac:dyDescent="0.25">
      <c r="A38" s="35" t="s">
        <v>591</v>
      </c>
      <c r="B38" s="35" t="s">
        <v>632</v>
      </c>
      <c r="C38" s="20" t="s">
        <v>53</v>
      </c>
      <c r="D38" s="21" t="s">
        <v>338</v>
      </c>
      <c r="E38" s="20" t="s">
        <v>48</v>
      </c>
      <c r="F38" s="24" t="s">
        <v>322</v>
      </c>
      <c r="G38" s="20" t="str">
        <f t="shared" si="0"/>
        <v>Genus</v>
      </c>
      <c r="H38" s="27" t="str">
        <f>VLOOKUP(F38, VLookup!$A$1:$B$293, 2, FALSE)</f>
        <v>Copepoda</v>
      </c>
      <c r="I38" s="21" t="s">
        <v>347</v>
      </c>
      <c r="J38" s="21" t="s">
        <v>346</v>
      </c>
      <c r="K38" s="20" t="s">
        <v>49</v>
      </c>
      <c r="L38" s="20" t="s">
        <v>44</v>
      </c>
      <c r="M38" s="22" t="s">
        <v>68</v>
      </c>
      <c r="N38" s="22" t="s">
        <v>414</v>
      </c>
      <c r="O38" s="20" t="s">
        <v>289</v>
      </c>
      <c r="P38" s="20" t="s">
        <v>64</v>
      </c>
      <c r="Q38" s="20"/>
    </row>
    <row r="39" spans="1:17" s="33" customFormat="1" x14ac:dyDescent="0.25">
      <c r="A39" s="35" t="s">
        <v>591</v>
      </c>
      <c r="B39" s="35" t="s">
        <v>633</v>
      </c>
      <c r="C39" s="20" t="s">
        <v>53</v>
      </c>
      <c r="D39" s="21" t="s">
        <v>338</v>
      </c>
      <c r="E39" s="20" t="s">
        <v>48</v>
      </c>
      <c r="F39" s="24" t="s">
        <v>376</v>
      </c>
      <c r="G39" s="20" t="str">
        <f t="shared" si="0"/>
        <v>Genus</v>
      </c>
      <c r="H39" s="27" t="str">
        <f>VLOOKUP(F39, VLookup!$A$1:$B$293, 2, FALSE)</f>
        <v>Plankton</v>
      </c>
      <c r="I39" s="21" t="s">
        <v>347</v>
      </c>
      <c r="J39" s="21" t="s">
        <v>346</v>
      </c>
      <c r="K39" s="20" t="s">
        <v>49</v>
      </c>
      <c r="L39" s="20" t="s">
        <v>44</v>
      </c>
      <c r="M39" s="22" t="s">
        <v>68</v>
      </c>
      <c r="N39" s="22" t="s">
        <v>413</v>
      </c>
      <c r="O39" s="20" t="s">
        <v>289</v>
      </c>
      <c r="P39" s="20" t="s">
        <v>64</v>
      </c>
      <c r="Q39" s="20"/>
    </row>
    <row r="40" spans="1:17" s="33" customFormat="1" x14ac:dyDescent="0.25">
      <c r="A40" s="35" t="s">
        <v>591</v>
      </c>
      <c r="B40" s="35" t="s">
        <v>634</v>
      </c>
      <c r="C40" s="20" t="s">
        <v>53</v>
      </c>
      <c r="D40" s="21" t="s">
        <v>338</v>
      </c>
      <c r="E40" s="20" t="s">
        <v>48</v>
      </c>
      <c r="F40" s="24" t="s">
        <v>377</v>
      </c>
      <c r="G40" s="20" t="str">
        <f t="shared" si="0"/>
        <v>Genus</v>
      </c>
      <c r="H40" s="27" t="str">
        <f>VLOOKUP(F40, VLookup!$A$1:$B$293, 2, FALSE)</f>
        <v>Copepoda</v>
      </c>
      <c r="I40" s="21" t="s">
        <v>347</v>
      </c>
      <c r="J40" s="21" t="s">
        <v>346</v>
      </c>
      <c r="K40" s="20" t="s">
        <v>49</v>
      </c>
      <c r="L40" s="20" t="s">
        <v>44</v>
      </c>
      <c r="M40" s="22" t="s">
        <v>68</v>
      </c>
      <c r="N40" s="20" t="s">
        <v>412</v>
      </c>
      <c r="O40" s="20" t="s">
        <v>289</v>
      </c>
      <c r="P40" s="20" t="s">
        <v>64</v>
      </c>
      <c r="Q40" s="20"/>
    </row>
    <row r="41" spans="1:17" s="33" customFormat="1" x14ac:dyDescent="0.25">
      <c r="A41" s="35" t="s">
        <v>591</v>
      </c>
      <c r="B41" s="35" t="s">
        <v>635</v>
      </c>
      <c r="C41" s="20" t="s">
        <v>53</v>
      </c>
      <c r="D41" s="21" t="s">
        <v>338</v>
      </c>
      <c r="E41" s="20" t="s">
        <v>48</v>
      </c>
      <c r="F41" s="24" t="s">
        <v>378</v>
      </c>
      <c r="G41" s="20" t="str">
        <f t="shared" si="0"/>
        <v>Genus</v>
      </c>
      <c r="H41" s="27" t="str">
        <f>VLOOKUP(F41, VLookup!$A$1:$B$293, 2, FALSE)</f>
        <v>Hewan roda</v>
      </c>
      <c r="I41" s="21" t="s">
        <v>347</v>
      </c>
      <c r="J41" s="21" t="s">
        <v>346</v>
      </c>
      <c r="K41" s="20" t="s">
        <v>49</v>
      </c>
      <c r="L41" s="20" t="s">
        <v>44</v>
      </c>
      <c r="M41" s="22" t="s">
        <v>68</v>
      </c>
      <c r="N41" s="20" t="s">
        <v>411</v>
      </c>
      <c r="O41" s="20" t="s">
        <v>289</v>
      </c>
      <c r="P41" s="20" t="s">
        <v>64</v>
      </c>
      <c r="Q41" s="20"/>
    </row>
    <row r="42" spans="1:17" s="33" customFormat="1" x14ac:dyDescent="0.25">
      <c r="A42" s="35" t="s">
        <v>592</v>
      </c>
      <c r="B42" s="35" t="s">
        <v>636</v>
      </c>
      <c r="C42" s="20" t="s">
        <v>53</v>
      </c>
      <c r="D42" s="21" t="s">
        <v>338</v>
      </c>
      <c r="E42" s="20" t="s">
        <v>48</v>
      </c>
      <c r="F42" s="24" t="s">
        <v>374</v>
      </c>
      <c r="G42" s="20" t="str">
        <f t="shared" si="0"/>
        <v>Genus</v>
      </c>
      <c r="H42" s="27" t="str">
        <f>VLOOKUP(F42, VLookup!$A$1:$B$293, 2, FALSE)</f>
        <v>Plankton</v>
      </c>
      <c r="I42" s="21" t="s">
        <v>348</v>
      </c>
      <c r="J42" s="21" t="s">
        <v>349</v>
      </c>
      <c r="K42" s="20" t="s">
        <v>49</v>
      </c>
      <c r="L42" s="20" t="s">
        <v>44</v>
      </c>
      <c r="M42" s="22" t="s">
        <v>68</v>
      </c>
      <c r="N42" s="22" t="s">
        <v>410</v>
      </c>
      <c r="O42" s="20" t="s">
        <v>289</v>
      </c>
      <c r="P42" s="20" t="s">
        <v>64</v>
      </c>
      <c r="Q42" s="20"/>
    </row>
    <row r="43" spans="1:17" s="33" customFormat="1" x14ac:dyDescent="0.25">
      <c r="A43" s="35" t="s">
        <v>592</v>
      </c>
      <c r="B43" s="35" t="s">
        <v>637</v>
      </c>
      <c r="C43" s="20" t="s">
        <v>53</v>
      </c>
      <c r="D43" s="21" t="s">
        <v>338</v>
      </c>
      <c r="E43" s="20" t="s">
        <v>48</v>
      </c>
      <c r="F43" s="24" t="s">
        <v>267</v>
      </c>
      <c r="G43" s="20" t="str">
        <f t="shared" si="0"/>
        <v>Genus</v>
      </c>
      <c r="H43" s="27" t="str">
        <f>VLOOKUP(F43, VLookup!$A$1:$B$293, 2, FALSE)</f>
        <v>Copepoda</v>
      </c>
      <c r="I43" s="21" t="s">
        <v>348</v>
      </c>
      <c r="J43" s="21" t="s">
        <v>349</v>
      </c>
      <c r="K43" s="20" t="s">
        <v>49</v>
      </c>
      <c r="L43" s="20" t="s">
        <v>44</v>
      </c>
      <c r="M43" s="22" t="s">
        <v>68</v>
      </c>
      <c r="N43" s="22" t="s">
        <v>409</v>
      </c>
      <c r="O43" s="20" t="s">
        <v>289</v>
      </c>
      <c r="P43" s="20" t="s">
        <v>64</v>
      </c>
      <c r="Q43" s="20"/>
    </row>
    <row r="44" spans="1:17" s="33" customFormat="1" x14ac:dyDescent="0.25">
      <c r="A44" s="35" t="s">
        <v>592</v>
      </c>
      <c r="B44" s="35" t="s">
        <v>638</v>
      </c>
      <c r="C44" s="20" t="s">
        <v>53</v>
      </c>
      <c r="D44" s="21" t="s">
        <v>338</v>
      </c>
      <c r="E44" s="20" t="s">
        <v>48</v>
      </c>
      <c r="F44" s="24" t="s">
        <v>259</v>
      </c>
      <c r="G44" s="20" t="str">
        <f t="shared" si="0"/>
        <v>Genus</v>
      </c>
      <c r="H44" s="27" t="str">
        <f>VLOOKUP(F44, VLookup!$A$1:$B$293, 2, FALSE)</f>
        <v>Kutu air</v>
      </c>
      <c r="I44" s="21" t="s">
        <v>348</v>
      </c>
      <c r="J44" s="21" t="s">
        <v>349</v>
      </c>
      <c r="K44" s="20" t="s">
        <v>49</v>
      </c>
      <c r="L44" s="20" t="s">
        <v>44</v>
      </c>
      <c r="M44" s="22" t="s">
        <v>68</v>
      </c>
      <c r="N44" s="22" t="s">
        <v>408</v>
      </c>
      <c r="O44" s="20" t="s">
        <v>289</v>
      </c>
      <c r="P44" s="20" t="s">
        <v>64</v>
      </c>
      <c r="Q44" s="20"/>
    </row>
    <row r="45" spans="1:17" s="33" customFormat="1" x14ac:dyDescent="0.25">
      <c r="A45" s="35" t="s">
        <v>592</v>
      </c>
      <c r="B45" s="35" t="s">
        <v>639</v>
      </c>
      <c r="C45" s="20" t="s">
        <v>53</v>
      </c>
      <c r="D45" s="21" t="s">
        <v>338</v>
      </c>
      <c r="E45" s="20" t="s">
        <v>48</v>
      </c>
      <c r="F45" s="24" t="s">
        <v>375</v>
      </c>
      <c r="G45" s="20" t="str">
        <f t="shared" si="0"/>
        <v>Genus</v>
      </c>
      <c r="H45" s="27" t="str">
        <f>VLOOKUP(F45, VLookup!$A$1:$B$293, 2, FALSE)</f>
        <v>Ctenopod</v>
      </c>
      <c r="I45" s="21" t="s">
        <v>348</v>
      </c>
      <c r="J45" s="21" t="s">
        <v>349</v>
      </c>
      <c r="K45" s="20" t="s">
        <v>49</v>
      </c>
      <c r="L45" s="20" t="s">
        <v>44</v>
      </c>
      <c r="M45" s="22" t="s">
        <v>68</v>
      </c>
      <c r="N45" s="22" t="s">
        <v>407</v>
      </c>
      <c r="O45" s="20" t="s">
        <v>289</v>
      </c>
      <c r="P45" s="20" t="s">
        <v>64</v>
      </c>
      <c r="Q45" s="20"/>
    </row>
    <row r="46" spans="1:17" s="33" customFormat="1" x14ac:dyDescent="0.25">
      <c r="A46" s="35" t="s">
        <v>592</v>
      </c>
      <c r="B46" s="35" t="s">
        <v>640</v>
      </c>
      <c r="C46" s="20" t="s">
        <v>53</v>
      </c>
      <c r="D46" s="21" t="s">
        <v>338</v>
      </c>
      <c r="E46" s="20" t="s">
        <v>48</v>
      </c>
      <c r="F46" s="24" t="s">
        <v>322</v>
      </c>
      <c r="G46" s="20" t="str">
        <f t="shared" si="0"/>
        <v>Genus</v>
      </c>
      <c r="H46" s="27" t="str">
        <f>VLOOKUP(F46, VLookup!$A$1:$B$293, 2, FALSE)</f>
        <v>Copepoda</v>
      </c>
      <c r="I46" s="21" t="s">
        <v>348</v>
      </c>
      <c r="J46" s="21" t="s">
        <v>349</v>
      </c>
      <c r="K46" s="20" t="s">
        <v>49</v>
      </c>
      <c r="L46" s="20" t="s">
        <v>44</v>
      </c>
      <c r="M46" s="22" t="s">
        <v>68</v>
      </c>
      <c r="N46" s="22" t="s">
        <v>406</v>
      </c>
      <c r="O46" s="20" t="s">
        <v>289</v>
      </c>
      <c r="P46" s="20" t="s">
        <v>64</v>
      </c>
      <c r="Q46" s="20"/>
    </row>
    <row r="47" spans="1:17" s="33" customFormat="1" x14ac:dyDescent="0.25">
      <c r="A47" s="35" t="s">
        <v>592</v>
      </c>
      <c r="B47" s="35" t="s">
        <v>641</v>
      </c>
      <c r="C47" s="20" t="s">
        <v>53</v>
      </c>
      <c r="D47" s="21" t="s">
        <v>338</v>
      </c>
      <c r="E47" s="20" t="s">
        <v>48</v>
      </c>
      <c r="F47" s="24" t="s">
        <v>376</v>
      </c>
      <c r="G47" s="20" t="str">
        <f t="shared" si="0"/>
        <v>Genus</v>
      </c>
      <c r="H47" s="27" t="str">
        <f>VLOOKUP(F47, VLookup!$A$1:$B$293, 2, FALSE)</f>
        <v>Plankton</v>
      </c>
      <c r="I47" s="21" t="s">
        <v>348</v>
      </c>
      <c r="J47" s="21" t="s">
        <v>349</v>
      </c>
      <c r="K47" s="20" t="s">
        <v>49</v>
      </c>
      <c r="L47" s="20" t="s">
        <v>44</v>
      </c>
      <c r="M47" s="22" t="s">
        <v>68</v>
      </c>
      <c r="N47" s="22" t="s">
        <v>405</v>
      </c>
      <c r="O47" s="20" t="s">
        <v>289</v>
      </c>
      <c r="P47" s="20" t="s">
        <v>64</v>
      </c>
      <c r="Q47" s="20"/>
    </row>
    <row r="48" spans="1:17" s="33" customFormat="1" x14ac:dyDescent="0.25">
      <c r="A48" s="35" t="s">
        <v>592</v>
      </c>
      <c r="B48" s="35" t="s">
        <v>642</v>
      </c>
      <c r="C48" s="20" t="s">
        <v>53</v>
      </c>
      <c r="D48" s="21" t="s">
        <v>338</v>
      </c>
      <c r="E48" s="20" t="s">
        <v>48</v>
      </c>
      <c r="F48" s="24" t="s">
        <v>377</v>
      </c>
      <c r="G48" s="20" t="str">
        <f t="shared" si="0"/>
        <v>Genus</v>
      </c>
      <c r="H48" s="27" t="str">
        <f>VLOOKUP(F48, VLookup!$A$1:$B$293, 2, FALSE)</f>
        <v>Copepoda</v>
      </c>
      <c r="I48" s="21" t="s">
        <v>348</v>
      </c>
      <c r="J48" s="21" t="s">
        <v>349</v>
      </c>
      <c r="K48" s="20" t="s">
        <v>49</v>
      </c>
      <c r="L48" s="20" t="s">
        <v>44</v>
      </c>
      <c r="M48" s="22" t="s">
        <v>68</v>
      </c>
      <c r="N48" s="22" t="s">
        <v>404</v>
      </c>
      <c r="O48" s="20" t="s">
        <v>289</v>
      </c>
      <c r="P48" s="20" t="s">
        <v>64</v>
      </c>
      <c r="Q48" s="20"/>
    </row>
    <row r="49" spans="1:17" s="33" customFormat="1" x14ac:dyDescent="0.25">
      <c r="A49" s="35" t="s">
        <v>592</v>
      </c>
      <c r="B49" s="35" t="s">
        <v>643</v>
      </c>
      <c r="C49" s="20" t="s">
        <v>53</v>
      </c>
      <c r="D49" s="21" t="s">
        <v>338</v>
      </c>
      <c r="E49" s="20" t="s">
        <v>48</v>
      </c>
      <c r="F49" s="24" t="s">
        <v>378</v>
      </c>
      <c r="G49" s="20" t="str">
        <f t="shared" si="0"/>
        <v>Genus</v>
      </c>
      <c r="H49" s="27" t="str">
        <f>VLOOKUP(F49, VLookup!$A$1:$B$293, 2, FALSE)</f>
        <v>Hewan roda</v>
      </c>
      <c r="I49" s="21" t="s">
        <v>348</v>
      </c>
      <c r="J49" s="21" t="s">
        <v>349</v>
      </c>
      <c r="K49" s="20" t="s">
        <v>49</v>
      </c>
      <c r="L49" s="20" t="s">
        <v>44</v>
      </c>
      <c r="M49" s="22" t="s">
        <v>68</v>
      </c>
      <c r="N49" s="22" t="s">
        <v>403</v>
      </c>
      <c r="O49" s="20" t="s">
        <v>289</v>
      </c>
      <c r="P49" s="20" t="s">
        <v>64</v>
      </c>
      <c r="Q49" s="20"/>
    </row>
    <row r="50" spans="1:17" s="33" customFormat="1" x14ac:dyDescent="0.25">
      <c r="A50" s="35" t="s">
        <v>593</v>
      </c>
      <c r="B50" s="35" t="s">
        <v>644</v>
      </c>
      <c r="C50" s="20" t="s">
        <v>53</v>
      </c>
      <c r="D50" s="21" t="s">
        <v>338</v>
      </c>
      <c r="E50" s="20" t="s">
        <v>48</v>
      </c>
      <c r="F50" s="24" t="s">
        <v>374</v>
      </c>
      <c r="G50" s="20" t="str">
        <f t="shared" si="0"/>
        <v>Genus</v>
      </c>
      <c r="H50" s="27" t="str">
        <f>VLOOKUP(F50, VLookup!$A$1:$B$293, 2, FALSE)</f>
        <v>Plankton</v>
      </c>
      <c r="I50" s="21" t="s">
        <v>347</v>
      </c>
      <c r="J50" s="21" t="s">
        <v>350</v>
      </c>
      <c r="K50" s="20" t="s">
        <v>49</v>
      </c>
      <c r="L50" s="20" t="s">
        <v>44</v>
      </c>
      <c r="M50" s="22" t="s">
        <v>68</v>
      </c>
      <c r="N50" s="22" t="s">
        <v>402</v>
      </c>
      <c r="O50" s="20" t="s">
        <v>289</v>
      </c>
      <c r="P50" s="20" t="s">
        <v>64</v>
      </c>
      <c r="Q50" s="20"/>
    </row>
    <row r="51" spans="1:17" s="33" customFormat="1" x14ac:dyDescent="0.25">
      <c r="A51" s="35" t="s">
        <v>593</v>
      </c>
      <c r="B51" s="35" t="s">
        <v>645</v>
      </c>
      <c r="C51" s="20" t="s">
        <v>53</v>
      </c>
      <c r="D51" s="21" t="s">
        <v>338</v>
      </c>
      <c r="E51" s="20" t="s">
        <v>48</v>
      </c>
      <c r="F51" s="24" t="s">
        <v>267</v>
      </c>
      <c r="G51" s="20" t="str">
        <f t="shared" si="0"/>
        <v>Genus</v>
      </c>
      <c r="H51" s="27" t="str">
        <f>VLOOKUP(F51, VLookup!$A$1:$B$293, 2, FALSE)</f>
        <v>Copepoda</v>
      </c>
      <c r="I51" s="21" t="s">
        <v>347</v>
      </c>
      <c r="J51" s="21" t="s">
        <v>350</v>
      </c>
      <c r="K51" s="20" t="s">
        <v>49</v>
      </c>
      <c r="L51" s="20" t="s">
        <v>44</v>
      </c>
      <c r="M51" s="22" t="s">
        <v>68</v>
      </c>
      <c r="N51" s="22" t="s">
        <v>401</v>
      </c>
      <c r="O51" s="20" t="s">
        <v>289</v>
      </c>
      <c r="P51" s="20" t="s">
        <v>64</v>
      </c>
      <c r="Q51" s="20"/>
    </row>
    <row r="52" spans="1:17" s="33" customFormat="1" x14ac:dyDescent="0.25">
      <c r="A52" s="35" t="s">
        <v>593</v>
      </c>
      <c r="B52" s="35" t="s">
        <v>646</v>
      </c>
      <c r="C52" s="20" t="s">
        <v>53</v>
      </c>
      <c r="D52" s="21" t="s">
        <v>338</v>
      </c>
      <c r="E52" s="20" t="s">
        <v>48</v>
      </c>
      <c r="F52" s="24" t="s">
        <v>259</v>
      </c>
      <c r="G52" s="20" t="str">
        <f t="shared" si="0"/>
        <v>Genus</v>
      </c>
      <c r="H52" s="27" t="str">
        <f>VLOOKUP(F52, VLookup!$A$1:$B$293, 2, FALSE)</f>
        <v>Kutu air</v>
      </c>
      <c r="I52" s="21" t="s">
        <v>347</v>
      </c>
      <c r="J52" s="21" t="s">
        <v>350</v>
      </c>
      <c r="K52" s="20" t="s">
        <v>49</v>
      </c>
      <c r="L52" s="20" t="s">
        <v>44</v>
      </c>
      <c r="M52" s="22" t="s">
        <v>68</v>
      </c>
      <c r="N52" s="22" t="s">
        <v>400</v>
      </c>
      <c r="O52" s="20" t="s">
        <v>289</v>
      </c>
      <c r="P52" s="20" t="s">
        <v>64</v>
      </c>
      <c r="Q52" s="20"/>
    </row>
    <row r="53" spans="1:17" s="33" customFormat="1" x14ac:dyDescent="0.25">
      <c r="A53" s="35" t="s">
        <v>593</v>
      </c>
      <c r="B53" s="35" t="s">
        <v>647</v>
      </c>
      <c r="C53" s="20" t="s">
        <v>53</v>
      </c>
      <c r="D53" s="21" t="s">
        <v>338</v>
      </c>
      <c r="E53" s="20" t="s">
        <v>48</v>
      </c>
      <c r="F53" s="24" t="s">
        <v>375</v>
      </c>
      <c r="G53" s="20" t="str">
        <f t="shared" si="0"/>
        <v>Genus</v>
      </c>
      <c r="H53" s="27" t="str">
        <f>VLOOKUP(F53, VLookup!$A$1:$B$293, 2, FALSE)</f>
        <v>Ctenopod</v>
      </c>
      <c r="I53" s="21" t="s">
        <v>347</v>
      </c>
      <c r="J53" s="21" t="s">
        <v>350</v>
      </c>
      <c r="K53" s="20" t="s">
        <v>49</v>
      </c>
      <c r="L53" s="20" t="s">
        <v>44</v>
      </c>
      <c r="M53" s="22" t="s">
        <v>68</v>
      </c>
      <c r="N53" s="22" t="s">
        <v>399</v>
      </c>
      <c r="O53" s="20" t="s">
        <v>289</v>
      </c>
      <c r="P53" s="20" t="s">
        <v>64</v>
      </c>
      <c r="Q53" s="20"/>
    </row>
    <row r="54" spans="1:17" s="33" customFormat="1" x14ac:dyDescent="0.25">
      <c r="A54" s="35" t="s">
        <v>593</v>
      </c>
      <c r="B54" s="35" t="s">
        <v>648</v>
      </c>
      <c r="C54" s="20" t="s">
        <v>53</v>
      </c>
      <c r="D54" s="21" t="s">
        <v>338</v>
      </c>
      <c r="E54" s="20" t="s">
        <v>48</v>
      </c>
      <c r="F54" s="24" t="s">
        <v>322</v>
      </c>
      <c r="G54" s="20" t="str">
        <f t="shared" si="0"/>
        <v>Genus</v>
      </c>
      <c r="H54" s="27" t="str">
        <f>VLOOKUP(F54, VLookup!$A$1:$B$293, 2, FALSE)</f>
        <v>Copepoda</v>
      </c>
      <c r="I54" s="21" t="s">
        <v>347</v>
      </c>
      <c r="J54" s="21" t="s">
        <v>350</v>
      </c>
      <c r="K54" s="20" t="s">
        <v>49</v>
      </c>
      <c r="L54" s="20" t="s">
        <v>44</v>
      </c>
      <c r="M54" s="22" t="s">
        <v>68</v>
      </c>
      <c r="N54" s="22" t="s">
        <v>398</v>
      </c>
      <c r="O54" s="20" t="s">
        <v>289</v>
      </c>
      <c r="P54" s="20" t="s">
        <v>64</v>
      </c>
      <c r="Q54" s="20"/>
    </row>
    <row r="55" spans="1:17" s="33" customFormat="1" x14ac:dyDescent="0.25">
      <c r="A55" s="35" t="s">
        <v>593</v>
      </c>
      <c r="B55" s="35" t="s">
        <v>649</v>
      </c>
      <c r="C55" s="20" t="s">
        <v>53</v>
      </c>
      <c r="D55" s="21" t="s">
        <v>338</v>
      </c>
      <c r="E55" s="20" t="s">
        <v>48</v>
      </c>
      <c r="F55" s="24" t="s">
        <v>376</v>
      </c>
      <c r="G55" s="20" t="str">
        <f t="shared" si="0"/>
        <v>Genus</v>
      </c>
      <c r="H55" s="27" t="str">
        <f>VLOOKUP(F55, VLookup!$A$1:$B$293, 2, FALSE)</f>
        <v>Plankton</v>
      </c>
      <c r="I55" s="21" t="s">
        <v>347</v>
      </c>
      <c r="J55" s="21" t="s">
        <v>350</v>
      </c>
      <c r="K55" s="20" t="s">
        <v>49</v>
      </c>
      <c r="L55" s="20" t="s">
        <v>44</v>
      </c>
      <c r="M55" s="22" t="s">
        <v>68</v>
      </c>
      <c r="N55" s="22" t="s">
        <v>397</v>
      </c>
      <c r="O55" s="20" t="s">
        <v>289</v>
      </c>
      <c r="P55" s="20" t="s">
        <v>64</v>
      </c>
      <c r="Q55" s="20"/>
    </row>
    <row r="56" spans="1:17" s="33" customFormat="1" x14ac:dyDescent="0.25">
      <c r="A56" s="35" t="s">
        <v>593</v>
      </c>
      <c r="B56" s="35" t="s">
        <v>650</v>
      </c>
      <c r="C56" s="20" t="s">
        <v>53</v>
      </c>
      <c r="D56" s="21" t="s">
        <v>338</v>
      </c>
      <c r="E56" s="20" t="s">
        <v>48</v>
      </c>
      <c r="F56" s="24" t="s">
        <v>377</v>
      </c>
      <c r="G56" s="20" t="str">
        <f t="shared" si="0"/>
        <v>Genus</v>
      </c>
      <c r="H56" s="27" t="str">
        <f>VLOOKUP(F56, VLookup!$A$1:$B$293, 2, FALSE)</f>
        <v>Copepoda</v>
      </c>
      <c r="I56" s="21" t="s">
        <v>347</v>
      </c>
      <c r="J56" s="21" t="s">
        <v>350</v>
      </c>
      <c r="K56" s="20" t="s">
        <v>49</v>
      </c>
      <c r="L56" s="20" t="s">
        <v>44</v>
      </c>
      <c r="M56" s="22" t="s">
        <v>68</v>
      </c>
      <c r="N56" s="22" t="s">
        <v>396</v>
      </c>
      <c r="O56" s="20" t="s">
        <v>289</v>
      </c>
      <c r="P56" s="20" t="s">
        <v>64</v>
      </c>
      <c r="Q56" s="20"/>
    </row>
    <row r="57" spans="1:17" s="33" customFormat="1" x14ac:dyDescent="0.25">
      <c r="A57" s="35" t="s">
        <v>593</v>
      </c>
      <c r="B57" s="35" t="s">
        <v>651</v>
      </c>
      <c r="C57" s="20" t="s">
        <v>53</v>
      </c>
      <c r="D57" s="21" t="s">
        <v>338</v>
      </c>
      <c r="E57" s="20" t="s">
        <v>48</v>
      </c>
      <c r="F57" s="24" t="s">
        <v>378</v>
      </c>
      <c r="G57" s="20" t="str">
        <f t="shared" si="0"/>
        <v>Genus</v>
      </c>
      <c r="H57" s="27" t="str">
        <f>VLOOKUP(F57, VLookup!$A$1:$B$293, 2, FALSE)</f>
        <v>Hewan roda</v>
      </c>
      <c r="I57" s="21" t="s">
        <v>347</v>
      </c>
      <c r="J57" s="21" t="s">
        <v>350</v>
      </c>
      <c r="K57" s="20" t="s">
        <v>49</v>
      </c>
      <c r="L57" s="20" t="s">
        <v>44</v>
      </c>
      <c r="M57" s="22" t="s">
        <v>68</v>
      </c>
      <c r="N57" s="22" t="s">
        <v>395</v>
      </c>
      <c r="O57" s="20" t="s">
        <v>289</v>
      </c>
      <c r="P57" s="20" t="s">
        <v>64</v>
      </c>
      <c r="Q57" s="20"/>
    </row>
    <row r="58" spans="1:17" s="33" customFormat="1" x14ac:dyDescent="0.25">
      <c r="A58" s="35" t="s">
        <v>594</v>
      </c>
      <c r="B58" s="35" t="s">
        <v>652</v>
      </c>
      <c r="C58" s="20" t="s">
        <v>53</v>
      </c>
      <c r="D58" s="21" t="s">
        <v>338</v>
      </c>
      <c r="E58" s="20" t="s">
        <v>48</v>
      </c>
      <c r="F58" s="24" t="s">
        <v>374</v>
      </c>
      <c r="G58" s="20" t="str">
        <f t="shared" si="0"/>
        <v>Genus</v>
      </c>
      <c r="H58" s="27" t="str">
        <f>VLOOKUP(F58, VLookup!$A$1:$B$293, 2, FALSE)</f>
        <v>Plankton</v>
      </c>
      <c r="I58" s="21" t="s">
        <v>351</v>
      </c>
      <c r="J58" s="21" t="s">
        <v>352</v>
      </c>
      <c r="K58" s="20" t="s">
        <v>49</v>
      </c>
      <c r="L58" s="20" t="s">
        <v>44</v>
      </c>
      <c r="M58" s="22" t="s">
        <v>68</v>
      </c>
      <c r="N58" s="22" t="s">
        <v>394</v>
      </c>
      <c r="O58" s="20" t="s">
        <v>289</v>
      </c>
      <c r="P58" s="20" t="s">
        <v>64</v>
      </c>
      <c r="Q58" s="20"/>
    </row>
    <row r="59" spans="1:17" s="33" customFormat="1" x14ac:dyDescent="0.25">
      <c r="A59" s="35" t="s">
        <v>594</v>
      </c>
      <c r="B59" s="35" t="s">
        <v>653</v>
      </c>
      <c r="C59" s="20" t="s">
        <v>53</v>
      </c>
      <c r="D59" s="21" t="s">
        <v>338</v>
      </c>
      <c r="E59" s="20" t="s">
        <v>48</v>
      </c>
      <c r="F59" s="24" t="s">
        <v>267</v>
      </c>
      <c r="G59" s="20" t="str">
        <f t="shared" si="0"/>
        <v>Genus</v>
      </c>
      <c r="H59" s="27" t="str">
        <f>VLOOKUP(F59, VLookup!$A$1:$B$293, 2, FALSE)</f>
        <v>Copepoda</v>
      </c>
      <c r="I59" s="21" t="s">
        <v>351</v>
      </c>
      <c r="J59" s="21" t="s">
        <v>352</v>
      </c>
      <c r="K59" s="20" t="s">
        <v>49</v>
      </c>
      <c r="L59" s="20" t="s">
        <v>44</v>
      </c>
      <c r="M59" s="22" t="s">
        <v>68</v>
      </c>
      <c r="N59" s="22" t="s">
        <v>393</v>
      </c>
      <c r="O59" s="20" t="s">
        <v>289</v>
      </c>
      <c r="P59" s="20" t="s">
        <v>64</v>
      </c>
      <c r="Q59" s="20"/>
    </row>
    <row r="60" spans="1:17" s="33" customFormat="1" x14ac:dyDescent="0.25">
      <c r="A60" s="35" t="s">
        <v>594</v>
      </c>
      <c r="B60" s="35" t="s">
        <v>654</v>
      </c>
      <c r="C60" s="20" t="s">
        <v>53</v>
      </c>
      <c r="D60" s="21" t="s">
        <v>338</v>
      </c>
      <c r="E60" s="20" t="s">
        <v>48</v>
      </c>
      <c r="F60" s="24" t="s">
        <v>259</v>
      </c>
      <c r="G60" s="20" t="str">
        <f t="shared" si="0"/>
        <v>Genus</v>
      </c>
      <c r="H60" s="27" t="str">
        <f>VLOOKUP(F60, VLookup!$A$1:$B$293, 2, FALSE)</f>
        <v>Kutu air</v>
      </c>
      <c r="I60" s="21" t="s">
        <v>351</v>
      </c>
      <c r="J60" s="21" t="s">
        <v>352</v>
      </c>
      <c r="K60" s="20" t="s">
        <v>49</v>
      </c>
      <c r="L60" s="20" t="s">
        <v>44</v>
      </c>
      <c r="M60" s="22" t="s">
        <v>68</v>
      </c>
      <c r="N60" s="22" t="s">
        <v>392</v>
      </c>
      <c r="O60" s="20" t="s">
        <v>289</v>
      </c>
      <c r="P60" s="20" t="s">
        <v>64</v>
      </c>
      <c r="Q60" s="20"/>
    </row>
    <row r="61" spans="1:17" s="33" customFormat="1" x14ac:dyDescent="0.25">
      <c r="A61" s="35" t="s">
        <v>594</v>
      </c>
      <c r="B61" s="35" t="s">
        <v>655</v>
      </c>
      <c r="C61" s="20" t="s">
        <v>53</v>
      </c>
      <c r="D61" s="21" t="s">
        <v>338</v>
      </c>
      <c r="E61" s="20" t="s">
        <v>48</v>
      </c>
      <c r="F61" s="24" t="s">
        <v>375</v>
      </c>
      <c r="G61" s="20" t="str">
        <f t="shared" si="0"/>
        <v>Genus</v>
      </c>
      <c r="H61" s="27" t="str">
        <f>VLOOKUP(F61, VLookup!$A$1:$B$293, 2, FALSE)</f>
        <v>Ctenopod</v>
      </c>
      <c r="I61" s="21" t="s">
        <v>351</v>
      </c>
      <c r="J61" s="21" t="s">
        <v>352</v>
      </c>
      <c r="K61" s="20" t="s">
        <v>49</v>
      </c>
      <c r="L61" s="20" t="s">
        <v>44</v>
      </c>
      <c r="M61" s="22" t="s">
        <v>68</v>
      </c>
      <c r="N61" s="22" t="s">
        <v>391</v>
      </c>
      <c r="O61" s="20" t="s">
        <v>289</v>
      </c>
      <c r="P61" s="20" t="s">
        <v>64</v>
      </c>
      <c r="Q61" s="20"/>
    </row>
    <row r="62" spans="1:17" s="33" customFormat="1" x14ac:dyDescent="0.25">
      <c r="A62" s="35" t="s">
        <v>594</v>
      </c>
      <c r="B62" s="35" t="s">
        <v>656</v>
      </c>
      <c r="C62" s="20" t="s">
        <v>53</v>
      </c>
      <c r="D62" s="21" t="s">
        <v>338</v>
      </c>
      <c r="E62" s="20" t="s">
        <v>48</v>
      </c>
      <c r="F62" s="24" t="s">
        <v>322</v>
      </c>
      <c r="G62" s="20" t="str">
        <f t="shared" si="0"/>
        <v>Genus</v>
      </c>
      <c r="H62" s="27" t="str">
        <f>VLOOKUP(F62, VLookup!$A$1:$B$293, 2, FALSE)</f>
        <v>Copepoda</v>
      </c>
      <c r="I62" s="21" t="s">
        <v>351</v>
      </c>
      <c r="J62" s="21" t="s">
        <v>352</v>
      </c>
      <c r="K62" s="20" t="s">
        <v>49</v>
      </c>
      <c r="L62" s="20" t="s">
        <v>44</v>
      </c>
      <c r="M62" s="22" t="s">
        <v>68</v>
      </c>
      <c r="N62" s="22" t="s">
        <v>390</v>
      </c>
      <c r="O62" s="20" t="s">
        <v>289</v>
      </c>
      <c r="P62" s="20" t="s">
        <v>64</v>
      </c>
      <c r="Q62" s="20"/>
    </row>
    <row r="63" spans="1:17" s="33" customFormat="1" x14ac:dyDescent="0.25">
      <c r="A63" s="35" t="s">
        <v>594</v>
      </c>
      <c r="B63" s="35" t="s">
        <v>657</v>
      </c>
      <c r="C63" s="20" t="s">
        <v>53</v>
      </c>
      <c r="D63" s="21" t="s">
        <v>338</v>
      </c>
      <c r="E63" s="20" t="s">
        <v>48</v>
      </c>
      <c r="F63" s="24" t="s">
        <v>376</v>
      </c>
      <c r="G63" s="20" t="str">
        <f t="shared" si="0"/>
        <v>Genus</v>
      </c>
      <c r="H63" s="27" t="str">
        <f>VLOOKUP(F63, VLookup!$A$1:$B$293, 2, FALSE)</f>
        <v>Plankton</v>
      </c>
      <c r="I63" s="21" t="s">
        <v>351</v>
      </c>
      <c r="J63" s="21" t="s">
        <v>352</v>
      </c>
      <c r="K63" s="20" t="s">
        <v>49</v>
      </c>
      <c r="L63" s="20" t="s">
        <v>44</v>
      </c>
      <c r="M63" s="22" t="s">
        <v>68</v>
      </c>
      <c r="N63" s="22" t="s">
        <v>389</v>
      </c>
      <c r="O63" s="20" t="s">
        <v>289</v>
      </c>
      <c r="P63" s="20" t="s">
        <v>64</v>
      </c>
      <c r="Q63" s="20"/>
    </row>
    <row r="64" spans="1:17" s="33" customFormat="1" x14ac:dyDescent="0.25">
      <c r="A64" s="35" t="s">
        <v>594</v>
      </c>
      <c r="B64" s="35" t="s">
        <v>658</v>
      </c>
      <c r="C64" s="20" t="s">
        <v>53</v>
      </c>
      <c r="D64" s="21" t="s">
        <v>338</v>
      </c>
      <c r="E64" s="20" t="s">
        <v>48</v>
      </c>
      <c r="F64" s="24" t="s">
        <v>377</v>
      </c>
      <c r="G64" s="20" t="s">
        <v>287</v>
      </c>
      <c r="H64" s="27" t="str">
        <f>VLOOKUP(F64, VLookup!$A$1:$B$293, 2, FALSE)</f>
        <v>Copepoda</v>
      </c>
      <c r="I64" s="21" t="s">
        <v>351</v>
      </c>
      <c r="J64" s="21" t="s">
        <v>352</v>
      </c>
      <c r="K64" s="20" t="s">
        <v>49</v>
      </c>
      <c r="L64" s="20" t="s">
        <v>44</v>
      </c>
      <c r="M64" s="22" t="s">
        <v>68</v>
      </c>
      <c r="N64" s="22" t="s">
        <v>388</v>
      </c>
      <c r="O64" s="20" t="s">
        <v>289</v>
      </c>
      <c r="P64" s="20" t="s">
        <v>64</v>
      </c>
      <c r="Q64" s="20"/>
    </row>
    <row r="65" spans="1:17" s="33" customFormat="1" x14ac:dyDescent="0.25">
      <c r="A65" s="35" t="s">
        <v>594</v>
      </c>
      <c r="B65" s="35" t="s">
        <v>659</v>
      </c>
      <c r="C65" s="20" t="s">
        <v>53</v>
      </c>
      <c r="D65" s="21" t="s">
        <v>338</v>
      </c>
      <c r="E65" s="20" t="s">
        <v>48</v>
      </c>
      <c r="F65" s="24" t="s">
        <v>378</v>
      </c>
      <c r="G65" s="20" t="str">
        <f t="shared" si="0"/>
        <v>Genus</v>
      </c>
      <c r="H65" s="27" t="str">
        <f>VLOOKUP(F65, VLookup!$A$1:$B$293, 2, FALSE)</f>
        <v>Hewan roda</v>
      </c>
      <c r="I65" s="21" t="s">
        <v>351</v>
      </c>
      <c r="J65" s="21" t="s">
        <v>352</v>
      </c>
      <c r="K65" s="20" t="s">
        <v>49</v>
      </c>
      <c r="L65" s="20" t="s">
        <v>44</v>
      </c>
      <c r="M65" s="22" t="s">
        <v>68</v>
      </c>
      <c r="N65" s="22" t="s">
        <v>387</v>
      </c>
      <c r="O65" s="20" t="s">
        <v>289</v>
      </c>
      <c r="P65" s="20" t="s">
        <v>64</v>
      </c>
      <c r="Q65" s="20"/>
    </row>
    <row r="66" spans="1:17" s="33" customFormat="1" x14ac:dyDescent="0.25">
      <c r="A66" s="35" t="s">
        <v>595</v>
      </c>
      <c r="B66" s="35" t="s">
        <v>660</v>
      </c>
      <c r="C66" s="20" t="s">
        <v>53</v>
      </c>
      <c r="D66" s="21" t="s">
        <v>338</v>
      </c>
      <c r="E66" s="20" t="s">
        <v>48</v>
      </c>
      <c r="F66" s="24" t="s">
        <v>374</v>
      </c>
      <c r="G66" s="20" t="str">
        <f t="shared" si="0"/>
        <v>Genus</v>
      </c>
      <c r="H66" s="27" t="str">
        <f>VLOOKUP(F66, VLookup!$A$1:$B$293, 2, FALSE)</f>
        <v>Plankton</v>
      </c>
      <c r="I66" s="21" t="s">
        <v>353</v>
      </c>
      <c r="J66" s="21" t="s">
        <v>354</v>
      </c>
      <c r="K66" s="20" t="s">
        <v>49</v>
      </c>
      <c r="L66" s="20" t="s">
        <v>44</v>
      </c>
      <c r="M66" s="22" t="s">
        <v>68</v>
      </c>
      <c r="N66" s="22" t="s">
        <v>386</v>
      </c>
      <c r="O66" s="20" t="s">
        <v>289</v>
      </c>
      <c r="P66" s="20" t="s">
        <v>64</v>
      </c>
      <c r="Q66" s="20"/>
    </row>
    <row r="67" spans="1:17" s="33" customFormat="1" x14ac:dyDescent="0.25">
      <c r="A67" s="35" t="s">
        <v>595</v>
      </c>
      <c r="B67" s="35" t="s">
        <v>661</v>
      </c>
      <c r="C67" s="20" t="s">
        <v>53</v>
      </c>
      <c r="D67" s="21" t="s">
        <v>338</v>
      </c>
      <c r="E67" s="20" t="s">
        <v>48</v>
      </c>
      <c r="F67" s="24" t="s">
        <v>267</v>
      </c>
      <c r="G67" s="20" t="str">
        <f t="shared" ref="G67:G130" si="1">IF(IF(LEN(TRIM(F67))=0,0,LEN(TRIM(F67))-LEN(SUBSTITUTE(F67," ",""))+1)=2,IF(RIGHT(F67,3)="sp.","Genus","Species"),IF(RIGHT(F67,3)="era","Ordo",IF(RIGHT(F67,2)="ae","Family",IF(RIGHT(F67,1)="a","Class","?"))))</f>
        <v>Genus</v>
      </c>
      <c r="H67" s="27" t="str">
        <f>VLOOKUP(F67, VLookup!$A$1:$B$293, 2, FALSE)</f>
        <v>Copepoda</v>
      </c>
      <c r="I67" s="21" t="s">
        <v>353</v>
      </c>
      <c r="J67" s="21" t="s">
        <v>354</v>
      </c>
      <c r="K67" s="20" t="s">
        <v>49</v>
      </c>
      <c r="L67" s="20" t="s">
        <v>44</v>
      </c>
      <c r="M67" s="22" t="s">
        <v>68</v>
      </c>
      <c r="N67" s="22" t="s">
        <v>385</v>
      </c>
      <c r="O67" s="20" t="s">
        <v>289</v>
      </c>
      <c r="P67" s="20" t="s">
        <v>64</v>
      </c>
      <c r="Q67" s="20"/>
    </row>
    <row r="68" spans="1:17" s="33" customFormat="1" x14ac:dyDescent="0.25">
      <c r="A68" s="35" t="s">
        <v>595</v>
      </c>
      <c r="B68" s="35" t="s">
        <v>662</v>
      </c>
      <c r="C68" s="20" t="s">
        <v>53</v>
      </c>
      <c r="D68" s="21" t="s">
        <v>338</v>
      </c>
      <c r="E68" s="20" t="s">
        <v>48</v>
      </c>
      <c r="F68" s="24" t="s">
        <v>259</v>
      </c>
      <c r="G68" s="20" t="str">
        <f t="shared" si="1"/>
        <v>Genus</v>
      </c>
      <c r="H68" s="27" t="str">
        <f>VLOOKUP(F68, VLookup!$A$1:$B$293, 2, FALSE)</f>
        <v>Kutu air</v>
      </c>
      <c r="I68" s="21" t="s">
        <v>353</v>
      </c>
      <c r="J68" s="21" t="s">
        <v>354</v>
      </c>
      <c r="K68" s="20" t="s">
        <v>49</v>
      </c>
      <c r="L68" s="20" t="s">
        <v>44</v>
      </c>
      <c r="M68" s="22" t="s">
        <v>68</v>
      </c>
      <c r="N68" s="22" t="s">
        <v>384</v>
      </c>
      <c r="O68" s="20" t="s">
        <v>289</v>
      </c>
      <c r="P68" s="20" t="s">
        <v>64</v>
      </c>
      <c r="Q68" s="20"/>
    </row>
    <row r="69" spans="1:17" s="33" customFormat="1" x14ac:dyDescent="0.25">
      <c r="A69" s="35" t="s">
        <v>595</v>
      </c>
      <c r="B69" s="35" t="s">
        <v>663</v>
      </c>
      <c r="C69" s="20" t="s">
        <v>53</v>
      </c>
      <c r="D69" s="21" t="s">
        <v>338</v>
      </c>
      <c r="E69" s="20" t="s">
        <v>48</v>
      </c>
      <c r="F69" s="24" t="s">
        <v>375</v>
      </c>
      <c r="G69" s="20" t="str">
        <f t="shared" si="1"/>
        <v>Genus</v>
      </c>
      <c r="H69" s="27" t="str">
        <f>VLOOKUP(F69, VLookup!$A$1:$B$293, 2, FALSE)</f>
        <v>Ctenopod</v>
      </c>
      <c r="I69" s="21" t="s">
        <v>353</v>
      </c>
      <c r="J69" s="21" t="s">
        <v>354</v>
      </c>
      <c r="K69" s="20" t="s">
        <v>49</v>
      </c>
      <c r="L69" s="20" t="s">
        <v>44</v>
      </c>
      <c r="M69" s="22" t="s">
        <v>68</v>
      </c>
      <c r="N69" s="22" t="s">
        <v>383</v>
      </c>
      <c r="O69" s="20" t="s">
        <v>289</v>
      </c>
      <c r="P69" s="20" t="s">
        <v>64</v>
      </c>
      <c r="Q69" s="20"/>
    </row>
    <row r="70" spans="1:17" s="33" customFormat="1" x14ac:dyDescent="0.25">
      <c r="A70" s="35" t="s">
        <v>595</v>
      </c>
      <c r="B70" s="35" t="s">
        <v>664</v>
      </c>
      <c r="C70" s="20" t="s">
        <v>53</v>
      </c>
      <c r="D70" s="21" t="s">
        <v>338</v>
      </c>
      <c r="E70" s="20" t="s">
        <v>48</v>
      </c>
      <c r="F70" s="24" t="s">
        <v>322</v>
      </c>
      <c r="G70" s="20" t="str">
        <f t="shared" si="1"/>
        <v>Genus</v>
      </c>
      <c r="H70" s="27" t="str">
        <f>VLOOKUP(F70, VLookup!$A$1:$B$293, 2, FALSE)</f>
        <v>Copepoda</v>
      </c>
      <c r="I70" s="21" t="s">
        <v>353</v>
      </c>
      <c r="J70" s="21" t="s">
        <v>354</v>
      </c>
      <c r="K70" s="20" t="s">
        <v>49</v>
      </c>
      <c r="L70" s="20" t="s">
        <v>44</v>
      </c>
      <c r="M70" s="22" t="s">
        <v>68</v>
      </c>
      <c r="N70" s="22" t="s">
        <v>382</v>
      </c>
      <c r="O70" s="20" t="s">
        <v>289</v>
      </c>
      <c r="P70" s="20" t="s">
        <v>64</v>
      </c>
      <c r="Q70" s="20"/>
    </row>
    <row r="71" spans="1:17" s="33" customFormat="1" x14ac:dyDescent="0.25">
      <c r="A71" s="35" t="s">
        <v>595</v>
      </c>
      <c r="B71" s="35" t="s">
        <v>665</v>
      </c>
      <c r="C71" s="20" t="s">
        <v>53</v>
      </c>
      <c r="D71" s="21" t="s">
        <v>338</v>
      </c>
      <c r="E71" s="20" t="s">
        <v>48</v>
      </c>
      <c r="F71" s="24" t="s">
        <v>376</v>
      </c>
      <c r="G71" s="20" t="str">
        <f t="shared" si="1"/>
        <v>Genus</v>
      </c>
      <c r="H71" s="27" t="str">
        <f>VLOOKUP(F71, VLookup!$A$1:$B$293, 2, FALSE)</f>
        <v>Plankton</v>
      </c>
      <c r="I71" s="21" t="s">
        <v>353</v>
      </c>
      <c r="J71" s="21" t="s">
        <v>354</v>
      </c>
      <c r="K71" s="20" t="s">
        <v>49</v>
      </c>
      <c r="L71" s="20" t="s">
        <v>44</v>
      </c>
      <c r="M71" s="22" t="s">
        <v>68</v>
      </c>
      <c r="N71" s="22" t="s">
        <v>381</v>
      </c>
      <c r="O71" s="20" t="s">
        <v>289</v>
      </c>
      <c r="P71" s="20" t="s">
        <v>64</v>
      </c>
      <c r="Q71" s="20"/>
    </row>
    <row r="72" spans="1:17" s="33" customFormat="1" x14ac:dyDescent="0.25">
      <c r="A72" s="35" t="s">
        <v>595</v>
      </c>
      <c r="B72" s="35" t="s">
        <v>666</v>
      </c>
      <c r="C72" s="20" t="s">
        <v>53</v>
      </c>
      <c r="D72" s="21" t="s">
        <v>338</v>
      </c>
      <c r="E72" s="20" t="s">
        <v>48</v>
      </c>
      <c r="F72" s="24" t="s">
        <v>377</v>
      </c>
      <c r="G72" s="20" t="str">
        <f t="shared" si="1"/>
        <v>Genus</v>
      </c>
      <c r="H72" s="27" t="str">
        <f>VLOOKUP(F72, VLookup!$A$1:$B$293, 2, FALSE)</f>
        <v>Copepoda</v>
      </c>
      <c r="I72" s="21" t="s">
        <v>353</v>
      </c>
      <c r="J72" s="21" t="s">
        <v>354</v>
      </c>
      <c r="K72" s="20" t="s">
        <v>49</v>
      </c>
      <c r="L72" s="20" t="s">
        <v>44</v>
      </c>
      <c r="M72" s="22" t="s">
        <v>68</v>
      </c>
      <c r="N72" s="22" t="s">
        <v>380</v>
      </c>
      <c r="O72" s="20" t="s">
        <v>289</v>
      </c>
      <c r="P72" s="20" t="s">
        <v>64</v>
      </c>
      <c r="Q72" s="20"/>
    </row>
    <row r="73" spans="1:17" s="33" customFormat="1" x14ac:dyDescent="0.25">
      <c r="A73" s="35" t="s">
        <v>595</v>
      </c>
      <c r="B73" s="35" t="s">
        <v>667</v>
      </c>
      <c r="C73" s="20" t="s">
        <v>53</v>
      </c>
      <c r="D73" s="21" t="s">
        <v>338</v>
      </c>
      <c r="E73" s="20" t="s">
        <v>48</v>
      </c>
      <c r="F73" s="24" t="s">
        <v>378</v>
      </c>
      <c r="G73" s="20" t="str">
        <f t="shared" si="1"/>
        <v>Genus</v>
      </c>
      <c r="H73" s="27" t="str">
        <f>VLOOKUP(F73, VLookup!$A$1:$B$293, 2, FALSE)</f>
        <v>Hewan roda</v>
      </c>
      <c r="I73" s="21" t="s">
        <v>353</v>
      </c>
      <c r="J73" s="21" t="s">
        <v>354</v>
      </c>
      <c r="K73" s="20" t="s">
        <v>49</v>
      </c>
      <c r="L73" s="20" t="s">
        <v>44</v>
      </c>
      <c r="M73" s="22" t="s">
        <v>68</v>
      </c>
      <c r="N73" s="22" t="s">
        <v>379</v>
      </c>
      <c r="O73" s="20" t="s">
        <v>289</v>
      </c>
      <c r="P73" s="20" t="s">
        <v>64</v>
      </c>
      <c r="Q73" s="20"/>
    </row>
    <row r="74" spans="1:17" s="36" customFormat="1" x14ac:dyDescent="0.25">
      <c r="A74" s="35" t="s">
        <v>668</v>
      </c>
      <c r="B74" s="35" t="s">
        <v>669</v>
      </c>
      <c r="C74" s="20" t="s">
        <v>53</v>
      </c>
      <c r="D74" s="21" t="s">
        <v>456</v>
      </c>
      <c r="E74" s="20" t="s">
        <v>48</v>
      </c>
      <c r="F74" s="24" t="s">
        <v>478</v>
      </c>
      <c r="G74" s="20" t="str">
        <f t="shared" si="1"/>
        <v>Genus</v>
      </c>
      <c r="H74" s="27" t="str">
        <f>VLOOKUP(F74, VLookup!$A$1:$B$293, 2, FALSE)</f>
        <v>Capung</v>
      </c>
      <c r="I74" s="21" t="s">
        <v>462</v>
      </c>
      <c r="J74" s="21" t="s">
        <v>463</v>
      </c>
      <c r="K74" s="20" t="s">
        <v>49</v>
      </c>
      <c r="L74" s="20" t="s">
        <v>44</v>
      </c>
      <c r="M74" s="22">
        <v>1</v>
      </c>
      <c r="N74" s="22">
        <v>1</v>
      </c>
      <c r="O74" s="20" t="s">
        <v>65</v>
      </c>
      <c r="P74" s="20" t="s">
        <v>64</v>
      </c>
      <c r="Q74" s="20"/>
    </row>
    <row r="75" spans="1:17" s="36" customFormat="1" x14ac:dyDescent="0.25">
      <c r="A75" s="35" t="s">
        <v>668</v>
      </c>
      <c r="B75" s="35" t="s">
        <v>670</v>
      </c>
      <c r="C75" s="20" t="s">
        <v>53</v>
      </c>
      <c r="D75" s="21" t="s">
        <v>456</v>
      </c>
      <c r="E75" s="20" t="s">
        <v>48</v>
      </c>
      <c r="F75" s="24" t="s">
        <v>479</v>
      </c>
      <c r="G75" s="20" t="str">
        <f t="shared" si="1"/>
        <v>Genus</v>
      </c>
      <c r="H75" s="27" t="str">
        <f>VLOOKUP(F75, VLookup!$A$1:$B$293, 2, FALSE)</f>
        <v>Capung</v>
      </c>
      <c r="I75" s="21" t="s">
        <v>462</v>
      </c>
      <c r="J75" s="21" t="s">
        <v>463</v>
      </c>
      <c r="K75" s="20" t="s">
        <v>49</v>
      </c>
      <c r="L75" s="20" t="s">
        <v>44</v>
      </c>
      <c r="M75" s="22">
        <v>2</v>
      </c>
      <c r="N75" s="22">
        <v>2</v>
      </c>
      <c r="O75" s="20" t="s">
        <v>65</v>
      </c>
      <c r="P75" s="20" t="s">
        <v>64</v>
      </c>
      <c r="Q75" s="20"/>
    </row>
    <row r="76" spans="1:17" s="36" customFormat="1" x14ac:dyDescent="0.25">
      <c r="A76" s="35" t="s">
        <v>668</v>
      </c>
      <c r="B76" s="35" t="s">
        <v>671</v>
      </c>
      <c r="C76" s="20" t="s">
        <v>53</v>
      </c>
      <c r="D76" s="21" t="s">
        <v>456</v>
      </c>
      <c r="E76" s="20" t="s">
        <v>48</v>
      </c>
      <c r="F76" s="24" t="s">
        <v>480</v>
      </c>
      <c r="G76" s="20" t="str">
        <f t="shared" si="1"/>
        <v>Genus</v>
      </c>
      <c r="H76" s="27" t="str">
        <f>VLOOKUP(F76, VLookup!$A$1:$B$293, 2, FALSE)</f>
        <v>Capung</v>
      </c>
      <c r="I76" s="21" t="s">
        <v>462</v>
      </c>
      <c r="J76" s="21" t="s">
        <v>463</v>
      </c>
      <c r="K76" s="20" t="s">
        <v>49</v>
      </c>
      <c r="L76" s="20" t="s">
        <v>44</v>
      </c>
      <c r="M76" s="22">
        <v>3</v>
      </c>
      <c r="N76" s="22">
        <v>3</v>
      </c>
      <c r="O76" s="20" t="s">
        <v>65</v>
      </c>
      <c r="P76" s="20" t="s">
        <v>64</v>
      </c>
      <c r="Q76" s="20"/>
    </row>
    <row r="77" spans="1:17" s="36" customFormat="1" x14ac:dyDescent="0.25">
      <c r="A77" s="35" t="s">
        <v>668</v>
      </c>
      <c r="B77" s="35" t="s">
        <v>672</v>
      </c>
      <c r="C77" s="20" t="s">
        <v>53</v>
      </c>
      <c r="D77" s="21" t="s">
        <v>456</v>
      </c>
      <c r="E77" s="20" t="s">
        <v>48</v>
      </c>
      <c r="F77" s="24" t="s">
        <v>481</v>
      </c>
      <c r="G77" s="20" t="str">
        <f t="shared" si="1"/>
        <v>Genus</v>
      </c>
      <c r="H77" s="27" t="str">
        <f>VLOOKUP(F77, VLookup!$A$1:$B$293, 2, FALSE)</f>
        <v>Ngengat</v>
      </c>
      <c r="I77" s="21" t="s">
        <v>462</v>
      </c>
      <c r="J77" s="21" t="s">
        <v>463</v>
      </c>
      <c r="K77" s="20" t="s">
        <v>49</v>
      </c>
      <c r="L77" s="20" t="s">
        <v>44</v>
      </c>
      <c r="M77" s="22">
        <v>1</v>
      </c>
      <c r="N77" s="22">
        <v>1</v>
      </c>
      <c r="O77" s="20" t="s">
        <v>65</v>
      </c>
      <c r="P77" s="20" t="s">
        <v>64</v>
      </c>
      <c r="Q77" s="20"/>
    </row>
    <row r="78" spans="1:17" s="36" customFormat="1" x14ac:dyDescent="0.25">
      <c r="A78" s="35" t="s">
        <v>668</v>
      </c>
      <c r="B78" s="35" t="s">
        <v>673</v>
      </c>
      <c r="C78" s="20" t="s">
        <v>53</v>
      </c>
      <c r="D78" s="21" t="s">
        <v>456</v>
      </c>
      <c r="E78" s="20" t="s">
        <v>48</v>
      </c>
      <c r="F78" s="25" t="s">
        <v>125</v>
      </c>
      <c r="G78" s="20" t="str">
        <f t="shared" si="1"/>
        <v>Genus</v>
      </c>
      <c r="H78" s="27" t="str">
        <f>VLOOKUP(F78, VLookup!$A$1:$B$293, 2, FALSE)</f>
        <v>Lalat kecil</v>
      </c>
      <c r="I78" s="21" t="s">
        <v>462</v>
      </c>
      <c r="J78" s="21" t="s">
        <v>463</v>
      </c>
      <c r="K78" s="20" t="s">
        <v>49</v>
      </c>
      <c r="L78" s="20" t="s">
        <v>44</v>
      </c>
      <c r="M78" s="22">
        <v>4</v>
      </c>
      <c r="N78" s="22">
        <v>4</v>
      </c>
      <c r="O78" s="20" t="s">
        <v>65</v>
      </c>
      <c r="P78" s="20" t="s">
        <v>64</v>
      </c>
      <c r="Q78" s="20"/>
    </row>
    <row r="79" spans="1:17" s="36" customFormat="1" x14ac:dyDescent="0.25">
      <c r="A79" s="35" t="s">
        <v>668</v>
      </c>
      <c r="B79" s="35" t="s">
        <v>674</v>
      </c>
      <c r="C79" s="20" t="s">
        <v>53</v>
      </c>
      <c r="D79" s="21" t="s">
        <v>456</v>
      </c>
      <c r="E79" s="20" t="s">
        <v>48</v>
      </c>
      <c r="F79" s="24" t="s">
        <v>482</v>
      </c>
      <c r="G79" s="20" t="str">
        <f t="shared" si="1"/>
        <v>Genus</v>
      </c>
      <c r="H79" s="27" t="str">
        <f>VLOOKUP(F79, VLookup!$A$1:$B$293, 2, FALSE)</f>
        <v>Lalat kecil</v>
      </c>
      <c r="I79" s="21" t="s">
        <v>462</v>
      </c>
      <c r="J79" s="21" t="s">
        <v>463</v>
      </c>
      <c r="K79" s="20" t="s">
        <v>49</v>
      </c>
      <c r="L79" s="20" t="s">
        <v>44</v>
      </c>
      <c r="M79" s="22">
        <v>9</v>
      </c>
      <c r="N79" s="22">
        <v>9</v>
      </c>
      <c r="O79" s="20" t="s">
        <v>65</v>
      </c>
      <c r="P79" s="20" t="s">
        <v>64</v>
      </c>
      <c r="Q79" s="20"/>
    </row>
    <row r="80" spans="1:17" s="36" customFormat="1" x14ac:dyDescent="0.25">
      <c r="A80" s="35" t="s">
        <v>668</v>
      </c>
      <c r="B80" s="35" t="s">
        <v>675</v>
      </c>
      <c r="C80" s="20" t="s">
        <v>53</v>
      </c>
      <c r="D80" s="21" t="s">
        <v>456</v>
      </c>
      <c r="E80" s="20" t="s">
        <v>48</v>
      </c>
      <c r="F80" s="24" t="s">
        <v>128</v>
      </c>
      <c r="G80" s="20" t="str">
        <f t="shared" si="1"/>
        <v>Genus</v>
      </c>
      <c r="H80" s="27" t="str">
        <f>VLOOKUP(F80, VLookup!$A$1:$B$293, 2, FALSE)</f>
        <v>Cacing hitam</v>
      </c>
      <c r="I80" s="21" t="s">
        <v>462</v>
      </c>
      <c r="J80" s="21" t="s">
        <v>463</v>
      </c>
      <c r="K80" s="20" t="s">
        <v>49</v>
      </c>
      <c r="L80" s="20" t="s">
        <v>44</v>
      </c>
      <c r="M80" s="22">
        <v>4</v>
      </c>
      <c r="N80" s="22">
        <v>4</v>
      </c>
      <c r="O80" s="20" t="s">
        <v>65</v>
      </c>
      <c r="P80" s="20" t="s">
        <v>64</v>
      </c>
      <c r="Q80" s="20"/>
    </row>
    <row r="81" spans="1:17" s="36" customFormat="1" x14ac:dyDescent="0.25">
      <c r="A81" s="35" t="s">
        <v>668</v>
      </c>
      <c r="B81" s="35" t="s">
        <v>676</v>
      </c>
      <c r="C81" s="20" t="s">
        <v>53</v>
      </c>
      <c r="D81" s="21" t="s">
        <v>456</v>
      </c>
      <c r="E81" s="20" t="s">
        <v>48</v>
      </c>
      <c r="F81" s="24" t="s">
        <v>130</v>
      </c>
      <c r="G81" s="20" t="str">
        <f t="shared" si="1"/>
        <v>Genus</v>
      </c>
      <c r="H81" s="27" t="str">
        <f>VLOOKUP(F81, VLookup!$A$1:$B$293, 2, FALSE)</f>
        <v>Cacing</v>
      </c>
      <c r="I81" s="21" t="s">
        <v>462</v>
      </c>
      <c r="J81" s="21" t="s">
        <v>463</v>
      </c>
      <c r="K81" s="20" t="s">
        <v>49</v>
      </c>
      <c r="L81" s="20" t="s">
        <v>44</v>
      </c>
      <c r="M81" s="22">
        <v>9</v>
      </c>
      <c r="N81" s="22">
        <v>9</v>
      </c>
      <c r="O81" s="20" t="s">
        <v>65</v>
      </c>
      <c r="P81" s="20" t="s">
        <v>64</v>
      </c>
      <c r="Q81" s="20"/>
    </row>
    <row r="82" spans="1:17" s="36" customFormat="1" x14ac:dyDescent="0.25">
      <c r="A82" s="35" t="s">
        <v>668</v>
      </c>
      <c r="B82" s="35" t="s">
        <v>677</v>
      </c>
      <c r="C82" s="20" t="s">
        <v>53</v>
      </c>
      <c r="D82" s="21" t="s">
        <v>456</v>
      </c>
      <c r="E82" s="20" t="s">
        <v>48</v>
      </c>
      <c r="F82" s="24" t="s">
        <v>107</v>
      </c>
      <c r="G82" s="20" t="str">
        <f t="shared" si="1"/>
        <v>Genus</v>
      </c>
      <c r="H82" s="27" t="str">
        <f>VLOOKUP(F82, VLookup!$A$1:$B$293, 2, FALSE)</f>
        <v>Siput</v>
      </c>
      <c r="I82" s="21" t="s">
        <v>462</v>
      </c>
      <c r="J82" s="21" t="s">
        <v>463</v>
      </c>
      <c r="K82" s="20" t="s">
        <v>49</v>
      </c>
      <c r="L82" s="20" t="s">
        <v>44</v>
      </c>
      <c r="M82" s="22">
        <v>7</v>
      </c>
      <c r="N82" s="22">
        <v>7</v>
      </c>
      <c r="O82" s="20" t="s">
        <v>65</v>
      </c>
      <c r="P82" s="20" t="s">
        <v>64</v>
      </c>
      <c r="Q82" s="20"/>
    </row>
    <row r="83" spans="1:17" s="36" customFormat="1" x14ac:dyDescent="0.25">
      <c r="A83" s="35" t="s">
        <v>668</v>
      </c>
      <c r="B83" s="35" t="s">
        <v>678</v>
      </c>
      <c r="C83" s="20" t="s">
        <v>53</v>
      </c>
      <c r="D83" s="21" t="s">
        <v>456</v>
      </c>
      <c r="E83" s="20" t="s">
        <v>48</v>
      </c>
      <c r="F83" s="24" t="s">
        <v>112</v>
      </c>
      <c r="G83" s="20" t="s">
        <v>287</v>
      </c>
      <c r="H83" s="27" t="str">
        <f>VLOOKUP(F83, VLookup!$A$1:$B$293, 2, FALSE)</f>
        <v>Siput</v>
      </c>
      <c r="I83" s="21" t="s">
        <v>462</v>
      </c>
      <c r="J83" s="21" t="s">
        <v>463</v>
      </c>
      <c r="K83" s="20" t="s">
        <v>49</v>
      </c>
      <c r="L83" s="20" t="s">
        <v>44</v>
      </c>
      <c r="M83" s="22">
        <v>3</v>
      </c>
      <c r="N83" s="22">
        <v>3</v>
      </c>
      <c r="O83" s="20" t="s">
        <v>65</v>
      </c>
      <c r="P83" s="20" t="s">
        <v>64</v>
      </c>
      <c r="Q83" s="20"/>
    </row>
    <row r="84" spans="1:17" s="36" customFormat="1" x14ac:dyDescent="0.25">
      <c r="A84" s="35" t="s">
        <v>668</v>
      </c>
      <c r="B84" s="35" t="s">
        <v>679</v>
      </c>
      <c r="C84" s="20" t="s">
        <v>53</v>
      </c>
      <c r="D84" s="21" t="s">
        <v>456</v>
      </c>
      <c r="E84" s="20" t="s">
        <v>48</v>
      </c>
      <c r="F84" s="24" t="s">
        <v>109</v>
      </c>
      <c r="G84" s="20" t="s">
        <v>287</v>
      </c>
      <c r="H84" s="27" t="str">
        <f>VLOOKUP(F84, VLookup!$A$1:$B$293, 2, FALSE)</f>
        <v>Siput</v>
      </c>
      <c r="I84" s="21" t="s">
        <v>462</v>
      </c>
      <c r="J84" s="21" t="s">
        <v>463</v>
      </c>
      <c r="K84" s="20" t="s">
        <v>49</v>
      </c>
      <c r="L84" s="20" t="s">
        <v>44</v>
      </c>
      <c r="M84" s="22">
        <v>708</v>
      </c>
      <c r="N84" s="22">
        <v>708</v>
      </c>
      <c r="O84" s="20" t="s">
        <v>65</v>
      </c>
      <c r="P84" s="20" t="s">
        <v>64</v>
      </c>
      <c r="Q84" s="20"/>
    </row>
    <row r="85" spans="1:17" s="36" customFormat="1" x14ac:dyDescent="0.25">
      <c r="A85" s="35" t="s">
        <v>668</v>
      </c>
      <c r="B85" s="35" t="s">
        <v>680</v>
      </c>
      <c r="C85" s="20" t="s">
        <v>53</v>
      </c>
      <c r="D85" s="21" t="s">
        <v>456</v>
      </c>
      <c r="E85" s="20" t="s">
        <v>48</v>
      </c>
      <c r="F85" s="24" t="s">
        <v>299</v>
      </c>
      <c r="G85" s="20" t="str">
        <f t="shared" si="1"/>
        <v>Genus</v>
      </c>
      <c r="H85" s="27" t="str">
        <f>VLOOKUP(F85, VLookup!$A$1:$B$293, 2, FALSE)</f>
        <v>Siput</v>
      </c>
      <c r="I85" s="21" t="s">
        <v>462</v>
      </c>
      <c r="J85" s="21" t="s">
        <v>463</v>
      </c>
      <c r="K85" s="20" t="s">
        <v>49</v>
      </c>
      <c r="L85" s="20" t="s">
        <v>44</v>
      </c>
      <c r="M85" s="22">
        <v>2</v>
      </c>
      <c r="N85" s="22">
        <v>2</v>
      </c>
      <c r="O85" s="20" t="s">
        <v>65</v>
      </c>
      <c r="P85" s="20" t="s">
        <v>64</v>
      </c>
      <c r="Q85" s="20"/>
    </row>
    <row r="86" spans="1:17" s="36" customFormat="1" x14ac:dyDescent="0.25">
      <c r="A86" s="35" t="s">
        <v>668</v>
      </c>
      <c r="B86" s="35" t="s">
        <v>681</v>
      </c>
      <c r="C86" s="20" t="s">
        <v>53</v>
      </c>
      <c r="D86" s="21" t="s">
        <v>456</v>
      </c>
      <c r="E86" s="20" t="s">
        <v>48</v>
      </c>
      <c r="F86" s="24" t="s">
        <v>483</v>
      </c>
      <c r="G86" s="20" t="str">
        <f t="shared" si="1"/>
        <v>Genus</v>
      </c>
      <c r="H86" s="27" t="str">
        <f>VLOOKUP(F86, VLookup!$A$1:$B$293, 2, FALSE)</f>
        <v>Siput</v>
      </c>
      <c r="I86" s="21" t="s">
        <v>462</v>
      </c>
      <c r="J86" s="21" t="s">
        <v>463</v>
      </c>
      <c r="K86" s="20" t="s">
        <v>49</v>
      </c>
      <c r="L86" s="20" t="s">
        <v>44</v>
      </c>
      <c r="M86" s="22">
        <v>133</v>
      </c>
      <c r="N86" s="22">
        <v>133</v>
      </c>
      <c r="O86" s="20" t="s">
        <v>65</v>
      </c>
      <c r="P86" s="20" t="s">
        <v>64</v>
      </c>
      <c r="Q86" s="20"/>
    </row>
    <row r="87" spans="1:17" s="36" customFormat="1" x14ac:dyDescent="0.25">
      <c r="A87" s="35" t="s">
        <v>668</v>
      </c>
      <c r="B87" s="35" t="s">
        <v>682</v>
      </c>
      <c r="C87" s="20" t="s">
        <v>53</v>
      </c>
      <c r="D87" s="21" t="s">
        <v>456</v>
      </c>
      <c r="E87" s="20" t="s">
        <v>48</v>
      </c>
      <c r="F87" s="24" t="s">
        <v>484</v>
      </c>
      <c r="G87" s="20" t="str">
        <f t="shared" si="1"/>
        <v>Genus</v>
      </c>
      <c r="H87" s="27" t="str">
        <f>VLOOKUP(F87, VLookup!$A$1:$B$293, 2, FALSE)</f>
        <v>Siput</v>
      </c>
      <c r="I87" s="21" t="s">
        <v>462</v>
      </c>
      <c r="J87" s="21" t="s">
        <v>463</v>
      </c>
      <c r="K87" s="20" t="s">
        <v>49</v>
      </c>
      <c r="L87" s="20" t="s">
        <v>44</v>
      </c>
      <c r="M87" s="22">
        <v>89</v>
      </c>
      <c r="N87" s="22">
        <v>89</v>
      </c>
      <c r="O87" s="20" t="s">
        <v>65</v>
      </c>
      <c r="P87" s="20" t="s">
        <v>64</v>
      </c>
      <c r="Q87" s="20"/>
    </row>
    <row r="88" spans="1:17" s="36" customFormat="1" x14ac:dyDescent="0.25">
      <c r="A88" s="35" t="s">
        <v>668</v>
      </c>
      <c r="B88" s="35" t="s">
        <v>683</v>
      </c>
      <c r="C88" s="20" t="s">
        <v>53</v>
      </c>
      <c r="D88" s="21" t="s">
        <v>456</v>
      </c>
      <c r="E88" s="20" t="s">
        <v>48</v>
      </c>
      <c r="F88" s="24" t="s">
        <v>231</v>
      </c>
      <c r="G88" s="20" t="str">
        <f t="shared" si="1"/>
        <v>Genus</v>
      </c>
      <c r="H88" s="27" t="str">
        <f>VLOOKUP(F88, VLookup!$A$1:$B$293, 2, FALSE)</f>
        <v>Siput</v>
      </c>
      <c r="I88" s="21" t="s">
        <v>462</v>
      </c>
      <c r="J88" s="21" t="s">
        <v>463</v>
      </c>
      <c r="K88" s="20" t="s">
        <v>49</v>
      </c>
      <c r="L88" s="20" t="s">
        <v>44</v>
      </c>
      <c r="M88" s="22">
        <v>1</v>
      </c>
      <c r="N88" s="22">
        <v>1</v>
      </c>
      <c r="O88" s="20" t="s">
        <v>65</v>
      </c>
      <c r="P88" s="20" t="s">
        <v>64</v>
      </c>
      <c r="Q88" s="20"/>
    </row>
    <row r="89" spans="1:17" s="36" customFormat="1" x14ac:dyDescent="0.25">
      <c r="A89" s="35" t="s">
        <v>684</v>
      </c>
      <c r="B89" s="35" t="s">
        <v>685</v>
      </c>
      <c r="C89" s="20" t="s">
        <v>53</v>
      </c>
      <c r="D89" s="21" t="s">
        <v>456</v>
      </c>
      <c r="E89" s="20" t="s">
        <v>48</v>
      </c>
      <c r="F89" s="24" t="s">
        <v>485</v>
      </c>
      <c r="G89" s="20" t="str">
        <f t="shared" si="1"/>
        <v>Genus</v>
      </c>
      <c r="H89" s="27" t="str">
        <f>VLOOKUP(F89, VLookup!$A$1:$B$293, 2, FALSE)</f>
        <v>Kumbang</v>
      </c>
      <c r="I89" s="21" t="s">
        <v>464</v>
      </c>
      <c r="J89" s="21" t="s">
        <v>465</v>
      </c>
      <c r="K89" s="20" t="s">
        <v>49</v>
      </c>
      <c r="L89" s="20" t="s">
        <v>44</v>
      </c>
      <c r="M89" s="22">
        <v>1</v>
      </c>
      <c r="N89" s="22">
        <v>1</v>
      </c>
      <c r="O89" s="20" t="s">
        <v>65</v>
      </c>
      <c r="P89" s="20" t="s">
        <v>64</v>
      </c>
      <c r="Q89" s="20"/>
    </row>
    <row r="90" spans="1:17" s="36" customFormat="1" x14ac:dyDescent="0.25">
      <c r="A90" s="35" t="s">
        <v>684</v>
      </c>
      <c r="B90" s="35" t="s">
        <v>686</v>
      </c>
      <c r="C90" s="20" t="s">
        <v>53</v>
      </c>
      <c r="D90" s="21" t="s">
        <v>456</v>
      </c>
      <c r="E90" s="20" t="s">
        <v>48</v>
      </c>
      <c r="F90" s="24" t="s">
        <v>128</v>
      </c>
      <c r="G90" s="20" t="str">
        <f t="shared" si="1"/>
        <v>Genus</v>
      </c>
      <c r="H90" s="27" t="str">
        <f>VLOOKUP(F90, VLookup!$A$1:$B$293, 2, FALSE)</f>
        <v>Cacing hitam</v>
      </c>
      <c r="I90" s="21" t="s">
        <v>464</v>
      </c>
      <c r="J90" s="21" t="s">
        <v>465</v>
      </c>
      <c r="K90" s="20" t="s">
        <v>49</v>
      </c>
      <c r="L90" s="20" t="s">
        <v>44</v>
      </c>
      <c r="M90" s="22">
        <v>78</v>
      </c>
      <c r="N90" s="22">
        <v>78</v>
      </c>
      <c r="O90" s="20" t="s">
        <v>65</v>
      </c>
      <c r="P90" s="20" t="s">
        <v>64</v>
      </c>
      <c r="Q90" s="20"/>
    </row>
    <row r="91" spans="1:17" s="36" customFormat="1" x14ac:dyDescent="0.25">
      <c r="A91" s="35" t="s">
        <v>684</v>
      </c>
      <c r="B91" s="35" t="s">
        <v>687</v>
      </c>
      <c r="C91" s="20" t="s">
        <v>53</v>
      </c>
      <c r="D91" s="21" t="s">
        <v>456</v>
      </c>
      <c r="E91" s="20" t="s">
        <v>48</v>
      </c>
      <c r="F91" s="24" t="s">
        <v>130</v>
      </c>
      <c r="G91" s="20" t="str">
        <f t="shared" si="1"/>
        <v>Genus</v>
      </c>
      <c r="H91" s="27" t="str">
        <f>VLOOKUP(F91, VLookup!$A$1:$B$293, 2, FALSE)</f>
        <v>Cacing</v>
      </c>
      <c r="I91" s="21" t="s">
        <v>464</v>
      </c>
      <c r="J91" s="21" t="s">
        <v>465</v>
      </c>
      <c r="K91" s="20" t="s">
        <v>49</v>
      </c>
      <c r="L91" s="20" t="s">
        <v>44</v>
      </c>
      <c r="M91" s="22">
        <v>24</v>
      </c>
      <c r="N91" s="22">
        <v>24</v>
      </c>
      <c r="O91" s="20" t="s">
        <v>65</v>
      </c>
      <c r="P91" s="20" t="s">
        <v>64</v>
      </c>
      <c r="Q91" s="20"/>
    </row>
    <row r="92" spans="1:17" s="36" customFormat="1" x14ac:dyDescent="0.25">
      <c r="A92" s="35" t="s">
        <v>684</v>
      </c>
      <c r="B92" s="35" t="s">
        <v>688</v>
      </c>
      <c r="C92" s="20" t="s">
        <v>53</v>
      </c>
      <c r="D92" s="21" t="s">
        <v>456</v>
      </c>
      <c r="E92" s="20" t="s">
        <v>48</v>
      </c>
      <c r="F92" s="24" t="s">
        <v>107</v>
      </c>
      <c r="G92" s="20" t="str">
        <f t="shared" si="1"/>
        <v>Genus</v>
      </c>
      <c r="H92" s="27" t="str">
        <f>VLOOKUP(F92, VLookup!$A$1:$B$293, 2, FALSE)</f>
        <v>Siput</v>
      </c>
      <c r="I92" s="21" t="s">
        <v>464</v>
      </c>
      <c r="J92" s="21" t="s">
        <v>465</v>
      </c>
      <c r="K92" s="20" t="s">
        <v>49</v>
      </c>
      <c r="L92" s="20" t="s">
        <v>44</v>
      </c>
      <c r="M92" s="22">
        <v>8</v>
      </c>
      <c r="N92" s="22">
        <v>8</v>
      </c>
      <c r="O92" s="20" t="s">
        <v>65</v>
      </c>
      <c r="P92" s="20" t="s">
        <v>64</v>
      </c>
      <c r="Q92" s="20"/>
    </row>
    <row r="93" spans="1:17" s="36" customFormat="1" x14ac:dyDescent="0.25">
      <c r="A93" s="35" t="s">
        <v>684</v>
      </c>
      <c r="B93" s="35" t="s">
        <v>689</v>
      </c>
      <c r="C93" s="20" t="s">
        <v>53</v>
      </c>
      <c r="D93" s="21" t="s">
        <v>456</v>
      </c>
      <c r="E93" s="20" t="s">
        <v>48</v>
      </c>
      <c r="F93" s="24" t="s">
        <v>112</v>
      </c>
      <c r="G93" s="20" t="str">
        <f t="shared" si="1"/>
        <v>Genus</v>
      </c>
      <c r="H93" s="27" t="str">
        <f>VLOOKUP(F93, VLookup!$A$1:$B$293, 2, FALSE)</f>
        <v>Siput</v>
      </c>
      <c r="I93" s="21" t="s">
        <v>464</v>
      </c>
      <c r="J93" s="21" t="s">
        <v>465</v>
      </c>
      <c r="K93" s="20" t="s">
        <v>49</v>
      </c>
      <c r="L93" s="20" t="s">
        <v>44</v>
      </c>
      <c r="M93" s="22">
        <v>60</v>
      </c>
      <c r="N93" s="22">
        <v>60</v>
      </c>
      <c r="O93" s="20" t="s">
        <v>65</v>
      </c>
      <c r="P93" s="20" t="s">
        <v>64</v>
      </c>
      <c r="Q93" s="20"/>
    </row>
    <row r="94" spans="1:17" s="36" customFormat="1" x14ac:dyDescent="0.25">
      <c r="A94" s="35" t="s">
        <v>684</v>
      </c>
      <c r="B94" s="35" t="s">
        <v>690</v>
      </c>
      <c r="C94" s="20" t="s">
        <v>53</v>
      </c>
      <c r="D94" s="21" t="s">
        <v>456</v>
      </c>
      <c r="E94" s="20" t="s">
        <v>48</v>
      </c>
      <c r="F94" s="24" t="s">
        <v>109</v>
      </c>
      <c r="G94" s="20" t="str">
        <f t="shared" si="1"/>
        <v>Genus</v>
      </c>
      <c r="H94" s="27" t="str">
        <f>VLOOKUP(F94, VLookup!$A$1:$B$293, 2, FALSE)</f>
        <v>Siput</v>
      </c>
      <c r="I94" s="21" t="s">
        <v>464</v>
      </c>
      <c r="J94" s="21" t="s">
        <v>465</v>
      </c>
      <c r="K94" s="20" t="s">
        <v>49</v>
      </c>
      <c r="L94" s="20" t="s">
        <v>44</v>
      </c>
      <c r="M94" s="22">
        <v>61</v>
      </c>
      <c r="N94" s="22">
        <v>61</v>
      </c>
      <c r="O94" s="20" t="s">
        <v>65</v>
      </c>
      <c r="P94" s="20" t="s">
        <v>64</v>
      </c>
      <c r="Q94" s="20"/>
    </row>
    <row r="95" spans="1:17" s="36" customFormat="1" x14ac:dyDescent="0.25">
      <c r="A95" s="35" t="s">
        <v>684</v>
      </c>
      <c r="B95" s="35" t="s">
        <v>691</v>
      </c>
      <c r="C95" s="20" t="s">
        <v>53</v>
      </c>
      <c r="D95" s="21" t="s">
        <v>456</v>
      </c>
      <c r="E95" s="20" t="s">
        <v>48</v>
      </c>
      <c r="F95" s="24" t="s">
        <v>299</v>
      </c>
      <c r="G95" s="20" t="str">
        <f>IF(IF(LEN(TRIM(F95))=0,0,LEN(TRIM(F95))-LEN(SUBSTITUTE(F95," ",""))+1)=2,IF(RIGHT(F95,3)="sp.","Genus","Species"),IF(RIGHT(F95,3)="era","Ordo",IF(RIGHT(F95,2)="ae","Family",IF(RIGHT(F95,1)="a","Class","?"))))</f>
        <v>Genus</v>
      </c>
      <c r="H95" s="27" t="str">
        <f>VLOOKUP(F95, VLookup!$A$1:$B$293, 2, FALSE)</f>
        <v>Siput</v>
      </c>
      <c r="I95" s="21" t="s">
        <v>464</v>
      </c>
      <c r="J95" s="21" t="s">
        <v>465</v>
      </c>
      <c r="K95" s="20" t="s">
        <v>49</v>
      </c>
      <c r="L95" s="20" t="s">
        <v>44</v>
      </c>
      <c r="M95" s="22">
        <v>2</v>
      </c>
      <c r="N95" s="22">
        <v>2</v>
      </c>
      <c r="O95" s="20" t="s">
        <v>65</v>
      </c>
      <c r="P95" s="20" t="s">
        <v>64</v>
      </c>
      <c r="Q95" s="20"/>
    </row>
    <row r="96" spans="1:17" s="36" customFormat="1" x14ac:dyDescent="0.25">
      <c r="A96" s="35" t="s">
        <v>684</v>
      </c>
      <c r="B96" s="35" t="s">
        <v>692</v>
      </c>
      <c r="C96" s="20" t="s">
        <v>53</v>
      </c>
      <c r="D96" s="21" t="s">
        <v>456</v>
      </c>
      <c r="E96" s="20" t="s">
        <v>48</v>
      </c>
      <c r="F96" s="24" t="s">
        <v>583</v>
      </c>
      <c r="G96" s="20" t="str">
        <f t="shared" si="1"/>
        <v>Genus</v>
      </c>
      <c r="H96" s="27" t="str">
        <f>VLOOKUP(F96, VLookup!$A$1:$B$293, 2, FALSE)</f>
        <v>Kerang</v>
      </c>
      <c r="I96" s="21" t="s">
        <v>464</v>
      </c>
      <c r="J96" s="21" t="s">
        <v>465</v>
      </c>
      <c r="K96" s="20" t="s">
        <v>49</v>
      </c>
      <c r="L96" s="20" t="s">
        <v>44</v>
      </c>
      <c r="M96" s="22">
        <v>1</v>
      </c>
      <c r="N96" s="22">
        <v>1</v>
      </c>
      <c r="O96" s="20" t="s">
        <v>65</v>
      </c>
      <c r="P96" s="20" t="s">
        <v>64</v>
      </c>
      <c r="Q96" s="20"/>
    </row>
    <row r="97" spans="1:17" s="36" customFormat="1" x14ac:dyDescent="0.25">
      <c r="A97" s="35" t="s">
        <v>693</v>
      </c>
      <c r="B97" s="35" t="s">
        <v>694</v>
      </c>
      <c r="C97" s="20" t="s">
        <v>53</v>
      </c>
      <c r="D97" s="21" t="s">
        <v>456</v>
      </c>
      <c r="E97" s="20" t="s">
        <v>48</v>
      </c>
      <c r="F97" s="24" t="s">
        <v>480</v>
      </c>
      <c r="G97" s="20" t="str">
        <f t="shared" si="1"/>
        <v>Genus</v>
      </c>
      <c r="H97" s="27" t="str">
        <f>VLOOKUP(F97, VLookup!$A$1:$B$293, 2, FALSE)</f>
        <v>Capung</v>
      </c>
      <c r="I97" s="21" t="s">
        <v>466</v>
      </c>
      <c r="J97" s="21" t="s">
        <v>467</v>
      </c>
      <c r="K97" s="20" t="s">
        <v>49</v>
      </c>
      <c r="L97" s="20" t="s">
        <v>44</v>
      </c>
      <c r="M97" s="22">
        <v>1</v>
      </c>
      <c r="N97" s="22">
        <v>1</v>
      </c>
      <c r="O97" s="20" t="s">
        <v>65</v>
      </c>
      <c r="P97" s="20" t="s">
        <v>64</v>
      </c>
      <c r="Q97" s="20"/>
    </row>
    <row r="98" spans="1:17" s="36" customFormat="1" x14ac:dyDescent="0.25">
      <c r="A98" s="35" t="s">
        <v>693</v>
      </c>
      <c r="B98" s="35" t="s">
        <v>695</v>
      </c>
      <c r="C98" s="20" t="s">
        <v>53</v>
      </c>
      <c r="D98" s="21" t="s">
        <v>456</v>
      </c>
      <c r="E98" s="20" t="s">
        <v>48</v>
      </c>
      <c r="F98" s="25" t="s">
        <v>482</v>
      </c>
      <c r="G98" s="20" t="str">
        <f t="shared" si="1"/>
        <v>Genus</v>
      </c>
      <c r="H98" s="27" t="str">
        <f>VLOOKUP(F98, VLookup!$A$1:$B$293, 2, FALSE)</f>
        <v>Lalat kecil</v>
      </c>
      <c r="I98" s="21" t="s">
        <v>466</v>
      </c>
      <c r="J98" s="21" t="s">
        <v>467</v>
      </c>
      <c r="K98" s="20" t="s">
        <v>49</v>
      </c>
      <c r="L98" s="20" t="s">
        <v>44</v>
      </c>
      <c r="M98" s="22">
        <v>1</v>
      </c>
      <c r="N98" s="22">
        <v>1</v>
      </c>
      <c r="O98" s="20" t="s">
        <v>65</v>
      </c>
      <c r="P98" s="20" t="s">
        <v>64</v>
      </c>
      <c r="Q98" s="20"/>
    </row>
    <row r="99" spans="1:17" s="36" customFormat="1" x14ac:dyDescent="0.25">
      <c r="A99" s="35" t="s">
        <v>693</v>
      </c>
      <c r="B99" s="35" t="s">
        <v>696</v>
      </c>
      <c r="C99" s="20" t="s">
        <v>53</v>
      </c>
      <c r="D99" s="21" t="s">
        <v>456</v>
      </c>
      <c r="E99" s="20" t="s">
        <v>48</v>
      </c>
      <c r="F99" s="24" t="s">
        <v>120</v>
      </c>
      <c r="G99" s="20" t="s">
        <v>287</v>
      </c>
      <c r="H99" s="27" t="str">
        <f>VLOOKUP(F99, VLookup!$A$1:$B$293, 2, FALSE)</f>
        <v>Lalat</v>
      </c>
      <c r="I99" s="21" t="s">
        <v>466</v>
      </c>
      <c r="J99" s="21" t="s">
        <v>467</v>
      </c>
      <c r="K99" s="20" t="s">
        <v>49</v>
      </c>
      <c r="L99" s="20" t="s">
        <v>44</v>
      </c>
      <c r="M99" s="22">
        <v>1</v>
      </c>
      <c r="N99" s="22">
        <v>1</v>
      </c>
      <c r="O99" s="20" t="s">
        <v>65</v>
      </c>
      <c r="P99" s="20" t="s">
        <v>64</v>
      </c>
      <c r="Q99" s="20"/>
    </row>
    <row r="100" spans="1:17" s="36" customFormat="1" x14ac:dyDescent="0.25">
      <c r="A100" s="35" t="s">
        <v>693</v>
      </c>
      <c r="B100" s="35" t="s">
        <v>697</v>
      </c>
      <c r="C100" s="20" t="s">
        <v>53</v>
      </c>
      <c r="D100" s="21" t="s">
        <v>456</v>
      </c>
      <c r="E100" s="20" t="s">
        <v>48</v>
      </c>
      <c r="F100" s="24" t="s">
        <v>128</v>
      </c>
      <c r="G100" s="20" t="s">
        <v>287</v>
      </c>
      <c r="H100" s="27" t="str">
        <f>VLOOKUP(F100, VLookup!$A$1:$B$293, 2, FALSE)</f>
        <v>Cacing hitam</v>
      </c>
      <c r="I100" s="21" t="s">
        <v>466</v>
      </c>
      <c r="J100" s="21" t="s">
        <v>467</v>
      </c>
      <c r="K100" s="20" t="s">
        <v>49</v>
      </c>
      <c r="L100" s="20" t="s">
        <v>44</v>
      </c>
      <c r="M100" s="22">
        <v>4</v>
      </c>
      <c r="N100" s="22">
        <v>4</v>
      </c>
      <c r="O100" s="20" t="s">
        <v>65</v>
      </c>
      <c r="P100" s="20" t="s">
        <v>64</v>
      </c>
      <c r="Q100" s="20"/>
    </row>
    <row r="101" spans="1:17" s="36" customFormat="1" x14ac:dyDescent="0.25">
      <c r="A101" s="35" t="s">
        <v>693</v>
      </c>
      <c r="B101" s="35" t="s">
        <v>698</v>
      </c>
      <c r="C101" s="20" t="s">
        <v>53</v>
      </c>
      <c r="D101" s="21" t="s">
        <v>456</v>
      </c>
      <c r="E101" s="20" t="s">
        <v>48</v>
      </c>
      <c r="F101" s="24" t="s">
        <v>130</v>
      </c>
      <c r="G101" s="20" t="str">
        <f t="shared" si="1"/>
        <v>Genus</v>
      </c>
      <c r="H101" s="27" t="str">
        <f>VLOOKUP(F101, VLookup!$A$1:$B$293, 2, FALSE)</f>
        <v>Cacing</v>
      </c>
      <c r="I101" s="21" t="s">
        <v>466</v>
      </c>
      <c r="J101" s="21" t="s">
        <v>467</v>
      </c>
      <c r="K101" s="20" t="s">
        <v>49</v>
      </c>
      <c r="L101" s="20" t="s">
        <v>44</v>
      </c>
      <c r="M101" s="22">
        <v>2</v>
      </c>
      <c r="N101" s="22">
        <v>2</v>
      </c>
      <c r="O101" s="20" t="s">
        <v>65</v>
      </c>
      <c r="P101" s="20" t="s">
        <v>64</v>
      </c>
      <c r="Q101" s="20"/>
    </row>
    <row r="102" spans="1:17" s="36" customFormat="1" x14ac:dyDescent="0.25">
      <c r="A102" s="35" t="s">
        <v>693</v>
      </c>
      <c r="B102" s="35" t="s">
        <v>699</v>
      </c>
      <c r="C102" s="20" t="s">
        <v>53</v>
      </c>
      <c r="D102" s="21" t="s">
        <v>456</v>
      </c>
      <c r="E102" s="20" t="s">
        <v>48</v>
      </c>
      <c r="F102" s="20" t="s">
        <v>486</v>
      </c>
      <c r="G102" s="20" t="str">
        <f t="shared" si="1"/>
        <v>Family</v>
      </c>
      <c r="H102" s="27" t="str">
        <f>VLOOKUP(F102, VLookup!$A$1:$B$293, 2, FALSE)</f>
        <v>Cacing hitam</v>
      </c>
      <c r="I102" s="21" t="s">
        <v>466</v>
      </c>
      <c r="J102" s="21" t="s">
        <v>467</v>
      </c>
      <c r="K102" s="20" t="s">
        <v>49</v>
      </c>
      <c r="L102" s="20" t="s">
        <v>44</v>
      </c>
      <c r="M102" s="22">
        <v>2</v>
      </c>
      <c r="N102" s="22">
        <v>2</v>
      </c>
      <c r="O102" s="20" t="s">
        <v>65</v>
      </c>
      <c r="P102" s="20" t="s">
        <v>64</v>
      </c>
      <c r="Q102" s="20"/>
    </row>
    <row r="103" spans="1:17" s="36" customFormat="1" x14ac:dyDescent="0.25">
      <c r="A103" s="35" t="s">
        <v>693</v>
      </c>
      <c r="B103" s="35" t="s">
        <v>700</v>
      </c>
      <c r="C103" s="20" t="s">
        <v>53</v>
      </c>
      <c r="D103" s="21" t="s">
        <v>456</v>
      </c>
      <c r="E103" s="20" t="s">
        <v>48</v>
      </c>
      <c r="F103" s="24" t="s">
        <v>107</v>
      </c>
      <c r="G103" s="20" t="str">
        <f t="shared" si="1"/>
        <v>Genus</v>
      </c>
      <c r="H103" s="27" t="str">
        <f>VLOOKUP(F103, VLookup!$A$1:$B$293, 2, FALSE)</f>
        <v>Siput</v>
      </c>
      <c r="I103" s="21" t="s">
        <v>466</v>
      </c>
      <c r="J103" s="21" t="s">
        <v>467</v>
      </c>
      <c r="K103" s="20" t="s">
        <v>49</v>
      </c>
      <c r="L103" s="20" t="s">
        <v>44</v>
      </c>
      <c r="M103" s="22">
        <v>140</v>
      </c>
      <c r="N103" s="22">
        <v>140</v>
      </c>
      <c r="O103" s="20" t="s">
        <v>65</v>
      </c>
      <c r="P103" s="20" t="s">
        <v>64</v>
      </c>
      <c r="Q103" s="20"/>
    </row>
    <row r="104" spans="1:17" s="36" customFormat="1" x14ac:dyDescent="0.25">
      <c r="A104" s="35" t="s">
        <v>693</v>
      </c>
      <c r="B104" s="35" t="s">
        <v>701</v>
      </c>
      <c r="C104" s="20" t="s">
        <v>53</v>
      </c>
      <c r="D104" s="21" t="s">
        <v>456</v>
      </c>
      <c r="E104" s="20" t="s">
        <v>48</v>
      </c>
      <c r="F104" s="24" t="s">
        <v>112</v>
      </c>
      <c r="G104" s="20" t="str">
        <f t="shared" si="1"/>
        <v>Genus</v>
      </c>
      <c r="H104" s="27" t="str">
        <f>VLOOKUP(F104, VLookup!$A$1:$B$293, 2, FALSE)</f>
        <v>Siput</v>
      </c>
      <c r="I104" s="21" t="s">
        <v>466</v>
      </c>
      <c r="J104" s="21" t="s">
        <v>467</v>
      </c>
      <c r="K104" s="20" t="s">
        <v>49</v>
      </c>
      <c r="L104" s="20" t="s">
        <v>44</v>
      </c>
      <c r="M104" s="22">
        <v>7</v>
      </c>
      <c r="N104" s="22">
        <v>7</v>
      </c>
      <c r="O104" s="20" t="s">
        <v>65</v>
      </c>
      <c r="P104" s="20" t="s">
        <v>64</v>
      </c>
      <c r="Q104" s="20"/>
    </row>
    <row r="105" spans="1:17" s="36" customFormat="1" x14ac:dyDescent="0.25">
      <c r="A105" s="35" t="s">
        <v>693</v>
      </c>
      <c r="B105" s="35" t="s">
        <v>702</v>
      </c>
      <c r="C105" s="20" t="s">
        <v>53</v>
      </c>
      <c r="D105" s="21" t="s">
        <v>456</v>
      </c>
      <c r="E105" s="20" t="s">
        <v>48</v>
      </c>
      <c r="F105" s="24" t="s">
        <v>109</v>
      </c>
      <c r="G105" s="20" t="str">
        <f t="shared" si="1"/>
        <v>Genus</v>
      </c>
      <c r="H105" s="27" t="str">
        <f>VLOOKUP(F105, VLookup!$A$1:$B$293, 2, FALSE)</f>
        <v>Siput</v>
      </c>
      <c r="I105" s="21" t="s">
        <v>466</v>
      </c>
      <c r="J105" s="21" t="s">
        <v>467</v>
      </c>
      <c r="K105" s="20" t="s">
        <v>49</v>
      </c>
      <c r="L105" s="20" t="s">
        <v>44</v>
      </c>
      <c r="M105" s="22">
        <v>4</v>
      </c>
      <c r="N105" s="22">
        <v>4</v>
      </c>
      <c r="O105" s="20" t="s">
        <v>65</v>
      </c>
      <c r="P105" s="20" t="s">
        <v>64</v>
      </c>
      <c r="Q105" s="20"/>
    </row>
    <row r="106" spans="1:17" s="36" customFormat="1" x14ac:dyDescent="0.25">
      <c r="A106" s="35" t="s">
        <v>693</v>
      </c>
      <c r="B106" s="35" t="s">
        <v>703</v>
      </c>
      <c r="C106" s="20" t="s">
        <v>53</v>
      </c>
      <c r="D106" s="21" t="s">
        <v>456</v>
      </c>
      <c r="E106" s="20" t="s">
        <v>48</v>
      </c>
      <c r="F106" s="24" t="s">
        <v>299</v>
      </c>
      <c r="G106" s="20" t="str">
        <f t="shared" si="1"/>
        <v>Genus</v>
      </c>
      <c r="H106" s="27" t="str">
        <f>VLOOKUP(F106, VLookup!$A$1:$B$293, 2, FALSE)</f>
        <v>Siput</v>
      </c>
      <c r="I106" s="21" t="s">
        <v>466</v>
      </c>
      <c r="J106" s="21" t="s">
        <v>467</v>
      </c>
      <c r="K106" s="20" t="s">
        <v>49</v>
      </c>
      <c r="L106" s="20" t="s">
        <v>44</v>
      </c>
      <c r="M106" s="22">
        <v>5</v>
      </c>
      <c r="N106" s="22">
        <v>5</v>
      </c>
      <c r="O106" s="20" t="s">
        <v>65</v>
      </c>
      <c r="P106" s="20" t="s">
        <v>64</v>
      </c>
      <c r="Q106" s="20"/>
    </row>
    <row r="107" spans="1:17" s="36" customFormat="1" x14ac:dyDescent="0.25">
      <c r="A107" s="35" t="s">
        <v>693</v>
      </c>
      <c r="B107" s="35" t="s">
        <v>704</v>
      </c>
      <c r="C107" s="20" t="s">
        <v>53</v>
      </c>
      <c r="D107" s="21" t="s">
        <v>456</v>
      </c>
      <c r="E107" s="20" t="s">
        <v>48</v>
      </c>
      <c r="F107" s="24" t="s">
        <v>483</v>
      </c>
      <c r="G107" s="20" t="str">
        <f t="shared" si="1"/>
        <v>Genus</v>
      </c>
      <c r="H107" s="27" t="str">
        <f>VLOOKUP(F107, VLookup!$A$1:$B$293, 2, FALSE)</f>
        <v>Siput</v>
      </c>
      <c r="I107" s="21" t="s">
        <v>466</v>
      </c>
      <c r="J107" s="21" t="s">
        <v>467</v>
      </c>
      <c r="K107" s="20" t="s">
        <v>49</v>
      </c>
      <c r="L107" s="20" t="s">
        <v>44</v>
      </c>
      <c r="M107" s="22">
        <v>2</v>
      </c>
      <c r="N107" s="22">
        <v>2</v>
      </c>
      <c r="O107" s="20" t="s">
        <v>65</v>
      </c>
      <c r="P107" s="20" t="s">
        <v>64</v>
      </c>
      <c r="Q107" s="20"/>
    </row>
    <row r="108" spans="1:17" s="36" customFormat="1" x14ac:dyDescent="0.25">
      <c r="A108" s="35" t="s">
        <v>693</v>
      </c>
      <c r="B108" s="35" t="s">
        <v>705</v>
      </c>
      <c r="C108" s="20" t="s">
        <v>53</v>
      </c>
      <c r="D108" s="21" t="s">
        <v>456</v>
      </c>
      <c r="E108" s="20" t="s">
        <v>48</v>
      </c>
      <c r="F108" s="24" t="s">
        <v>484</v>
      </c>
      <c r="G108" s="20" t="str">
        <f t="shared" si="1"/>
        <v>Genus</v>
      </c>
      <c r="H108" s="27" t="str">
        <f>VLOOKUP(F108, VLookup!$A$1:$B$293, 2, FALSE)</f>
        <v>Siput</v>
      </c>
      <c r="I108" s="21" t="s">
        <v>466</v>
      </c>
      <c r="J108" s="21" t="s">
        <v>467</v>
      </c>
      <c r="K108" s="20" t="s">
        <v>49</v>
      </c>
      <c r="L108" s="20" t="s">
        <v>44</v>
      </c>
      <c r="M108" s="22">
        <v>1</v>
      </c>
      <c r="N108" s="22">
        <v>1</v>
      </c>
      <c r="O108" s="20" t="s">
        <v>65</v>
      </c>
      <c r="P108" s="20" t="s">
        <v>64</v>
      </c>
      <c r="Q108" s="20"/>
    </row>
    <row r="109" spans="1:17" s="36" customFormat="1" x14ac:dyDescent="0.25">
      <c r="A109" s="35" t="s">
        <v>693</v>
      </c>
      <c r="B109" s="35" t="s">
        <v>706</v>
      </c>
      <c r="C109" s="20" t="s">
        <v>53</v>
      </c>
      <c r="D109" s="21" t="s">
        <v>456</v>
      </c>
      <c r="E109" s="20" t="s">
        <v>48</v>
      </c>
      <c r="F109" s="24" t="s">
        <v>132</v>
      </c>
      <c r="G109" s="20" t="str">
        <f t="shared" si="1"/>
        <v>Genus</v>
      </c>
      <c r="H109" s="27" t="str">
        <f>VLOOKUP(F109, VLookup!$A$1:$B$293, 2, FALSE)</f>
        <v>Siput</v>
      </c>
      <c r="I109" s="21" t="s">
        <v>466</v>
      </c>
      <c r="J109" s="21" t="s">
        <v>467</v>
      </c>
      <c r="K109" s="20" t="s">
        <v>49</v>
      </c>
      <c r="L109" s="20" t="s">
        <v>44</v>
      </c>
      <c r="M109" s="22">
        <v>13</v>
      </c>
      <c r="N109" s="22">
        <v>13</v>
      </c>
      <c r="O109" s="20" t="s">
        <v>65</v>
      </c>
      <c r="P109" s="20" t="s">
        <v>64</v>
      </c>
      <c r="Q109" s="20"/>
    </row>
    <row r="110" spans="1:17" s="36" customFormat="1" x14ac:dyDescent="0.25">
      <c r="A110" s="35" t="s">
        <v>693</v>
      </c>
      <c r="B110" s="35" t="s">
        <v>707</v>
      </c>
      <c r="C110" s="20" t="s">
        <v>53</v>
      </c>
      <c r="D110" s="21" t="s">
        <v>456</v>
      </c>
      <c r="E110" s="20" t="s">
        <v>48</v>
      </c>
      <c r="F110" s="24" t="s">
        <v>111</v>
      </c>
      <c r="G110" s="20" t="str">
        <f t="shared" si="1"/>
        <v>Genus</v>
      </c>
      <c r="H110" s="27" t="str">
        <f>VLOOKUP(F110, VLookup!$A$1:$B$293, 2, FALSE)</f>
        <v>Kerang</v>
      </c>
      <c r="I110" s="21" t="s">
        <v>466</v>
      </c>
      <c r="J110" s="21" t="s">
        <v>467</v>
      </c>
      <c r="K110" s="20" t="s">
        <v>49</v>
      </c>
      <c r="L110" s="20" t="s">
        <v>44</v>
      </c>
      <c r="M110" s="22">
        <v>7</v>
      </c>
      <c r="N110" s="22">
        <v>7</v>
      </c>
      <c r="O110" s="20" t="s">
        <v>65</v>
      </c>
      <c r="P110" s="20" t="s">
        <v>64</v>
      </c>
      <c r="Q110" s="20"/>
    </row>
    <row r="111" spans="1:17" s="36" customFormat="1" x14ac:dyDescent="0.25">
      <c r="A111" s="35" t="s">
        <v>693</v>
      </c>
      <c r="B111" s="35" t="s">
        <v>708</v>
      </c>
      <c r="C111" s="20" t="s">
        <v>53</v>
      </c>
      <c r="D111" s="21" t="s">
        <v>456</v>
      </c>
      <c r="E111" s="20" t="s">
        <v>48</v>
      </c>
      <c r="F111" s="24" t="s">
        <v>583</v>
      </c>
      <c r="G111" s="20" t="str">
        <f t="shared" si="1"/>
        <v>Genus</v>
      </c>
      <c r="H111" s="27" t="str">
        <f>VLOOKUP(F111, VLookup!$A$1:$B$293, 2, FALSE)</f>
        <v>Kerang</v>
      </c>
      <c r="I111" s="21" t="s">
        <v>466</v>
      </c>
      <c r="J111" s="21" t="s">
        <v>467</v>
      </c>
      <c r="K111" s="20" t="s">
        <v>49</v>
      </c>
      <c r="L111" s="20" t="s">
        <v>44</v>
      </c>
      <c r="M111" s="22">
        <v>19</v>
      </c>
      <c r="N111" s="22">
        <v>19</v>
      </c>
      <c r="O111" s="20" t="s">
        <v>65</v>
      </c>
      <c r="P111" s="20" t="s">
        <v>64</v>
      </c>
      <c r="Q111" s="20"/>
    </row>
    <row r="112" spans="1:17" s="36" customFormat="1" x14ac:dyDescent="0.25">
      <c r="A112" s="35" t="s">
        <v>709</v>
      </c>
      <c r="B112" s="35" t="s">
        <v>710</v>
      </c>
      <c r="C112" s="20" t="s">
        <v>53</v>
      </c>
      <c r="D112" s="21" t="s">
        <v>456</v>
      </c>
      <c r="E112" s="20" t="s">
        <v>48</v>
      </c>
      <c r="F112" s="24" t="s">
        <v>479</v>
      </c>
      <c r="G112" s="20" t="str">
        <f t="shared" si="1"/>
        <v>Genus</v>
      </c>
      <c r="H112" s="27" t="str">
        <f>VLOOKUP(F112, VLookup!$A$1:$B$293, 2, FALSE)</f>
        <v>Capung</v>
      </c>
      <c r="I112" s="21" t="s">
        <v>468</v>
      </c>
      <c r="J112" s="21" t="s">
        <v>469</v>
      </c>
      <c r="K112" s="20" t="s">
        <v>49</v>
      </c>
      <c r="L112" s="20" t="s">
        <v>44</v>
      </c>
      <c r="M112" s="22">
        <v>3</v>
      </c>
      <c r="N112" s="22">
        <v>3</v>
      </c>
      <c r="O112" s="20" t="s">
        <v>65</v>
      </c>
      <c r="P112" s="20" t="s">
        <v>64</v>
      </c>
      <c r="Q112" s="20"/>
    </row>
    <row r="113" spans="1:17" s="36" customFormat="1" x14ac:dyDescent="0.25">
      <c r="A113" s="35" t="s">
        <v>709</v>
      </c>
      <c r="B113" s="35" t="s">
        <v>711</v>
      </c>
      <c r="C113" s="20" t="s">
        <v>53</v>
      </c>
      <c r="D113" s="21" t="s">
        <v>456</v>
      </c>
      <c r="E113" s="20" t="s">
        <v>48</v>
      </c>
      <c r="F113" s="24" t="s">
        <v>120</v>
      </c>
      <c r="G113" s="20" t="str">
        <f t="shared" si="1"/>
        <v>Genus</v>
      </c>
      <c r="H113" s="27" t="str">
        <f>VLOOKUP(F113, VLookup!$A$1:$B$293, 2, FALSE)</f>
        <v>Lalat</v>
      </c>
      <c r="I113" s="21" t="s">
        <v>468</v>
      </c>
      <c r="J113" s="21" t="s">
        <v>469</v>
      </c>
      <c r="K113" s="20" t="s">
        <v>49</v>
      </c>
      <c r="L113" s="20" t="s">
        <v>44</v>
      </c>
      <c r="M113" s="22">
        <v>13</v>
      </c>
      <c r="N113" s="22">
        <v>13</v>
      </c>
      <c r="O113" s="20" t="s">
        <v>65</v>
      </c>
      <c r="P113" s="20" t="s">
        <v>64</v>
      </c>
      <c r="Q113" s="20"/>
    </row>
    <row r="114" spans="1:17" s="36" customFormat="1" x14ac:dyDescent="0.25">
      <c r="A114" s="35" t="s">
        <v>709</v>
      </c>
      <c r="B114" s="35" t="s">
        <v>712</v>
      </c>
      <c r="C114" s="20" t="s">
        <v>53</v>
      </c>
      <c r="D114" s="21" t="s">
        <v>456</v>
      </c>
      <c r="E114" s="20" t="s">
        <v>48</v>
      </c>
      <c r="F114" s="24" t="s">
        <v>130</v>
      </c>
      <c r="G114" s="20" t="str">
        <f t="shared" si="1"/>
        <v>Genus</v>
      </c>
      <c r="H114" s="27" t="str">
        <f>VLOOKUP(F114, VLookup!$A$1:$B$293, 2, FALSE)</f>
        <v>Cacing</v>
      </c>
      <c r="I114" s="21" t="s">
        <v>468</v>
      </c>
      <c r="J114" s="21" t="s">
        <v>469</v>
      </c>
      <c r="K114" s="20" t="s">
        <v>49</v>
      </c>
      <c r="L114" s="20" t="s">
        <v>44</v>
      </c>
      <c r="M114" s="20">
        <v>6</v>
      </c>
      <c r="N114" s="20">
        <v>6</v>
      </c>
      <c r="O114" s="20" t="s">
        <v>65</v>
      </c>
      <c r="P114" s="20" t="s">
        <v>64</v>
      </c>
      <c r="Q114" s="20"/>
    </row>
    <row r="115" spans="1:17" s="36" customFormat="1" x14ac:dyDescent="0.25">
      <c r="A115" s="35" t="s">
        <v>709</v>
      </c>
      <c r="B115" s="35" t="s">
        <v>713</v>
      </c>
      <c r="C115" s="20" t="s">
        <v>53</v>
      </c>
      <c r="D115" s="21" t="s">
        <v>456</v>
      </c>
      <c r="E115" s="20" t="s">
        <v>48</v>
      </c>
      <c r="F115" s="25" t="s">
        <v>107</v>
      </c>
      <c r="G115" s="20" t="str">
        <f t="shared" si="1"/>
        <v>Genus</v>
      </c>
      <c r="H115" s="27" t="str">
        <f>VLOOKUP(F115, VLookup!$A$1:$B$293, 2, FALSE)</f>
        <v>Siput</v>
      </c>
      <c r="I115" s="21" t="s">
        <v>468</v>
      </c>
      <c r="J115" s="21" t="s">
        <v>469</v>
      </c>
      <c r="K115" s="20" t="s">
        <v>49</v>
      </c>
      <c r="L115" s="20" t="s">
        <v>44</v>
      </c>
      <c r="M115" s="22">
        <v>80</v>
      </c>
      <c r="N115" s="22">
        <v>80</v>
      </c>
      <c r="O115" s="20" t="s">
        <v>65</v>
      </c>
      <c r="P115" s="20" t="s">
        <v>64</v>
      </c>
      <c r="Q115" s="20"/>
    </row>
    <row r="116" spans="1:17" s="36" customFormat="1" x14ac:dyDescent="0.25">
      <c r="A116" s="35" t="s">
        <v>709</v>
      </c>
      <c r="B116" s="35" t="s">
        <v>714</v>
      </c>
      <c r="C116" s="20" t="s">
        <v>53</v>
      </c>
      <c r="D116" s="21" t="s">
        <v>456</v>
      </c>
      <c r="E116" s="20" t="s">
        <v>48</v>
      </c>
      <c r="F116" s="24" t="s">
        <v>112</v>
      </c>
      <c r="G116" s="20" t="str">
        <f t="shared" si="1"/>
        <v>Genus</v>
      </c>
      <c r="H116" s="27" t="str">
        <f>VLOOKUP(F116, VLookup!$A$1:$B$293, 2, FALSE)</f>
        <v>Siput</v>
      </c>
      <c r="I116" s="21" t="s">
        <v>468</v>
      </c>
      <c r="J116" s="21" t="s">
        <v>469</v>
      </c>
      <c r="K116" s="20" t="s">
        <v>49</v>
      </c>
      <c r="L116" s="20" t="s">
        <v>44</v>
      </c>
      <c r="M116" s="22">
        <v>3</v>
      </c>
      <c r="N116" s="22">
        <v>3</v>
      </c>
      <c r="O116" s="20" t="s">
        <v>65</v>
      </c>
      <c r="P116" s="20" t="s">
        <v>64</v>
      </c>
      <c r="Q116" s="20"/>
    </row>
    <row r="117" spans="1:17" s="36" customFormat="1" x14ac:dyDescent="0.25">
      <c r="A117" s="35" t="s">
        <v>709</v>
      </c>
      <c r="B117" s="35" t="s">
        <v>715</v>
      </c>
      <c r="C117" s="20" t="s">
        <v>53</v>
      </c>
      <c r="D117" s="21" t="s">
        <v>456</v>
      </c>
      <c r="E117" s="20" t="s">
        <v>48</v>
      </c>
      <c r="F117" s="24" t="s">
        <v>109</v>
      </c>
      <c r="G117" s="20" t="str">
        <f t="shared" si="1"/>
        <v>Genus</v>
      </c>
      <c r="H117" s="27" t="str">
        <f>VLOOKUP(F117, VLookup!$A$1:$B$293, 2, FALSE)</f>
        <v>Siput</v>
      </c>
      <c r="I117" s="21" t="s">
        <v>468</v>
      </c>
      <c r="J117" s="21" t="s">
        <v>469</v>
      </c>
      <c r="K117" s="20" t="s">
        <v>49</v>
      </c>
      <c r="L117" s="20" t="s">
        <v>44</v>
      </c>
      <c r="M117" s="22">
        <v>136</v>
      </c>
      <c r="N117" s="22">
        <v>136</v>
      </c>
      <c r="O117" s="20" t="s">
        <v>65</v>
      </c>
      <c r="P117" s="20" t="s">
        <v>64</v>
      </c>
      <c r="Q117" s="20"/>
    </row>
    <row r="118" spans="1:17" s="36" customFormat="1" x14ac:dyDescent="0.25">
      <c r="A118" s="35" t="s">
        <v>709</v>
      </c>
      <c r="B118" s="35" t="s">
        <v>716</v>
      </c>
      <c r="C118" s="20" t="s">
        <v>53</v>
      </c>
      <c r="D118" s="21" t="s">
        <v>456</v>
      </c>
      <c r="E118" s="20" t="s">
        <v>48</v>
      </c>
      <c r="F118" s="24" t="s">
        <v>299</v>
      </c>
      <c r="G118" s="20" t="str">
        <f t="shared" si="1"/>
        <v>Genus</v>
      </c>
      <c r="H118" s="27" t="str">
        <f>VLOOKUP(F118, VLookup!$A$1:$B$293, 2, FALSE)</f>
        <v>Siput</v>
      </c>
      <c r="I118" s="21" t="s">
        <v>468</v>
      </c>
      <c r="J118" s="21" t="s">
        <v>469</v>
      </c>
      <c r="K118" s="20" t="s">
        <v>49</v>
      </c>
      <c r="L118" s="20" t="s">
        <v>44</v>
      </c>
      <c r="M118" s="22">
        <v>7</v>
      </c>
      <c r="N118" s="22">
        <v>7</v>
      </c>
      <c r="O118" s="20" t="s">
        <v>65</v>
      </c>
      <c r="P118" s="20" t="s">
        <v>64</v>
      </c>
      <c r="Q118" s="20"/>
    </row>
    <row r="119" spans="1:17" s="36" customFormat="1" x14ac:dyDescent="0.25">
      <c r="A119" s="35" t="s">
        <v>709</v>
      </c>
      <c r="B119" s="35" t="s">
        <v>717</v>
      </c>
      <c r="C119" s="20" t="s">
        <v>53</v>
      </c>
      <c r="D119" s="21" t="s">
        <v>456</v>
      </c>
      <c r="E119" s="20" t="s">
        <v>48</v>
      </c>
      <c r="F119" s="24" t="s">
        <v>483</v>
      </c>
      <c r="G119" s="20" t="str">
        <f t="shared" si="1"/>
        <v>Genus</v>
      </c>
      <c r="H119" s="27" t="str">
        <f>VLOOKUP(F119, VLookup!$A$1:$B$293, 2, FALSE)</f>
        <v>Siput</v>
      </c>
      <c r="I119" s="21" t="s">
        <v>468</v>
      </c>
      <c r="J119" s="21" t="s">
        <v>469</v>
      </c>
      <c r="K119" s="20" t="s">
        <v>49</v>
      </c>
      <c r="L119" s="20" t="s">
        <v>44</v>
      </c>
      <c r="M119" s="22">
        <v>1</v>
      </c>
      <c r="N119" s="22">
        <v>1</v>
      </c>
      <c r="O119" s="20" t="s">
        <v>65</v>
      </c>
      <c r="P119" s="20" t="s">
        <v>64</v>
      </c>
      <c r="Q119" s="20"/>
    </row>
    <row r="120" spans="1:17" s="36" customFormat="1" x14ac:dyDescent="0.25">
      <c r="A120" s="35" t="s">
        <v>709</v>
      </c>
      <c r="B120" s="35" t="s">
        <v>718</v>
      </c>
      <c r="C120" s="20" t="s">
        <v>53</v>
      </c>
      <c r="D120" s="21" t="s">
        <v>456</v>
      </c>
      <c r="E120" s="20" t="s">
        <v>48</v>
      </c>
      <c r="F120" s="24" t="s">
        <v>484</v>
      </c>
      <c r="G120" s="20" t="str">
        <f t="shared" si="1"/>
        <v>Genus</v>
      </c>
      <c r="H120" s="27" t="str">
        <f>VLOOKUP(F120, VLookup!$A$1:$B$293, 2, FALSE)</f>
        <v>Siput</v>
      </c>
      <c r="I120" s="21" t="s">
        <v>468</v>
      </c>
      <c r="J120" s="21" t="s">
        <v>469</v>
      </c>
      <c r="K120" s="20" t="s">
        <v>49</v>
      </c>
      <c r="L120" s="20" t="s">
        <v>44</v>
      </c>
      <c r="M120" s="22">
        <v>3</v>
      </c>
      <c r="N120" s="22">
        <v>3</v>
      </c>
      <c r="O120" s="20" t="s">
        <v>65</v>
      </c>
      <c r="P120" s="20" t="s">
        <v>64</v>
      </c>
      <c r="Q120" s="20"/>
    </row>
    <row r="121" spans="1:17" s="36" customFormat="1" x14ac:dyDescent="0.25">
      <c r="A121" s="35" t="s">
        <v>709</v>
      </c>
      <c r="B121" s="35" t="s">
        <v>719</v>
      </c>
      <c r="C121" s="20" t="s">
        <v>53</v>
      </c>
      <c r="D121" s="21" t="s">
        <v>456</v>
      </c>
      <c r="E121" s="20" t="s">
        <v>48</v>
      </c>
      <c r="F121" s="24" t="s">
        <v>583</v>
      </c>
      <c r="G121" s="20" t="str">
        <f t="shared" si="1"/>
        <v>Genus</v>
      </c>
      <c r="H121" s="27" t="str">
        <f>VLOOKUP(F121, VLookup!$A$1:$B$293, 2, FALSE)</f>
        <v>Kerang</v>
      </c>
      <c r="I121" s="21" t="s">
        <v>468</v>
      </c>
      <c r="J121" s="21" t="s">
        <v>469</v>
      </c>
      <c r="K121" s="20" t="s">
        <v>49</v>
      </c>
      <c r="L121" s="20" t="s">
        <v>44</v>
      </c>
      <c r="M121" s="22">
        <v>37</v>
      </c>
      <c r="N121" s="22">
        <v>37</v>
      </c>
      <c r="O121" s="20" t="s">
        <v>65</v>
      </c>
      <c r="P121" s="20" t="s">
        <v>64</v>
      </c>
      <c r="Q121" s="20"/>
    </row>
    <row r="122" spans="1:17" s="36" customFormat="1" x14ac:dyDescent="0.25">
      <c r="A122" s="35" t="s">
        <v>720</v>
      </c>
      <c r="B122" s="35" t="s">
        <v>721</v>
      </c>
      <c r="C122" s="20" t="s">
        <v>53</v>
      </c>
      <c r="D122" s="21" t="s">
        <v>456</v>
      </c>
      <c r="E122" s="20" t="s">
        <v>48</v>
      </c>
      <c r="F122" s="24" t="s">
        <v>120</v>
      </c>
      <c r="G122" s="20" t="str">
        <f t="shared" si="1"/>
        <v>Genus</v>
      </c>
      <c r="H122" s="27" t="str">
        <f>VLOOKUP(F122, VLookup!$A$1:$B$293, 2, FALSE)</f>
        <v>Lalat</v>
      </c>
      <c r="I122" s="21" t="s">
        <v>470</v>
      </c>
      <c r="J122" s="21" t="s">
        <v>471</v>
      </c>
      <c r="K122" s="20" t="s">
        <v>49</v>
      </c>
      <c r="L122" s="20" t="s">
        <v>44</v>
      </c>
      <c r="M122" s="22">
        <v>1</v>
      </c>
      <c r="N122" s="22">
        <v>1</v>
      </c>
      <c r="O122" s="20" t="s">
        <v>65</v>
      </c>
      <c r="P122" s="20" t="s">
        <v>64</v>
      </c>
      <c r="Q122" s="20"/>
    </row>
    <row r="123" spans="1:17" s="36" customFormat="1" x14ac:dyDescent="0.25">
      <c r="A123" s="35" t="s">
        <v>720</v>
      </c>
      <c r="B123" s="35" t="s">
        <v>722</v>
      </c>
      <c r="C123" s="20" t="s">
        <v>53</v>
      </c>
      <c r="D123" s="21" t="s">
        <v>456</v>
      </c>
      <c r="E123" s="20" t="s">
        <v>48</v>
      </c>
      <c r="F123" s="24" t="s">
        <v>128</v>
      </c>
      <c r="G123" s="20" t="str">
        <f t="shared" si="1"/>
        <v>Genus</v>
      </c>
      <c r="H123" s="27" t="str">
        <f>VLOOKUP(F123, VLookup!$A$1:$B$293, 2, FALSE)</f>
        <v>Cacing hitam</v>
      </c>
      <c r="I123" s="21" t="s">
        <v>470</v>
      </c>
      <c r="J123" s="21" t="s">
        <v>471</v>
      </c>
      <c r="K123" s="20" t="s">
        <v>49</v>
      </c>
      <c r="L123" s="20" t="s">
        <v>44</v>
      </c>
      <c r="M123" s="22">
        <v>45</v>
      </c>
      <c r="N123" s="22">
        <v>45</v>
      </c>
      <c r="O123" s="20" t="s">
        <v>65</v>
      </c>
      <c r="P123" s="20" t="s">
        <v>64</v>
      </c>
      <c r="Q123" s="20"/>
    </row>
    <row r="124" spans="1:17" s="36" customFormat="1" x14ac:dyDescent="0.25">
      <c r="A124" s="35" t="s">
        <v>720</v>
      </c>
      <c r="B124" s="35" t="s">
        <v>723</v>
      </c>
      <c r="C124" s="20" t="s">
        <v>53</v>
      </c>
      <c r="D124" s="21" t="s">
        <v>456</v>
      </c>
      <c r="E124" s="20" t="s">
        <v>48</v>
      </c>
      <c r="F124" s="25" t="s">
        <v>130</v>
      </c>
      <c r="G124" s="20" t="str">
        <f t="shared" si="1"/>
        <v>Genus</v>
      </c>
      <c r="H124" s="27" t="str">
        <f>VLOOKUP(F124, VLookup!$A$1:$B$293, 2, FALSE)</f>
        <v>Cacing</v>
      </c>
      <c r="I124" s="21" t="s">
        <v>470</v>
      </c>
      <c r="J124" s="21" t="s">
        <v>471</v>
      </c>
      <c r="K124" s="20" t="s">
        <v>49</v>
      </c>
      <c r="L124" s="20" t="s">
        <v>44</v>
      </c>
      <c r="M124" s="22">
        <v>2</v>
      </c>
      <c r="N124" s="22">
        <v>2</v>
      </c>
      <c r="O124" s="20" t="s">
        <v>65</v>
      </c>
      <c r="P124" s="20" t="s">
        <v>64</v>
      </c>
      <c r="Q124" s="20"/>
    </row>
    <row r="125" spans="1:17" s="36" customFormat="1" x14ac:dyDescent="0.25">
      <c r="A125" s="35" t="s">
        <v>720</v>
      </c>
      <c r="B125" s="35" t="s">
        <v>724</v>
      </c>
      <c r="C125" s="20" t="s">
        <v>53</v>
      </c>
      <c r="D125" s="21" t="s">
        <v>456</v>
      </c>
      <c r="E125" s="20" t="s">
        <v>48</v>
      </c>
      <c r="F125" s="24" t="s">
        <v>107</v>
      </c>
      <c r="G125" s="20" t="str">
        <f t="shared" si="1"/>
        <v>Genus</v>
      </c>
      <c r="H125" s="27" t="str">
        <f>VLOOKUP(F125, VLookup!$A$1:$B$293, 2, FALSE)</f>
        <v>Siput</v>
      </c>
      <c r="I125" s="21" t="s">
        <v>470</v>
      </c>
      <c r="J125" s="21" t="s">
        <v>471</v>
      </c>
      <c r="K125" s="20" t="s">
        <v>49</v>
      </c>
      <c r="L125" s="20" t="s">
        <v>44</v>
      </c>
      <c r="M125" s="22">
        <v>37</v>
      </c>
      <c r="N125" s="22">
        <v>37</v>
      </c>
      <c r="O125" s="20" t="s">
        <v>65</v>
      </c>
      <c r="P125" s="20" t="s">
        <v>64</v>
      </c>
      <c r="Q125" s="20"/>
    </row>
    <row r="126" spans="1:17" s="36" customFormat="1" x14ac:dyDescent="0.25">
      <c r="A126" s="35" t="s">
        <v>720</v>
      </c>
      <c r="B126" s="35" t="s">
        <v>725</v>
      </c>
      <c r="C126" s="20" t="s">
        <v>53</v>
      </c>
      <c r="D126" s="21" t="s">
        <v>456</v>
      </c>
      <c r="E126" s="20" t="s">
        <v>48</v>
      </c>
      <c r="F126" s="24" t="s">
        <v>112</v>
      </c>
      <c r="G126" s="20" t="str">
        <f t="shared" si="1"/>
        <v>Genus</v>
      </c>
      <c r="H126" s="27" t="str">
        <f>VLOOKUP(F126, VLookup!$A$1:$B$293, 2, FALSE)</f>
        <v>Siput</v>
      </c>
      <c r="I126" s="21" t="s">
        <v>470</v>
      </c>
      <c r="J126" s="21" t="s">
        <v>471</v>
      </c>
      <c r="K126" s="20" t="s">
        <v>49</v>
      </c>
      <c r="L126" s="20" t="s">
        <v>44</v>
      </c>
      <c r="M126" s="22">
        <v>100</v>
      </c>
      <c r="N126" s="22">
        <v>100</v>
      </c>
      <c r="O126" s="20" t="s">
        <v>65</v>
      </c>
      <c r="P126" s="20" t="s">
        <v>64</v>
      </c>
      <c r="Q126" s="20"/>
    </row>
    <row r="127" spans="1:17" s="36" customFormat="1" x14ac:dyDescent="0.25">
      <c r="A127" s="35" t="s">
        <v>720</v>
      </c>
      <c r="B127" s="35" t="s">
        <v>726</v>
      </c>
      <c r="C127" s="20" t="s">
        <v>53</v>
      </c>
      <c r="D127" s="21" t="s">
        <v>456</v>
      </c>
      <c r="E127" s="20" t="s">
        <v>48</v>
      </c>
      <c r="F127" s="24" t="s">
        <v>109</v>
      </c>
      <c r="G127" s="20" t="str">
        <f t="shared" si="1"/>
        <v>Genus</v>
      </c>
      <c r="H127" s="27" t="str">
        <f>VLOOKUP(F127, VLookup!$A$1:$B$293, 2, FALSE)</f>
        <v>Siput</v>
      </c>
      <c r="I127" s="21" t="s">
        <v>470</v>
      </c>
      <c r="J127" s="21" t="s">
        <v>471</v>
      </c>
      <c r="K127" s="20" t="s">
        <v>49</v>
      </c>
      <c r="L127" s="20" t="s">
        <v>44</v>
      </c>
      <c r="M127" s="22">
        <v>3</v>
      </c>
      <c r="N127" s="22">
        <v>3</v>
      </c>
      <c r="O127" s="20" t="s">
        <v>65</v>
      </c>
      <c r="P127" s="20" t="s">
        <v>64</v>
      </c>
      <c r="Q127" s="20"/>
    </row>
    <row r="128" spans="1:17" s="36" customFormat="1" x14ac:dyDescent="0.25">
      <c r="A128" s="35" t="s">
        <v>720</v>
      </c>
      <c r="B128" s="35" t="s">
        <v>727</v>
      </c>
      <c r="C128" s="20" t="s">
        <v>53</v>
      </c>
      <c r="D128" s="21" t="s">
        <v>456</v>
      </c>
      <c r="E128" s="20" t="s">
        <v>48</v>
      </c>
      <c r="F128" s="24" t="s">
        <v>299</v>
      </c>
      <c r="G128" s="20" t="str">
        <f t="shared" si="1"/>
        <v>Genus</v>
      </c>
      <c r="H128" s="27" t="str">
        <f>VLOOKUP(F128, VLookup!$A$1:$B$293, 2, FALSE)</f>
        <v>Siput</v>
      </c>
      <c r="I128" s="21" t="s">
        <v>470</v>
      </c>
      <c r="J128" s="21" t="s">
        <v>471</v>
      </c>
      <c r="K128" s="20" t="s">
        <v>49</v>
      </c>
      <c r="L128" s="20" t="s">
        <v>44</v>
      </c>
      <c r="M128" s="22">
        <v>5</v>
      </c>
      <c r="N128" s="22">
        <v>5</v>
      </c>
      <c r="O128" s="20" t="s">
        <v>65</v>
      </c>
      <c r="P128" s="20" t="s">
        <v>64</v>
      </c>
      <c r="Q128" s="20"/>
    </row>
    <row r="129" spans="1:17" s="36" customFormat="1" x14ac:dyDescent="0.25">
      <c r="A129" s="35" t="s">
        <v>720</v>
      </c>
      <c r="B129" s="35" t="s">
        <v>728</v>
      </c>
      <c r="C129" s="20" t="s">
        <v>53</v>
      </c>
      <c r="D129" s="21" t="s">
        <v>456</v>
      </c>
      <c r="E129" s="20" t="s">
        <v>48</v>
      </c>
      <c r="F129" s="24" t="s">
        <v>484</v>
      </c>
      <c r="G129" s="20" t="str">
        <f t="shared" si="1"/>
        <v>Genus</v>
      </c>
      <c r="H129" s="27" t="str">
        <f>VLOOKUP(F129, VLookup!$A$1:$B$293, 2, FALSE)</f>
        <v>Siput</v>
      </c>
      <c r="I129" s="21" t="s">
        <v>470</v>
      </c>
      <c r="J129" s="21" t="s">
        <v>471</v>
      </c>
      <c r="K129" s="20" t="s">
        <v>49</v>
      </c>
      <c r="L129" s="20" t="s">
        <v>44</v>
      </c>
      <c r="M129" s="22">
        <v>2</v>
      </c>
      <c r="N129" s="22">
        <v>2</v>
      </c>
      <c r="O129" s="20" t="s">
        <v>65</v>
      </c>
      <c r="P129" s="20" t="s">
        <v>64</v>
      </c>
      <c r="Q129" s="20"/>
    </row>
    <row r="130" spans="1:17" s="36" customFormat="1" x14ac:dyDescent="0.25">
      <c r="A130" s="35" t="s">
        <v>720</v>
      </c>
      <c r="B130" s="35" t="s">
        <v>729</v>
      </c>
      <c r="C130" s="20" t="s">
        <v>53</v>
      </c>
      <c r="D130" s="21" t="s">
        <v>456</v>
      </c>
      <c r="E130" s="20" t="s">
        <v>48</v>
      </c>
      <c r="F130" s="24" t="s">
        <v>132</v>
      </c>
      <c r="G130" s="20" t="str">
        <f t="shared" si="1"/>
        <v>Genus</v>
      </c>
      <c r="H130" s="27" t="str">
        <f>VLOOKUP(F130, VLookup!$A$1:$B$293, 2, FALSE)</f>
        <v>Siput</v>
      </c>
      <c r="I130" s="21" t="s">
        <v>470</v>
      </c>
      <c r="J130" s="21" t="s">
        <v>471</v>
      </c>
      <c r="K130" s="20" t="s">
        <v>49</v>
      </c>
      <c r="L130" s="20" t="s">
        <v>44</v>
      </c>
      <c r="M130" s="22">
        <v>1</v>
      </c>
      <c r="N130" s="22">
        <v>1</v>
      </c>
      <c r="O130" s="20" t="s">
        <v>65</v>
      </c>
      <c r="P130" s="20" t="s">
        <v>64</v>
      </c>
      <c r="Q130" s="20"/>
    </row>
    <row r="131" spans="1:17" s="33" customFormat="1" x14ac:dyDescent="0.25">
      <c r="A131" s="35" t="s">
        <v>732</v>
      </c>
      <c r="B131" s="35" t="s">
        <v>735</v>
      </c>
      <c r="C131" s="20" t="s">
        <v>53</v>
      </c>
      <c r="D131" s="21" t="s">
        <v>491</v>
      </c>
      <c r="E131" s="20" t="s">
        <v>48</v>
      </c>
      <c r="F131" s="20" t="s">
        <v>502</v>
      </c>
      <c r="G131" s="20" t="str">
        <f t="shared" ref="G131" si="2">IF(IF(LEN(TRIM(F131))=0,0,LEN(TRIM(F131))-LEN(SUBSTITUTE(F131," ",""))+1)=2,IF(RIGHT(F131,3)="sp.","Genus","Species"),IF(RIGHT(F131,3)="era","Ordo",IF(RIGHT(F131,2)="ae","Family",IF(RIGHT(F131,1)="a","Class","?"))))</f>
        <v>Family</v>
      </c>
      <c r="H131" s="27" t="str">
        <f>VLOOKUP(F131, VLookup!$A$1:$B$293, 2, FALSE)</f>
        <v>Alga</v>
      </c>
      <c r="I131" s="21" t="s">
        <v>496</v>
      </c>
      <c r="J131" s="21" t="s">
        <v>497</v>
      </c>
      <c r="K131" s="20" t="s">
        <v>49</v>
      </c>
      <c r="L131" s="20" t="s">
        <v>44</v>
      </c>
      <c r="M131" s="22">
        <v>1</v>
      </c>
      <c r="N131" s="22">
        <v>1</v>
      </c>
      <c r="O131" s="20" t="s">
        <v>65</v>
      </c>
      <c r="P131" s="20" t="s">
        <v>64</v>
      </c>
      <c r="Q131" s="20"/>
    </row>
    <row r="132" spans="1:17" s="33" customFormat="1" x14ac:dyDescent="0.25">
      <c r="A132" s="35" t="s">
        <v>732</v>
      </c>
      <c r="B132" s="35" t="s">
        <v>736</v>
      </c>
      <c r="C132" s="20" t="s">
        <v>53</v>
      </c>
      <c r="D132" s="21" t="s">
        <v>491</v>
      </c>
      <c r="E132" s="20" t="s">
        <v>48</v>
      </c>
      <c r="F132" s="25" t="s">
        <v>132</v>
      </c>
      <c r="G132" s="20" t="str">
        <f t="shared" ref="G132:G192" si="3">IF(IF(LEN(TRIM(F132))=0,0,LEN(TRIM(F132))-LEN(SUBSTITUTE(F132," ",""))+1)=2,IF(RIGHT(F132,3)="sp.","Genus","Species"),IF(RIGHT(F132,3)="era","Ordo",IF(RIGHT(F132,2)="ae","Family",IF(RIGHT(F132,1)="a","Class","?"))))</f>
        <v>Genus</v>
      </c>
      <c r="H132" s="27" t="str">
        <f>VLOOKUP(F132, VLookup!$A$1:$B$293, 2, FALSE)</f>
        <v>Siput</v>
      </c>
      <c r="I132" s="21" t="s">
        <v>496</v>
      </c>
      <c r="J132" s="21" t="s">
        <v>497</v>
      </c>
      <c r="K132" s="20" t="s">
        <v>49</v>
      </c>
      <c r="L132" s="20" t="s">
        <v>44</v>
      </c>
      <c r="M132" s="22">
        <v>1</v>
      </c>
      <c r="N132" s="22">
        <v>1</v>
      </c>
      <c r="O132" s="20" t="s">
        <v>65</v>
      </c>
      <c r="P132" s="20" t="s">
        <v>64</v>
      </c>
      <c r="Q132" s="20"/>
    </row>
    <row r="133" spans="1:17" s="33" customFormat="1" x14ac:dyDescent="0.25">
      <c r="A133" s="35" t="s">
        <v>732</v>
      </c>
      <c r="B133" s="35" t="s">
        <v>737</v>
      </c>
      <c r="C133" s="20" t="s">
        <v>53</v>
      </c>
      <c r="D133" s="21" t="s">
        <v>491</v>
      </c>
      <c r="E133" s="20" t="s">
        <v>48</v>
      </c>
      <c r="F133" s="24" t="s">
        <v>310</v>
      </c>
      <c r="G133" s="20" t="str">
        <f t="shared" si="3"/>
        <v>Genus</v>
      </c>
      <c r="H133" s="27" t="str">
        <f>VLOOKUP(F133, VLookup!$A$1:$B$293, 2, FALSE)</f>
        <v>Siput</v>
      </c>
      <c r="I133" s="21" t="s">
        <v>496</v>
      </c>
      <c r="J133" s="21" t="s">
        <v>497</v>
      </c>
      <c r="K133" s="20" t="s">
        <v>49</v>
      </c>
      <c r="L133" s="20" t="s">
        <v>44</v>
      </c>
      <c r="M133" s="22">
        <v>1</v>
      </c>
      <c r="N133" s="22">
        <v>1</v>
      </c>
      <c r="O133" s="20" t="s">
        <v>65</v>
      </c>
      <c r="P133" s="20" t="s">
        <v>64</v>
      </c>
      <c r="Q133" s="20"/>
    </row>
    <row r="134" spans="1:17" s="33" customFormat="1" x14ac:dyDescent="0.25">
      <c r="A134" s="35" t="s">
        <v>732</v>
      </c>
      <c r="B134" s="35" t="s">
        <v>738</v>
      </c>
      <c r="C134" s="20" t="s">
        <v>53</v>
      </c>
      <c r="D134" s="21" t="s">
        <v>491</v>
      </c>
      <c r="E134" s="20" t="s">
        <v>48</v>
      </c>
      <c r="F134" s="24" t="s">
        <v>503</v>
      </c>
      <c r="G134" s="20" t="str">
        <f t="shared" si="3"/>
        <v>Genus</v>
      </c>
      <c r="H134" s="27" t="str">
        <f>VLOOKUP(F134, VLookup!$A$1:$B$293, 2, FALSE)</f>
        <v>Kumbang</v>
      </c>
      <c r="I134" s="21" t="s">
        <v>496</v>
      </c>
      <c r="J134" s="21" t="s">
        <v>497</v>
      </c>
      <c r="K134" s="20" t="s">
        <v>49</v>
      </c>
      <c r="L134" s="20" t="s">
        <v>44</v>
      </c>
      <c r="M134" s="22">
        <v>1</v>
      </c>
      <c r="N134" s="22">
        <v>1</v>
      </c>
      <c r="O134" s="20" t="s">
        <v>65</v>
      </c>
      <c r="P134" s="20" t="s">
        <v>64</v>
      </c>
      <c r="Q134" s="20"/>
    </row>
    <row r="135" spans="1:17" s="33" customFormat="1" x14ac:dyDescent="0.25">
      <c r="A135" s="35" t="s">
        <v>732</v>
      </c>
      <c r="B135" s="35" t="s">
        <v>739</v>
      </c>
      <c r="C135" s="20" t="s">
        <v>53</v>
      </c>
      <c r="D135" s="21" t="s">
        <v>491</v>
      </c>
      <c r="E135" s="20" t="s">
        <v>48</v>
      </c>
      <c r="F135" s="24" t="s">
        <v>147</v>
      </c>
      <c r="G135" s="20" t="s">
        <v>287</v>
      </c>
      <c r="H135" s="27" t="str">
        <f>VLOOKUP(F135, VLookup!$A$1:$B$293, 2, FALSE)</f>
        <v>Kumbang</v>
      </c>
      <c r="I135" s="21" t="s">
        <v>496</v>
      </c>
      <c r="J135" s="21" t="s">
        <v>497</v>
      </c>
      <c r="K135" s="20" t="s">
        <v>49</v>
      </c>
      <c r="L135" s="20" t="s">
        <v>44</v>
      </c>
      <c r="M135" s="22">
        <v>3</v>
      </c>
      <c r="N135" s="22">
        <v>3</v>
      </c>
      <c r="O135" s="20" t="s">
        <v>65</v>
      </c>
      <c r="P135" s="20" t="s">
        <v>64</v>
      </c>
      <c r="Q135" s="20"/>
    </row>
    <row r="136" spans="1:17" s="33" customFormat="1" x14ac:dyDescent="0.25">
      <c r="A136" s="35" t="s">
        <v>732</v>
      </c>
      <c r="B136" s="35" t="s">
        <v>740</v>
      </c>
      <c r="C136" s="20" t="s">
        <v>53</v>
      </c>
      <c r="D136" s="21" t="s">
        <v>491</v>
      </c>
      <c r="E136" s="20" t="s">
        <v>48</v>
      </c>
      <c r="F136" s="24" t="s">
        <v>504</v>
      </c>
      <c r="G136" s="20" t="str">
        <f t="shared" si="3"/>
        <v>Genus</v>
      </c>
      <c r="H136" s="27" t="str">
        <f>VLOOKUP(F136, VLookup!$A$1:$B$293, 2, FALSE)</f>
        <v>Kumbang</v>
      </c>
      <c r="I136" s="21" t="s">
        <v>496</v>
      </c>
      <c r="J136" s="21" t="s">
        <v>497</v>
      </c>
      <c r="K136" s="20" t="s">
        <v>49</v>
      </c>
      <c r="L136" s="20" t="s">
        <v>44</v>
      </c>
      <c r="M136" s="22">
        <v>77</v>
      </c>
      <c r="N136" s="22">
        <v>77</v>
      </c>
      <c r="O136" s="20" t="s">
        <v>65</v>
      </c>
      <c r="P136" s="20" t="s">
        <v>64</v>
      </c>
      <c r="Q136" s="20"/>
    </row>
    <row r="137" spans="1:17" s="33" customFormat="1" x14ac:dyDescent="0.25">
      <c r="A137" s="35" t="s">
        <v>732</v>
      </c>
      <c r="B137" s="35" t="s">
        <v>741</v>
      </c>
      <c r="C137" s="20" t="s">
        <v>53</v>
      </c>
      <c r="D137" s="21" t="s">
        <v>491</v>
      </c>
      <c r="E137" s="20" t="s">
        <v>48</v>
      </c>
      <c r="F137" s="24" t="s">
        <v>485</v>
      </c>
      <c r="G137" s="20" t="str">
        <f t="shared" si="3"/>
        <v>Genus</v>
      </c>
      <c r="H137" s="27" t="str">
        <f>VLOOKUP(F137, VLookup!$A$1:$B$293, 2, FALSE)</f>
        <v>Kumbang</v>
      </c>
      <c r="I137" s="21" t="s">
        <v>496</v>
      </c>
      <c r="J137" s="21" t="s">
        <v>497</v>
      </c>
      <c r="K137" s="20" t="s">
        <v>49</v>
      </c>
      <c r="L137" s="20" t="s">
        <v>44</v>
      </c>
      <c r="M137" s="22">
        <v>1</v>
      </c>
      <c r="N137" s="22">
        <v>1</v>
      </c>
      <c r="O137" s="20" t="s">
        <v>65</v>
      </c>
      <c r="P137" s="20" t="s">
        <v>64</v>
      </c>
      <c r="Q137" s="20"/>
    </row>
    <row r="138" spans="1:17" s="33" customFormat="1" x14ac:dyDescent="0.25">
      <c r="A138" s="35" t="s">
        <v>732</v>
      </c>
      <c r="B138" s="35" t="s">
        <v>742</v>
      </c>
      <c r="C138" s="20" t="s">
        <v>53</v>
      </c>
      <c r="D138" s="21" t="s">
        <v>491</v>
      </c>
      <c r="E138" s="20" t="s">
        <v>48</v>
      </c>
      <c r="F138" s="24" t="s">
        <v>505</v>
      </c>
      <c r="G138" s="20" t="str">
        <f t="shared" si="3"/>
        <v>Genus</v>
      </c>
      <c r="H138" s="27" t="str">
        <f>VLOOKUP(F138, VLookup!$A$1:$B$293, 2, FALSE)</f>
        <v>Kumbang air</v>
      </c>
      <c r="I138" s="21" t="s">
        <v>496</v>
      </c>
      <c r="J138" s="21" t="s">
        <v>497</v>
      </c>
      <c r="K138" s="20" t="s">
        <v>49</v>
      </c>
      <c r="L138" s="20" t="s">
        <v>44</v>
      </c>
      <c r="M138" s="22">
        <v>4</v>
      </c>
      <c r="N138" s="22">
        <v>4</v>
      </c>
      <c r="O138" s="20" t="s">
        <v>65</v>
      </c>
      <c r="P138" s="20" t="s">
        <v>64</v>
      </c>
      <c r="Q138" s="20"/>
    </row>
    <row r="139" spans="1:17" s="33" customFormat="1" x14ac:dyDescent="0.25">
      <c r="A139" s="35" t="s">
        <v>732</v>
      </c>
      <c r="B139" s="35" t="s">
        <v>743</v>
      </c>
      <c r="C139" s="20" t="s">
        <v>53</v>
      </c>
      <c r="D139" s="21" t="s">
        <v>491</v>
      </c>
      <c r="E139" s="20" t="s">
        <v>48</v>
      </c>
      <c r="F139" s="24" t="s">
        <v>506</v>
      </c>
      <c r="G139" s="20" t="str">
        <f t="shared" si="3"/>
        <v>Genus</v>
      </c>
      <c r="H139" s="27" t="str">
        <f>VLOOKUP(F139, VLookup!$A$1:$B$293, 2, FALSE)</f>
        <v>Kumbang air</v>
      </c>
      <c r="I139" s="21" t="s">
        <v>496</v>
      </c>
      <c r="J139" s="21" t="s">
        <v>497</v>
      </c>
      <c r="K139" s="20" t="s">
        <v>49</v>
      </c>
      <c r="L139" s="20" t="s">
        <v>44</v>
      </c>
      <c r="M139" s="22">
        <v>1</v>
      </c>
      <c r="N139" s="22">
        <v>1</v>
      </c>
      <c r="O139" s="20" t="s">
        <v>65</v>
      </c>
      <c r="P139" s="20" t="s">
        <v>64</v>
      </c>
      <c r="Q139" s="20"/>
    </row>
    <row r="140" spans="1:17" s="33" customFormat="1" x14ac:dyDescent="0.25">
      <c r="A140" s="35" t="s">
        <v>732</v>
      </c>
      <c r="B140" s="35" t="s">
        <v>744</v>
      </c>
      <c r="C140" s="20" t="s">
        <v>53</v>
      </c>
      <c r="D140" s="21" t="s">
        <v>491</v>
      </c>
      <c r="E140" s="20" t="s">
        <v>48</v>
      </c>
      <c r="F140" s="20" t="s">
        <v>507</v>
      </c>
      <c r="G140" s="20" t="str">
        <f t="shared" si="3"/>
        <v>Family</v>
      </c>
      <c r="H140" s="27" t="str">
        <f>VLOOKUP(F140, VLookup!$A$1:$B$293, 2, FALSE)</f>
        <v>Lalat</v>
      </c>
      <c r="I140" s="21" t="s">
        <v>496</v>
      </c>
      <c r="J140" s="21" t="s">
        <v>497</v>
      </c>
      <c r="K140" s="20" t="s">
        <v>49</v>
      </c>
      <c r="L140" s="20" t="s">
        <v>44</v>
      </c>
      <c r="M140" s="22">
        <v>16</v>
      </c>
      <c r="N140" s="22">
        <v>16</v>
      </c>
      <c r="O140" s="20" t="s">
        <v>65</v>
      </c>
      <c r="P140" s="20" t="s">
        <v>64</v>
      </c>
      <c r="Q140" s="20"/>
    </row>
    <row r="141" spans="1:17" s="33" customFormat="1" x14ac:dyDescent="0.25">
      <c r="A141" s="35" t="s">
        <v>732</v>
      </c>
      <c r="B141" s="35" t="s">
        <v>745</v>
      </c>
      <c r="C141" s="20" t="s">
        <v>53</v>
      </c>
      <c r="D141" s="21" t="s">
        <v>491</v>
      </c>
      <c r="E141" s="20" t="s">
        <v>48</v>
      </c>
      <c r="F141" s="24" t="s">
        <v>110</v>
      </c>
      <c r="G141" s="20" t="str">
        <f t="shared" si="3"/>
        <v>Genus</v>
      </c>
      <c r="H141" s="27" t="str">
        <f>VLOOKUP(F141, VLookup!$A$1:$B$293, 2, FALSE)</f>
        <v>Kepiting</v>
      </c>
      <c r="I141" s="21" t="s">
        <v>496</v>
      </c>
      <c r="J141" s="21" t="s">
        <v>497</v>
      </c>
      <c r="K141" s="20" t="s">
        <v>49</v>
      </c>
      <c r="L141" s="20" t="s">
        <v>44</v>
      </c>
      <c r="M141" s="22">
        <v>1</v>
      </c>
      <c r="N141" s="22">
        <v>1</v>
      </c>
      <c r="O141" s="20" t="s">
        <v>65</v>
      </c>
      <c r="P141" s="20" t="s">
        <v>64</v>
      </c>
      <c r="Q141" s="20"/>
    </row>
    <row r="142" spans="1:17" s="33" customFormat="1" x14ac:dyDescent="0.25">
      <c r="A142" s="35" t="s">
        <v>732</v>
      </c>
      <c r="B142" s="35" t="s">
        <v>746</v>
      </c>
      <c r="C142" s="20" t="s">
        <v>53</v>
      </c>
      <c r="D142" s="21" t="s">
        <v>491</v>
      </c>
      <c r="E142" s="20" t="s">
        <v>48</v>
      </c>
      <c r="F142" s="24" t="s">
        <v>129</v>
      </c>
      <c r="G142" s="20" t="str">
        <f t="shared" si="3"/>
        <v>Genus</v>
      </c>
      <c r="H142" s="27" t="str">
        <f>VLOOKUP(F142, VLookup!$A$1:$B$293, 2, FALSE)</f>
        <v>Lalat</v>
      </c>
      <c r="I142" s="21" t="s">
        <v>496</v>
      </c>
      <c r="J142" s="21" t="s">
        <v>497</v>
      </c>
      <c r="K142" s="20" t="s">
        <v>49</v>
      </c>
      <c r="L142" s="20" t="s">
        <v>44</v>
      </c>
      <c r="M142" s="22">
        <v>3</v>
      </c>
      <c r="N142" s="22">
        <v>3</v>
      </c>
      <c r="O142" s="20" t="s">
        <v>65</v>
      </c>
      <c r="P142" s="20" t="s">
        <v>64</v>
      </c>
      <c r="Q142" s="20"/>
    </row>
    <row r="143" spans="1:17" s="33" customFormat="1" x14ac:dyDescent="0.25">
      <c r="A143" s="35" t="s">
        <v>732</v>
      </c>
      <c r="B143" s="35" t="s">
        <v>747</v>
      </c>
      <c r="C143" s="20" t="s">
        <v>53</v>
      </c>
      <c r="D143" s="21" t="s">
        <v>491</v>
      </c>
      <c r="E143" s="20" t="s">
        <v>48</v>
      </c>
      <c r="F143" s="24" t="s">
        <v>508</v>
      </c>
      <c r="G143" s="20" t="str">
        <f t="shared" si="3"/>
        <v>Genus</v>
      </c>
      <c r="H143" s="27" t="str">
        <f>VLOOKUP(F143, VLookup!$A$1:$B$293, 2, FALSE)</f>
        <v>Lalat</v>
      </c>
      <c r="I143" s="21" t="s">
        <v>496</v>
      </c>
      <c r="J143" s="21" t="s">
        <v>497</v>
      </c>
      <c r="K143" s="20" t="s">
        <v>49</v>
      </c>
      <c r="L143" s="20" t="s">
        <v>44</v>
      </c>
      <c r="M143" s="22">
        <v>2</v>
      </c>
      <c r="N143" s="22">
        <v>2</v>
      </c>
      <c r="O143" s="20" t="s">
        <v>65</v>
      </c>
      <c r="P143" s="20" t="s">
        <v>64</v>
      </c>
      <c r="Q143" s="20"/>
    </row>
    <row r="144" spans="1:17" s="33" customFormat="1" x14ac:dyDescent="0.25">
      <c r="A144" s="35" t="s">
        <v>732</v>
      </c>
      <c r="B144" s="35" t="s">
        <v>748</v>
      </c>
      <c r="C144" s="20" t="s">
        <v>53</v>
      </c>
      <c r="D144" s="21" t="s">
        <v>491</v>
      </c>
      <c r="E144" s="20" t="s">
        <v>48</v>
      </c>
      <c r="F144" s="24" t="s">
        <v>121</v>
      </c>
      <c r="G144" s="20" t="str">
        <f t="shared" si="3"/>
        <v>Genus</v>
      </c>
      <c r="H144" s="27" t="str">
        <f>VLOOKUP(F144, VLookup!$A$1:$B$293, 2, FALSE)</f>
        <v>Lalat kecil</v>
      </c>
      <c r="I144" s="21" t="s">
        <v>496</v>
      </c>
      <c r="J144" s="21" t="s">
        <v>497</v>
      </c>
      <c r="K144" s="20" t="s">
        <v>49</v>
      </c>
      <c r="L144" s="20" t="s">
        <v>44</v>
      </c>
      <c r="M144" s="22">
        <v>225</v>
      </c>
      <c r="N144" s="22">
        <v>225</v>
      </c>
      <c r="O144" s="20" t="s">
        <v>65</v>
      </c>
      <c r="P144" s="20" t="s">
        <v>64</v>
      </c>
      <c r="Q144" s="20"/>
    </row>
    <row r="145" spans="1:17" s="33" customFormat="1" x14ac:dyDescent="0.25">
      <c r="A145" s="35" t="s">
        <v>732</v>
      </c>
      <c r="B145" s="35" t="s">
        <v>749</v>
      </c>
      <c r="C145" s="20" t="s">
        <v>53</v>
      </c>
      <c r="D145" s="21" t="s">
        <v>491</v>
      </c>
      <c r="E145" s="20" t="s">
        <v>48</v>
      </c>
      <c r="F145" s="24" t="s">
        <v>158</v>
      </c>
      <c r="G145" s="20" t="str">
        <f t="shared" si="3"/>
        <v>Genus</v>
      </c>
      <c r="H145" s="27" t="str">
        <f>VLOOKUP(F145, VLookup!$A$1:$B$293, 2, FALSE)</f>
        <v>Lalat kecil</v>
      </c>
      <c r="I145" s="21" t="s">
        <v>496</v>
      </c>
      <c r="J145" s="21" t="s">
        <v>497</v>
      </c>
      <c r="K145" s="20" t="s">
        <v>49</v>
      </c>
      <c r="L145" s="20" t="s">
        <v>44</v>
      </c>
      <c r="M145" s="22">
        <v>119</v>
      </c>
      <c r="N145" s="22">
        <v>119</v>
      </c>
      <c r="O145" s="20" t="s">
        <v>65</v>
      </c>
      <c r="P145" s="20" t="s">
        <v>64</v>
      </c>
      <c r="Q145" s="20"/>
    </row>
    <row r="146" spans="1:17" s="33" customFormat="1" x14ac:dyDescent="0.25">
      <c r="A146" s="35" t="s">
        <v>732</v>
      </c>
      <c r="B146" s="35" t="s">
        <v>750</v>
      </c>
      <c r="C146" s="20" t="s">
        <v>53</v>
      </c>
      <c r="D146" s="21" t="s">
        <v>491</v>
      </c>
      <c r="E146" s="20" t="s">
        <v>48</v>
      </c>
      <c r="F146" s="24" t="s">
        <v>578</v>
      </c>
      <c r="G146" s="20" t="str">
        <f t="shared" si="3"/>
        <v>Genus</v>
      </c>
      <c r="H146" s="27" t="str">
        <f>VLOOKUP(F146, VLookup!$A$1:$B$293, 2, FALSE)</f>
        <v>Lalat kecil</v>
      </c>
      <c r="I146" s="21" t="s">
        <v>496</v>
      </c>
      <c r="J146" s="21" t="s">
        <v>497</v>
      </c>
      <c r="K146" s="20" t="s">
        <v>49</v>
      </c>
      <c r="L146" s="20" t="s">
        <v>44</v>
      </c>
      <c r="M146" s="22">
        <v>1</v>
      </c>
      <c r="N146" s="22">
        <v>1</v>
      </c>
      <c r="O146" s="20" t="s">
        <v>65</v>
      </c>
      <c r="P146" s="20" t="s">
        <v>64</v>
      </c>
      <c r="Q146" s="20"/>
    </row>
    <row r="147" spans="1:17" s="33" customFormat="1" x14ac:dyDescent="0.25">
      <c r="A147" s="35" t="s">
        <v>732</v>
      </c>
      <c r="B147" s="35" t="s">
        <v>751</v>
      </c>
      <c r="C147" s="20" t="s">
        <v>53</v>
      </c>
      <c r="D147" s="21" t="s">
        <v>491</v>
      </c>
      <c r="E147" s="20" t="s">
        <v>48</v>
      </c>
      <c r="F147" s="24" t="s">
        <v>220</v>
      </c>
      <c r="G147" s="20" t="str">
        <f t="shared" si="3"/>
        <v>Genus</v>
      </c>
      <c r="H147" s="27" t="str">
        <f>VLOOKUP(F147, VLookup!$A$1:$B$293, 2, FALSE)</f>
        <v>Lalat kecil</v>
      </c>
      <c r="I147" s="21" t="s">
        <v>496</v>
      </c>
      <c r="J147" s="21" t="s">
        <v>497</v>
      </c>
      <c r="K147" s="20" t="s">
        <v>49</v>
      </c>
      <c r="L147" s="20" t="s">
        <v>44</v>
      </c>
      <c r="M147" s="22">
        <v>17</v>
      </c>
      <c r="N147" s="22">
        <v>17</v>
      </c>
      <c r="O147" s="20" t="s">
        <v>65</v>
      </c>
      <c r="P147" s="20" t="s">
        <v>64</v>
      </c>
      <c r="Q147" s="20"/>
    </row>
    <row r="148" spans="1:17" s="33" customFormat="1" x14ac:dyDescent="0.25">
      <c r="A148" s="35" t="s">
        <v>732</v>
      </c>
      <c r="B148" s="35" t="s">
        <v>752</v>
      </c>
      <c r="C148" s="20" t="s">
        <v>53</v>
      </c>
      <c r="D148" s="21" t="s">
        <v>491</v>
      </c>
      <c r="E148" s="20" t="s">
        <v>48</v>
      </c>
      <c r="F148" s="24" t="s">
        <v>529</v>
      </c>
      <c r="G148" s="20" t="str">
        <f t="shared" si="3"/>
        <v>Genus</v>
      </c>
      <c r="H148" s="27" t="str">
        <f>VLOOKUP(F148, VLookup!$A$1:$B$293, 2, FALSE)</f>
        <v>Lalat kecil</v>
      </c>
      <c r="I148" s="21" t="s">
        <v>496</v>
      </c>
      <c r="J148" s="21" t="s">
        <v>497</v>
      </c>
      <c r="K148" s="20" t="s">
        <v>49</v>
      </c>
      <c r="L148" s="20" t="s">
        <v>44</v>
      </c>
      <c r="M148" s="22">
        <v>7</v>
      </c>
      <c r="N148" s="22">
        <v>7</v>
      </c>
      <c r="O148" s="20" t="s">
        <v>65</v>
      </c>
      <c r="P148" s="20" t="s">
        <v>64</v>
      </c>
      <c r="Q148" s="20"/>
    </row>
    <row r="149" spans="1:17" s="33" customFormat="1" x14ac:dyDescent="0.25">
      <c r="A149" s="35" t="s">
        <v>732</v>
      </c>
      <c r="B149" s="35" t="s">
        <v>753</v>
      </c>
      <c r="C149" s="20" t="s">
        <v>53</v>
      </c>
      <c r="D149" s="21" t="s">
        <v>491</v>
      </c>
      <c r="E149" s="20" t="s">
        <v>48</v>
      </c>
      <c r="F149" s="24" t="s">
        <v>219</v>
      </c>
      <c r="G149" s="20" t="str">
        <f t="shared" si="3"/>
        <v>Genus</v>
      </c>
      <c r="H149" s="27" t="str">
        <f>VLOOKUP(F149, VLookup!$A$1:$B$293, 2, FALSE)</f>
        <v>Lalat kecil</v>
      </c>
      <c r="I149" s="21" t="s">
        <v>496</v>
      </c>
      <c r="J149" s="21" t="s">
        <v>497</v>
      </c>
      <c r="K149" s="20" t="s">
        <v>49</v>
      </c>
      <c r="L149" s="20" t="s">
        <v>44</v>
      </c>
      <c r="M149" s="22">
        <v>3</v>
      </c>
      <c r="N149" s="22">
        <v>3</v>
      </c>
      <c r="O149" s="20" t="s">
        <v>65</v>
      </c>
      <c r="P149" s="20" t="s">
        <v>64</v>
      </c>
      <c r="Q149" s="20"/>
    </row>
    <row r="150" spans="1:17" s="33" customFormat="1" x14ac:dyDescent="0.25">
      <c r="A150" s="35" t="s">
        <v>732</v>
      </c>
      <c r="B150" s="35" t="s">
        <v>754</v>
      </c>
      <c r="C150" s="20" t="s">
        <v>53</v>
      </c>
      <c r="D150" s="21" t="s">
        <v>491</v>
      </c>
      <c r="E150" s="20" t="s">
        <v>48</v>
      </c>
      <c r="F150" s="24" t="s">
        <v>509</v>
      </c>
      <c r="G150" s="20" t="str">
        <f t="shared" si="3"/>
        <v>Genus</v>
      </c>
      <c r="H150" s="27" t="str">
        <f>VLOOKUP(F150, VLookup!$A$1:$B$293, 2, FALSE)</f>
        <v>Lalat kecil</v>
      </c>
      <c r="I150" s="21" t="s">
        <v>496</v>
      </c>
      <c r="J150" s="21" t="s">
        <v>497</v>
      </c>
      <c r="K150" s="20" t="s">
        <v>49</v>
      </c>
      <c r="L150" s="20" t="s">
        <v>44</v>
      </c>
      <c r="M150" s="22">
        <v>10</v>
      </c>
      <c r="N150" s="22">
        <v>10</v>
      </c>
      <c r="O150" s="20" t="s">
        <v>65</v>
      </c>
      <c r="P150" s="20" t="s">
        <v>64</v>
      </c>
      <c r="Q150" s="20"/>
    </row>
    <row r="151" spans="1:17" s="33" customFormat="1" x14ac:dyDescent="0.25">
      <c r="A151" s="35" t="s">
        <v>732</v>
      </c>
      <c r="B151" s="35" t="s">
        <v>755</v>
      </c>
      <c r="C151" s="20" t="s">
        <v>53</v>
      </c>
      <c r="D151" s="21" t="s">
        <v>491</v>
      </c>
      <c r="E151" s="20" t="s">
        <v>48</v>
      </c>
      <c r="F151" s="24" t="s">
        <v>120</v>
      </c>
      <c r="G151" s="20" t="str">
        <f t="shared" si="3"/>
        <v>Genus</v>
      </c>
      <c r="H151" s="27" t="str">
        <f>VLOOKUP(F151, VLookup!$A$1:$B$293, 2, FALSE)</f>
        <v>Lalat</v>
      </c>
      <c r="I151" s="21" t="s">
        <v>496</v>
      </c>
      <c r="J151" s="21" t="s">
        <v>497</v>
      </c>
      <c r="K151" s="20" t="s">
        <v>49</v>
      </c>
      <c r="L151" s="20" t="s">
        <v>44</v>
      </c>
      <c r="M151" s="22">
        <v>2</v>
      </c>
      <c r="N151" s="22">
        <v>2</v>
      </c>
      <c r="O151" s="20" t="s">
        <v>65</v>
      </c>
      <c r="P151" s="20" t="s">
        <v>64</v>
      </c>
      <c r="Q151" s="20"/>
    </row>
    <row r="152" spans="1:17" s="33" customFormat="1" x14ac:dyDescent="0.25">
      <c r="A152" s="35" t="s">
        <v>732</v>
      </c>
      <c r="B152" s="35" t="s">
        <v>756</v>
      </c>
      <c r="C152" s="20" t="s">
        <v>53</v>
      </c>
      <c r="D152" s="21" t="s">
        <v>491</v>
      </c>
      <c r="E152" s="20" t="s">
        <v>48</v>
      </c>
      <c r="F152" s="25" t="s">
        <v>510</v>
      </c>
      <c r="G152" s="20" t="str">
        <f t="shared" si="3"/>
        <v>Genus</v>
      </c>
      <c r="H152" s="27" t="str">
        <f>VLOOKUP(F152, VLookup!$A$1:$B$293, 2, FALSE)</f>
        <v>Cacing</v>
      </c>
      <c r="I152" s="21" t="s">
        <v>496</v>
      </c>
      <c r="J152" s="21" t="s">
        <v>497</v>
      </c>
      <c r="K152" s="20" t="s">
        <v>49</v>
      </c>
      <c r="L152" s="20" t="s">
        <v>44</v>
      </c>
      <c r="M152" s="22">
        <v>1</v>
      </c>
      <c r="N152" s="22">
        <v>1</v>
      </c>
      <c r="O152" s="20" t="s">
        <v>65</v>
      </c>
      <c r="P152" s="20" t="s">
        <v>64</v>
      </c>
      <c r="Q152" s="20"/>
    </row>
    <row r="153" spans="1:17" s="33" customFormat="1" x14ac:dyDescent="0.25">
      <c r="A153" s="35" t="s">
        <v>732</v>
      </c>
      <c r="B153" s="35" t="s">
        <v>757</v>
      </c>
      <c r="C153" s="20" t="s">
        <v>53</v>
      </c>
      <c r="D153" s="21" t="s">
        <v>491</v>
      </c>
      <c r="E153" s="20" t="s">
        <v>48</v>
      </c>
      <c r="F153" s="20" t="s">
        <v>119</v>
      </c>
      <c r="G153" s="20" t="str">
        <f t="shared" si="3"/>
        <v>Family</v>
      </c>
      <c r="H153" s="27" t="str">
        <f>VLOOKUP(F153, VLookup!$A$1:$B$293, 2, FALSE)</f>
        <v>Lalat kecil</v>
      </c>
      <c r="I153" s="21" t="s">
        <v>496</v>
      </c>
      <c r="J153" s="21" t="s">
        <v>497</v>
      </c>
      <c r="K153" s="20" t="s">
        <v>49</v>
      </c>
      <c r="L153" s="20" t="s">
        <v>44</v>
      </c>
      <c r="M153" s="22">
        <v>5</v>
      </c>
      <c r="N153" s="22">
        <v>5</v>
      </c>
      <c r="O153" s="20" t="s">
        <v>65</v>
      </c>
      <c r="P153" s="20" t="s">
        <v>64</v>
      </c>
      <c r="Q153" s="20"/>
    </row>
    <row r="154" spans="1:17" s="33" customFormat="1" x14ac:dyDescent="0.25">
      <c r="A154" s="35" t="s">
        <v>732</v>
      </c>
      <c r="B154" s="35" t="s">
        <v>758</v>
      </c>
      <c r="C154" s="20" t="s">
        <v>53</v>
      </c>
      <c r="D154" s="21" t="s">
        <v>491</v>
      </c>
      <c r="E154" s="20" t="s">
        <v>48</v>
      </c>
      <c r="F154" s="24" t="s">
        <v>166</v>
      </c>
      <c r="G154" s="20" t="str">
        <f t="shared" si="3"/>
        <v>Genus</v>
      </c>
      <c r="H154" s="27" t="str">
        <f>VLOOKUP(F154, VLookup!$A$1:$B$293, 2, FALSE)</f>
        <v>Lalat hitam</v>
      </c>
      <c r="I154" s="21" t="s">
        <v>496</v>
      </c>
      <c r="J154" s="21" t="s">
        <v>497</v>
      </c>
      <c r="K154" s="20" t="s">
        <v>49</v>
      </c>
      <c r="L154" s="20" t="s">
        <v>44</v>
      </c>
      <c r="M154" s="22">
        <v>17</v>
      </c>
      <c r="N154" s="22">
        <v>17</v>
      </c>
      <c r="O154" s="20" t="s">
        <v>65</v>
      </c>
      <c r="P154" s="20" t="s">
        <v>64</v>
      </c>
      <c r="Q154" s="20"/>
    </row>
    <row r="155" spans="1:17" s="33" customFormat="1" x14ac:dyDescent="0.25">
      <c r="A155" s="35" t="s">
        <v>732</v>
      </c>
      <c r="B155" s="35" t="s">
        <v>759</v>
      </c>
      <c r="C155" s="20" t="s">
        <v>53</v>
      </c>
      <c r="D155" s="21" t="s">
        <v>491</v>
      </c>
      <c r="E155" s="20" t="s">
        <v>48</v>
      </c>
      <c r="F155" s="24" t="s">
        <v>73</v>
      </c>
      <c r="G155" s="20" t="s">
        <v>287</v>
      </c>
      <c r="H155" s="27" t="str">
        <f>VLOOKUP(F155, VLookup!$A$1:$B$293, 2, FALSE)</f>
        <v>Lalat capung</v>
      </c>
      <c r="I155" s="21" t="s">
        <v>496</v>
      </c>
      <c r="J155" s="21" t="s">
        <v>497</v>
      </c>
      <c r="K155" s="20" t="s">
        <v>49</v>
      </c>
      <c r="L155" s="20" t="s">
        <v>44</v>
      </c>
      <c r="M155" s="22">
        <v>11</v>
      </c>
      <c r="N155" s="22">
        <v>11</v>
      </c>
      <c r="O155" s="20" t="s">
        <v>65</v>
      </c>
      <c r="P155" s="20" t="s">
        <v>64</v>
      </c>
      <c r="Q155" s="20"/>
    </row>
    <row r="156" spans="1:17" s="33" customFormat="1" x14ac:dyDescent="0.25">
      <c r="A156" s="35" t="s">
        <v>732</v>
      </c>
      <c r="B156" s="35" t="s">
        <v>760</v>
      </c>
      <c r="C156" s="20" t="s">
        <v>53</v>
      </c>
      <c r="D156" s="21" t="s">
        <v>491</v>
      </c>
      <c r="E156" s="20" t="s">
        <v>48</v>
      </c>
      <c r="F156" s="24" t="s">
        <v>225</v>
      </c>
      <c r="G156" s="20" t="s">
        <v>287</v>
      </c>
      <c r="H156" s="27" t="str">
        <f>VLOOKUP(F156, VLookup!$A$1:$B$293, 2, FALSE)</f>
        <v>Lalat capung</v>
      </c>
      <c r="I156" s="21" t="s">
        <v>496</v>
      </c>
      <c r="J156" s="21" t="s">
        <v>497</v>
      </c>
      <c r="K156" s="20" t="s">
        <v>49</v>
      </c>
      <c r="L156" s="20" t="s">
        <v>44</v>
      </c>
      <c r="M156" s="22">
        <v>212</v>
      </c>
      <c r="N156" s="22">
        <v>212</v>
      </c>
      <c r="O156" s="20" t="s">
        <v>65</v>
      </c>
      <c r="P156" s="20" t="s">
        <v>64</v>
      </c>
      <c r="Q156" s="20"/>
    </row>
    <row r="157" spans="1:17" s="33" customFormat="1" x14ac:dyDescent="0.25">
      <c r="A157" s="35" t="s">
        <v>732</v>
      </c>
      <c r="B157" s="35" t="s">
        <v>761</v>
      </c>
      <c r="C157" s="20" t="s">
        <v>53</v>
      </c>
      <c r="D157" s="21" t="s">
        <v>491</v>
      </c>
      <c r="E157" s="20" t="s">
        <v>48</v>
      </c>
      <c r="F157" s="24" t="s">
        <v>80</v>
      </c>
      <c r="G157" s="20" t="str">
        <f>IF(IF(LEN(TRIM(F156))=0,0,LEN(TRIM(F156))-LEN(SUBSTITUTE(F156," ",""))+1)=2,IF(RIGHT(F156,3)="sp.","Genus","Species"),IF(RIGHT(F156,3)="era","Ordo",IF(RIGHT(F156,2)="ae","Family",IF(RIGHT(F156,1)="a","Class","?"))))</f>
        <v>Genus</v>
      </c>
      <c r="H157" s="27" t="str">
        <f>VLOOKUP(F157, VLookup!$A$1:$B$293, 2, FALSE)</f>
        <v>Lalat capung</v>
      </c>
      <c r="I157" s="21" t="s">
        <v>496</v>
      </c>
      <c r="J157" s="21" t="s">
        <v>497</v>
      </c>
      <c r="K157" s="20" t="s">
        <v>49</v>
      </c>
      <c r="L157" s="20" t="s">
        <v>44</v>
      </c>
      <c r="M157" s="22">
        <v>13</v>
      </c>
      <c r="N157" s="22">
        <v>13</v>
      </c>
      <c r="O157" s="20" t="s">
        <v>65</v>
      </c>
      <c r="P157" s="20" t="s">
        <v>64</v>
      </c>
      <c r="Q157" s="20"/>
    </row>
    <row r="158" spans="1:17" s="33" customFormat="1" x14ac:dyDescent="0.25">
      <c r="A158" s="35" t="s">
        <v>732</v>
      </c>
      <c r="B158" s="35" t="s">
        <v>762</v>
      </c>
      <c r="C158" s="20" t="s">
        <v>53</v>
      </c>
      <c r="D158" s="21" t="s">
        <v>491</v>
      </c>
      <c r="E158" s="20" t="s">
        <v>48</v>
      </c>
      <c r="F158" s="24" t="s">
        <v>173</v>
      </c>
      <c r="G158" s="20" t="str">
        <f>IF(IF(LEN(TRIM(F157))=0,0,LEN(TRIM(F157))-LEN(SUBSTITUTE(F157," ",""))+1)=2,IF(RIGHT(F157,3)="sp.","Genus","Species"),IF(RIGHT(F157,3)="era","Ordo",IF(RIGHT(F157,2)="ae","Family",IF(RIGHT(F157,1)="a","Class","?"))))</f>
        <v>Genus</v>
      </c>
      <c r="H158" s="27" t="str">
        <f>VLOOKUP(F158, VLookup!$A$1:$B$293, 2, FALSE)</f>
        <v>Lalat capung</v>
      </c>
      <c r="I158" s="21" t="s">
        <v>496</v>
      </c>
      <c r="J158" s="21" t="s">
        <v>497</v>
      </c>
      <c r="K158" s="20" t="s">
        <v>49</v>
      </c>
      <c r="L158" s="20" t="s">
        <v>44</v>
      </c>
      <c r="M158" s="22">
        <v>6</v>
      </c>
      <c r="N158" s="22">
        <v>6</v>
      </c>
      <c r="O158" s="20" t="s">
        <v>65</v>
      </c>
      <c r="P158" s="20" t="s">
        <v>64</v>
      </c>
      <c r="Q158" s="20"/>
    </row>
    <row r="159" spans="1:17" s="33" customFormat="1" x14ac:dyDescent="0.25">
      <c r="A159" s="35" t="s">
        <v>732</v>
      </c>
      <c r="B159" s="35" t="s">
        <v>763</v>
      </c>
      <c r="C159" s="20" t="s">
        <v>53</v>
      </c>
      <c r="D159" s="21" t="s">
        <v>491</v>
      </c>
      <c r="E159" s="20" t="s">
        <v>48</v>
      </c>
      <c r="F159" s="24" t="s">
        <v>512</v>
      </c>
      <c r="G159" s="20" t="str">
        <f>IF(IF(LEN(TRIM(F158))=0,0,LEN(TRIM(F158))-LEN(SUBSTITUTE(F158," ",""))+1)=2,IF(RIGHT(F158,3)="sp.","Genus","Species"),IF(RIGHT(F158,3)="era","Ordo",IF(RIGHT(F158,2)="ae","Family",IF(RIGHT(F158,1)="a","Class","?"))))</f>
        <v>Genus</v>
      </c>
      <c r="H159" s="27" t="str">
        <f>VLOOKUP(F159, VLookup!$A$1:$B$293, 2, FALSE)</f>
        <v>Lalat capung</v>
      </c>
      <c r="I159" s="21" t="s">
        <v>496</v>
      </c>
      <c r="J159" s="21" t="s">
        <v>497</v>
      </c>
      <c r="K159" s="20" t="s">
        <v>49</v>
      </c>
      <c r="L159" s="20" t="s">
        <v>44</v>
      </c>
      <c r="M159" s="22">
        <v>3</v>
      </c>
      <c r="N159" s="22">
        <v>3</v>
      </c>
      <c r="O159" s="20" t="s">
        <v>65</v>
      </c>
      <c r="P159" s="20" t="s">
        <v>64</v>
      </c>
      <c r="Q159" s="20"/>
    </row>
    <row r="160" spans="1:17" s="33" customFormat="1" x14ac:dyDescent="0.25">
      <c r="A160" s="35" t="s">
        <v>732</v>
      </c>
      <c r="B160" s="35" t="s">
        <v>764</v>
      </c>
      <c r="C160" s="20" t="s">
        <v>53</v>
      </c>
      <c r="D160" s="21" t="s">
        <v>491</v>
      </c>
      <c r="E160" s="20" t="s">
        <v>48</v>
      </c>
      <c r="F160" s="25" t="s">
        <v>513</v>
      </c>
      <c r="G160" s="20" t="str">
        <f>IF(IF(LEN(TRIM(F159))=0,0,LEN(TRIM(F159))-LEN(SUBSTITUTE(F159," ",""))+1)=2,IF(RIGHT(F159,3)="sp.","Genus","Species"),IF(RIGHT(F159,3)="era","Ordo",IF(RIGHT(F159,2)="ae","Family",IF(RIGHT(F159,1)="a","Class","?"))))</f>
        <v>Genus</v>
      </c>
      <c r="H160" s="27" t="str">
        <f>VLOOKUP(F160, VLookup!$A$1:$B$293, 2, FALSE)</f>
        <v>Lalat capung</v>
      </c>
      <c r="I160" s="21" t="s">
        <v>496</v>
      </c>
      <c r="J160" s="21" t="s">
        <v>497</v>
      </c>
      <c r="K160" s="20" t="s">
        <v>49</v>
      </c>
      <c r="L160" s="20" t="s">
        <v>44</v>
      </c>
      <c r="M160" s="22">
        <v>31</v>
      </c>
      <c r="N160" s="22">
        <v>31</v>
      </c>
      <c r="O160" s="20" t="s">
        <v>65</v>
      </c>
      <c r="P160" s="20" t="s">
        <v>64</v>
      </c>
      <c r="Q160" s="20"/>
    </row>
    <row r="161" spans="1:17" s="33" customFormat="1" x14ac:dyDescent="0.25">
      <c r="A161" s="35" t="s">
        <v>732</v>
      </c>
      <c r="B161" s="35" t="s">
        <v>765</v>
      </c>
      <c r="C161" s="20" t="s">
        <v>53</v>
      </c>
      <c r="D161" s="21" t="s">
        <v>491</v>
      </c>
      <c r="E161" s="20" t="s">
        <v>48</v>
      </c>
      <c r="F161" s="24" t="s">
        <v>116</v>
      </c>
      <c r="G161" s="20" t="str">
        <f>IF(IF(LEN(TRIM(F160))=0,0,LEN(TRIM(F160))-LEN(SUBSTITUTE(F160," ",""))+1)=2,IF(RIGHT(F160,3)="sp.","Genus","Species"),IF(RIGHT(F160,3)="era","Ordo",IF(RIGHT(F160,2)="ae","Family",IF(RIGHT(F160,1)="a","Class","?"))))</f>
        <v>Genus</v>
      </c>
      <c r="H161" s="27" t="str">
        <f>VLOOKUP(F161, VLookup!$A$1:$B$293, 2, FALSE)</f>
        <v>Lalat capung</v>
      </c>
      <c r="I161" s="21" t="s">
        <v>496</v>
      </c>
      <c r="J161" s="21" t="s">
        <v>497</v>
      </c>
      <c r="K161" s="20" t="s">
        <v>49</v>
      </c>
      <c r="L161" s="20" t="s">
        <v>44</v>
      </c>
      <c r="M161" s="22">
        <v>43</v>
      </c>
      <c r="N161" s="22">
        <v>43</v>
      </c>
      <c r="O161" s="20" t="s">
        <v>65</v>
      </c>
      <c r="P161" s="20" t="s">
        <v>64</v>
      </c>
      <c r="Q161" s="20"/>
    </row>
    <row r="162" spans="1:17" s="33" customFormat="1" x14ac:dyDescent="0.25">
      <c r="A162" s="35" t="s">
        <v>732</v>
      </c>
      <c r="B162" s="35" t="s">
        <v>766</v>
      </c>
      <c r="C162" s="20" t="s">
        <v>53</v>
      </c>
      <c r="D162" s="21" t="s">
        <v>491</v>
      </c>
      <c r="E162" s="20" t="s">
        <v>48</v>
      </c>
      <c r="F162" s="24" t="s">
        <v>117</v>
      </c>
      <c r="G162" s="20" t="s">
        <v>296</v>
      </c>
      <c r="H162" s="27" t="str">
        <f>VLOOKUP(F162, VLookup!$A$1:$B$293, 2, FALSE)</f>
        <v>Lalat capung</v>
      </c>
      <c r="I162" s="21" t="s">
        <v>496</v>
      </c>
      <c r="J162" s="21" t="s">
        <v>497</v>
      </c>
      <c r="K162" s="20" t="s">
        <v>49</v>
      </c>
      <c r="L162" s="20" t="s">
        <v>44</v>
      </c>
      <c r="M162" s="22">
        <v>1</v>
      </c>
      <c r="N162" s="22">
        <v>1</v>
      </c>
      <c r="O162" s="20" t="s">
        <v>65</v>
      </c>
      <c r="P162" s="20" t="s">
        <v>64</v>
      </c>
      <c r="Q162" s="20"/>
    </row>
    <row r="163" spans="1:17" s="33" customFormat="1" x14ac:dyDescent="0.25">
      <c r="A163" s="35" t="s">
        <v>732</v>
      </c>
      <c r="B163" s="35" t="s">
        <v>767</v>
      </c>
      <c r="C163" s="20" t="s">
        <v>53</v>
      </c>
      <c r="D163" s="21" t="s">
        <v>491</v>
      </c>
      <c r="E163" s="20" t="s">
        <v>48</v>
      </c>
      <c r="F163" s="24" t="s">
        <v>115</v>
      </c>
      <c r="G163" s="20" t="str">
        <f t="shared" ref="G163:G169" si="4">IF(IF(LEN(TRIM(F162))=0,0,LEN(TRIM(F162))-LEN(SUBSTITUTE(F162," ",""))+1)=2,IF(RIGHT(F162,3)="sp.","Genus","Species"),IF(RIGHT(F162,3)="era","Ordo",IF(RIGHT(F162,2)="ae","Family",IF(RIGHT(F162,1)="a","Class","?"))))</f>
        <v>Genus</v>
      </c>
      <c r="H163" s="27" t="str">
        <f>VLOOKUP(F163, VLookup!$A$1:$B$293, 2, FALSE)</f>
        <v>Lalat capung</v>
      </c>
      <c r="I163" s="21" t="s">
        <v>496</v>
      </c>
      <c r="J163" s="21" t="s">
        <v>497</v>
      </c>
      <c r="K163" s="20" t="s">
        <v>49</v>
      </c>
      <c r="L163" s="20" t="s">
        <v>44</v>
      </c>
      <c r="M163" s="22">
        <v>2</v>
      </c>
      <c r="N163" s="22">
        <v>2</v>
      </c>
      <c r="O163" s="20" t="s">
        <v>65</v>
      </c>
      <c r="P163" s="20" t="s">
        <v>64</v>
      </c>
      <c r="Q163" s="20"/>
    </row>
    <row r="164" spans="1:17" s="33" customFormat="1" x14ac:dyDescent="0.25">
      <c r="A164" s="35" t="s">
        <v>732</v>
      </c>
      <c r="B164" s="35" t="s">
        <v>768</v>
      </c>
      <c r="C164" s="20" t="s">
        <v>53</v>
      </c>
      <c r="D164" s="21" t="s">
        <v>491</v>
      </c>
      <c r="E164" s="20" t="s">
        <v>48</v>
      </c>
      <c r="F164" s="24" t="s">
        <v>514</v>
      </c>
      <c r="G164" s="20" t="str">
        <f t="shared" si="4"/>
        <v>Genus</v>
      </c>
      <c r="H164" s="27" t="str">
        <f>VLOOKUP(F164, VLookup!$A$1:$B$293, 2, FALSE)</f>
        <v>Lalat capung</v>
      </c>
      <c r="I164" s="21" t="s">
        <v>496</v>
      </c>
      <c r="J164" s="21" t="s">
        <v>497</v>
      </c>
      <c r="K164" s="20" t="s">
        <v>49</v>
      </c>
      <c r="L164" s="20" t="s">
        <v>44</v>
      </c>
      <c r="M164" s="22">
        <v>100</v>
      </c>
      <c r="N164" s="22">
        <v>100</v>
      </c>
      <c r="O164" s="20" t="s">
        <v>65</v>
      </c>
      <c r="P164" s="20" t="s">
        <v>64</v>
      </c>
      <c r="Q164" s="20"/>
    </row>
    <row r="165" spans="1:17" s="33" customFormat="1" x14ac:dyDescent="0.25">
      <c r="A165" s="35" t="s">
        <v>732</v>
      </c>
      <c r="B165" s="35" t="s">
        <v>769</v>
      </c>
      <c r="C165" s="20" t="s">
        <v>53</v>
      </c>
      <c r="D165" s="21" t="s">
        <v>491</v>
      </c>
      <c r="E165" s="20" t="s">
        <v>48</v>
      </c>
      <c r="F165" s="24" t="s">
        <v>584</v>
      </c>
      <c r="G165" s="20" t="str">
        <f t="shared" si="4"/>
        <v>Genus</v>
      </c>
      <c r="H165" s="27" t="str">
        <f>VLOOKUP(F165, VLookup!$A$1:$B$293, 2, FALSE)</f>
        <v>Lalat capung</v>
      </c>
      <c r="I165" s="21" t="s">
        <v>496</v>
      </c>
      <c r="J165" s="21" t="s">
        <v>497</v>
      </c>
      <c r="K165" s="20" t="s">
        <v>49</v>
      </c>
      <c r="L165" s="20" t="s">
        <v>44</v>
      </c>
      <c r="M165" s="22">
        <v>6</v>
      </c>
      <c r="N165" s="22">
        <v>6</v>
      </c>
      <c r="O165" s="20" t="s">
        <v>65</v>
      </c>
      <c r="P165" s="20" t="s">
        <v>64</v>
      </c>
      <c r="Q165" s="20"/>
    </row>
    <row r="166" spans="1:17" s="33" customFormat="1" x14ac:dyDescent="0.25">
      <c r="A166" s="35" t="s">
        <v>732</v>
      </c>
      <c r="B166" s="35" t="s">
        <v>770</v>
      </c>
      <c r="C166" s="20" t="s">
        <v>53</v>
      </c>
      <c r="D166" s="21" t="s">
        <v>491</v>
      </c>
      <c r="E166" s="20" t="s">
        <v>48</v>
      </c>
      <c r="F166" s="24" t="s">
        <v>515</v>
      </c>
      <c r="G166" s="20" t="str">
        <f t="shared" si="4"/>
        <v>Genus</v>
      </c>
      <c r="H166" s="27" t="str">
        <f>VLOOKUP(F166, VLookup!$A$1:$B$293, 2, FALSE)</f>
        <v>Lalat capung</v>
      </c>
      <c r="I166" s="21" t="s">
        <v>496</v>
      </c>
      <c r="J166" s="21" t="s">
        <v>497</v>
      </c>
      <c r="K166" s="20" t="s">
        <v>49</v>
      </c>
      <c r="L166" s="20" t="s">
        <v>44</v>
      </c>
      <c r="M166" s="22">
        <v>2</v>
      </c>
      <c r="N166" s="22">
        <v>2</v>
      </c>
      <c r="O166" s="20" t="s">
        <v>65</v>
      </c>
      <c r="P166" s="20" t="s">
        <v>64</v>
      </c>
      <c r="Q166" s="20"/>
    </row>
    <row r="167" spans="1:17" s="33" customFormat="1" x14ac:dyDescent="0.25">
      <c r="A167" s="35" t="s">
        <v>732</v>
      </c>
      <c r="B167" s="35" t="s">
        <v>771</v>
      </c>
      <c r="C167" s="20" t="s">
        <v>53</v>
      </c>
      <c r="D167" s="21" t="s">
        <v>491</v>
      </c>
      <c r="E167" s="20" t="s">
        <v>48</v>
      </c>
      <c r="F167" s="24" t="s">
        <v>516</v>
      </c>
      <c r="G167" s="20" t="str">
        <f t="shared" si="4"/>
        <v>Genus</v>
      </c>
      <c r="H167" s="27" t="str">
        <f>VLOOKUP(F167, VLookup!$A$1:$B$293, 2, FALSE)</f>
        <v>Ngengat</v>
      </c>
      <c r="I167" s="21" t="s">
        <v>496</v>
      </c>
      <c r="J167" s="21" t="s">
        <v>497</v>
      </c>
      <c r="K167" s="20" t="s">
        <v>49</v>
      </c>
      <c r="L167" s="20" t="s">
        <v>44</v>
      </c>
      <c r="M167" s="22">
        <v>1</v>
      </c>
      <c r="N167" s="22">
        <v>1</v>
      </c>
      <c r="O167" s="20" t="s">
        <v>65</v>
      </c>
      <c r="P167" s="20" t="s">
        <v>64</v>
      </c>
      <c r="Q167" s="20"/>
    </row>
    <row r="168" spans="1:17" s="33" customFormat="1" x14ac:dyDescent="0.25">
      <c r="A168" s="35" t="s">
        <v>732</v>
      </c>
      <c r="B168" s="35" t="s">
        <v>772</v>
      </c>
      <c r="C168" s="20" t="s">
        <v>53</v>
      </c>
      <c r="D168" s="21" t="s">
        <v>491</v>
      </c>
      <c r="E168" s="20" t="s">
        <v>48</v>
      </c>
      <c r="F168" s="25" t="s">
        <v>481</v>
      </c>
      <c r="G168" s="20" t="str">
        <f t="shared" si="4"/>
        <v>Genus</v>
      </c>
      <c r="H168" s="27" t="str">
        <f>VLOOKUP(F168, VLookup!$A$1:$B$293, 2, FALSE)</f>
        <v>Ngengat</v>
      </c>
      <c r="I168" s="21" t="s">
        <v>496</v>
      </c>
      <c r="J168" s="21" t="s">
        <v>497</v>
      </c>
      <c r="K168" s="20" t="s">
        <v>49</v>
      </c>
      <c r="L168" s="20" t="s">
        <v>44</v>
      </c>
      <c r="M168" s="22">
        <v>9</v>
      </c>
      <c r="N168" s="22">
        <v>9</v>
      </c>
      <c r="O168" s="20" t="s">
        <v>65</v>
      </c>
      <c r="P168" s="20" t="s">
        <v>64</v>
      </c>
      <c r="Q168" s="20"/>
    </row>
    <row r="169" spans="1:17" s="33" customFormat="1" x14ac:dyDescent="0.25">
      <c r="A169" s="35" t="s">
        <v>732</v>
      </c>
      <c r="B169" s="35" t="s">
        <v>773</v>
      </c>
      <c r="C169" s="20" t="s">
        <v>53</v>
      </c>
      <c r="D169" s="21" t="s">
        <v>491</v>
      </c>
      <c r="E169" s="20" t="s">
        <v>48</v>
      </c>
      <c r="F169" s="24" t="s">
        <v>585</v>
      </c>
      <c r="G169" s="20" t="str">
        <f t="shared" si="4"/>
        <v>Genus</v>
      </c>
      <c r="H169" s="27" t="str">
        <f>VLOOKUP(F169, VLookup!$A$1:$B$293, 2, FALSE)</f>
        <v>Lalat</v>
      </c>
      <c r="I169" s="21" t="s">
        <v>496</v>
      </c>
      <c r="J169" s="21" t="s">
        <v>497</v>
      </c>
      <c r="K169" s="20" t="s">
        <v>49</v>
      </c>
      <c r="L169" s="20" t="s">
        <v>44</v>
      </c>
      <c r="M169" s="22">
        <v>1</v>
      </c>
      <c r="N169" s="22">
        <v>1</v>
      </c>
      <c r="O169" s="20" t="s">
        <v>65</v>
      </c>
      <c r="P169" s="20" t="s">
        <v>64</v>
      </c>
      <c r="Q169" s="20"/>
    </row>
    <row r="170" spans="1:17" s="33" customFormat="1" x14ac:dyDescent="0.25">
      <c r="A170" s="35" t="s">
        <v>732</v>
      </c>
      <c r="B170" s="35" t="s">
        <v>774</v>
      </c>
      <c r="C170" s="20" t="s">
        <v>53</v>
      </c>
      <c r="D170" s="21" t="s">
        <v>491</v>
      </c>
      <c r="E170" s="20" t="s">
        <v>48</v>
      </c>
      <c r="F170" s="24" t="s">
        <v>517</v>
      </c>
      <c r="G170" s="20" t="s">
        <v>296</v>
      </c>
      <c r="H170" s="27" t="str">
        <f>VLOOKUP(F170, VLookup!$A$1:$B$293, 2, FALSE)</f>
        <v>Siput</v>
      </c>
      <c r="I170" s="21" t="s">
        <v>496</v>
      </c>
      <c r="J170" s="21" t="s">
        <v>497</v>
      </c>
      <c r="K170" s="20" t="s">
        <v>49</v>
      </c>
      <c r="L170" s="20" t="s">
        <v>44</v>
      </c>
      <c r="M170" s="22">
        <v>2</v>
      </c>
      <c r="N170" s="22">
        <v>2</v>
      </c>
      <c r="O170" s="20" t="s">
        <v>65</v>
      </c>
      <c r="P170" s="20" t="s">
        <v>64</v>
      </c>
      <c r="Q170" s="20"/>
    </row>
    <row r="171" spans="1:17" s="33" customFormat="1" x14ac:dyDescent="0.25">
      <c r="A171" s="35" t="s">
        <v>732</v>
      </c>
      <c r="B171" s="35" t="s">
        <v>775</v>
      </c>
      <c r="C171" s="20" t="s">
        <v>53</v>
      </c>
      <c r="D171" s="21" t="s">
        <v>491</v>
      </c>
      <c r="E171" s="20" t="s">
        <v>48</v>
      </c>
      <c r="F171" s="24" t="s">
        <v>299</v>
      </c>
      <c r="G171" s="20" t="str">
        <f t="shared" ref="G171:G178" si="5">IF(IF(LEN(TRIM(F170))=0,0,LEN(TRIM(F170))-LEN(SUBSTITUTE(F170," ",""))+1)=2,IF(RIGHT(F170,3)="sp.","Genus","Species"),IF(RIGHT(F170,3)="era","Ordo",IF(RIGHT(F170,2)="ae","Family",IF(RIGHT(F170,1)="a","Class","?"))))</f>
        <v>Genus</v>
      </c>
      <c r="H171" s="27" t="str">
        <f>VLOOKUP(F171, VLookup!$A$1:$B$293, 2, FALSE)</f>
        <v>Siput</v>
      </c>
      <c r="I171" s="21" t="s">
        <v>496</v>
      </c>
      <c r="J171" s="21" t="s">
        <v>497</v>
      </c>
      <c r="K171" s="20" t="s">
        <v>49</v>
      </c>
      <c r="L171" s="20" t="s">
        <v>44</v>
      </c>
      <c r="M171" s="22">
        <v>5</v>
      </c>
      <c r="N171" s="22">
        <v>5</v>
      </c>
      <c r="O171" s="20" t="s">
        <v>65</v>
      </c>
      <c r="P171" s="20" t="s">
        <v>64</v>
      </c>
      <c r="Q171" s="20"/>
    </row>
    <row r="172" spans="1:17" s="33" customFormat="1" x14ac:dyDescent="0.25">
      <c r="A172" s="35" t="s">
        <v>732</v>
      </c>
      <c r="B172" s="35" t="s">
        <v>776</v>
      </c>
      <c r="C172" s="20" t="s">
        <v>53</v>
      </c>
      <c r="D172" s="21" t="s">
        <v>491</v>
      </c>
      <c r="E172" s="20" t="s">
        <v>48</v>
      </c>
      <c r="F172" s="24" t="s">
        <v>109</v>
      </c>
      <c r="G172" s="20" t="str">
        <f t="shared" si="5"/>
        <v>Genus</v>
      </c>
      <c r="H172" s="27" t="str">
        <f>VLOOKUP(F172, VLookup!$A$1:$B$293, 2, FALSE)</f>
        <v>Siput</v>
      </c>
      <c r="I172" s="21" t="s">
        <v>496</v>
      </c>
      <c r="J172" s="21" t="s">
        <v>497</v>
      </c>
      <c r="K172" s="20" t="s">
        <v>49</v>
      </c>
      <c r="L172" s="20" t="s">
        <v>44</v>
      </c>
      <c r="M172" s="22">
        <v>1</v>
      </c>
      <c r="N172" s="22">
        <v>1</v>
      </c>
      <c r="O172" s="20" t="s">
        <v>65</v>
      </c>
      <c r="P172" s="20" t="s">
        <v>64</v>
      </c>
      <c r="Q172" s="20"/>
    </row>
    <row r="173" spans="1:17" s="33" customFormat="1" x14ac:dyDescent="0.25">
      <c r="A173" s="35" t="s">
        <v>732</v>
      </c>
      <c r="B173" s="35" t="s">
        <v>777</v>
      </c>
      <c r="C173" s="20" t="s">
        <v>53</v>
      </c>
      <c r="D173" s="21" t="s">
        <v>491</v>
      </c>
      <c r="E173" s="20" t="s">
        <v>48</v>
      </c>
      <c r="F173" s="24" t="s">
        <v>179</v>
      </c>
      <c r="G173" s="20" t="str">
        <f t="shared" si="5"/>
        <v>Genus</v>
      </c>
      <c r="H173" s="27" t="str">
        <f>VLOOKUP(F173, VLookup!$A$1:$B$293, 2, FALSE)</f>
        <v>Lalat batu</v>
      </c>
      <c r="I173" s="21" t="s">
        <v>496</v>
      </c>
      <c r="J173" s="21" t="s">
        <v>497</v>
      </c>
      <c r="K173" s="20" t="s">
        <v>49</v>
      </c>
      <c r="L173" s="20" t="s">
        <v>44</v>
      </c>
      <c r="M173" s="22">
        <v>7</v>
      </c>
      <c r="N173" s="22">
        <v>7</v>
      </c>
      <c r="O173" s="20" t="s">
        <v>65</v>
      </c>
      <c r="P173" s="20" t="s">
        <v>64</v>
      </c>
      <c r="Q173" s="20"/>
    </row>
    <row r="174" spans="1:17" s="33" customFormat="1" x14ac:dyDescent="0.25">
      <c r="A174" s="35" t="s">
        <v>732</v>
      </c>
      <c r="B174" s="35" t="s">
        <v>778</v>
      </c>
      <c r="C174" s="20" t="s">
        <v>53</v>
      </c>
      <c r="D174" s="21" t="s">
        <v>491</v>
      </c>
      <c r="E174" s="20" t="s">
        <v>48</v>
      </c>
      <c r="F174" s="24" t="s">
        <v>113</v>
      </c>
      <c r="G174" s="20" t="str">
        <f t="shared" si="5"/>
        <v>Genus</v>
      </c>
      <c r="H174" s="27" t="str">
        <f>VLOOKUP(F174, VLookup!$A$1:$B$293, 2, FALSE)</f>
        <v>Cacing</v>
      </c>
      <c r="I174" s="21" t="s">
        <v>496</v>
      </c>
      <c r="J174" s="21" t="s">
        <v>497</v>
      </c>
      <c r="K174" s="20" t="s">
        <v>49</v>
      </c>
      <c r="L174" s="20" t="s">
        <v>44</v>
      </c>
      <c r="M174" s="22">
        <v>1</v>
      </c>
      <c r="N174" s="22">
        <v>1</v>
      </c>
      <c r="O174" s="20" t="s">
        <v>65</v>
      </c>
      <c r="P174" s="20" t="s">
        <v>64</v>
      </c>
      <c r="Q174" s="20"/>
    </row>
    <row r="175" spans="1:17" s="33" customFormat="1" x14ac:dyDescent="0.25">
      <c r="A175" s="35" t="s">
        <v>732</v>
      </c>
      <c r="B175" s="35" t="s">
        <v>779</v>
      </c>
      <c r="C175" s="20" t="s">
        <v>53</v>
      </c>
      <c r="D175" s="21" t="s">
        <v>491</v>
      </c>
      <c r="E175" s="20" t="s">
        <v>48</v>
      </c>
      <c r="F175" s="24" t="s">
        <v>518</v>
      </c>
      <c r="G175" s="20" t="str">
        <f t="shared" si="5"/>
        <v>Genus</v>
      </c>
      <c r="H175" s="27" t="str">
        <f>VLOOKUP(F175, VLookup!$A$1:$B$293, 2, FALSE)</f>
        <v>Cacing</v>
      </c>
      <c r="I175" s="21" t="s">
        <v>496</v>
      </c>
      <c r="J175" s="21" t="s">
        <v>497</v>
      </c>
      <c r="K175" s="20" t="s">
        <v>49</v>
      </c>
      <c r="L175" s="20" t="s">
        <v>44</v>
      </c>
      <c r="M175" s="22">
        <v>3</v>
      </c>
      <c r="N175" s="22">
        <v>3</v>
      </c>
      <c r="O175" s="20" t="s">
        <v>65</v>
      </c>
      <c r="P175" s="20" t="s">
        <v>64</v>
      </c>
      <c r="Q175" s="20"/>
    </row>
    <row r="176" spans="1:17" s="33" customFormat="1" x14ac:dyDescent="0.25">
      <c r="A176" s="35" t="s">
        <v>732</v>
      </c>
      <c r="B176" s="35" t="s">
        <v>780</v>
      </c>
      <c r="C176" s="20" t="s">
        <v>53</v>
      </c>
      <c r="D176" s="21" t="s">
        <v>491</v>
      </c>
      <c r="E176" s="20" t="s">
        <v>48</v>
      </c>
      <c r="F176" s="24" t="s">
        <v>130</v>
      </c>
      <c r="G176" s="20" t="str">
        <f t="shared" si="5"/>
        <v>Genus</v>
      </c>
      <c r="H176" s="27" t="str">
        <f>VLOOKUP(F176, VLookup!$A$1:$B$293, 2, FALSE)</f>
        <v>Cacing</v>
      </c>
      <c r="I176" s="21" t="s">
        <v>496</v>
      </c>
      <c r="J176" s="21" t="s">
        <v>497</v>
      </c>
      <c r="K176" s="20" t="s">
        <v>49</v>
      </c>
      <c r="L176" s="20" t="s">
        <v>44</v>
      </c>
      <c r="M176" s="22">
        <v>1</v>
      </c>
      <c r="N176" s="22">
        <v>1</v>
      </c>
      <c r="O176" s="20" t="s">
        <v>65</v>
      </c>
      <c r="P176" s="20" t="s">
        <v>64</v>
      </c>
      <c r="Q176" s="20"/>
    </row>
    <row r="177" spans="1:17" s="33" customFormat="1" x14ac:dyDescent="0.25">
      <c r="A177" s="35" t="s">
        <v>732</v>
      </c>
      <c r="B177" s="35" t="s">
        <v>781</v>
      </c>
      <c r="C177" s="20" t="s">
        <v>53</v>
      </c>
      <c r="D177" s="21" t="s">
        <v>491</v>
      </c>
      <c r="E177" s="20" t="s">
        <v>48</v>
      </c>
      <c r="F177" s="25" t="s">
        <v>154</v>
      </c>
      <c r="G177" s="20" t="str">
        <f t="shared" si="5"/>
        <v>Genus</v>
      </c>
      <c r="H177" s="27" t="str">
        <f>VLOOKUP(F177, VLookup!$A$1:$B$293, 2, FALSE)</f>
        <v>Lalat kadis</v>
      </c>
      <c r="I177" s="21" t="s">
        <v>496</v>
      </c>
      <c r="J177" s="21" t="s">
        <v>497</v>
      </c>
      <c r="K177" s="20" t="s">
        <v>49</v>
      </c>
      <c r="L177" s="20" t="s">
        <v>44</v>
      </c>
      <c r="M177" s="22">
        <v>742</v>
      </c>
      <c r="N177" s="22">
        <v>742</v>
      </c>
      <c r="O177" s="20" t="s">
        <v>65</v>
      </c>
      <c r="P177" s="20" t="s">
        <v>64</v>
      </c>
      <c r="Q177" s="20"/>
    </row>
    <row r="178" spans="1:17" s="33" customFormat="1" x14ac:dyDescent="0.25">
      <c r="A178" s="35" t="s">
        <v>732</v>
      </c>
      <c r="B178" s="35" t="s">
        <v>782</v>
      </c>
      <c r="C178" s="20" t="s">
        <v>53</v>
      </c>
      <c r="D178" s="21" t="s">
        <v>491</v>
      </c>
      <c r="E178" s="20" t="s">
        <v>48</v>
      </c>
      <c r="F178" s="24" t="s">
        <v>519</v>
      </c>
      <c r="G178" s="20" t="str">
        <f t="shared" si="5"/>
        <v>Genus</v>
      </c>
      <c r="H178" s="27" t="str">
        <f>VLOOKUP(F178, VLookup!$A$1:$B$293, 2, FALSE)</f>
        <v>Lalat kadis</v>
      </c>
      <c r="I178" s="21" t="s">
        <v>496</v>
      </c>
      <c r="J178" s="21" t="s">
        <v>497</v>
      </c>
      <c r="K178" s="20" t="s">
        <v>49</v>
      </c>
      <c r="L178" s="20" t="s">
        <v>44</v>
      </c>
      <c r="M178" s="22">
        <v>1</v>
      </c>
      <c r="N178" s="22">
        <v>1</v>
      </c>
      <c r="O178" s="20" t="s">
        <v>65</v>
      </c>
      <c r="P178" s="20" t="s">
        <v>64</v>
      </c>
      <c r="Q178" s="20"/>
    </row>
    <row r="179" spans="1:17" s="33" customFormat="1" x14ac:dyDescent="0.25">
      <c r="A179" s="35" t="s">
        <v>732</v>
      </c>
      <c r="B179" s="35" t="s">
        <v>783</v>
      </c>
      <c r="C179" s="20" t="s">
        <v>53</v>
      </c>
      <c r="D179" s="21" t="s">
        <v>491</v>
      </c>
      <c r="E179" s="20" t="s">
        <v>48</v>
      </c>
      <c r="F179" s="24" t="s">
        <v>240</v>
      </c>
      <c r="G179" s="20" t="s">
        <v>296</v>
      </c>
      <c r="H179" s="27" t="str">
        <f>VLOOKUP(F179, VLookup!$A$1:$B$293, 2, FALSE)</f>
        <v>Lalat kadis</v>
      </c>
      <c r="I179" s="21" t="s">
        <v>496</v>
      </c>
      <c r="J179" s="21" t="s">
        <v>497</v>
      </c>
      <c r="K179" s="20" t="s">
        <v>49</v>
      </c>
      <c r="L179" s="20" t="s">
        <v>44</v>
      </c>
      <c r="M179" s="22">
        <v>1</v>
      </c>
      <c r="N179" s="22">
        <v>1</v>
      </c>
      <c r="O179" s="20" t="s">
        <v>65</v>
      </c>
      <c r="P179" s="20" t="s">
        <v>64</v>
      </c>
      <c r="Q179" s="20"/>
    </row>
    <row r="180" spans="1:17" s="33" customFormat="1" x14ac:dyDescent="0.25">
      <c r="A180" s="35" t="s">
        <v>732</v>
      </c>
      <c r="B180" s="35" t="s">
        <v>784</v>
      </c>
      <c r="C180" s="20" t="s">
        <v>53</v>
      </c>
      <c r="D180" s="21" t="s">
        <v>491</v>
      </c>
      <c r="E180" s="20" t="s">
        <v>48</v>
      </c>
      <c r="F180" s="24" t="s">
        <v>520</v>
      </c>
      <c r="G180" s="20" t="str">
        <f>IF(IF(LEN(TRIM(F179))=0,0,LEN(TRIM(F179))-LEN(SUBSTITUTE(F179," ",""))+1)=2,IF(RIGHT(F179,3)="sp.","Genus","Species"),IF(RIGHT(F179,3)="era","Ordo",IF(RIGHT(F179,2)="ae","Family",IF(RIGHT(F179,1)="a","Class","?"))))</f>
        <v>Genus</v>
      </c>
      <c r="H180" s="27" t="str">
        <f>VLOOKUP(F180, VLookup!$A$1:$B$293, 2, FALSE)</f>
        <v>Lalat kadis</v>
      </c>
      <c r="I180" s="21" t="s">
        <v>496</v>
      </c>
      <c r="J180" s="21" t="s">
        <v>497</v>
      </c>
      <c r="K180" s="20" t="s">
        <v>49</v>
      </c>
      <c r="L180" s="20" t="s">
        <v>44</v>
      </c>
      <c r="M180" s="22">
        <v>7</v>
      </c>
      <c r="N180" s="22">
        <v>7</v>
      </c>
      <c r="O180" s="20" t="s">
        <v>65</v>
      </c>
      <c r="P180" s="20" t="s">
        <v>64</v>
      </c>
      <c r="Q180" s="20"/>
    </row>
    <row r="181" spans="1:17" s="33" customFormat="1" x14ac:dyDescent="0.25">
      <c r="A181" s="35" t="s">
        <v>732</v>
      </c>
      <c r="B181" s="35" t="s">
        <v>785</v>
      </c>
      <c r="C181" s="20" t="s">
        <v>53</v>
      </c>
      <c r="D181" s="21" t="s">
        <v>491</v>
      </c>
      <c r="E181" s="20" t="s">
        <v>48</v>
      </c>
      <c r="F181" s="24" t="s">
        <v>77</v>
      </c>
      <c r="G181" s="20" t="str">
        <f>IF(IF(LEN(TRIM(F180))=0,0,LEN(TRIM(F180))-LEN(SUBSTITUTE(F180," ",""))+1)=2,IF(RIGHT(F180,3)="sp.","Genus","Species"),IF(RIGHT(F180,3)="era","Ordo",IF(RIGHT(F180,2)="ae","Family",IF(RIGHT(F180,1)="a","Class","?"))))</f>
        <v>Genus</v>
      </c>
      <c r="H181" s="27" t="str">
        <f>VLOOKUP(F181, VLookup!$A$1:$B$293, 2, FALSE)</f>
        <v>Lalat kadis</v>
      </c>
      <c r="I181" s="21" t="s">
        <v>496</v>
      </c>
      <c r="J181" s="21" t="s">
        <v>497</v>
      </c>
      <c r="K181" s="20" t="s">
        <v>49</v>
      </c>
      <c r="L181" s="20" t="s">
        <v>44</v>
      </c>
      <c r="M181" s="22">
        <v>138</v>
      </c>
      <c r="N181" s="22">
        <v>138</v>
      </c>
      <c r="O181" s="20" t="s">
        <v>65</v>
      </c>
      <c r="P181" s="20" t="s">
        <v>64</v>
      </c>
      <c r="Q181" s="20"/>
    </row>
    <row r="182" spans="1:17" s="33" customFormat="1" x14ac:dyDescent="0.25">
      <c r="A182" s="35" t="s">
        <v>732</v>
      </c>
      <c r="B182" s="35" t="s">
        <v>786</v>
      </c>
      <c r="C182" s="20" t="s">
        <v>53</v>
      </c>
      <c r="D182" s="21" t="s">
        <v>491</v>
      </c>
      <c r="E182" s="20" t="s">
        <v>48</v>
      </c>
      <c r="F182" s="24" t="s">
        <v>521</v>
      </c>
      <c r="G182" s="20" t="str">
        <f>IF(IF(LEN(TRIM(F181))=0,0,LEN(TRIM(F181))-LEN(SUBSTITUTE(F181," ",""))+1)=2,IF(RIGHT(F181,3)="sp.","Genus","Species"),IF(RIGHT(F181,3)="era","Ordo",IF(RIGHT(F181,2)="ae","Family",IF(RIGHT(F181,1)="a","Class","?"))))</f>
        <v>Genus</v>
      </c>
      <c r="H182" s="27" t="str">
        <f>VLOOKUP(F182, VLookup!$A$1:$B$293, 2, FALSE)</f>
        <v>Lalat kadis</v>
      </c>
      <c r="I182" s="21" t="s">
        <v>496</v>
      </c>
      <c r="J182" s="21" t="s">
        <v>497</v>
      </c>
      <c r="K182" s="20" t="s">
        <v>49</v>
      </c>
      <c r="L182" s="20" t="s">
        <v>44</v>
      </c>
      <c r="M182" s="22">
        <v>5</v>
      </c>
      <c r="N182" s="22">
        <v>5</v>
      </c>
      <c r="O182" s="20" t="s">
        <v>65</v>
      </c>
      <c r="P182" s="20" t="s">
        <v>64</v>
      </c>
      <c r="Q182" s="20"/>
    </row>
    <row r="183" spans="1:17" s="33" customFormat="1" x14ac:dyDescent="0.25">
      <c r="A183" s="35" t="s">
        <v>732</v>
      </c>
      <c r="B183" s="35" t="s">
        <v>787</v>
      </c>
      <c r="C183" s="20" t="s">
        <v>53</v>
      </c>
      <c r="D183" s="21" t="s">
        <v>491</v>
      </c>
      <c r="E183" s="20" t="s">
        <v>48</v>
      </c>
      <c r="F183" s="24" t="s">
        <v>270</v>
      </c>
      <c r="G183" s="20" t="str">
        <f>IF(IF(LEN(TRIM(F182))=0,0,LEN(TRIM(F182))-LEN(SUBSTITUTE(F182," ",""))+1)=2,IF(RIGHT(F182,3)="sp.","Genus","Species"),IF(RIGHT(F182,3)="era","Ordo",IF(RIGHT(F182,2)="ae","Family",IF(RIGHT(F182,1)="a","Class","?"))))</f>
        <v>Genus</v>
      </c>
      <c r="H183" s="27" t="str">
        <f>VLOOKUP(F183, VLookup!$A$1:$B$293, 2, FALSE)</f>
        <v>Cacing pipih</v>
      </c>
      <c r="I183" s="21" t="s">
        <v>496</v>
      </c>
      <c r="J183" s="21" t="s">
        <v>497</v>
      </c>
      <c r="K183" s="20" t="s">
        <v>49</v>
      </c>
      <c r="L183" s="20" t="s">
        <v>44</v>
      </c>
      <c r="M183" s="22">
        <v>1</v>
      </c>
      <c r="N183" s="22">
        <v>1</v>
      </c>
      <c r="O183" s="20" t="s">
        <v>65</v>
      </c>
      <c r="P183" s="20" t="s">
        <v>64</v>
      </c>
      <c r="Q183" s="20"/>
    </row>
    <row r="184" spans="1:17" s="33" customFormat="1" x14ac:dyDescent="0.25">
      <c r="A184" s="35" t="s">
        <v>733</v>
      </c>
      <c r="B184" s="35" t="s">
        <v>788</v>
      </c>
      <c r="C184" s="20" t="s">
        <v>53</v>
      </c>
      <c r="D184" s="21" t="s">
        <v>491</v>
      </c>
      <c r="E184" s="20" t="s">
        <v>48</v>
      </c>
      <c r="F184" s="24" t="s">
        <v>522</v>
      </c>
      <c r="G184" s="20" t="str">
        <f>IF(IF(LEN(TRIM(F183))=0,0,LEN(TRIM(F183))-LEN(SUBSTITUTE(F183," ",""))+1)=2,IF(RIGHT(F183,3)="sp.","Genus","Species"),IF(RIGHT(F183,3)="era","Ordo",IF(RIGHT(F183,2)="ae","Family",IF(RIGHT(F183,1)="a","Class","?"))))</f>
        <v>Genus</v>
      </c>
      <c r="H184" s="27" t="str">
        <f>VLOOKUP(F184, VLookup!$A$1:$B$293, 2, FALSE)</f>
        <v>Kumbang</v>
      </c>
      <c r="I184" s="21" t="s">
        <v>498</v>
      </c>
      <c r="J184" s="21" t="s">
        <v>499</v>
      </c>
      <c r="K184" s="20" t="s">
        <v>49</v>
      </c>
      <c r="L184" s="20" t="s">
        <v>44</v>
      </c>
      <c r="M184" s="22">
        <v>1</v>
      </c>
      <c r="N184" s="22">
        <v>1</v>
      </c>
      <c r="O184" s="20" t="s">
        <v>65</v>
      </c>
      <c r="P184" s="20" t="s">
        <v>64</v>
      </c>
      <c r="Q184" s="20"/>
    </row>
    <row r="185" spans="1:17" s="33" customFormat="1" x14ac:dyDescent="0.25">
      <c r="A185" s="35" t="s">
        <v>733</v>
      </c>
      <c r="B185" s="35" t="s">
        <v>789</v>
      </c>
      <c r="C185" s="20" t="s">
        <v>53</v>
      </c>
      <c r="D185" s="21" t="s">
        <v>491</v>
      </c>
      <c r="E185" s="20" t="s">
        <v>48</v>
      </c>
      <c r="F185" s="24" t="s">
        <v>523</v>
      </c>
      <c r="G185" s="20" t="str">
        <f t="shared" si="3"/>
        <v>Genus</v>
      </c>
      <c r="H185" s="27" t="str">
        <f>VLOOKUP(F185, VLookup!$A$1:$B$293, 2, FALSE)</f>
        <v>Kumbang</v>
      </c>
      <c r="I185" s="21" t="s">
        <v>498</v>
      </c>
      <c r="J185" s="21" t="s">
        <v>499</v>
      </c>
      <c r="K185" s="20" t="s">
        <v>49</v>
      </c>
      <c r="L185" s="20" t="s">
        <v>44</v>
      </c>
      <c r="M185" s="22">
        <v>2</v>
      </c>
      <c r="N185" s="22">
        <v>2</v>
      </c>
      <c r="O185" s="20" t="s">
        <v>65</v>
      </c>
      <c r="P185" s="20" t="s">
        <v>64</v>
      </c>
      <c r="Q185" s="20"/>
    </row>
    <row r="186" spans="1:17" s="33" customFormat="1" x14ac:dyDescent="0.25">
      <c r="A186" s="35" t="s">
        <v>733</v>
      </c>
      <c r="B186" s="35" t="s">
        <v>790</v>
      </c>
      <c r="C186" s="20" t="s">
        <v>53</v>
      </c>
      <c r="D186" s="21" t="s">
        <v>491</v>
      </c>
      <c r="E186" s="20" t="s">
        <v>48</v>
      </c>
      <c r="F186" s="25" t="s">
        <v>147</v>
      </c>
      <c r="G186" s="20" t="str">
        <f t="shared" si="3"/>
        <v>Genus</v>
      </c>
      <c r="H186" s="27" t="str">
        <f>VLOOKUP(F186, VLookup!$A$1:$B$293, 2, FALSE)</f>
        <v>Kumbang</v>
      </c>
      <c r="I186" s="21" t="s">
        <v>498</v>
      </c>
      <c r="J186" s="21" t="s">
        <v>499</v>
      </c>
      <c r="K186" s="20" t="s">
        <v>49</v>
      </c>
      <c r="L186" s="20" t="s">
        <v>44</v>
      </c>
      <c r="M186" s="22">
        <v>9</v>
      </c>
      <c r="N186" s="22">
        <v>9</v>
      </c>
      <c r="O186" s="20" t="s">
        <v>65</v>
      </c>
      <c r="P186" s="20" t="s">
        <v>64</v>
      </c>
      <c r="Q186" s="20"/>
    </row>
    <row r="187" spans="1:17" s="33" customFormat="1" x14ac:dyDescent="0.25">
      <c r="A187" s="35" t="s">
        <v>733</v>
      </c>
      <c r="B187" s="35" t="s">
        <v>791</v>
      </c>
      <c r="C187" s="20" t="s">
        <v>53</v>
      </c>
      <c r="D187" s="21" t="s">
        <v>491</v>
      </c>
      <c r="E187" s="20" t="s">
        <v>48</v>
      </c>
      <c r="F187" s="24" t="s">
        <v>524</v>
      </c>
      <c r="G187" s="20" t="s">
        <v>296</v>
      </c>
      <c r="H187" s="27" t="str">
        <f>VLOOKUP(F187, VLookup!$A$1:$B$293, 2, FALSE)</f>
        <v>Kumbang</v>
      </c>
      <c r="I187" s="21" t="s">
        <v>498</v>
      </c>
      <c r="J187" s="21" t="s">
        <v>499</v>
      </c>
      <c r="K187" s="20" t="s">
        <v>49</v>
      </c>
      <c r="L187" s="20" t="s">
        <v>44</v>
      </c>
      <c r="M187" s="22">
        <v>1</v>
      </c>
      <c r="N187" s="22">
        <v>1</v>
      </c>
      <c r="O187" s="20" t="s">
        <v>65</v>
      </c>
      <c r="P187" s="20" t="s">
        <v>64</v>
      </c>
      <c r="Q187" s="20"/>
    </row>
    <row r="188" spans="1:17" s="33" customFormat="1" x14ac:dyDescent="0.25">
      <c r="A188" s="35" t="s">
        <v>733</v>
      </c>
      <c r="B188" s="35" t="s">
        <v>792</v>
      </c>
      <c r="C188" s="20" t="s">
        <v>53</v>
      </c>
      <c r="D188" s="21" t="s">
        <v>491</v>
      </c>
      <c r="E188" s="20" t="s">
        <v>48</v>
      </c>
      <c r="F188" s="24" t="s">
        <v>504</v>
      </c>
      <c r="G188" s="20" t="str">
        <f t="shared" si="3"/>
        <v>Genus</v>
      </c>
      <c r="H188" s="27" t="str">
        <f>VLOOKUP(F188, VLookup!$A$1:$B$293, 2, FALSE)</f>
        <v>Kumbang</v>
      </c>
      <c r="I188" s="21" t="s">
        <v>498</v>
      </c>
      <c r="J188" s="21" t="s">
        <v>499</v>
      </c>
      <c r="K188" s="20" t="s">
        <v>49</v>
      </c>
      <c r="L188" s="20" t="s">
        <v>44</v>
      </c>
      <c r="M188" s="22">
        <v>60</v>
      </c>
      <c r="N188" s="22">
        <v>60</v>
      </c>
      <c r="O188" s="20" t="s">
        <v>65</v>
      </c>
      <c r="P188" s="20" t="s">
        <v>64</v>
      </c>
      <c r="Q188" s="20"/>
    </row>
    <row r="189" spans="1:17" s="33" customFormat="1" x14ac:dyDescent="0.25">
      <c r="A189" s="35" t="s">
        <v>733</v>
      </c>
      <c r="B189" s="35" t="s">
        <v>793</v>
      </c>
      <c r="C189" s="20" t="s">
        <v>53</v>
      </c>
      <c r="D189" s="21" t="s">
        <v>491</v>
      </c>
      <c r="E189" s="20" t="s">
        <v>48</v>
      </c>
      <c r="F189" s="24" t="s">
        <v>485</v>
      </c>
      <c r="G189" s="20" t="str">
        <f t="shared" si="3"/>
        <v>Genus</v>
      </c>
      <c r="H189" s="27" t="str">
        <f>VLOOKUP(F189, VLookup!$A$1:$B$293, 2, FALSE)</f>
        <v>Kumbang</v>
      </c>
      <c r="I189" s="21" t="s">
        <v>498</v>
      </c>
      <c r="J189" s="21" t="s">
        <v>499</v>
      </c>
      <c r="K189" s="20" t="s">
        <v>49</v>
      </c>
      <c r="L189" s="20" t="s">
        <v>44</v>
      </c>
      <c r="M189" s="22">
        <v>2</v>
      </c>
      <c r="N189" s="22">
        <v>2</v>
      </c>
      <c r="O189" s="20" t="s">
        <v>65</v>
      </c>
      <c r="P189" s="20" t="s">
        <v>64</v>
      </c>
      <c r="Q189" s="20"/>
    </row>
    <row r="190" spans="1:17" s="33" customFormat="1" x14ac:dyDescent="0.25">
      <c r="A190" s="35" t="s">
        <v>733</v>
      </c>
      <c r="B190" s="35" t="s">
        <v>794</v>
      </c>
      <c r="C190" s="20" t="s">
        <v>53</v>
      </c>
      <c r="D190" s="21" t="s">
        <v>491</v>
      </c>
      <c r="E190" s="20" t="s">
        <v>48</v>
      </c>
      <c r="F190" s="24" t="s">
        <v>505</v>
      </c>
      <c r="G190" s="20" t="str">
        <f t="shared" si="3"/>
        <v>Genus</v>
      </c>
      <c r="H190" s="27" t="str">
        <f>VLOOKUP(F190, VLookup!$A$1:$B$293, 2, FALSE)</f>
        <v>Kumbang air</v>
      </c>
      <c r="I190" s="21" t="s">
        <v>498</v>
      </c>
      <c r="J190" s="21" t="s">
        <v>499</v>
      </c>
      <c r="K190" s="20" t="s">
        <v>49</v>
      </c>
      <c r="L190" s="20" t="s">
        <v>44</v>
      </c>
      <c r="M190" s="22">
        <v>1</v>
      </c>
      <c r="N190" s="22">
        <v>1</v>
      </c>
      <c r="O190" s="20" t="s">
        <v>65</v>
      </c>
      <c r="P190" s="20" t="s">
        <v>64</v>
      </c>
      <c r="Q190" s="20"/>
    </row>
    <row r="191" spans="1:17" s="33" customFormat="1" x14ac:dyDescent="0.25">
      <c r="A191" s="35" t="s">
        <v>733</v>
      </c>
      <c r="B191" s="35" t="s">
        <v>795</v>
      </c>
      <c r="C191" s="20" t="s">
        <v>53</v>
      </c>
      <c r="D191" s="21" t="s">
        <v>491</v>
      </c>
      <c r="E191" s="20" t="s">
        <v>48</v>
      </c>
      <c r="F191" s="24" t="s">
        <v>506</v>
      </c>
      <c r="G191" s="20" t="str">
        <f t="shared" si="3"/>
        <v>Genus</v>
      </c>
      <c r="H191" s="27" t="str">
        <f>VLOOKUP(F191, VLookup!$A$1:$B$293, 2, FALSE)</f>
        <v>Kumbang air</v>
      </c>
      <c r="I191" s="21" t="s">
        <v>498</v>
      </c>
      <c r="J191" s="21" t="s">
        <v>499</v>
      </c>
      <c r="K191" s="20" t="s">
        <v>49</v>
      </c>
      <c r="L191" s="20" t="s">
        <v>44</v>
      </c>
      <c r="M191" s="22">
        <v>1</v>
      </c>
      <c r="N191" s="22">
        <v>1</v>
      </c>
      <c r="O191" s="20" t="s">
        <v>65</v>
      </c>
      <c r="P191" s="20" t="s">
        <v>64</v>
      </c>
      <c r="Q191" s="20"/>
    </row>
    <row r="192" spans="1:17" s="33" customFormat="1" x14ac:dyDescent="0.25">
      <c r="A192" s="35" t="s">
        <v>733</v>
      </c>
      <c r="B192" s="35" t="s">
        <v>796</v>
      </c>
      <c r="C192" s="20" t="s">
        <v>53</v>
      </c>
      <c r="D192" s="21" t="s">
        <v>491</v>
      </c>
      <c r="E192" s="20" t="s">
        <v>48</v>
      </c>
      <c r="F192" s="20" t="s">
        <v>507</v>
      </c>
      <c r="G192" s="20" t="str">
        <f t="shared" si="3"/>
        <v>Family</v>
      </c>
      <c r="H192" s="27" t="str">
        <f>VLOOKUP(F192, VLookup!$A$1:$B$293, 2, FALSE)</f>
        <v>Lalat</v>
      </c>
      <c r="I192" s="21" t="s">
        <v>498</v>
      </c>
      <c r="J192" s="21" t="s">
        <v>499</v>
      </c>
      <c r="K192" s="20" t="s">
        <v>49</v>
      </c>
      <c r="L192" s="20" t="s">
        <v>44</v>
      </c>
      <c r="M192" s="22">
        <v>12</v>
      </c>
      <c r="N192" s="22">
        <v>12</v>
      </c>
      <c r="O192" s="20" t="s">
        <v>65</v>
      </c>
      <c r="P192" s="20" t="s">
        <v>64</v>
      </c>
      <c r="Q192" s="20"/>
    </row>
    <row r="193" spans="1:17" s="33" customFormat="1" x14ac:dyDescent="0.25">
      <c r="A193" s="35" t="s">
        <v>733</v>
      </c>
      <c r="B193" s="35" t="s">
        <v>797</v>
      </c>
      <c r="C193" s="20" t="s">
        <v>53</v>
      </c>
      <c r="D193" s="21" t="s">
        <v>491</v>
      </c>
      <c r="E193" s="20" t="s">
        <v>48</v>
      </c>
      <c r="F193" s="24" t="s">
        <v>129</v>
      </c>
      <c r="G193" s="20" t="str">
        <f t="shared" ref="G193:G259" si="6">IF(IF(LEN(TRIM(F193))=0,0,LEN(TRIM(F193))-LEN(SUBSTITUTE(F193," ",""))+1)=2,IF(RIGHT(F193,3)="sp.","Genus","Species"),IF(RIGHT(F193,3)="era","Ordo",IF(RIGHT(F193,2)="ae","Family",IF(RIGHT(F193,1)="a","Class","?"))))</f>
        <v>Genus</v>
      </c>
      <c r="H193" s="27" t="str">
        <f>VLOOKUP(F193, VLookup!$A$1:$B$293, 2, FALSE)</f>
        <v>Lalat</v>
      </c>
      <c r="I193" s="21" t="s">
        <v>498</v>
      </c>
      <c r="J193" s="21" t="s">
        <v>499</v>
      </c>
      <c r="K193" s="20" t="s">
        <v>49</v>
      </c>
      <c r="L193" s="20" t="s">
        <v>44</v>
      </c>
      <c r="M193" s="22">
        <v>1</v>
      </c>
      <c r="N193" s="22">
        <v>1</v>
      </c>
      <c r="O193" s="20" t="s">
        <v>65</v>
      </c>
      <c r="P193" s="20" t="s">
        <v>64</v>
      </c>
      <c r="Q193" s="20"/>
    </row>
    <row r="194" spans="1:17" s="33" customFormat="1" x14ac:dyDescent="0.25">
      <c r="A194" s="35" t="s">
        <v>733</v>
      </c>
      <c r="B194" s="35" t="s">
        <v>798</v>
      </c>
      <c r="C194" s="20" t="s">
        <v>53</v>
      </c>
      <c r="D194" s="21" t="s">
        <v>491</v>
      </c>
      <c r="E194" s="20" t="s">
        <v>48</v>
      </c>
      <c r="F194" s="24" t="s">
        <v>508</v>
      </c>
      <c r="G194" s="20" t="str">
        <f t="shared" si="6"/>
        <v>Genus</v>
      </c>
      <c r="H194" s="27" t="str">
        <f>VLOOKUP(F194, VLookup!$A$1:$B$293, 2, FALSE)</f>
        <v>Lalat</v>
      </c>
      <c r="I194" s="21" t="s">
        <v>498</v>
      </c>
      <c r="J194" s="21" t="s">
        <v>499</v>
      </c>
      <c r="K194" s="20" t="s">
        <v>49</v>
      </c>
      <c r="L194" s="20" t="s">
        <v>44</v>
      </c>
      <c r="M194" s="22">
        <v>1</v>
      </c>
      <c r="N194" s="22">
        <v>1</v>
      </c>
      <c r="O194" s="20" t="s">
        <v>65</v>
      </c>
      <c r="P194" s="20" t="s">
        <v>64</v>
      </c>
      <c r="Q194" s="20"/>
    </row>
    <row r="195" spans="1:17" s="33" customFormat="1" x14ac:dyDescent="0.25">
      <c r="A195" s="35" t="s">
        <v>733</v>
      </c>
      <c r="B195" s="35" t="s">
        <v>799</v>
      </c>
      <c r="C195" s="20" t="s">
        <v>53</v>
      </c>
      <c r="D195" s="21" t="s">
        <v>491</v>
      </c>
      <c r="E195" s="20" t="s">
        <v>48</v>
      </c>
      <c r="F195" s="24" t="s">
        <v>121</v>
      </c>
      <c r="G195" s="20" t="str">
        <f t="shared" si="6"/>
        <v>Genus</v>
      </c>
      <c r="H195" s="27" t="str">
        <f>VLOOKUP(F195, VLookup!$A$1:$B$293, 2, FALSE)</f>
        <v>Lalat kecil</v>
      </c>
      <c r="I195" s="21" t="s">
        <v>498</v>
      </c>
      <c r="J195" s="21" t="s">
        <v>499</v>
      </c>
      <c r="K195" s="20" t="s">
        <v>49</v>
      </c>
      <c r="L195" s="20" t="s">
        <v>44</v>
      </c>
      <c r="M195" s="22">
        <v>177</v>
      </c>
      <c r="N195" s="22">
        <v>177</v>
      </c>
      <c r="O195" s="20" t="s">
        <v>65</v>
      </c>
      <c r="P195" s="20" t="s">
        <v>64</v>
      </c>
      <c r="Q195" s="20"/>
    </row>
    <row r="196" spans="1:17" s="33" customFormat="1" x14ac:dyDescent="0.25">
      <c r="A196" s="35" t="s">
        <v>733</v>
      </c>
      <c r="B196" s="35" t="s">
        <v>800</v>
      </c>
      <c r="C196" s="20" t="s">
        <v>53</v>
      </c>
      <c r="D196" s="21" t="s">
        <v>491</v>
      </c>
      <c r="E196" s="20" t="s">
        <v>48</v>
      </c>
      <c r="F196" s="24" t="s">
        <v>158</v>
      </c>
      <c r="G196" s="20" t="str">
        <f t="shared" si="6"/>
        <v>Genus</v>
      </c>
      <c r="H196" s="27" t="str">
        <f>VLOOKUP(F196, VLookup!$A$1:$B$293, 2, FALSE)</f>
        <v>Lalat kecil</v>
      </c>
      <c r="I196" s="21" t="s">
        <v>498</v>
      </c>
      <c r="J196" s="21" t="s">
        <v>499</v>
      </c>
      <c r="K196" s="20" t="s">
        <v>49</v>
      </c>
      <c r="L196" s="20" t="s">
        <v>44</v>
      </c>
      <c r="M196" s="22">
        <v>1</v>
      </c>
      <c r="N196" s="22">
        <v>1</v>
      </c>
      <c r="O196" s="20" t="s">
        <v>65</v>
      </c>
      <c r="P196" s="20" t="s">
        <v>64</v>
      </c>
      <c r="Q196" s="20"/>
    </row>
    <row r="197" spans="1:17" s="33" customFormat="1" x14ac:dyDescent="0.25">
      <c r="A197" s="35" t="s">
        <v>733</v>
      </c>
      <c r="B197" s="35" t="s">
        <v>801</v>
      </c>
      <c r="C197" s="20" t="s">
        <v>53</v>
      </c>
      <c r="D197" s="21" t="s">
        <v>491</v>
      </c>
      <c r="E197" s="20" t="s">
        <v>48</v>
      </c>
      <c r="F197" s="24" t="s">
        <v>578</v>
      </c>
      <c r="G197" s="20" t="str">
        <f t="shared" si="6"/>
        <v>Genus</v>
      </c>
      <c r="H197" s="27" t="str">
        <f>VLOOKUP(F197, VLookup!$A$1:$B$293, 2, FALSE)</f>
        <v>Lalat kecil</v>
      </c>
      <c r="I197" s="21" t="s">
        <v>498</v>
      </c>
      <c r="J197" s="21" t="s">
        <v>499</v>
      </c>
      <c r="K197" s="20" t="s">
        <v>49</v>
      </c>
      <c r="L197" s="20" t="s">
        <v>44</v>
      </c>
      <c r="M197" s="22">
        <v>3</v>
      </c>
      <c r="N197" s="22">
        <v>3</v>
      </c>
      <c r="O197" s="20" t="s">
        <v>65</v>
      </c>
      <c r="P197" s="20" t="s">
        <v>64</v>
      </c>
      <c r="Q197" s="20"/>
    </row>
    <row r="198" spans="1:17" s="33" customFormat="1" x14ac:dyDescent="0.25">
      <c r="A198" s="35" t="s">
        <v>733</v>
      </c>
      <c r="B198" s="35" t="s">
        <v>802</v>
      </c>
      <c r="C198" s="20" t="s">
        <v>53</v>
      </c>
      <c r="D198" s="21" t="s">
        <v>491</v>
      </c>
      <c r="E198" s="20" t="s">
        <v>48</v>
      </c>
      <c r="F198" s="24" t="s">
        <v>220</v>
      </c>
      <c r="G198" s="20" t="str">
        <f t="shared" si="6"/>
        <v>Genus</v>
      </c>
      <c r="H198" s="27" t="str">
        <f>VLOOKUP(F198, VLookup!$A$1:$B$293, 2, FALSE)</f>
        <v>Lalat kecil</v>
      </c>
      <c r="I198" s="21" t="s">
        <v>498</v>
      </c>
      <c r="J198" s="21" t="s">
        <v>499</v>
      </c>
      <c r="K198" s="20" t="s">
        <v>49</v>
      </c>
      <c r="L198" s="20" t="s">
        <v>44</v>
      </c>
      <c r="M198" s="22">
        <v>13</v>
      </c>
      <c r="N198" s="22">
        <v>13</v>
      </c>
      <c r="O198" s="20" t="s">
        <v>65</v>
      </c>
      <c r="P198" s="20" t="s">
        <v>64</v>
      </c>
      <c r="Q198" s="20"/>
    </row>
    <row r="199" spans="1:17" s="33" customFormat="1" x14ac:dyDescent="0.25">
      <c r="A199" s="35" t="s">
        <v>733</v>
      </c>
      <c r="B199" s="35" t="s">
        <v>803</v>
      </c>
      <c r="C199" s="20" t="s">
        <v>53</v>
      </c>
      <c r="D199" s="21" t="s">
        <v>491</v>
      </c>
      <c r="E199" s="20" t="s">
        <v>48</v>
      </c>
      <c r="F199" s="24" t="s">
        <v>529</v>
      </c>
      <c r="G199" s="20" t="str">
        <f t="shared" si="6"/>
        <v>Genus</v>
      </c>
      <c r="H199" s="27" t="str">
        <f>VLOOKUP(F199, VLookup!$A$1:$B$293, 2, FALSE)</f>
        <v>Lalat kecil</v>
      </c>
      <c r="I199" s="21" t="s">
        <v>498</v>
      </c>
      <c r="J199" s="21" t="s">
        <v>499</v>
      </c>
      <c r="K199" s="20" t="s">
        <v>49</v>
      </c>
      <c r="L199" s="20" t="s">
        <v>44</v>
      </c>
      <c r="M199" s="22">
        <v>6</v>
      </c>
      <c r="N199" s="22">
        <v>6</v>
      </c>
      <c r="O199" s="20" t="s">
        <v>65</v>
      </c>
      <c r="P199" s="20" t="s">
        <v>64</v>
      </c>
      <c r="Q199" s="20"/>
    </row>
    <row r="200" spans="1:17" s="33" customFormat="1" x14ac:dyDescent="0.25">
      <c r="A200" s="35" t="s">
        <v>733</v>
      </c>
      <c r="B200" s="35" t="s">
        <v>804</v>
      </c>
      <c r="C200" s="20" t="s">
        <v>53</v>
      </c>
      <c r="D200" s="21" t="s">
        <v>491</v>
      </c>
      <c r="E200" s="20" t="s">
        <v>48</v>
      </c>
      <c r="F200" s="24" t="s">
        <v>219</v>
      </c>
      <c r="G200" s="20" t="str">
        <f t="shared" si="6"/>
        <v>Genus</v>
      </c>
      <c r="H200" s="27" t="str">
        <f>VLOOKUP(F200, VLookup!$A$1:$B$293, 2, FALSE)</f>
        <v>Lalat kecil</v>
      </c>
      <c r="I200" s="21" t="s">
        <v>498</v>
      </c>
      <c r="J200" s="21" t="s">
        <v>499</v>
      </c>
      <c r="K200" s="20" t="s">
        <v>49</v>
      </c>
      <c r="L200" s="20" t="s">
        <v>44</v>
      </c>
      <c r="M200" s="22">
        <v>1</v>
      </c>
      <c r="N200" s="22">
        <v>1</v>
      </c>
      <c r="O200" s="20" t="s">
        <v>65</v>
      </c>
      <c r="P200" s="20" t="s">
        <v>64</v>
      </c>
      <c r="Q200" s="20"/>
    </row>
    <row r="201" spans="1:17" s="33" customFormat="1" x14ac:dyDescent="0.25">
      <c r="A201" s="35" t="s">
        <v>733</v>
      </c>
      <c r="B201" s="35" t="s">
        <v>805</v>
      </c>
      <c r="C201" s="20" t="s">
        <v>53</v>
      </c>
      <c r="D201" s="21" t="s">
        <v>491</v>
      </c>
      <c r="E201" s="20" t="s">
        <v>48</v>
      </c>
      <c r="F201" s="24" t="s">
        <v>509</v>
      </c>
      <c r="G201" s="20" t="str">
        <f t="shared" si="6"/>
        <v>Genus</v>
      </c>
      <c r="H201" s="27" t="str">
        <f>VLOOKUP(F201, VLookup!$A$1:$B$293, 2, FALSE)</f>
        <v>Lalat kecil</v>
      </c>
      <c r="I201" s="21" t="s">
        <v>498</v>
      </c>
      <c r="J201" s="21" t="s">
        <v>499</v>
      </c>
      <c r="K201" s="20" t="s">
        <v>49</v>
      </c>
      <c r="L201" s="20" t="s">
        <v>44</v>
      </c>
      <c r="M201" s="22">
        <v>9</v>
      </c>
      <c r="N201" s="22">
        <v>9</v>
      </c>
      <c r="O201" s="20" t="s">
        <v>65</v>
      </c>
      <c r="P201" s="20" t="s">
        <v>64</v>
      </c>
      <c r="Q201" s="20"/>
    </row>
    <row r="202" spans="1:17" s="33" customFormat="1" x14ac:dyDescent="0.25">
      <c r="A202" s="35" t="s">
        <v>733</v>
      </c>
      <c r="B202" s="35" t="s">
        <v>806</v>
      </c>
      <c r="C202" s="20" t="s">
        <v>53</v>
      </c>
      <c r="D202" s="21" t="s">
        <v>491</v>
      </c>
      <c r="E202" s="20" t="s">
        <v>48</v>
      </c>
      <c r="F202" s="24" t="s">
        <v>120</v>
      </c>
      <c r="G202" s="20" t="str">
        <f t="shared" si="6"/>
        <v>Genus</v>
      </c>
      <c r="H202" s="27" t="str">
        <f>VLOOKUP(F202, VLookup!$A$1:$B$293, 2, FALSE)</f>
        <v>Lalat</v>
      </c>
      <c r="I202" s="21" t="s">
        <v>498</v>
      </c>
      <c r="J202" s="21" t="s">
        <v>499</v>
      </c>
      <c r="K202" s="20" t="s">
        <v>49</v>
      </c>
      <c r="L202" s="20" t="s">
        <v>44</v>
      </c>
      <c r="M202" s="22">
        <v>1</v>
      </c>
      <c r="N202" s="22">
        <v>1</v>
      </c>
      <c r="O202" s="20" t="s">
        <v>65</v>
      </c>
      <c r="P202" s="20" t="s">
        <v>64</v>
      </c>
      <c r="Q202" s="20"/>
    </row>
    <row r="203" spans="1:17" s="33" customFormat="1" x14ac:dyDescent="0.25">
      <c r="A203" s="35" t="s">
        <v>733</v>
      </c>
      <c r="B203" s="35" t="s">
        <v>807</v>
      </c>
      <c r="C203" s="20" t="s">
        <v>53</v>
      </c>
      <c r="D203" s="21" t="s">
        <v>491</v>
      </c>
      <c r="E203" s="20" t="s">
        <v>48</v>
      </c>
      <c r="F203" s="24" t="s">
        <v>510</v>
      </c>
      <c r="G203" s="20" t="str">
        <f t="shared" si="6"/>
        <v>Genus</v>
      </c>
      <c r="H203" s="27" t="str">
        <f>VLOOKUP(F203, VLookup!$A$1:$B$293, 2, FALSE)</f>
        <v>Cacing</v>
      </c>
      <c r="I203" s="21" t="s">
        <v>498</v>
      </c>
      <c r="J203" s="21" t="s">
        <v>499</v>
      </c>
      <c r="K203" s="20" t="s">
        <v>49</v>
      </c>
      <c r="L203" s="20" t="s">
        <v>44</v>
      </c>
      <c r="M203" s="22">
        <v>2</v>
      </c>
      <c r="N203" s="22">
        <v>2</v>
      </c>
      <c r="O203" s="20" t="s">
        <v>65</v>
      </c>
      <c r="P203" s="20" t="s">
        <v>64</v>
      </c>
      <c r="Q203" s="20"/>
    </row>
    <row r="204" spans="1:17" s="33" customFormat="1" x14ac:dyDescent="0.25">
      <c r="A204" s="35" t="s">
        <v>733</v>
      </c>
      <c r="B204" s="35" t="s">
        <v>808</v>
      </c>
      <c r="C204" s="20" t="s">
        <v>53</v>
      </c>
      <c r="D204" s="21" t="s">
        <v>491</v>
      </c>
      <c r="E204" s="20" t="s">
        <v>48</v>
      </c>
      <c r="F204" s="20" t="s">
        <v>119</v>
      </c>
      <c r="G204" s="20" t="str">
        <f t="shared" si="6"/>
        <v>Family</v>
      </c>
      <c r="H204" s="27" t="str">
        <f>VLOOKUP(F204, VLookup!$A$1:$B$293, 2, FALSE)</f>
        <v>Lalat kecil</v>
      </c>
      <c r="I204" s="21" t="s">
        <v>498</v>
      </c>
      <c r="J204" s="21" t="s">
        <v>499</v>
      </c>
      <c r="K204" s="20" t="s">
        <v>49</v>
      </c>
      <c r="L204" s="20" t="s">
        <v>44</v>
      </c>
      <c r="M204" s="22">
        <v>10</v>
      </c>
      <c r="N204" s="22">
        <v>10</v>
      </c>
      <c r="O204" s="20" t="s">
        <v>65</v>
      </c>
      <c r="P204" s="20" t="s">
        <v>64</v>
      </c>
      <c r="Q204" s="20"/>
    </row>
    <row r="205" spans="1:17" s="33" customFormat="1" x14ac:dyDescent="0.25">
      <c r="A205" s="35" t="s">
        <v>733</v>
      </c>
      <c r="B205" s="35" t="s">
        <v>809</v>
      </c>
      <c r="C205" s="20" t="s">
        <v>53</v>
      </c>
      <c r="D205" s="21" t="s">
        <v>491</v>
      </c>
      <c r="E205" s="20" t="s">
        <v>48</v>
      </c>
      <c r="F205" s="24" t="s">
        <v>166</v>
      </c>
      <c r="G205" s="20" t="str">
        <f t="shared" si="6"/>
        <v>Genus</v>
      </c>
      <c r="H205" s="27" t="str">
        <f>VLOOKUP(F205, VLookup!$A$1:$B$293, 2, FALSE)</f>
        <v>Lalat hitam</v>
      </c>
      <c r="I205" s="21" t="s">
        <v>498</v>
      </c>
      <c r="J205" s="21" t="s">
        <v>499</v>
      </c>
      <c r="K205" s="20" t="s">
        <v>49</v>
      </c>
      <c r="L205" s="20" t="s">
        <v>44</v>
      </c>
      <c r="M205" s="22">
        <v>105</v>
      </c>
      <c r="N205" s="22">
        <v>105</v>
      </c>
      <c r="O205" s="20" t="s">
        <v>65</v>
      </c>
      <c r="P205" s="20" t="s">
        <v>64</v>
      </c>
      <c r="Q205" s="20"/>
    </row>
    <row r="206" spans="1:17" s="33" customFormat="1" x14ac:dyDescent="0.25">
      <c r="A206" s="35" t="s">
        <v>733</v>
      </c>
      <c r="B206" s="35" t="s">
        <v>810</v>
      </c>
      <c r="C206" s="20" t="s">
        <v>53</v>
      </c>
      <c r="D206" s="21" t="s">
        <v>491</v>
      </c>
      <c r="E206" s="20" t="s">
        <v>48</v>
      </c>
      <c r="F206" s="20" t="s">
        <v>525</v>
      </c>
      <c r="G206" s="20" t="str">
        <f t="shared" si="6"/>
        <v>Family</v>
      </c>
      <c r="H206" s="27" t="str">
        <f>VLOOKUP(F206, VLookup!$A$1:$B$293, 2, FALSE)</f>
        <v>Lalat hitam</v>
      </c>
      <c r="I206" s="21" t="s">
        <v>498</v>
      </c>
      <c r="J206" s="21" t="s">
        <v>499</v>
      </c>
      <c r="K206" s="20" t="s">
        <v>49</v>
      </c>
      <c r="L206" s="20" t="s">
        <v>44</v>
      </c>
      <c r="M206" s="22">
        <v>2</v>
      </c>
      <c r="N206" s="22">
        <v>2</v>
      </c>
      <c r="O206" s="20" t="s">
        <v>65</v>
      </c>
      <c r="P206" s="20" t="s">
        <v>64</v>
      </c>
      <c r="Q206" s="20"/>
    </row>
    <row r="207" spans="1:17" s="33" customFormat="1" x14ac:dyDescent="0.25">
      <c r="A207" s="35" t="s">
        <v>733</v>
      </c>
      <c r="B207" s="35" t="s">
        <v>811</v>
      </c>
      <c r="C207" s="20" t="s">
        <v>53</v>
      </c>
      <c r="D207" s="21" t="s">
        <v>491</v>
      </c>
      <c r="E207" s="20" t="s">
        <v>48</v>
      </c>
      <c r="F207" s="24" t="s">
        <v>511</v>
      </c>
      <c r="G207" s="20" t="str">
        <f t="shared" si="6"/>
        <v>Genus</v>
      </c>
      <c r="H207" s="27" t="str">
        <f>VLOOKUP(F207, VLookup!$A$1:$B$293, 2, FALSE)</f>
        <v>Ngengat</v>
      </c>
      <c r="I207" s="21" t="s">
        <v>498</v>
      </c>
      <c r="J207" s="21" t="s">
        <v>499</v>
      </c>
      <c r="K207" s="20" t="s">
        <v>49</v>
      </c>
      <c r="L207" s="20" t="s">
        <v>44</v>
      </c>
      <c r="M207" s="22">
        <v>2</v>
      </c>
      <c r="N207" s="22">
        <v>2</v>
      </c>
      <c r="O207" s="20" t="s">
        <v>65</v>
      </c>
      <c r="P207" s="20" t="s">
        <v>64</v>
      </c>
      <c r="Q207" s="20"/>
    </row>
    <row r="208" spans="1:17" s="33" customFormat="1" x14ac:dyDescent="0.25">
      <c r="A208" s="35" t="s">
        <v>733</v>
      </c>
      <c r="B208" s="35" t="s">
        <v>812</v>
      </c>
      <c r="C208" s="20" t="s">
        <v>53</v>
      </c>
      <c r="D208" s="21" t="s">
        <v>491</v>
      </c>
      <c r="E208" s="20" t="s">
        <v>48</v>
      </c>
      <c r="F208" s="24" t="s">
        <v>73</v>
      </c>
      <c r="G208" s="20" t="str">
        <f t="shared" si="6"/>
        <v>Genus</v>
      </c>
      <c r="H208" s="27" t="str">
        <f>VLOOKUP(F208, VLookup!$A$1:$B$293, 2, FALSE)</f>
        <v>Lalat capung</v>
      </c>
      <c r="I208" s="21" t="s">
        <v>498</v>
      </c>
      <c r="J208" s="21" t="s">
        <v>499</v>
      </c>
      <c r="K208" s="20" t="s">
        <v>49</v>
      </c>
      <c r="L208" s="20" t="s">
        <v>44</v>
      </c>
      <c r="M208" s="22">
        <v>12</v>
      </c>
      <c r="N208" s="22">
        <v>12</v>
      </c>
      <c r="O208" s="20" t="s">
        <v>65</v>
      </c>
      <c r="P208" s="20" t="s">
        <v>64</v>
      </c>
      <c r="Q208" s="20"/>
    </row>
    <row r="209" spans="1:17" s="33" customFormat="1" x14ac:dyDescent="0.25">
      <c r="A209" s="35" t="s">
        <v>733</v>
      </c>
      <c r="B209" s="35" t="s">
        <v>813</v>
      </c>
      <c r="C209" s="20" t="s">
        <v>53</v>
      </c>
      <c r="D209" s="21" t="s">
        <v>491</v>
      </c>
      <c r="E209" s="20" t="s">
        <v>48</v>
      </c>
      <c r="F209" s="24" t="s">
        <v>225</v>
      </c>
      <c r="G209" s="20" t="str">
        <f t="shared" si="6"/>
        <v>Genus</v>
      </c>
      <c r="H209" s="27" t="str">
        <f>VLOOKUP(F209, VLookup!$A$1:$B$293, 2, FALSE)</f>
        <v>Lalat capung</v>
      </c>
      <c r="I209" s="21" t="s">
        <v>498</v>
      </c>
      <c r="J209" s="21" t="s">
        <v>499</v>
      </c>
      <c r="K209" s="20" t="s">
        <v>49</v>
      </c>
      <c r="L209" s="20" t="s">
        <v>44</v>
      </c>
      <c r="M209" s="22">
        <v>234</v>
      </c>
      <c r="N209" s="22">
        <v>234</v>
      </c>
      <c r="O209" s="20" t="s">
        <v>65</v>
      </c>
      <c r="P209" s="20" t="s">
        <v>64</v>
      </c>
      <c r="Q209" s="20"/>
    </row>
    <row r="210" spans="1:17" s="33" customFormat="1" x14ac:dyDescent="0.25">
      <c r="A210" s="35" t="s">
        <v>733</v>
      </c>
      <c r="B210" s="35" t="s">
        <v>814</v>
      </c>
      <c r="C210" s="20" t="s">
        <v>53</v>
      </c>
      <c r="D210" s="21" t="s">
        <v>491</v>
      </c>
      <c r="E210" s="20" t="s">
        <v>48</v>
      </c>
      <c r="F210" s="24" t="s">
        <v>80</v>
      </c>
      <c r="G210" s="20" t="str">
        <f t="shared" si="6"/>
        <v>Genus</v>
      </c>
      <c r="H210" s="27" t="str">
        <f>VLOOKUP(F210, VLookup!$A$1:$B$293, 2, FALSE)</f>
        <v>Lalat capung</v>
      </c>
      <c r="I210" s="21" t="s">
        <v>498</v>
      </c>
      <c r="J210" s="21" t="s">
        <v>499</v>
      </c>
      <c r="K210" s="20" t="s">
        <v>49</v>
      </c>
      <c r="L210" s="20" t="s">
        <v>44</v>
      </c>
      <c r="M210" s="22">
        <v>5</v>
      </c>
      <c r="N210" s="22">
        <v>5</v>
      </c>
      <c r="O210" s="20" t="s">
        <v>65</v>
      </c>
      <c r="P210" s="20" t="s">
        <v>64</v>
      </c>
      <c r="Q210" s="20"/>
    </row>
    <row r="211" spans="1:17" s="33" customFormat="1" x14ac:dyDescent="0.25">
      <c r="A211" s="35" t="s">
        <v>733</v>
      </c>
      <c r="B211" s="35" t="s">
        <v>815</v>
      </c>
      <c r="C211" s="20" t="s">
        <v>53</v>
      </c>
      <c r="D211" s="21" t="s">
        <v>491</v>
      </c>
      <c r="E211" s="20" t="s">
        <v>48</v>
      </c>
      <c r="F211" s="24" t="s">
        <v>173</v>
      </c>
      <c r="G211" s="20" t="str">
        <f t="shared" si="6"/>
        <v>Genus</v>
      </c>
      <c r="H211" s="27" t="str">
        <f>VLOOKUP(F211, VLookup!$A$1:$B$293, 2, FALSE)</f>
        <v>Lalat capung</v>
      </c>
      <c r="I211" s="21" t="s">
        <v>498</v>
      </c>
      <c r="J211" s="21" t="s">
        <v>499</v>
      </c>
      <c r="K211" s="20" t="s">
        <v>49</v>
      </c>
      <c r="L211" s="20" t="s">
        <v>44</v>
      </c>
      <c r="M211" s="22">
        <v>4</v>
      </c>
      <c r="N211" s="22">
        <v>4</v>
      </c>
      <c r="O211" s="20" t="s">
        <v>65</v>
      </c>
      <c r="P211" s="20" t="s">
        <v>64</v>
      </c>
      <c r="Q211" s="20"/>
    </row>
    <row r="212" spans="1:17" s="33" customFormat="1" x14ac:dyDescent="0.25">
      <c r="A212" s="35" t="s">
        <v>733</v>
      </c>
      <c r="B212" s="35" t="s">
        <v>816</v>
      </c>
      <c r="C212" s="20" t="s">
        <v>53</v>
      </c>
      <c r="D212" s="21" t="s">
        <v>491</v>
      </c>
      <c r="E212" s="20" t="s">
        <v>48</v>
      </c>
      <c r="F212" s="24" t="s">
        <v>512</v>
      </c>
      <c r="G212" s="20" t="str">
        <f t="shared" si="6"/>
        <v>Genus</v>
      </c>
      <c r="H212" s="27" t="str">
        <f>VLOOKUP(F212, VLookup!$A$1:$B$293, 2, FALSE)</f>
        <v>Lalat capung</v>
      </c>
      <c r="I212" s="21" t="s">
        <v>498</v>
      </c>
      <c r="J212" s="21" t="s">
        <v>499</v>
      </c>
      <c r="K212" s="20" t="s">
        <v>49</v>
      </c>
      <c r="L212" s="20" t="s">
        <v>44</v>
      </c>
      <c r="M212" s="22">
        <v>1</v>
      </c>
      <c r="N212" s="22">
        <v>1</v>
      </c>
      <c r="O212" s="20" t="s">
        <v>65</v>
      </c>
      <c r="P212" s="20" t="s">
        <v>64</v>
      </c>
      <c r="Q212" s="20"/>
    </row>
    <row r="213" spans="1:17" s="33" customFormat="1" x14ac:dyDescent="0.25">
      <c r="A213" s="35" t="s">
        <v>733</v>
      </c>
      <c r="B213" s="35" t="s">
        <v>817</v>
      </c>
      <c r="C213" s="20" t="s">
        <v>53</v>
      </c>
      <c r="D213" s="21" t="s">
        <v>491</v>
      </c>
      <c r="E213" s="20" t="s">
        <v>48</v>
      </c>
      <c r="F213" s="24" t="s">
        <v>513</v>
      </c>
      <c r="G213" s="20" t="str">
        <f t="shared" si="6"/>
        <v>Genus</v>
      </c>
      <c r="H213" s="27" t="str">
        <f>VLOOKUP(F213, VLookup!$A$1:$B$293, 2, FALSE)</f>
        <v>Lalat capung</v>
      </c>
      <c r="I213" s="21" t="s">
        <v>498</v>
      </c>
      <c r="J213" s="21" t="s">
        <v>499</v>
      </c>
      <c r="K213" s="20" t="s">
        <v>49</v>
      </c>
      <c r="L213" s="20" t="s">
        <v>44</v>
      </c>
      <c r="M213" s="22">
        <v>22</v>
      </c>
      <c r="N213" s="22">
        <v>22</v>
      </c>
      <c r="O213" s="20" t="s">
        <v>65</v>
      </c>
      <c r="P213" s="20" t="s">
        <v>64</v>
      </c>
      <c r="Q213" s="20"/>
    </row>
    <row r="214" spans="1:17" s="33" customFormat="1" x14ac:dyDescent="0.25">
      <c r="A214" s="35" t="s">
        <v>733</v>
      </c>
      <c r="B214" s="35" t="s">
        <v>818</v>
      </c>
      <c r="C214" s="20" t="s">
        <v>53</v>
      </c>
      <c r="D214" s="21" t="s">
        <v>491</v>
      </c>
      <c r="E214" s="20" t="s">
        <v>48</v>
      </c>
      <c r="F214" s="24" t="s">
        <v>116</v>
      </c>
      <c r="G214" s="20" t="str">
        <f t="shared" si="6"/>
        <v>Genus</v>
      </c>
      <c r="H214" s="27" t="str">
        <f>VLOOKUP(F214, VLookup!$A$1:$B$293, 2, FALSE)</f>
        <v>Lalat capung</v>
      </c>
      <c r="I214" s="21" t="s">
        <v>498</v>
      </c>
      <c r="J214" s="21" t="s">
        <v>499</v>
      </c>
      <c r="K214" s="20" t="s">
        <v>49</v>
      </c>
      <c r="L214" s="20" t="s">
        <v>44</v>
      </c>
      <c r="M214" s="22">
        <v>28</v>
      </c>
      <c r="N214" s="22">
        <v>28</v>
      </c>
      <c r="O214" s="20" t="s">
        <v>65</v>
      </c>
      <c r="P214" s="20" t="s">
        <v>64</v>
      </c>
      <c r="Q214" s="20"/>
    </row>
    <row r="215" spans="1:17" s="33" customFormat="1" x14ac:dyDescent="0.25">
      <c r="A215" s="35" t="s">
        <v>733</v>
      </c>
      <c r="B215" s="35" t="s">
        <v>819</v>
      </c>
      <c r="C215" s="20" t="s">
        <v>53</v>
      </c>
      <c r="D215" s="21" t="s">
        <v>491</v>
      </c>
      <c r="E215" s="20" t="s">
        <v>48</v>
      </c>
      <c r="F215" s="24" t="s">
        <v>115</v>
      </c>
      <c r="G215" s="20" t="str">
        <f t="shared" si="6"/>
        <v>Genus</v>
      </c>
      <c r="H215" s="27" t="str">
        <f>VLOOKUP(F215, VLookup!$A$1:$B$293, 2, FALSE)</f>
        <v>Lalat capung</v>
      </c>
      <c r="I215" s="21" t="s">
        <v>498</v>
      </c>
      <c r="J215" s="21" t="s">
        <v>499</v>
      </c>
      <c r="K215" s="20" t="s">
        <v>49</v>
      </c>
      <c r="L215" s="20" t="s">
        <v>44</v>
      </c>
      <c r="M215" s="22">
        <v>2</v>
      </c>
      <c r="N215" s="22">
        <v>2</v>
      </c>
      <c r="O215" s="20" t="s">
        <v>65</v>
      </c>
      <c r="P215" s="20" t="s">
        <v>64</v>
      </c>
      <c r="Q215" s="20"/>
    </row>
    <row r="216" spans="1:17" s="33" customFormat="1" x14ac:dyDescent="0.25">
      <c r="A216" s="35" t="s">
        <v>733</v>
      </c>
      <c r="B216" s="35" t="s">
        <v>820</v>
      </c>
      <c r="C216" s="20" t="s">
        <v>53</v>
      </c>
      <c r="D216" s="21" t="s">
        <v>491</v>
      </c>
      <c r="E216" s="20" t="s">
        <v>48</v>
      </c>
      <c r="F216" s="24" t="s">
        <v>514</v>
      </c>
      <c r="G216" s="20" t="str">
        <f t="shared" si="6"/>
        <v>Genus</v>
      </c>
      <c r="H216" s="27" t="str">
        <f>VLOOKUP(F216, VLookup!$A$1:$B$293, 2, FALSE)</f>
        <v>Lalat capung</v>
      </c>
      <c r="I216" s="21" t="s">
        <v>498</v>
      </c>
      <c r="J216" s="21" t="s">
        <v>499</v>
      </c>
      <c r="K216" s="20" t="s">
        <v>49</v>
      </c>
      <c r="L216" s="20" t="s">
        <v>44</v>
      </c>
      <c r="M216" s="22">
        <v>76</v>
      </c>
      <c r="N216" s="22">
        <v>76</v>
      </c>
      <c r="O216" s="20" t="s">
        <v>65</v>
      </c>
      <c r="P216" s="20" t="s">
        <v>64</v>
      </c>
      <c r="Q216" s="20"/>
    </row>
    <row r="217" spans="1:17" s="33" customFormat="1" x14ac:dyDescent="0.25">
      <c r="A217" s="35" t="s">
        <v>733</v>
      </c>
      <c r="B217" s="35" t="s">
        <v>821</v>
      </c>
      <c r="C217" s="20" t="s">
        <v>53</v>
      </c>
      <c r="D217" s="21" t="s">
        <v>491</v>
      </c>
      <c r="E217" s="20" t="s">
        <v>48</v>
      </c>
      <c r="F217" s="24" t="s">
        <v>584</v>
      </c>
      <c r="G217" s="20" t="str">
        <f t="shared" si="6"/>
        <v>Genus</v>
      </c>
      <c r="H217" s="27" t="str">
        <f>VLOOKUP(F217, VLookup!$A$1:$B$293, 2, FALSE)</f>
        <v>Lalat capung</v>
      </c>
      <c r="I217" s="21" t="s">
        <v>498</v>
      </c>
      <c r="J217" s="21" t="s">
        <v>499</v>
      </c>
      <c r="K217" s="20" t="s">
        <v>49</v>
      </c>
      <c r="L217" s="20" t="s">
        <v>44</v>
      </c>
      <c r="M217" s="22">
        <v>1</v>
      </c>
      <c r="N217" s="22">
        <v>1</v>
      </c>
      <c r="O217" s="20" t="s">
        <v>65</v>
      </c>
      <c r="P217" s="20" t="s">
        <v>64</v>
      </c>
      <c r="Q217" s="20"/>
    </row>
    <row r="218" spans="1:17" s="33" customFormat="1" x14ac:dyDescent="0.25">
      <c r="A218" s="35" t="s">
        <v>733</v>
      </c>
      <c r="B218" s="35" t="s">
        <v>822</v>
      </c>
      <c r="C218" s="20" t="s">
        <v>53</v>
      </c>
      <c r="D218" s="21" t="s">
        <v>491</v>
      </c>
      <c r="E218" s="20" t="s">
        <v>48</v>
      </c>
      <c r="F218" s="24" t="s">
        <v>515</v>
      </c>
      <c r="G218" s="20" t="str">
        <f t="shared" si="6"/>
        <v>Genus</v>
      </c>
      <c r="H218" s="27" t="str">
        <f>VLOOKUP(F218, VLookup!$A$1:$B$293, 2, FALSE)</f>
        <v>Lalat capung</v>
      </c>
      <c r="I218" s="21" t="s">
        <v>498</v>
      </c>
      <c r="J218" s="21" t="s">
        <v>499</v>
      </c>
      <c r="K218" s="20" t="s">
        <v>49</v>
      </c>
      <c r="L218" s="20" t="s">
        <v>44</v>
      </c>
      <c r="M218" s="22">
        <v>1</v>
      </c>
      <c r="N218" s="22">
        <v>1</v>
      </c>
      <c r="O218" s="20" t="s">
        <v>65</v>
      </c>
      <c r="P218" s="20" t="s">
        <v>64</v>
      </c>
      <c r="Q218" s="20"/>
    </row>
    <row r="219" spans="1:17" s="33" customFormat="1" x14ac:dyDescent="0.25">
      <c r="A219" s="35" t="s">
        <v>733</v>
      </c>
      <c r="B219" s="35" t="s">
        <v>823</v>
      </c>
      <c r="C219" s="20" t="s">
        <v>53</v>
      </c>
      <c r="D219" s="21" t="s">
        <v>491</v>
      </c>
      <c r="E219" s="20" t="s">
        <v>48</v>
      </c>
      <c r="F219" s="24" t="s">
        <v>481</v>
      </c>
      <c r="G219" s="20" t="str">
        <f t="shared" si="6"/>
        <v>Genus</v>
      </c>
      <c r="H219" s="27" t="str">
        <f>VLOOKUP(F219, VLookup!$A$1:$B$293, 2, FALSE)</f>
        <v>Ngengat</v>
      </c>
      <c r="I219" s="21" t="s">
        <v>498</v>
      </c>
      <c r="J219" s="21" t="s">
        <v>499</v>
      </c>
      <c r="K219" s="20" t="s">
        <v>49</v>
      </c>
      <c r="L219" s="20" t="s">
        <v>44</v>
      </c>
      <c r="M219" s="22">
        <v>11</v>
      </c>
      <c r="N219" s="22">
        <v>11</v>
      </c>
      <c r="O219" s="20" t="s">
        <v>65</v>
      </c>
      <c r="P219" s="20" t="s">
        <v>64</v>
      </c>
      <c r="Q219" s="20"/>
    </row>
    <row r="220" spans="1:17" s="33" customFormat="1" x14ac:dyDescent="0.25">
      <c r="A220" s="35" t="s">
        <v>733</v>
      </c>
      <c r="B220" s="35" t="s">
        <v>824</v>
      </c>
      <c r="C220" s="20" t="s">
        <v>53</v>
      </c>
      <c r="D220" s="21" t="s">
        <v>491</v>
      </c>
      <c r="E220" s="20" t="s">
        <v>48</v>
      </c>
      <c r="F220" s="24" t="s">
        <v>517</v>
      </c>
      <c r="G220" s="20" t="str">
        <f t="shared" si="6"/>
        <v>Genus</v>
      </c>
      <c r="H220" s="27" t="str">
        <f>VLOOKUP(F220, VLookup!$A$1:$B$293, 2, FALSE)</f>
        <v>Siput</v>
      </c>
      <c r="I220" s="21" t="s">
        <v>498</v>
      </c>
      <c r="J220" s="21" t="s">
        <v>499</v>
      </c>
      <c r="K220" s="20" t="s">
        <v>49</v>
      </c>
      <c r="L220" s="20" t="s">
        <v>44</v>
      </c>
      <c r="M220" s="22">
        <v>1</v>
      </c>
      <c r="N220" s="22">
        <v>1</v>
      </c>
      <c r="O220" s="20" t="s">
        <v>65</v>
      </c>
      <c r="P220" s="20" t="s">
        <v>64</v>
      </c>
      <c r="Q220" s="20"/>
    </row>
    <row r="221" spans="1:17" s="33" customFormat="1" x14ac:dyDescent="0.25">
      <c r="A221" s="35" t="s">
        <v>733</v>
      </c>
      <c r="B221" s="35" t="s">
        <v>825</v>
      </c>
      <c r="C221" s="20" t="s">
        <v>53</v>
      </c>
      <c r="D221" s="21" t="s">
        <v>491</v>
      </c>
      <c r="E221" s="20" t="s">
        <v>48</v>
      </c>
      <c r="F221" s="25" t="s">
        <v>299</v>
      </c>
      <c r="G221" s="20" t="str">
        <f t="shared" si="6"/>
        <v>Genus</v>
      </c>
      <c r="H221" s="27" t="str">
        <f>VLOOKUP(F221, VLookup!$A$1:$B$293, 2, FALSE)</f>
        <v>Siput</v>
      </c>
      <c r="I221" s="21" t="s">
        <v>498</v>
      </c>
      <c r="J221" s="21" t="s">
        <v>499</v>
      </c>
      <c r="K221" s="20" t="s">
        <v>49</v>
      </c>
      <c r="L221" s="20" t="s">
        <v>44</v>
      </c>
      <c r="M221" s="22">
        <v>2</v>
      </c>
      <c r="N221" s="22">
        <v>2</v>
      </c>
      <c r="O221" s="20" t="s">
        <v>65</v>
      </c>
      <c r="P221" s="20" t="s">
        <v>64</v>
      </c>
      <c r="Q221" s="20"/>
    </row>
    <row r="222" spans="1:17" s="33" customFormat="1" x14ac:dyDescent="0.25">
      <c r="A222" s="35" t="s">
        <v>733</v>
      </c>
      <c r="B222" s="35" t="s">
        <v>826</v>
      </c>
      <c r="C222" s="20" t="s">
        <v>53</v>
      </c>
      <c r="D222" s="21" t="s">
        <v>491</v>
      </c>
      <c r="E222" s="20" t="s">
        <v>48</v>
      </c>
      <c r="F222" s="24" t="s">
        <v>179</v>
      </c>
      <c r="G222" s="20" t="str">
        <f t="shared" si="6"/>
        <v>Genus</v>
      </c>
      <c r="H222" s="27" t="str">
        <f>VLOOKUP(F222, VLookup!$A$1:$B$293, 2, FALSE)</f>
        <v>Lalat batu</v>
      </c>
      <c r="I222" s="21" t="s">
        <v>498</v>
      </c>
      <c r="J222" s="21" t="s">
        <v>499</v>
      </c>
      <c r="K222" s="20" t="s">
        <v>49</v>
      </c>
      <c r="L222" s="20" t="s">
        <v>44</v>
      </c>
      <c r="M222" s="22">
        <v>12</v>
      </c>
      <c r="N222" s="22">
        <v>12</v>
      </c>
      <c r="O222" s="20" t="s">
        <v>65</v>
      </c>
      <c r="P222" s="20" t="s">
        <v>64</v>
      </c>
      <c r="Q222" s="20"/>
    </row>
    <row r="223" spans="1:17" s="33" customFormat="1" x14ac:dyDescent="0.25">
      <c r="A223" s="35" t="s">
        <v>733</v>
      </c>
      <c r="B223" s="35" t="s">
        <v>827</v>
      </c>
      <c r="C223" s="20" t="s">
        <v>53</v>
      </c>
      <c r="D223" s="21" t="s">
        <v>491</v>
      </c>
      <c r="E223" s="20" t="s">
        <v>48</v>
      </c>
      <c r="F223" s="24" t="s">
        <v>581</v>
      </c>
      <c r="G223" s="20" t="str">
        <f t="shared" si="6"/>
        <v>Genus</v>
      </c>
      <c r="H223" s="27" t="str">
        <f>VLOOKUP(F223, VLookup!$A$1:$B$293, 2, FALSE)</f>
        <v>Lalat batu</v>
      </c>
      <c r="I223" s="21" t="s">
        <v>498</v>
      </c>
      <c r="J223" s="21" t="s">
        <v>499</v>
      </c>
      <c r="K223" s="20" t="s">
        <v>49</v>
      </c>
      <c r="L223" s="20" t="s">
        <v>44</v>
      </c>
      <c r="M223" s="22">
        <v>2</v>
      </c>
      <c r="N223" s="22">
        <v>2</v>
      </c>
      <c r="O223" s="20" t="s">
        <v>65</v>
      </c>
      <c r="P223" s="20" t="s">
        <v>64</v>
      </c>
      <c r="Q223" s="20"/>
    </row>
    <row r="224" spans="1:17" s="33" customFormat="1" x14ac:dyDescent="0.25">
      <c r="A224" s="35" t="s">
        <v>733</v>
      </c>
      <c r="B224" s="35" t="s">
        <v>828</v>
      </c>
      <c r="C224" s="20" t="s">
        <v>53</v>
      </c>
      <c r="D224" s="21" t="s">
        <v>491</v>
      </c>
      <c r="E224" s="20" t="s">
        <v>48</v>
      </c>
      <c r="F224" s="24" t="s">
        <v>518</v>
      </c>
      <c r="G224" s="20" t="str">
        <f t="shared" si="6"/>
        <v>Genus</v>
      </c>
      <c r="H224" s="27" t="str">
        <f>VLOOKUP(F224, VLookup!$A$1:$B$293, 2, FALSE)</f>
        <v>Cacing</v>
      </c>
      <c r="I224" s="21" t="s">
        <v>498</v>
      </c>
      <c r="J224" s="21" t="s">
        <v>499</v>
      </c>
      <c r="K224" s="20" t="s">
        <v>49</v>
      </c>
      <c r="L224" s="20" t="s">
        <v>44</v>
      </c>
      <c r="M224" s="22">
        <v>5</v>
      </c>
      <c r="N224" s="22">
        <v>5</v>
      </c>
      <c r="O224" s="20" t="s">
        <v>65</v>
      </c>
      <c r="P224" s="20" t="s">
        <v>64</v>
      </c>
      <c r="Q224" s="20"/>
    </row>
    <row r="225" spans="1:17" s="33" customFormat="1" x14ac:dyDescent="0.25">
      <c r="A225" s="35" t="s">
        <v>733</v>
      </c>
      <c r="B225" s="35" t="s">
        <v>829</v>
      </c>
      <c r="C225" s="20" t="s">
        <v>53</v>
      </c>
      <c r="D225" s="21" t="s">
        <v>491</v>
      </c>
      <c r="E225" s="20" t="s">
        <v>48</v>
      </c>
      <c r="F225" s="24" t="s">
        <v>154</v>
      </c>
      <c r="G225" s="20" t="str">
        <f t="shared" si="6"/>
        <v>Genus</v>
      </c>
      <c r="H225" s="27" t="str">
        <f>VLOOKUP(F225, VLookup!$A$1:$B$293, 2, FALSE)</f>
        <v>Lalat kadis</v>
      </c>
      <c r="I225" s="21" t="s">
        <v>498</v>
      </c>
      <c r="J225" s="21" t="s">
        <v>499</v>
      </c>
      <c r="K225" s="20" t="s">
        <v>49</v>
      </c>
      <c r="L225" s="20" t="s">
        <v>44</v>
      </c>
      <c r="M225" s="22">
        <v>741</v>
      </c>
      <c r="N225" s="22">
        <v>741</v>
      </c>
      <c r="O225" s="20" t="s">
        <v>65</v>
      </c>
      <c r="P225" s="20" t="s">
        <v>64</v>
      </c>
      <c r="Q225" s="20"/>
    </row>
    <row r="226" spans="1:17" s="33" customFormat="1" x14ac:dyDescent="0.25">
      <c r="A226" s="35" t="s">
        <v>733</v>
      </c>
      <c r="B226" s="35" t="s">
        <v>830</v>
      </c>
      <c r="C226" s="20" t="s">
        <v>53</v>
      </c>
      <c r="D226" s="21" t="s">
        <v>491</v>
      </c>
      <c r="E226" s="20" t="s">
        <v>48</v>
      </c>
      <c r="F226" s="24" t="s">
        <v>519</v>
      </c>
      <c r="G226" s="20" t="str">
        <f t="shared" si="6"/>
        <v>Genus</v>
      </c>
      <c r="H226" s="27" t="str">
        <f>VLOOKUP(F226, VLookup!$A$1:$B$293, 2, FALSE)</f>
        <v>Lalat kadis</v>
      </c>
      <c r="I226" s="21" t="s">
        <v>498</v>
      </c>
      <c r="J226" s="21" t="s">
        <v>499</v>
      </c>
      <c r="K226" s="20" t="s">
        <v>49</v>
      </c>
      <c r="L226" s="20" t="s">
        <v>44</v>
      </c>
      <c r="M226" s="22">
        <v>8</v>
      </c>
      <c r="N226" s="22">
        <v>8</v>
      </c>
      <c r="O226" s="20" t="s">
        <v>65</v>
      </c>
      <c r="P226" s="20" t="s">
        <v>64</v>
      </c>
      <c r="Q226" s="20"/>
    </row>
    <row r="227" spans="1:17" s="33" customFormat="1" x14ac:dyDescent="0.25">
      <c r="A227" s="35" t="s">
        <v>733</v>
      </c>
      <c r="B227" s="35" t="s">
        <v>831</v>
      </c>
      <c r="C227" s="20" t="s">
        <v>53</v>
      </c>
      <c r="D227" s="21" t="s">
        <v>491</v>
      </c>
      <c r="E227" s="20" t="s">
        <v>48</v>
      </c>
      <c r="F227" s="24" t="s">
        <v>77</v>
      </c>
      <c r="G227" s="20" t="str">
        <f t="shared" si="6"/>
        <v>Genus</v>
      </c>
      <c r="H227" s="27" t="str">
        <f>VLOOKUP(F227, VLookup!$A$1:$B$293, 2, FALSE)</f>
        <v>Lalat kadis</v>
      </c>
      <c r="I227" s="21" t="s">
        <v>498</v>
      </c>
      <c r="J227" s="21" t="s">
        <v>499</v>
      </c>
      <c r="K227" s="20" t="s">
        <v>49</v>
      </c>
      <c r="L227" s="20" t="s">
        <v>44</v>
      </c>
      <c r="M227" s="22">
        <v>110</v>
      </c>
      <c r="N227" s="22">
        <v>110</v>
      </c>
      <c r="O227" s="20" t="s">
        <v>65</v>
      </c>
      <c r="P227" s="20" t="s">
        <v>64</v>
      </c>
      <c r="Q227" s="20"/>
    </row>
    <row r="228" spans="1:17" s="33" customFormat="1" x14ac:dyDescent="0.25">
      <c r="A228" s="35" t="s">
        <v>733</v>
      </c>
      <c r="B228" s="35" t="s">
        <v>832</v>
      </c>
      <c r="C228" s="20" t="s">
        <v>53</v>
      </c>
      <c r="D228" s="21" t="s">
        <v>491</v>
      </c>
      <c r="E228" s="20" t="s">
        <v>48</v>
      </c>
      <c r="F228" s="24" t="s">
        <v>526</v>
      </c>
      <c r="G228" s="20" t="str">
        <f t="shared" si="6"/>
        <v>Genus</v>
      </c>
      <c r="H228" s="27" t="str">
        <f>VLOOKUP(F228, VLookup!$A$1:$B$293, 2, FALSE)</f>
        <v>Lalat kadis</v>
      </c>
      <c r="I228" s="21" t="s">
        <v>498</v>
      </c>
      <c r="J228" s="21" t="s">
        <v>499</v>
      </c>
      <c r="K228" s="20" t="s">
        <v>49</v>
      </c>
      <c r="L228" s="20" t="s">
        <v>44</v>
      </c>
      <c r="M228" s="22">
        <v>1</v>
      </c>
      <c r="N228" s="22">
        <v>1</v>
      </c>
      <c r="O228" s="20" t="s">
        <v>65</v>
      </c>
      <c r="P228" s="20" t="s">
        <v>64</v>
      </c>
      <c r="Q228" s="20"/>
    </row>
    <row r="229" spans="1:17" s="33" customFormat="1" x14ac:dyDescent="0.25">
      <c r="A229" s="35" t="s">
        <v>733</v>
      </c>
      <c r="B229" s="35" t="s">
        <v>833</v>
      </c>
      <c r="C229" s="20" t="s">
        <v>53</v>
      </c>
      <c r="D229" s="21" t="s">
        <v>491</v>
      </c>
      <c r="E229" s="20" t="s">
        <v>48</v>
      </c>
      <c r="F229" s="24" t="s">
        <v>521</v>
      </c>
      <c r="G229" s="20" t="str">
        <f t="shared" si="6"/>
        <v>Genus</v>
      </c>
      <c r="H229" s="27" t="str">
        <f>VLOOKUP(F229, VLookup!$A$1:$B$293, 2, FALSE)</f>
        <v>Lalat kadis</v>
      </c>
      <c r="I229" s="21" t="s">
        <v>498</v>
      </c>
      <c r="J229" s="21" t="s">
        <v>499</v>
      </c>
      <c r="K229" s="20" t="s">
        <v>49</v>
      </c>
      <c r="L229" s="20" t="s">
        <v>44</v>
      </c>
      <c r="M229" s="22">
        <v>1</v>
      </c>
      <c r="N229" s="22">
        <v>1</v>
      </c>
      <c r="O229" s="20" t="s">
        <v>65</v>
      </c>
      <c r="P229" s="20" t="s">
        <v>64</v>
      </c>
      <c r="Q229" s="20"/>
    </row>
    <row r="230" spans="1:17" s="33" customFormat="1" x14ac:dyDescent="0.25">
      <c r="A230" s="35" t="s">
        <v>733</v>
      </c>
      <c r="B230" s="35" t="s">
        <v>834</v>
      </c>
      <c r="C230" s="20" t="s">
        <v>53</v>
      </c>
      <c r="D230" s="21" t="s">
        <v>491</v>
      </c>
      <c r="E230" s="20" t="s">
        <v>48</v>
      </c>
      <c r="F230" s="24" t="s">
        <v>78</v>
      </c>
      <c r="G230" s="20" t="str">
        <f t="shared" si="6"/>
        <v>Genus</v>
      </c>
      <c r="H230" s="27" t="str">
        <f>VLOOKUP(F230, VLookup!$A$1:$B$293, 2, FALSE)</f>
        <v>Lalat kadis</v>
      </c>
      <c r="I230" s="21" t="s">
        <v>498</v>
      </c>
      <c r="J230" s="21" t="s">
        <v>499</v>
      </c>
      <c r="K230" s="20" t="s">
        <v>49</v>
      </c>
      <c r="L230" s="20" t="s">
        <v>44</v>
      </c>
      <c r="M230" s="22">
        <v>1</v>
      </c>
      <c r="N230" s="22">
        <v>1</v>
      </c>
      <c r="O230" s="20" t="s">
        <v>65</v>
      </c>
      <c r="P230" s="20" t="s">
        <v>64</v>
      </c>
      <c r="Q230" s="20"/>
    </row>
    <row r="231" spans="1:17" s="33" customFormat="1" x14ac:dyDescent="0.25">
      <c r="A231" s="35" t="s">
        <v>733</v>
      </c>
      <c r="B231" s="35" t="s">
        <v>835</v>
      </c>
      <c r="C231" s="20" t="s">
        <v>53</v>
      </c>
      <c r="D231" s="21" t="s">
        <v>491</v>
      </c>
      <c r="E231" s="20" t="s">
        <v>48</v>
      </c>
      <c r="F231" s="24" t="s">
        <v>270</v>
      </c>
      <c r="G231" s="20" t="str">
        <f t="shared" si="6"/>
        <v>Genus</v>
      </c>
      <c r="H231" s="27" t="str">
        <f>VLOOKUP(F231, VLookup!$A$1:$B$293, 2, FALSE)</f>
        <v>Cacing pipih</v>
      </c>
      <c r="I231" s="21" t="s">
        <v>498</v>
      </c>
      <c r="J231" s="21" t="s">
        <v>499</v>
      </c>
      <c r="K231" s="20" t="s">
        <v>49</v>
      </c>
      <c r="L231" s="20" t="s">
        <v>44</v>
      </c>
      <c r="M231" s="22">
        <v>2</v>
      </c>
      <c r="N231" s="22">
        <v>2</v>
      </c>
      <c r="O231" s="20" t="s">
        <v>65</v>
      </c>
      <c r="P231" s="20" t="s">
        <v>64</v>
      </c>
      <c r="Q231" s="20"/>
    </row>
    <row r="232" spans="1:17" s="33" customFormat="1" x14ac:dyDescent="0.25">
      <c r="A232" s="35" t="s">
        <v>734</v>
      </c>
      <c r="B232" s="35" t="s">
        <v>836</v>
      </c>
      <c r="C232" s="20" t="s">
        <v>53</v>
      </c>
      <c r="D232" s="21" t="s">
        <v>491</v>
      </c>
      <c r="E232" s="20" t="s">
        <v>48</v>
      </c>
      <c r="F232" s="24" t="s">
        <v>527</v>
      </c>
      <c r="G232" s="20" t="str">
        <f t="shared" si="6"/>
        <v>Genus</v>
      </c>
      <c r="H232" s="27" t="str">
        <f>VLOOKUP(F232, VLookup!$A$1:$B$293, 2, FALSE)</f>
        <v>Laba-laba</v>
      </c>
      <c r="I232" s="21" t="s">
        <v>500</v>
      </c>
      <c r="J232" s="21" t="s">
        <v>501</v>
      </c>
      <c r="K232" s="20" t="s">
        <v>49</v>
      </c>
      <c r="L232" s="20" t="s">
        <v>44</v>
      </c>
      <c r="M232" s="22">
        <v>1</v>
      </c>
      <c r="N232" s="22">
        <v>1</v>
      </c>
      <c r="O232" s="20" t="s">
        <v>65</v>
      </c>
      <c r="P232" s="20" t="s">
        <v>64</v>
      </c>
      <c r="Q232" s="20"/>
    </row>
    <row r="233" spans="1:17" s="33" customFormat="1" x14ac:dyDescent="0.25">
      <c r="A233" s="35" t="s">
        <v>734</v>
      </c>
      <c r="B233" s="35" t="s">
        <v>837</v>
      </c>
      <c r="C233" s="20" t="s">
        <v>53</v>
      </c>
      <c r="D233" s="21" t="s">
        <v>491</v>
      </c>
      <c r="E233" s="20" t="s">
        <v>48</v>
      </c>
      <c r="F233" s="24" t="s">
        <v>132</v>
      </c>
      <c r="G233" s="20" t="str">
        <f t="shared" si="6"/>
        <v>Genus</v>
      </c>
      <c r="H233" s="27" t="str">
        <f>VLOOKUP(F233, VLookup!$A$1:$B$293, 2, FALSE)</f>
        <v>Siput</v>
      </c>
      <c r="I233" s="21" t="s">
        <v>500</v>
      </c>
      <c r="J233" s="21" t="s">
        <v>501</v>
      </c>
      <c r="K233" s="20" t="s">
        <v>49</v>
      </c>
      <c r="L233" s="20" t="s">
        <v>44</v>
      </c>
      <c r="M233" s="22">
        <v>1</v>
      </c>
      <c r="N233" s="22">
        <v>1</v>
      </c>
      <c r="O233" s="20" t="s">
        <v>65</v>
      </c>
      <c r="P233" s="20" t="s">
        <v>64</v>
      </c>
      <c r="Q233" s="20"/>
    </row>
    <row r="234" spans="1:17" s="33" customFormat="1" x14ac:dyDescent="0.25">
      <c r="A234" s="35" t="s">
        <v>734</v>
      </c>
      <c r="B234" s="35" t="s">
        <v>838</v>
      </c>
      <c r="C234" s="20" t="s">
        <v>53</v>
      </c>
      <c r="D234" s="21" t="s">
        <v>491</v>
      </c>
      <c r="E234" s="20" t="s">
        <v>48</v>
      </c>
      <c r="F234" s="24" t="s">
        <v>147</v>
      </c>
      <c r="G234" s="20" t="str">
        <f t="shared" si="6"/>
        <v>Genus</v>
      </c>
      <c r="H234" s="27" t="str">
        <f>VLOOKUP(F234, VLookup!$A$1:$B$293, 2, FALSE)</f>
        <v>Kumbang</v>
      </c>
      <c r="I234" s="21" t="s">
        <v>500</v>
      </c>
      <c r="J234" s="21" t="s">
        <v>501</v>
      </c>
      <c r="K234" s="20" t="s">
        <v>49</v>
      </c>
      <c r="L234" s="20" t="s">
        <v>44</v>
      </c>
      <c r="M234" s="22">
        <v>10</v>
      </c>
      <c r="N234" s="22">
        <v>10</v>
      </c>
      <c r="O234" s="20" t="s">
        <v>65</v>
      </c>
      <c r="P234" s="20" t="s">
        <v>64</v>
      </c>
      <c r="Q234" s="20"/>
    </row>
    <row r="235" spans="1:17" s="33" customFormat="1" x14ac:dyDescent="0.25">
      <c r="A235" s="35" t="s">
        <v>734</v>
      </c>
      <c r="B235" s="35" t="s">
        <v>839</v>
      </c>
      <c r="C235" s="20" t="s">
        <v>53</v>
      </c>
      <c r="D235" s="21" t="s">
        <v>491</v>
      </c>
      <c r="E235" s="20" t="s">
        <v>48</v>
      </c>
      <c r="F235" s="24" t="s">
        <v>528</v>
      </c>
      <c r="G235" s="20" t="str">
        <f t="shared" si="6"/>
        <v>Genus</v>
      </c>
      <c r="H235" s="27" t="str">
        <f>VLOOKUP(F235, VLookup!$A$1:$B$293, 2, FALSE)</f>
        <v>Kumbang</v>
      </c>
      <c r="I235" s="21" t="s">
        <v>500</v>
      </c>
      <c r="J235" s="21" t="s">
        <v>501</v>
      </c>
      <c r="K235" s="20" t="s">
        <v>49</v>
      </c>
      <c r="L235" s="20" t="s">
        <v>44</v>
      </c>
      <c r="M235" s="22">
        <v>3</v>
      </c>
      <c r="N235" s="22">
        <v>3</v>
      </c>
      <c r="O235" s="20" t="s">
        <v>65</v>
      </c>
      <c r="P235" s="20" t="s">
        <v>64</v>
      </c>
      <c r="Q235" s="20"/>
    </row>
    <row r="236" spans="1:17" s="33" customFormat="1" x14ac:dyDescent="0.25">
      <c r="A236" s="35" t="s">
        <v>734</v>
      </c>
      <c r="B236" s="35" t="s">
        <v>840</v>
      </c>
      <c r="C236" s="20" t="s">
        <v>53</v>
      </c>
      <c r="D236" s="21" t="s">
        <v>491</v>
      </c>
      <c r="E236" s="20" t="s">
        <v>48</v>
      </c>
      <c r="F236" s="24" t="s">
        <v>504</v>
      </c>
      <c r="G236" s="20" t="str">
        <f t="shared" si="6"/>
        <v>Genus</v>
      </c>
      <c r="H236" s="27" t="str">
        <f>VLOOKUP(F236, VLookup!$A$1:$B$293, 2, FALSE)</f>
        <v>Kumbang</v>
      </c>
      <c r="I236" s="21" t="s">
        <v>500</v>
      </c>
      <c r="J236" s="21" t="s">
        <v>501</v>
      </c>
      <c r="K236" s="20" t="s">
        <v>49</v>
      </c>
      <c r="L236" s="20" t="s">
        <v>44</v>
      </c>
      <c r="M236" s="22">
        <v>96</v>
      </c>
      <c r="N236" s="22">
        <v>96</v>
      </c>
      <c r="O236" s="20" t="s">
        <v>65</v>
      </c>
      <c r="P236" s="20" t="s">
        <v>64</v>
      </c>
      <c r="Q236" s="20"/>
    </row>
    <row r="237" spans="1:17" s="33" customFormat="1" x14ac:dyDescent="0.25">
      <c r="A237" s="35" t="s">
        <v>734</v>
      </c>
      <c r="B237" s="35" t="s">
        <v>841</v>
      </c>
      <c r="C237" s="20" t="s">
        <v>53</v>
      </c>
      <c r="D237" s="21" t="s">
        <v>491</v>
      </c>
      <c r="E237" s="20" t="s">
        <v>48</v>
      </c>
      <c r="F237" s="24" t="s">
        <v>505</v>
      </c>
      <c r="G237" s="20" t="str">
        <f t="shared" si="6"/>
        <v>Genus</v>
      </c>
      <c r="H237" s="27" t="str">
        <f>VLOOKUP(F237, VLookup!$A$1:$B$293, 2, FALSE)</f>
        <v>Kumbang air</v>
      </c>
      <c r="I237" s="21" t="s">
        <v>500</v>
      </c>
      <c r="J237" s="21" t="s">
        <v>501</v>
      </c>
      <c r="K237" s="20" t="s">
        <v>49</v>
      </c>
      <c r="L237" s="20" t="s">
        <v>44</v>
      </c>
      <c r="M237" s="22">
        <v>2</v>
      </c>
      <c r="N237" s="22">
        <v>2</v>
      </c>
      <c r="O237" s="20" t="s">
        <v>65</v>
      </c>
      <c r="P237" s="20" t="s">
        <v>64</v>
      </c>
      <c r="Q237" s="20"/>
    </row>
    <row r="238" spans="1:17" s="33" customFormat="1" x14ac:dyDescent="0.25">
      <c r="A238" s="35" t="s">
        <v>734</v>
      </c>
      <c r="B238" s="35" t="s">
        <v>842</v>
      </c>
      <c r="C238" s="20" t="s">
        <v>53</v>
      </c>
      <c r="D238" s="21" t="s">
        <v>491</v>
      </c>
      <c r="E238" s="20" t="s">
        <v>48</v>
      </c>
      <c r="F238" s="28" t="s">
        <v>507</v>
      </c>
      <c r="G238" s="20" t="str">
        <f t="shared" si="6"/>
        <v>Family</v>
      </c>
      <c r="H238" s="27" t="str">
        <f>VLOOKUP(F238, VLookup!$A$1:$B$293, 2, FALSE)</f>
        <v>Lalat</v>
      </c>
      <c r="I238" s="21" t="s">
        <v>500</v>
      </c>
      <c r="J238" s="21" t="s">
        <v>501</v>
      </c>
      <c r="K238" s="20" t="s">
        <v>49</v>
      </c>
      <c r="L238" s="20" t="s">
        <v>44</v>
      </c>
      <c r="M238" s="22">
        <v>9</v>
      </c>
      <c r="N238" s="22">
        <v>9</v>
      </c>
      <c r="O238" s="20" t="s">
        <v>65</v>
      </c>
      <c r="P238" s="20" t="s">
        <v>64</v>
      </c>
      <c r="Q238" s="20"/>
    </row>
    <row r="239" spans="1:17" s="33" customFormat="1" x14ac:dyDescent="0.25">
      <c r="A239" s="35" t="s">
        <v>734</v>
      </c>
      <c r="B239" s="35" t="s">
        <v>843</v>
      </c>
      <c r="C239" s="20" t="s">
        <v>53</v>
      </c>
      <c r="D239" s="21" t="s">
        <v>491</v>
      </c>
      <c r="E239" s="20" t="s">
        <v>48</v>
      </c>
      <c r="F239" s="24" t="s">
        <v>129</v>
      </c>
      <c r="G239" s="20" t="str">
        <f t="shared" si="6"/>
        <v>Genus</v>
      </c>
      <c r="H239" s="27" t="str">
        <f>VLOOKUP(F239, VLookup!$A$1:$B$293, 2, FALSE)</f>
        <v>Lalat</v>
      </c>
      <c r="I239" s="21" t="s">
        <v>500</v>
      </c>
      <c r="J239" s="21" t="s">
        <v>501</v>
      </c>
      <c r="K239" s="20" t="s">
        <v>49</v>
      </c>
      <c r="L239" s="20" t="s">
        <v>44</v>
      </c>
      <c r="M239" s="22">
        <v>5</v>
      </c>
      <c r="N239" s="22">
        <v>5</v>
      </c>
      <c r="O239" s="20" t="s">
        <v>65</v>
      </c>
      <c r="P239" s="20" t="s">
        <v>64</v>
      </c>
      <c r="Q239" s="20"/>
    </row>
    <row r="240" spans="1:17" s="33" customFormat="1" x14ac:dyDescent="0.25">
      <c r="A240" s="35" t="s">
        <v>734</v>
      </c>
      <c r="B240" s="35" t="s">
        <v>844</v>
      </c>
      <c r="C240" s="20" t="s">
        <v>53</v>
      </c>
      <c r="D240" s="21" t="s">
        <v>491</v>
      </c>
      <c r="E240" s="20" t="s">
        <v>48</v>
      </c>
      <c r="F240" s="24" t="s">
        <v>121</v>
      </c>
      <c r="G240" s="20" t="str">
        <f t="shared" si="6"/>
        <v>Genus</v>
      </c>
      <c r="H240" s="27" t="str">
        <f>VLOOKUP(F240, VLookup!$A$1:$B$293, 2, FALSE)</f>
        <v>Lalat kecil</v>
      </c>
      <c r="I240" s="21" t="s">
        <v>500</v>
      </c>
      <c r="J240" s="21" t="s">
        <v>501</v>
      </c>
      <c r="K240" s="20" t="s">
        <v>49</v>
      </c>
      <c r="L240" s="20" t="s">
        <v>44</v>
      </c>
      <c r="M240" s="22">
        <v>296</v>
      </c>
      <c r="N240" s="22">
        <v>296</v>
      </c>
      <c r="O240" s="20" t="s">
        <v>65</v>
      </c>
      <c r="P240" s="20" t="s">
        <v>64</v>
      </c>
      <c r="Q240" s="20"/>
    </row>
    <row r="241" spans="1:17" s="33" customFormat="1" x14ac:dyDescent="0.25">
      <c r="A241" s="35" t="s">
        <v>734</v>
      </c>
      <c r="B241" s="35" t="s">
        <v>845</v>
      </c>
      <c r="C241" s="20" t="s">
        <v>53</v>
      </c>
      <c r="D241" s="21" t="s">
        <v>491</v>
      </c>
      <c r="E241" s="20" t="s">
        <v>48</v>
      </c>
      <c r="F241" s="24" t="s">
        <v>158</v>
      </c>
      <c r="G241" s="20" t="str">
        <f t="shared" si="6"/>
        <v>Genus</v>
      </c>
      <c r="H241" s="27" t="str">
        <f>VLOOKUP(F241, VLookup!$A$1:$B$293, 2, FALSE)</f>
        <v>Lalat kecil</v>
      </c>
      <c r="I241" s="21" t="s">
        <v>500</v>
      </c>
      <c r="J241" s="21" t="s">
        <v>501</v>
      </c>
      <c r="K241" s="20" t="s">
        <v>49</v>
      </c>
      <c r="L241" s="20" t="s">
        <v>44</v>
      </c>
      <c r="M241" s="22">
        <v>142</v>
      </c>
      <c r="N241" s="22">
        <v>142</v>
      </c>
      <c r="O241" s="20" t="s">
        <v>65</v>
      </c>
      <c r="P241" s="20" t="s">
        <v>64</v>
      </c>
      <c r="Q241" s="20"/>
    </row>
    <row r="242" spans="1:17" s="33" customFormat="1" x14ac:dyDescent="0.25">
      <c r="A242" s="35" t="s">
        <v>734</v>
      </c>
      <c r="B242" s="35" t="s">
        <v>846</v>
      </c>
      <c r="C242" s="20" t="s">
        <v>53</v>
      </c>
      <c r="D242" s="21" t="s">
        <v>491</v>
      </c>
      <c r="E242" s="20" t="s">
        <v>48</v>
      </c>
      <c r="F242" s="24" t="s">
        <v>578</v>
      </c>
      <c r="G242" s="20" t="str">
        <f t="shared" si="6"/>
        <v>Genus</v>
      </c>
      <c r="H242" s="27" t="str">
        <f>VLOOKUP(F242, VLookup!$A$1:$B$293, 2, FALSE)</f>
        <v>Lalat kecil</v>
      </c>
      <c r="I242" s="21" t="s">
        <v>500</v>
      </c>
      <c r="J242" s="21" t="s">
        <v>501</v>
      </c>
      <c r="K242" s="20" t="s">
        <v>49</v>
      </c>
      <c r="L242" s="20" t="s">
        <v>44</v>
      </c>
      <c r="M242" s="22">
        <v>11</v>
      </c>
      <c r="N242" s="22">
        <v>11</v>
      </c>
      <c r="O242" s="20" t="s">
        <v>65</v>
      </c>
      <c r="P242" s="20" t="s">
        <v>64</v>
      </c>
      <c r="Q242" s="20"/>
    </row>
    <row r="243" spans="1:17" s="33" customFormat="1" x14ac:dyDescent="0.25">
      <c r="A243" s="35" t="s">
        <v>734</v>
      </c>
      <c r="B243" s="35" t="s">
        <v>847</v>
      </c>
      <c r="C243" s="20" t="s">
        <v>53</v>
      </c>
      <c r="D243" s="21" t="s">
        <v>491</v>
      </c>
      <c r="E243" s="20" t="s">
        <v>48</v>
      </c>
      <c r="F243" s="24" t="s">
        <v>220</v>
      </c>
      <c r="G243" s="20" t="str">
        <f t="shared" si="6"/>
        <v>Genus</v>
      </c>
      <c r="H243" s="27" t="str">
        <f>VLOOKUP(F243, VLookup!$A$1:$B$293, 2, FALSE)</f>
        <v>Lalat kecil</v>
      </c>
      <c r="I243" s="21" t="s">
        <v>500</v>
      </c>
      <c r="J243" s="21" t="s">
        <v>501</v>
      </c>
      <c r="K243" s="20" t="s">
        <v>49</v>
      </c>
      <c r="L243" s="20" t="s">
        <v>44</v>
      </c>
      <c r="M243" s="22">
        <v>29</v>
      </c>
      <c r="N243" s="22">
        <v>29</v>
      </c>
      <c r="O243" s="20" t="s">
        <v>65</v>
      </c>
      <c r="P243" s="20" t="s">
        <v>64</v>
      </c>
      <c r="Q243" s="20"/>
    </row>
    <row r="244" spans="1:17" s="33" customFormat="1" x14ac:dyDescent="0.25">
      <c r="A244" s="35" t="s">
        <v>734</v>
      </c>
      <c r="B244" s="35" t="s">
        <v>848</v>
      </c>
      <c r="C244" s="20" t="s">
        <v>53</v>
      </c>
      <c r="D244" s="21" t="s">
        <v>491</v>
      </c>
      <c r="E244" s="20" t="s">
        <v>48</v>
      </c>
      <c r="F244" s="25" t="s">
        <v>529</v>
      </c>
      <c r="G244" s="20" t="str">
        <f t="shared" si="6"/>
        <v>Genus</v>
      </c>
      <c r="H244" s="27" t="str">
        <f>VLOOKUP(F244, VLookup!$A$1:$B$293, 2, FALSE)</f>
        <v>Lalat kecil</v>
      </c>
      <c r="I244" s="21" t="s">
        <v>500</v>
      </c>
      <c r="J244" s="21" t="s">
        <v>501</v>
      </c>
      <c r="K244" s="20" t="s">
        <v>49</v>
      </c>
      <c r="L244" s="20" t="s">
        <v>44</v>
      </c>
      <c r="M244" s="22">
        <v>4</v>
      </c>
      <c r="N244" s="22">
        <v>4</v>
      </c>
      <c r="O244" s="20" t="s">
        <v>65</v>
      </c>
      <c r="P244" s="20" t="s">
        <v>64</v>
      </c>
      <c r="Q244" s="20"/>
    </row>
    <row r="245" spans="1:17" s="33" customFormat="1" x14ac:dyDescent="0.25">
      <c r="A245" s="35" t="s">
        <v>734</v>
      </c>
      <c r="B245" s="35" t="s">
        <v>849</v>
      </c>
      <c r="C245" s="20" t="s">
        <v>53</v>
      </c>
      <c r="D245" s="21" t="s">
        <v>491</v>
      </c>
      <c r="E245" s="20" t="s">
        <v>48</v>
      </c>
      <c r="F245" s="24" t="s">
        <v>219</v>
      </c>
      <c r="G245" s="20" t="str">
        <f t="shared" si="6"/>
        <v>Genus</v>
      </c>
      <c r="H245" s="27" t="str">
        <f>VLOOKUP(F245, VLookup!$A$1:$B$293, 2, FALSE)</f>
        <v>Lalat kecil</v>
      </c>
      <c r="I245" s="21" t="s">
        <v>500</v>
      </c>
      <c r="J245" s="21" t="s">
        <v>501</v>
      </c>
      <c r="K245" s="20" t="s">
        <v>49</v>
      </c>
      <c r="L245" s="20" t="s">
        <v>44</v>
      </c>
      <c r="M245" s="22">
        <v>1</v>
      </c>
      <c r="N245" s="22">
        <v>1</v>
      </c>
      <c r="O245" s="20" t="s">
        <v>65</v>
      </c>
      <c r="P245" s="20" t="s">
        <v>64</v>
      </c>
      <c r="Q245" s="20"/>
    </row>
    <row r="246" spans="1:17" s="33" customFormat="1" x14ac:dyDescent="0.25">
      <c r="A246" s="35" t="s">
        <v>734</v>
      </c>
      <c r="B246" s="35" t="s">
        <v>850</v>
      </c>
      <c r="C246" s="20" t="s">
        <v>53</v>
      </c>
      <c r="D246" s="21" t="s">
        <v>491</v>
      </c>
      <c r="E246" s="20" t="s">
        <v>48</v>
      </c>
      <c r="F246" s="24" t="s">
        <v>509</v>
      </c>
      <c r="G246" s="20" t="str">
        <f t="shared" si="6"/>
        <v>Genus</v>
      </c>
      <c r="H246" s="27" t="str">
        <f>VLOOKUP(F246, VLookup!$A$1:$B$293, 2, FALSE)</f>
        <v>Lalat kecil</v>
      </c>
      <c r="I246" s="21" t="s">
        <v>500</v>
      </c>
      <c r="J246" s="21" t="s">
        <v>501</v>
      </c>
      <c r="K246" s="20" t="s">
        <v>49</v>
      </c>
      <c r="L246" s="20" t="s">
        <v>44</v>
      </c>
      <c r="M246" s="22">
        <v>35</v>
      </c>
      <c r="N246" s="22">
        <v>35</v>
      </c>
      <c r="O246" s="20" t="s">
        <v>65</v>
      </c>
      <c r="P246" s="20" t="s">
        <v>64</v>
      </c>
      <c r="Q246" s="20"/>
    </row>
    <row r="247" spans="1:17" s="33" customFormat="1" x14ac:dyDescent="0.25">
      <c r="A247" s="35" t="s">
        <v>734</v>
      </c>
      <c r="B247" s="35" t="s">
        <v>851</v>
      </c>
      <c r="C247" s="20" t="s">
        <v>53</v>
      </c>
      <c r="D247" s="21" t="s">
        <v>491</v>
      </c>
      <c r="E247" s="20" t="s">
        <v>48</v>
      </c>
      <c r="F247" s="24" t="s">
        <v>120</v>
      </c>
      <c r="G247" s="20" t="str">
        <f t="shared" si="6"/>
        <v>Genus</v>
      </c>
      <c r="H247" s="27" t="str">
        <f>VLOOKUP(F247, VLookup!$A$1:$B$293, 2, FALSE)</f>
        <v>Lalat</v>
      </c>
      <c r="I247" s="21" t="s">
        <v>500</v>
      </c>
      <c r="J247" s="21" t="s">
        <v>501</v>
      </c>
      <c r="K247" s="20" t="s">
        <v>49</v>
      </c>
      <c r="L247" s="20" t="s">
        <v>44</v>
      </c>
      <c r="M247" s="22">
        <v>1</v>
      </c>
      <c r="N247" s="22">
        <v>1</v>
      </c>
      <c r="O247" s="20" t="s">
        <v>65</v>
      </c>
      <c r="P247" s="20" t="s">
        <v>64</v>
      </c>
      <c r="Q247" s="20"/>
    </row>
    <row r="248" spans="1:17" s="33" customFormat="1" x14ac:dyDescent="0.25">
      <c r="A248" s="35" t="s">
        <v>734</v>
      </c>
      <c r="B248" s="35" t="s">
        <v>852</v>
      </c>
      <c r="C248" s="20" t="s">
        <v>53</v>
      </c>
      <c r="D248" s="21" t="s">
        <v>491</v>
      </c>
      <c r="E248" s="20" t="s">
        <v>48</v>
      </c>
      <c r="F248" s="24" t="s">
        <v>510</v>
      </c>
      <c r="G248" s="20" t="str">
        <f t="shared" si="6"/>
        <v>Genus</v>
      </c>
      <c r="H248" s="27" t="str">
        <f>VLOOKUP(F248, VLookup!$A$1:$B$293, 2, FALSE)</f>
        <v>Cacing</v>
      </c>
      <c r="I248" s="21" t="s">
        <v>500</v>
      </c>
      <c r="J248" s="21" t="s">
        <v>501</v>
      </c>
      <c r="K248" s="20" t="s">
        <v>49</v>
      </c>
      <c r="L248" s="20" t="s">
        <v>44</v>
      </c>
      <c r="M248" s="22">
        <v>4</v>
      </c>
      <c r="N248" s="22">
        <v>4</v>
      </c>
      <c r="O248" s="20" t="s">
        <v>65</v>
      </c>
      <c r="P248" s="20" t="s">
        <v>64</v>
      </c>
      <c r="Q248" s="20"/>
    </row>
    <row r="249" spans="1:17" s="33" customFormat="1" x14ac:dyDescent="0.25">
      <c r="A249" s="35" t="s">
        <v>734</v>
      </c>
      <c r="B249" s="35" t="s">
        <v>853</v>
      </c>
      <c r="C249" s="20" t="s">
        <v>53</v>
      </c>
      <c r="D249" s="21" t="s">
        <v>491</v>
      </c>
      <c r="E249" s="20" t="s">
        <v>48</v>
      </c>
      <c r="F249" s="20" t="s">
        <v>119</v>
      </c>
      <c r="G249" s="20" t="str">
        <f t="shared" si="6"/>
        <v>Family</v>
      </c>
      <c r="H249" s="27" t="str">
        <f>VLOOKUP(F249, VLookup!$A$1:$B$293, 2, FALSE)</f>
        <v>Lalat kecil</v>
      </c>
      <c r="I249" s="21" t="s">
        <v>500</v>
      </c>
      <c r="J249" s="21" t="s">
        <v>501</v>
      </c>
      <c r="K249" s="20" t="s">
        <v>49</v>
      </c>
      <c r="L249" s="20" t="s">
        <v>44</v>
      </c>
      <c r="M249" s="22">
        <v>8</v>
      </c>
      <c r="N249" s="22">
        <v>8</v>
      </c>
      <c r="O249" s="20" t="s">
        <v>65</v>
      </c>
      <c r="P249" s="20" t="s">
        <v>64</v>
      </c>
      <c r="Q249" s="20"/>
    </row>
    <row r="250" spans="1:17" s="33" customFormat="1" x14ac:dyDescent="0.25">
      <c r="A250" s="35" t="s">
        <v>734</v>
      </c>
      <c r="B250" s="35" t="s">
        <v>854</v>
      </c>
      <c r="C250" s="20" t="s">
        <v>53</v>
      </c>
      <c r="D250" s="21" t="s">
        <v>491</v>
      </c>
      <c r="E250" s="20" t="s">
        <v>48</v>
      </c>
      <c r="F250" s="24" t="s">
        <v>166</v>
      </c>
      <c r="G250" s="20" t="str">
        <f t="shared" si="6"/>
        <v>Genus</v>
      </c>
      <c r="H250" s="27" t="str">
        <f>VLOOKUP(F250, VLookup!$A$1:$B$293, 2, FALSE)</f>
        <v>Lalat hitam</v>
      </c>
      <c r="I250" s="21" t="s">
        <v>500</v>
      </c>
      <c r="J250" s="21" t="s">
        <v>501</v>
      </c>
      <c r="K250" s="20" t="s">
        <v>49</v>
      </c>
      <c r="L250" s="20" t="s">
        <v>44</v>
      </c>
      <c r="M250" s="22">
        <v>346</v>
      </c>
      <c r="N250" s="22">
        <v>346</v>
      </c>
      <c r="O250" s="20" t="s">
        <v>65</v>
      </c>
      <c r="P250" s="20" t="s">
        <v>64</v>
      </c>
      <c r="Q250" s="20"/>
    </row>
    <row r="251" spans="1:17" s="33" customFormat="1" x14ac:dyDescent="0.25">
      <c r="A251" s="35" t="s">
        <v>734</v>
      </c>
      <c r="B251" s="35" t="s">
        <v>855</v>
      </c>
      <c r="C251" s="20" t="s">
        <v>53</v>
      </c>
      <c r="D251" s="21" t="s">
        <v>491</v>
      </c>
      <c r="E251" s="20" t="s">
        <v>48</v>
      </c>
      <c r="F251" s="20" t="s">
        <v>525</v>
      </c>
      <c r="G251" s="20" t="str">
        <f t="shared" si="6"/>
        <v>Family</v>
      </c>
      <c r="H251" s="27" t="str">
        <f>VLOOKUP(F251, VLookup!$A$1:$B$293, 2, FALSE)</f>
        <v>Lalat hitam</v>
      </c>
      <c r="I251" s="21" t="s">
        <v>500</v>
      </c>
      <c r="J251" s="21" t="s">
        <v>501</v>
      </c>
      <c r="K251" s="20" t="s">
        <v>49</v>
      </c>
      <c r="L251" s="20" t="s">
        <v>44</v>
      </c>
      <c r="M251" s="22">
        <v>1</v>
      </c>
      <c r="N251" s="22">
        <v>1</v>
      </c>
      <c r="O251" s="20" t="s">
        <v>65</v>
      </c>
      <c r="P251" s="20" t="s">
        <v>64</v>
      </c>
      <c r="Q251" s="20"/>
    </row>
    <row r="252" spans="1:17" s="33" customFormat="1" x14ac:dyDescent="0.25">
      <c r="A252" s="35" t="s">
        <v>734</v>
      </c>
      <c r="B252" s="35" t="s">
        <v>856</v>
      </c>
      <c r="C252" s="20" t="s">
        <v>53</v>
      </c>
      <c r="D252" s="21" t="s">
        <v>491</v>
      </c>
      <c r="E252" s="20" t="s">
        <v>48</v>
      </c>
      <c r="F252" s="24" t="s">
        <v>75</v>
      </c>
      <c r="G252" s="20" t="str">
        <f t="shared" si="6"/>
        <v>Genus</v>
      </c>
      <c r="H252" s="27" t="str">
        <f>VLOOKUP(F252, VLookup!$A$1:$B$293, 2, FALSE)</f>
        <v>Lalat</v>
      </c>
      <c r="I252" s="21" t="s">
        <v>500</v>
      </c>
      <c r="J252" s="21" t="s">
        <v>501</v>
      </c>
      <c r="K252" s="20" t="s">
        <v>49</v>
      </c>
      <c r="L252" s="20" t="s">
        <v>44</v>
      </c>
      <c r="M252" s="22">
        <v>3</v>
      </c>
      <c r="N252" s="22">
        <v>3</v>
      </c>
      <c r="O252" s="20" t="s">
        <v>65</v>
      </c>
      <c r="P252" s="20" t="s">
        <v>64</v>
      </c>
      <c r="Q252" s="20"/>
    </row>
    <row r="253" spans="1:17" s="33" customFormat="1" x14ac:dyDescent="0.25">
      <c r="A253" s="35" t="s">
        <v>734</v>
      </c>
      <c r="B253" s="35" t="s">
        <v>857</v>
      </c>
      <c r="C253" s="20" t="s">
        <v>53</v>
      </c>
      <c r="D253" s="21" t="s">
        <v>491</v>
      </c>
      <c r="E253" s="20" t="s">
        <v>48</v>
      </c>
      <c r="F253" s="24" t="s">
        <v>511</v>
      </c>
      <c r="G253" s="20" t="str">
        <f t="shared" si="6"/>
        <v>Genus</v>
      </c>
      <c r="H253" s="27" t="str">
        <f>VLOOKUP(F253, VLookup!$A$1:$B$293, 2, FALSE)</f>
        <v>Ngengat</v>
      </c>
      <c r="I253" s="21" t="s">
        <v>500</v>
      </c>
      <c r="J253" s="21" t="s">
        <v>501</v>
      </c>
      <c r="K253" s="20" t="s">
        <v>49</v>
      </c>
      <c r="L253" s="20" t="s">
        <v>44</v>
      </c>
      <c r="M253" s="22">
        <v>2</v>
      </c>
      <c r="N253" s="22">
        <v>2</v>
      </c>
      <c r="O253" s="20" t="s">
        <v>65</v>
      </c>
      <c r="P253" s="20" t="s">
        <v>64</v>
      </c>
      <c r="Q253" s="20"/>
    </row>
    <row r="254" spans="1:17" s="33" customFormat="1" x14ac:dyDescent="0.25">
      <c r="A254" s="35" t="s">
        <v>734</v>
      </c>
      <c r="B254" s="35" t="s">
        <v>858</v>
      </c>
      <c r="C254" s="20" t="s">
        <v>53</v>
      </c>
      <c r="D254" s="21" t="s">
        <v>491</v>
      </c>
      <c r="E254" s="20" t="s">
        <v>48</v>
      </c>
      <c r="F254" s="24" t="s">
        <v>530</v>
      </c>
      <c r="G254" s="20" t="str">
        <f t="shared" si="6"/>
        <v>Genus</v>
      </c>
      <c r="H254" s="27" t="str">
        <f>VLOOKUP(F254, VLookup!$A$1:$B$293, 2, FALSE)</f>
        <v>Lalat</v>
      </c>
      <c r="I254" s="21" t="s">
        <v>500</v>
      </c>
      <c r="J254" s="21" t="s">
        <v>501</v>
      </c>
      <c r="K254" s="20" t="s">
        <v>49</v>
      </c>
      <c r="L254" s="20" t="s">
        <v>44</v>
      </c>
      <c r="M254" s="22">
        <v>1</v>
      </c>
      <c r="N254" s="22">
        <v>1</v>
      </c>
      <c r="O254" s="20" t="s">
        <v>65</v>
      </c>
      <c r="P254" s="20" t="s">
        <v>64</v>
      </c>
      <c r="Q254" s="20"/>
    </row>
    <row r="255" spans="1:17" s="33" customFormat="1" x14ac:dyDescent="0.25">
      <c r="A255" s="35" t="s">
        <v>734</v>
      </c>
      <c r="B255" s="35" t="s">
        <v>859</v>
      </c>
      <c r="C255" s="20" t="s">
        <v>53</v>
      </c>
      <c r="D255" s="21" t="s">
        <v>491</v>
      </c>
      <c r="E255" s="20" t="s">
        <v>48</v>
      </c>
      <c r="F255" s="20" t="s">
        <v>531</v>
      </c>
      <c r="G255" s="20" t="str">
        <f t="shared" si="6"/>
        <v>Family</v>
      </c>
      <c r="H255" s="27" t="str">
        <f>VLOOKUP(F255, VLookup!$A$1:$B$293, 2, FALSE)</f>
        <v>Lalat</v>
      </c>
      <c r="I255" s="21" t="s">
        <v>500</v>
      </c>
      <c r="J255" s="21" t="s">
        <v>501</v>
      </c>
      <c r="K255" s="20" t="s">
        <v>49</v>
      </c>
      <c r="L255" s="20" t="s">
        <v>44</v>
      </c>
      <c r="M255" s="22">
        <v>1</v>
      </c>
      <c r="N255" s="22">
        <v>1</v>
      </c>
      <c r="O255" s="20" t="s">
        <v>65</v>
      </c>
      <c r="P255" s="20" t="s">
        <v>64</v>
      </c>
      <c r="Q255" s="20"/>
    </row>
    <row r="256" spans="1:17" s="33" customFormat="1" x14ac:dyDescent="0.25">
      <c r="A256" s="35" t="s">
        <v>734</v>
      </c>
      <c r="B256" s="35" t="s">
        <v>860</v>
      </c>
      <c r="C256" s="20" t="s">
        <v>53</v>
      </c>
      <c r="D256" s="21" t="s">
        <v>491</v>
      </c>
      <c r="E256" s="20" t="s">
        <v>48</v>
      </c>
      <c r="F256" s="24" t="s">
        <v>73</v>
      </c>
      <c r="G256" s="20" t="str">
        <f t="shared" si="6"/>
        <v>Genus</v>
      </c>
      <c r="H256" s="27" t="str">
        <f>VLOOKUP(F256, VLookup!$A$1:$B$293, 2, FALSE)</f>
        <v>Lalat capung</v>
      </c>
      <c r="I256" s="21" t="s">
        <v>500</v>
      </c>
      <c r="J256" s="21" t="s">
        <v>501</v>
      </c>
      <c r="K256" s="20" t="s">
        <v>49</v>
      </c>
      <c r="L256" s="20" t="s">
        <v>44</v>
      </c>
      <c r="M256" s="22">
        <v>24</v>
      </c>
      <c r="N256" s="22">
        <v>24</v>
      </c>
      <c r="O256" s="20" t="s">
        <v>65</v>
      </c>
      <c r="P256" s="20" t="s">
        <v>64</v>
      </c>
      <c r="Q256" s="20"/>
    </row>
    <row r="257" spans="1:17" s="33" customFormat="1" x14ac:dyDescent="0.25">
      <c r="A257" s="35" t="s">
        <v>734</v>
      </c>
      <c r="B257" s="35" t="s">
        <v>861</v>
      </c>
      <c r="C257" s="20" t="s">
        <v>53</v>
      </c>
      <c r="D257" s="21" t="s">
        <v>491</v>
      </c>
      <c r="E257" s="20" t="s">
        <v>48</v>
      </c>
      <c r="F257" s="24" t="s">
        <v>225</v>
      </c>
      <c r="G257" s="20" t="str">
        <f t="shared" si="6"/>
        <v>Genus</v>
      </c>
      <c r="H257" s="27" t="str">
        <f>VLOOKUP(F257, VLookup!$A$1:$B$293, 2, FALSE)</f>
        <v>Lalat capung</v>
      </c>
      <c r="I257" s="21" t="s">
        <v>500</v>
      </c>
      <c r="J257" s="21" t="s">
        <v>501</v>
      </c>
      <c r="K257" s="20" t="s">
        <v>49</v>
      </c>
      <c r="L257" s="20" t="s">
        <v>44</v>
      </c>
      <c r="M257" s="22">
        <v>334</v>
      </c>
      <c r="N257" s="22">
        <v>334</v>
      </c>
      <c r="O257" s="20" t="s">
        <v>65</v>
      </c>
      <c r="P257" s="20" t="s">
        <v>64</v>
      </c>
      <c r="Q257" s="20"/>
    </row>
    <row r="258" spans="1:17" s="33" customFormat="1" x14ac:dyDescent="0.25">
      <c r="A258" s="35" t="s">
        <v>734</v>
      </c>
      <c r="B258" s="35" t="s">
        <v>862</v>
      </c>
      <c r="C258" s="20" t="s">
        <v>53</v>
      </c>
      <c r="D258" s="21" t="s">
        <v>491</v>
      </c>
      <c r="E258" s="20" t="s">
        <v>48</v>
      </c>
      <c r="F258" s="24" t="s">
        <v>80</v>
      </c>
      <c r="G258" s="20" t="str">
        <f t="shared" si="6"/>
        <v>Genus</v>
      </c>
      <c r="H258" s="27" t="str">
        <f>VLOOKUP(F258, VLookup!$A$1:$B$293, 2, FALSE)</f>
        <v>Lalat capung</v>
      </c>
      <c r="I258" s="21" t="s">
        <v>500</v>
      </c>
      <c r="J258" s="21" t="s">
        <v>501</v>
      </c>
      <c r="K258" s="20" t="s">
        <v>49</v>
      </c>
      <c r="L258" s="20" t="s">
        <v>44</v>
      </c>
      <c r="M258" s="22">
        <v>5</v>
      </c>
      <c r="N258" s="22">
        <v>5</v>
      </c>
      <c r="O258" s="20" t="s">
        <v>65</v>
      </c>
      <c r="P258" s="20" t="s">
        <v>64</v>
      </c>
      <c r="Q258" s="20"/>
    </row>
    <row r="259" spans="1:17" s="33" customFormat="1" x14ac:dyDescent="0.25">
      <c r="A259" s="35" t="s">
        <v>734</v>
      </c>
      <c r="B259" s="35" t="s">
        <v>863</v>
      </c>
      <c r="C259" s="20" t="s">
        <v>53</v>
      </c>
      <c r="D259" s="21" t="s">
        <v>491</v>
      </c>
      <c r="E259" s="20" t="s">
        <v>48</v>
      </c>
      <c r="F259" s="24" t="s">
        <v>173</v>
      </c>
      <c r="G259" s="20" t="str">
        <f t="shared" si="6"/>
        <v>Genus</v>
      </c>
      <c r="H259" s="27" t="str">
        <f>VLOOKUP(F259, VLookup!$A$1:$B$293, 2, FALSE)</f>
        <v>Lalat capung</v>
      </c>
      <c r="I259" s="21" t="s">
        <v>500</v>
      </c>
      <c r="J259" s="21" t="s">
        <v>501</v>
      </c>
      <c r="K259" s="20" t="s">
        <v>49</v>
      </c>
      <c r="L259" s="20" t="s">
        <v>44</v>
      </c>
      <c r="M259" s="22">
        <v>3</v>
      </c>
      <c r="N259" s="22">
        <v>3</v>
      </c>
      <c r="O259" s="20" t="s">
        <v>65</v>
      </c>
      <c r="P259" s="20" t="s">
        <v>64</v>
      </c>
      <c r="Q259" s="20"/>
    </row>
    <row r="260" spans="1:17" s="33" customFormat="1" x14ac:dyDescent="0.25">
      <c r="A260" s="35" t="s">
        <v>734</v>
      </c>
      <c r="B260" s="35" t="s">
        <v>864</v>
      </c>
      <c r="C260" s="20" t="s">
        <v>53</v>
      </c>
      <c r="D260" s="21" t="s">
        <v>491</v>
      </c>
      <c r="E260" s="20" t="s">
        <v>48</v>
      </c>
      <c r="F260" s="24" t="s">
        <v>512</v>
      </c>
      <c r="G260" s="20" t="str">
        <f t="shared" ref="G260:G321" si="7">IF(IF(LEN(TRIM(F260))=0,0,LEN(TRIM(F260))-LEN(SUBSTITUTE(F260," ",""))+1)=2,IF(RIGHT(F260,3)="sp.","Genus","Species"),IF(RIGHT(F260,3)="era","Ordo",IF(RIGHT(F260,2)="ae","Family",IF(RIGHT(F260,1)="a","Class","?"))))</f>
        <v>Genus</v>
      </c>
      <c r="H260" s="27" t="str">
        <f>VLOOKUP(F260, VLookup!$A$1:$B$293, 2, FALSE)</f>
        <v>Lalat capung</v>
      </c>
      <c r="I260" s="21" t="s">
        <v>500</v>
      </c>
      <c r="J260" s="21" t="s">
        <v>501</v>
      </c>
      <c r="K260" s="20" t="s">
        <v>49</v>
      </c>
      <c r="L260" s="20" t="s">
        <v>44</v>
      </c>
      <c r="M260" s="22">
        <v>2</v>
      </c>
      <c r="N260" s="22">
        <v>2</v>
      </c>
      <c r="O260" s="20" t="s">
        <v>65</v>
      </c>
      <c r="P260" s="20" t="s">
        <v>64</v>
      </c>
      <c r="Q260" s="20"/>
    </row>
    <row r="261" spans="1:17" s="33" customFormat="1" x14ac:dyDescent="0.25">
      <c r="A261" s="35" t="s">
        <v>734</v>
      </c>
      <c r="B261" s="35" t="s">
        <v>865</v>
      </c>
      <c r="C261" s="20" t="s">
        <v>53</v>
      </c>
      <c r="D261" s="21" t="s">
        <v>491</v>
      </c>
      <c r="E261" s="20" t="s">
        <v>48</v>
      </c>
      <c r="F261" s="24" t="s">
        <v>513</v>
      </c>
      <c r="G261" s="20" t="str">
        <f t="shared" si="7"/>
        <v>Genus</v>
      </c>
      <c r="H261" s="27" t="str">
        <f>VLOOKUP(F261, VLookup!$A$1:$B$293, 2, FALSE)</f>
        <v>Lalat capung</v>
      </c>
      <c r="I261" s="21" t="s">
        <v>500</v>
      </c>
      <c r="J261" s="21" t="s">
        <v>501</v>
      </c>
      <c r="K261" s="20" t="s">
        <v>49</v>
      </c>
      <c r="L261" s="20" t="s">
        <v>44</v>
      </c>
      <c r="M261" s="22">
        <v>12</v>
      </c>
      <c r="N261" s="22">
        <v>12</v>
      </c>
      <c r="O261" s="20" t="s">
        <v>65</v>
      </c>
      <c r="P261" s="20" t="s">
        <v>64</v>
      </c>
      <c r="Q261" s="20"/>
    </row>
    <row r="262" spans="1:17" s="33" customFormat="1" x14ac:dyDescent="0.25">
      <c r="A262" s="35" t="s">
        <v>734</v>
      </c>
      <c r="B262" s="35" t="s">
        <v>866</v>
      </c>
      <c r="C262" s="20" t="s">
        <v>53</v>
      </c>
      <c r="D262" s="21" t="s">
        <v>491</v>
      </c>
      <c r="E262" s="20" t="s">
        <v>48</v>
      </c>
      <c r="F262" s="24" t="s">
        <v>116</v>
      </c>
      <c r="G262" s="20" t="str">
        <f t="shared" si="7"/>
        <v>Genus</v>
      </c>
      <c r="H262" s="27" t="str">
        <f>VLOOKUP(F262, VLookup!$A$1:$B$293, 2, FALSE)</f>
        <v>Lalat capung</v>
      </c>
      <c r="I262" s="21" t="s">
        <v>500</v>
      </c>
      <c r="J262" s="21" t="s">
        <v>501</v>
      </c>
      <c r="K262" s="20" t="s">
        <v>49</v>
      </c>
      <c r="L262" s="20" t="s">
        <v>44</v>
      </c>
      <c r="M262" s="22">
        <v>24</v>
      </c>
      <c r="N262" s="22">
        <v>24</v>
      </c>
      <c r="O262" s="20" t="s">
        <v>65</v>
      </c>
      <c r="P262" s="20" t="s">
        <v>64</v>
      </c>
      <c r="Q262" s="20"/>
    </row>
    <row r="263" spans="1:17" s="33" customFormat="1" x14ac:dyDescent="0.25">
      <c r="A263" s="35" t="s">
        <v>734</v>
      </c>
      <c r="B263" s="35" t="s">
        <v>867</v>
      </c>
      <c r="C263" s="20" t="s">
        <v>53</v>
      </c>
      <c r="D263" s="21" t="s">
        <v>491</v>
      </c>
      <c r="E263" s="20" t="s">
        <v>48</v>
      </c>
      <c r="F263" s="24" t="s">
        <v>117</v>
      </c>
      <c r="G263" s="20" t="str">
        <f t="shared" si="7"/>
        <v>Genus</v>
      </c>
      <c r="H263" s="27" t="str">
        <f>VLOOKUP(F263, VLookup!$A$1:$B$293, 2, FALSE)</f>
        <v>Lalat capung</v>
      </c>
      <c r="I263" s="21" t="s">
        <v>500</v>
      </c>
      <c r="J263" s="21" t="s">
        <v>501</v>
      </c>
      <c r="K263" s="20" t="s">
        <v>49</v>
      </c>
      <c r="L263" s="20" t="s">
        <v>44</v>
      </c>
      <c r="M263" s="22">
        <v>1</v>
      </c>
      <c r="N263" s="22">
        <v>1</v>
      </c>
      <c r="O263" s="20" t="s">
        <v>65</v>
      </c>
      <c r="P263" s="20" t="s">
        <v>64</v>
      </c>
      <c r="Q263" s="20"/>
    </row>
    <row r="264" spans="1:17" s="33" customFormat="1" x14ac:dyDescent="0.25">
      <c r="A264" s="35" t="s">
        <v>734</v>
      </c>
      <c r="B264" s="35" t="s">
        <v>868</v>
      </c>
      <c r="C264" s="20" t="s">
        <v>53</v>
      </c>
      <c r="D264" s="21" t="s">
        <v>491</v>
      </c>
      <c r="E264" s="20" t="s">
        <v>48</v>
      </c>
      <c r="F264" s="24" t="s">
        <v>115</v>
      </c>
      <c r="G264" s="20" t="str">
        <f t="shared" si="7"/>
        <v>Genus</v>
      </c>
      <c r="H264" s="27" t="str">
        <f>VLOOKUP(F264, VLookup!$A$1:$B$293, 2, FALSE)</f>
        <v>Lalat capung</v>
      </c>
      <c r="I264" s="21" t="s">
        <v>500</v>
      </c>
      <c r="J264" s="21" t="s">
        <v>501</v>
      </c>
      <c r="K264" s="20" t="s">
        <v>49</v>
      </c>
      <c r="L264" s="20" t="s">
        <v>44</v>
      </c>
      <c r="M264" s="22">
        <v>2</v>
      </c>
      <c r="N264" s="22">
        <v>2</v>
      </c>
      <c r="O264" s="20" t="s">
        <v>65</v>
      </c>
      <c r="P264" s="20" t="s">
        <v>64</v>
      </c>
      <c r="Q264" s="20"/>
    </row>
    <row r="265" spans="1:17" s="33" customFormat="1" x14ac:dyDescent="0.25">
      <c r="A265" s="35" t="s">
        <v>734</v>
      </c>
      <c r="B265" s="35" t="s">
        <v>869</v>
      </c>
      <c r="C265" s="20" t="s">
        <v>53</v>
      </c>
      <c r="D265" s="21" t="s">
        <v>491</v>
      </c>
      <c r="E265" s="20" t="s">
        <v>48</v>
      </c>
      <c r="F265" s="24" t="s">
        <v>514</v>
      </c>
      <c r="G265" s="20" t="str">
        <f t="shared" si="7"/>
        <v>Genus</v>
      </c>
      <c r="H265" s="27" t="str">
        <f>VLOOKUP(F265, VLookup!$A$1:$B$293, 2, FALSE)</f>
        <v>Lalat capung</v>
      </c>
      <c r="I265" s="21" t="s">
        <v>500</v>
      </c>
      <c r="J265" s="21" t="s">
        <v>501</v>
      </c>
      <c r="K265" s="20" t="s">
        <v>49</v>
      </c>
      <c r="L265" s="20" t="s">
        <v>44</v>
      </c>
      <c r="M265" s="22">
        <v>157</v>
      </c>
      <c r="N265" s="22">
        <v>157</v>
      </c>
      <c r="O265" s="20" t="s">
        <v>65</v>
      </c>
      <c r="P265" s="20" t="s">
        <v>64</v>
      </c>
      <c r="Q265" s="20"/>
    </row>
    <row r="266" spans="1:17" s="33" customFormat="1" x14ac:dyDescent="0.25">
      <c r="A266" s="35" t="s">
        <v>734</v>
      </c>
      <c r="B266" s="35" t="s">
        <v>870</v>
      </c>
      <c r="C266" s="20" t="s">
        <v>53</v>
      </c>
      <c r="D266" s="21" t="s">
        <v>491</v>
      </c>
      <c r="E266" s="20" t="s">
        <v>48</v>
      </c>
      <c r="F266" s="24" t="s">
        <v>584</v>
      </c>
      <c r="G266" s="20" t="str">
        <f t="shared" si="7"/>
        <v>Genus</v>
      </c>
      <c r="H266" s="27" t="str">
        <f>VLOOKUP(F266, VLookup!$A$1:$B$293, 2, FALSE)</f>
        <v>Lalat capung</v>
      </c>
      <c r="I266" s="21" t="s">
        <v>500</v>
      </c>
      <c r="J266" s="21" t="s">
        <v>501</v>
      </c>
      <c r="K266" s="20" t="s">
        <v>49</v>
      </c>
      <c r="L266" s="20" t="s">
        <v>44</v>
      </c>
      <c r="M266" s="22">
        <v>1</v>
      </c>
      <c r="N266" s="22">
        <v>1</v>
      </c>
      <c r="O266" s="20" t="s">
        <v>65</v>
      </c>
      <c r="P266" s="20" t="s">
        <v>64</v>
      </c>
      <c r="Q266" s="20"/>
    </row>
    <row r="267" spans="1:17" s="33" customFormat="1" x14ac:dyDescent="0.25">
      <c r="A267" s="35" t="s">
        <v>734</v>
      </c>
      <c r="B267" s="35" t="s">
        <v>871</v>
      </c>
      <c r="C267" s="20" t="s">
        <v>53</v>
      </c>
      <c r="D267" s="21" t="s">
        <v>491</v>
      </c>
      <c r="E267" s="20" t="s">
        <v>48</v>
      </c>
      <c r="F267" s="24" t="s">
        <v>481</v>
      </c>
      <c r="G267" s="20" t="str">
        <f t="shared" si="7"/>
        <v>Genus</v>
      </c>
      <c r="H267" s="27" t="str">
        <f>VLOOKUP(F267, VLookup!$A$1:$B$293, 2, FALSE)</f>
        <v>Ngengat</v>
      </c>
      <c r="I267" s="21" t="s">
        <v>500</v>
      </c>
      <c r="J267" s="21" t="s">
        <v>501</v>
      </c>
      <c r="K267" s="20" t="s">
        <v>49</v>
      </c>
      <c r="L267" s="20" t="s">
        <v>44</v>
      </c>
      <c r="M267" s="22">
        <v>26</v>
      </c>
      <c r="N267" s="22">
        <v>26</v>
      </c>
      <c r="O267" s="20" t="s">
        <v>65</v>
      </c>
      <c r="P267" s="20" t="s">
        <v>64</v>
      </c>
      <c r="Q267" s="20"/>
    </row>
    <row r="268" spans="1:17" s="33" customFormat="1" x14ac:dyDescent="0.25">
      <c r="A268" s="35" t="s">
        <v>734</v>
      </c>
      <c r="B268" s="35" t="s">
        <v>872</v>
      </c>
      <c r="C268" s="20" t="s">
        <v>53</v>
      </c>
      <c r="D268" s="21" t="s">
        <v>491</v>
      </c>
      <c r="E268" s="20" t="s">
        <v>48</v>
      </c>
      <c r="F268" s="24" t="s">
        <v>585</v>
      </c>
      <c r="G268" s="20" t="str">
        <f t="shared" si="7"/>
        <v>Genus</v>
      </c>
      <c r="H268" s="27" t="str">
        <f>VLOOKUP(F268, VLookup!$A$1:$B$293, 2, FALSE)</f>
        <v>Lalat</v>
      </c>
      <c r="I268" s="21" t="s">
        <v>500</v>
      </c>
      <c r="J268" s="21" t="s">
        <v>501</v>
      </c>
      <c r="K268" s="20" t="s">
        <v>49</v>
      </c>
      <c r="L268" s="20" t="s">
        <v>44</v>
      </c>
      <c r="M268" s="22">
        <v>1</v>
      </c>
      <c r="N268" s="22">
        <v>1</v>
      </c>
      <c r="O268" s="20" t="s">
        <v>65</v>
      </c>
      <c r="P268" s="20" t="s">
        <v>64</v>
      </c>
      <c r="Q268" s="20"/>
    </row>
    <row r="269" spans="1:17" s="33" customFormat="1" x14ac:dyDescent="0.25">
      <c r="A269" s="35" t="s">
        <v>734</v>
      </c>
      <c r="B269" s="35" t="s">
        <v>873</v>
      </c>
      <c r="C269" s="20" t="s">
        <v>53</v>
      </c>
      <c r="D269" s="21" t="s">
        <v>491</v>
      </c>
      <c r="E269" s="20" t="s">
        <v>48</v>
      </c>
      <c r="F269" s="24" t="s">
        <v>517</v>
      </c>
      <c r="G269" s="20" t="str">
        <f t="shared" si="7"/>
        <v>Genus</v>
      </c>
      <c r="H269" s="27" t="str">
        <f>VLOOKUP(F269, VLookup!$A$1:$B$293, 2, FALSE)</f>
        <v>Siput</v>
      </c>
      <c r="I269" s="21" t="s">
        <v>500</v>
      </c>
      <c r="J269" s="21" t="s">
        <v>501</v>
      </c>
      <c r="K269" s="20" t="s">
        <v>49</v>
      </c>
      <c r="L269" s="20" t="s">
        <v>44</v>
      </c>
      <c r="M269" s="22">
        <v>1</v>
      </c>
      <c r="N269" s="22">
        <v>1</v>
      </c>
      <c r="O269" s="20" t="s">
        <v>65</v>
      </c>
      <c r="P269" s="20" t="s">
        <v>64</v>
      </c>
      <c r="Q269" s="20"/>
    </row>
    <row r="270" spans="1:17" s="33" customFormat="1" x14ac:dyDescent="0.25">
      <c r="A270" s="35" t="s">
        <v>734</v>
      </c>
      <c r="B270" s="35" t="s">
        <v>874</v>
      </c>
      <c r="C270" s="20" t="s">
        <v>53</v>
      </c>
      <c r="D270" s="21" t="s">
        <v>491</v>
      </c>
      <c r="E270" s="20" t="s">
        <v>48</v>
      </c>
      <c r="F270" s="24" t="s">
        <v>299</v>
      </c>
      <c r="G270" s="20" t="str">
        <f t="shared" si="7"/>
        <v>Genus</v>
      </c>
      <c r="H270" s="27" t="str">
        <f>VLOOKUP(F270, VLookup!$A$1:$B$293, 2, FALSE)</f>
        <v>Siput</v>
      </c>
      <c r="I270" s="21" t="s">
        <v>500</v>
      </c>
      <c r="J270" s="21" t="s">
        <v>501</v>
      </c>
      <c r="K270" s="20" t="s">
        <v>49</v>
      </c>
      <c r="L270" s="20" t="s">
        <v>44</v>
      </c>
      <c r="M270" s="22">
        <v>2</v>
      </c>
      <c r="N270" s="22">
        <v>2</v>
      </c>
      <c r="O270" s="20" t="s">
        <v>65</v>
      </c>
      <c r="P270" s="20" t="s">
        <v>64</v>
      </c>
      <c r="Q270" s="20"/>
    </row>
    <row r="271" spans="1:17" s="33" customFormat="1" x14ac:dyDescent="0.25">
      <c r="A271" s="35" t="s">
        <v>734</v>
      </c>
      <c r="B271" s="35" t="s">
        <v>875</v>
      </c>
      <c r="C271" s="20" t="s">
        <v>53</v>
      </c>
      <c r="D271" s="21" t="s">
        <v>491</v>
      </c>
      <c r="E271" s="20" t="s">
        <v>48</v>
      </c>
      <c r="F271" s="24" t="s">
        <v>532</v>
      </c>
      <c r="G271" s="20" t="str">
        <f t="shared" si="7"/>
        <v>Genus</v>
      </c>
      <c r="H271" s="27" t="str">
        <f>VLOOKUP(F271, VLookup!$A$1:$B$293, 2, FALSE)</f>
        <v>Capung</v>
      </c>
      <c r="I271" s="21" t="s">
        <v>500</v>
      </c>
      <c r="J271" s="21" t="s">
        <v>501</v>
      </c>
      <c r="K271" s="20" t="s">
        <v>49</v>
      </c>
      <c r="L271" s="20" t="s">
        <v>44</v>
      </c>
      <c r="M271" s="22">
        <v>1</v>
      </c>
      <c r="N271" s="22">
        <v>1</v>
      </c>
      <c r="O271" s="20" t="s">
        <v>65</v>
      </c>
      <c r="P271" s="20" t="s">
        <v>64</v>
      </c>
      <c r="Q271" s="20"/>
    </row>
    <row r="272" spans="1:17" s="33" customFormat="1" x14ac:dyDescent="0.25">
      <c r="A272" s="35" t="s">
        <v>734</v>
      </c>
      <c r="B272" s="35" t="s">
        <v>876</v>
      </c>
      <c r="C272" s="20" t="s">
        <v>53</v>
      </c>
      <c r="D272" s="21" t="s">
        <v>491</v>
      </c>
      <c r="E272" s="20" t="s">
        <v>48</v>
      </c>
      <c r="F272" s="24" t="s">
        <v>577</v>
      </c>
      <c r="G272" s="20" t="str">
        <f t="shared" si="7"/>
        <v>Genus</v>
      </c>
      <c r="H272" s="27" t="str">
        <f>VLOOKUP(F272, VLookup!$A$1:$B$293, 2, FALSE)</f>
        <v>Kumbang</v>
      </c>
      <c r="I272" s="21" t="s">
        <v>500</v>
      </c>
      <c r="J272" s="21" t="s">
        <v>501</v>
      </c>
      <c r="K272" s="20" t="s">
        <v>49</v>
      </c>
      <c r="L272" s="20" t="s">
        <v>44</v>
      </c>
      <c r="M272" s="22">
        <v>1</v>
      </c>
      <c r="N272" s="22">
        <v>1</v>
      </c>
      <c r="O272" s="20" t="s">
        <v>65</v>
      </c>
      <c r="P272" s="20" t="s">
        <v>64</v>
      </c>
      <c r="Q272" s="20"/>
    </row>
    <row r="273" spans="1:17" s="33" customFormat="1" x14ac:dyDescent="0.25">
      <c r="A273" s="35" t="s">
        <v>734</v>
      </c>
      <c r="B273" s="35" t="s">
        <v>877</v>
      </c>
      <c r="C273" s="20" t="s">
        <v>53</v>
      </c>
      <c r="D273" s="21" t="s">
        <v>491</v>
      </c>
      <c r="E273" s="20" t="s">
        <v>48</v>
      </c>
      <c r="F273" s="24" t="s">
        <v>179</v>
      </c>
      <c r="G273" s="20" t="str">
        <f t="shared" si="7"/>
        <v>Genus</v>
      </c>
      <c r="H273" s="27" t="str">
        <f>VLOOKUP(F273, VLookup!$A$1:$B$293, 2, FALSE)</f>
        <v>Lalat batu</v>
      </c>
      <c r="I273" s="21" t="s">
        <v>500</v>
      </c>
      <c r="J273" s="21" t="s">
        <v>501</v>
      </c>
      <c r="K273" s="20" t="s">
        <v>49</v>
      </c>
      <c r="L273" s="20" t="s">
        <v>44</v>
      </c>
      <c r="M273" s="22">
        <v>22</v>
      </c>
      <c r="N273" s="22">
        <v>22</v>
      </c>
      <c r="O273" s="20" t="s">
        <v>65</v>
      </c>
      <c r="P273" s="20" t="s">
        <v>64</v>
      </c>
      <c r="Q273" s="20"/>
    </row>
    <row r="274" spans="1:17" s="33" customFormat="1" x14ac:dyDescent="0.25">
      <c r="A274" s="35" t="s">
        <v>734</v>
      </c>
      <c r="B274" s="35" t="s">
        <v>878</v>
      </c>
      <c r="C274" s="20" t="s">
        <v>53</v>
      </c>
      <c r="D274" s="21" t="s">
        <v>491</v>
      </c>
      <c r="E274" s="20" t="s">
        <v>48</v>
      </c>
      <c r="F274" s="24" t="s">
        <v>533</v>
      </c>
      <c r="G274" s="20" t="str">
        <f t="shared" si="7"/>
        <v>Genus</v>
      </c>
      <c r="H274" s="27" t="str">
        <f>VLOOKUP(F274, VLookup!$A$1:$B$293, 2, FALSE)</f>
        <v>Cacing</v>
      </c>
      <c r="I274" s="21" t="s">
        <v>500</v>
      </c>
      <c r="J274" s="21" t="s">
        <v>501</v>
      </c>
      <c r="K274" s="20" t="s">
        <v>49</v>
      </c>
      <c r="L274" s="20" t="s">
        <v>44</v>
      </c>
      <c r="M274" s="22">
        <v>2</v>
      </c>
      <c r="N274" s="22">
        <v>2</v>
      </c>
      <c r="O274" s="20" t="s">
        <v>65</v>
      </c>
      <c r="P274" s="20" t="s">
        <v>64</v>
      </c>
      <c r="Q274" s="20"/>
    </row>
    <row r="275" spans="1:17" s="33" customFormat="1" x14ac:dyDescent="0.25">
      <c r="A275" s="35" t="s">
        <v>734</v>
      </c>
      <c r="B275" s="35" t="s">
        <v>879</v>
      </c>
      <c r="C275" s="20" t="s">
        <v>53</v>
      </c>
      <c r="D275" s="21" t="s">
        <v>491</v>
      </c>
      <c r="E275" s="20" t="s">
        <v>48</v>
      </c>
      <c r="F275" s="24" t="s">
        <v>518</v>
      </c>
      <c r="G275" s="20" t="str">
        <f t="shared" si="7"/>
        <v>Genus</v>
      </c>
      <c r="H275" s="27" t="str">
        <f>VLOOKUP(F275, VLookup!$A$1:$B$293, 2, FALSE)</f>
        <v>Cacing</v>
      </c>
      <c r="I275" s="21" t="s">
        <v>500</v>
      </c>
      <c r="J275" s="21" t="s">
        <v>501</v>
      </c>
      <c r="K275" s="20" t="s">
        <v>49</v>
      </c>
      <c r="L275" s="20" t="s">
        <v>44</v>
      </c>
      <c r="M275" s="22">
        <v>1</v>
      </c>
      <c r="N275" s="22">
        <v>1</v>
      </c>
      <c r="O275" s="20" t="s">
        <v>65</v>
      </c>
      <c r="P275" s="20" t="s">
        <v>64</v>
      </c>
      <c r="Q275" s="20"/>
    </row>
    <row r="276" spans="1:17" s="33" customFormat="1" x14ac:dyDescent="0.25">
      <c r="A276" s="35" t="s">
        <v>734</v>
      </c>
      <c r="B276" s="35" t="s">
        <v>880</v>
      </c>
      <c r="C276" s="20" t="s">
        <v>53</v>
      </c>
      <c r="D276" s="21" t="s">
        <v>491</v>
      </c>
      <c r="E276" s="20" t="s">
        <v>48</v>
      </c>
      <c r="F276" s="24" t="s">
        <v>534</v>
      </c>
      <c r="G276" s="20" t="str">
        <f t="shared" si="7"/>
        <v>Genus</v>
      </c>
      <c r="H276" s="27" t="str">
        <f>VLOOKUP(F276, VLookup!$A$1:$B$293, 2, FALSE)</f>
        <v>Lintah</v>
      </c>
      <c r="I276" s="21" t="s">
        <v>500</v>
      </c>
      <c r="J276" s="21" t="s">
        <v>501</v>
      </c>
      <c r="K276" s="20" t="s">
        <v>49</v>
      </c>
      <c r="L276" s="20" t="s">
        <v>44</v>
      </c>
      <c r="M276" s="22">
        <v>1</v>
      </c>
      <c r="N276" s="22">
        <v>1</v>
      </c>
      <c r="O276" s="20" t="s">
        <v>65</v>
      </c>
      <c r="P276" s="20" t="s">
        <v>64</v>
      </c>
      <c r="Q276" s="20"/>
    </row>
    <row r="277" spans="1:17" s="33" customFormat="1" x14ac:dyDescent="0.25">
      <c r="A277" s="35" t="s">
        <v>734</v>
      </c>
      <c r="B277" s="35" t="s">
        <v>881</v>
      </c>
      <c r="C277" s="20" t="s">
        <v>53</v>
      </c>
      <c r="D277" s="21" t="s">
        <v>491</v>
      </c>
      <c r="E277" s="20" t="s">
        <v>48</v>
      </c>
      <c r="F277" s="24" t="s">
        <v>154</v>
      </c>
      <c r="G277" s="20" t="str">
        <f t="shared" si="7"/>
        <v>Genus</v>
      </c>
      <c r="H277" s="27" t="str">
        <f>VLOOKUP(F277, VLookup!$A$1:$B$293, 2, FALSE)</f>
        <v>Lalat kadis</v>
      </c>
      <c r="I277" s="21" t="s">
        <v>500</v>
      </c>
      <c r="J277" s="21" t="s">
        <v>501</v>
      </c>
      <c r="K277" s="20" t="s">
        <v>49</v>
      </c>
      <c r="L277" s="20" t="s">
        <v>44</v>
      </c>
      <c r="M277" s="22">
        <v>722</v>
      </c>
      <c r="N277" s="22">
        <v>722</v>
      </c>
      <c r="O277" s="20" t="s">
        <v>65</v>
      </c>
      <c r="P277" s="20" t="s">
        <v>64</v>
      </c>
      <c r="Q277" s="20"/>
    </row>
    <row r="278" spans="1:17" s="33" customFormat="1" x14ac:dyDescent="0.25">
      <c r="A278" s="35" t="s">
        <v>734</v>
      </c>
      <c r="B278" s="35" t="s">
        <v>882</v>
      </c>
      <c r="C278" s="20" t="s">
        <v>53</v>
      </c>
      <c r="D278" s="21" t="s">
        <v>491</v>
      </c>
      <c r="E278" s="20" t="s">
        <v>48</v>
      </c>
      <c r="F278" s="24" t="s">
        <v>519</v>
      </c>
      <c r="G278" s="20" t="str">
        <f t="shared" si="7"/>
        <v>Genus</v>
      </c>
      <c r="H278" s="27" t="str">
        <f>VLOOKUP(F278, VLookup!$A$1:$B$293, 2, FALSE)</f>
        <v>Lalat kadis</v>
      </c>
      <c r="I278" s="21" t="s">
        <v>500</v>
      </c>
      <c r="J278" s="21" t="s">
        <v>501</v>
      </c>
      <c r="K278" s="20" t="s">
        <v>49</v>
      </c>
      <c r="L278" s="20" t="s">
        <v>44</v>
      </c>
      <c r="M278" s="22">
        <v>1</v>
      </c>
      <c r="N278" s="22">
        <v>1</v>
      </c>
      <c r="O278" s="20" t="s">
        <v>65</v>
      </c>
      <c r="P278" s="20" t="s">
        <v>64</v>
      </c>
      <c r="Q278" s="20"/>
    </row>
    <row r="279" spans="1:17" s="33" customFormat="1" x14ac:dyDescent="0.25">
      <c r="A279" s="35" t="s">
        <v>734</v>
      </c>
      <c r="B279" s="35" t="s">
        <v>883</v>
      </c>
      <c r="C279" s="20" t="s">
        <v>53</v>
      </c>
      <c r="D279" s="21" t="s">
        <v>491</v>
      </c>
      <c r="E279" s="20" t="s">
        <v>48</v>
      </c>
      <c r="F279" s="24" t="s">
        <v>240</v>
      </c>
      <c r="G279" s="20" t="str">
        <f t="shared" si="7"/>
        <v>Genus</v>
      </c>
      <c r="H279" s="27" t="str">
        <f>VLOOKUP(F279, VLookup!$A$1:$B$293, 2, FALSE)</f>
        <v>Lalat kadis</v>
      </c>
      <c r="I279" s="21" t="s">
        <v>500</v>
      </c>
      <c r="J279" s="21" t="s">
        <v>501</v>
      </c>
      <c r="K279" s="20" t="s">
        <v>49</v>
      </c>
      <c r="L279" s="20" t="s">
        <v>44</v>
      </c>
      <c r="M279" s="22">
        <v>2</v>
      </c>
      <c r="N279" s="22">
        <v>2</v>
      </c>
      <c r="O279" s="20" t="s">
        <v>65</v>
      </c>
      <c r="P279" s="20" t="s">
        <v>64</v>
      </c>
      <c r="Q279" s="20"/>
    </row>
    <row r="280" spans="1:17" s="33" customFormat="1" x14ac:dyDescent="0.25">
      <c r="A280" s="35" t="s">
        <v>734</v>
      </c>
      <c r="B280" s="35" t="s">
        <v>884</v>
      </c>
      <c r="C280" s="20" t="s">
        <v>53</v>
      </c>
      <c r="D280" s="21" t="s">
        <v>491</v>
      </c>
      <c r="E280" s="20" t="s">
        <v>48</v>
      </c>
      <c r="F280" s="24" t="s">
        <v>77</v>
      </c>
      <c r="G280" s="20" t="str">
        <f t="shared" si="7"/>
        <v>Genus</v>
      </c>
      <c r="H280" s="27" t="str">
        <f>VLOOKUP(F280, VLookup!$A$1:$B$293, 2, FALSE)</f>
        <v>Lalat kadis</v>
      </c>
      <c r="I280" s="21" t="s">
        <v>500</v>
      </c>
      <c r="J280" s="21" t="s">
        <v>501</v>
      </c>
      <c r="K280" s="20" t="s">
        <v>49</v>
      </c>
      <c r="L280" s="20" t="s">
        <v>44</v>
      </c>
      <c r="M280" s="22">
        <v>266</v>
      </c>
      <c r="N280" s="22">
        <v>266</v>
      </c>
      <c r="O280" s="20" t="s">
        <v>65</v>
      </c>
      <c r="P280" s="20" t="s">
        <v>64</v>
      </c>
      <c r="Q280" s="20"/>
    </row>
    <row r="281" spans="1:17" s="33" customFormat="1" x14ac:dyDescent="0.25">
      <c r="A281" s="35" t="s">
        <v>734</v>
      </c>
      <c r="B281" s="35" t="s">
        <v>885</v>
      </c>
      <c r="C281" s="20" t="s">
        <v>53</v>
      </c>
      <c r="D281" s="21" t="s">
        <v>491</v>
      </c>
      <c r="E281" s="20" t="s">
        <v>48</v>
      </c>
      <c r="F281" s="24" t="s">
        <v>521</v>
      </c>
      <c r="G281" s="20" t="str">
        <f t="shared" si="7"/>
        <v>Genus</v>
      </c>
      <c r="H281" s="27" t="str">
        <f>VLOOKUP(F281, VLookup!$A$1:$B$293, 2, FALSE)</f>
        <v>Lalat kadis</v>
      </c>
      <c r="I281" s="21" t="s">
        <v>500</v>
      </c>
      <c r="J281" s="21" t="s">
        <v>501</v>
      </c>
      <c r="K281" s="20" t="s">
        <v>49</v>
      </c>
      <c r="L281" s="20" t="s">
        <v>44</v>
      </c>
      <c r="M281" s="22">
        <v>5</v>
      </c>
      <c r="N281" s="22">
        <v>5</v>
      </c>
      <c r="O281" s="20" t="s">
        <v>65</v>
      </c>
      <c r="P281" s="20" t="s">
        <v>64</v>
      </c>
      <c r="Q281" s="20"/>
    </row>
    <row r="282" spans="1:17" s="36" customFormat="1" x14ac:dyDescent="0.25">
      <c r="A282" s="35" t="s">
        <v>886</v>
      </c>
      <c r="B282" s="35" t="s">
        <v>887</v>
      </c>
      <c r="C282" s="20" t="s">
        <v>53</v>
      </c>
      <c r="D282" s="21" t="s">
        <v>539</v>
      </c>
      <c r="E282" s="20" t="s">
        <v>48</v>
      </c>
      <c r="F282" s="24" t="s">
        <v>559</v>
      </c>
      <c r="G282" s="20" t="str">
        <f t="shared" si="7"/>
        <v>Genus</v>
      </c>
      <c r="H282" s="27" t="str">
        <f>VLOOKUP(F282, VLookup!$A$1:$B$293, 2, FALSE)</f>
        <v>Lalat capung</v>
      </c>
      <c r="I282" s="21" t="s">
        <v>556</v>
      </c>
      <c r="J282" s="21" t="s">
        <v>557</v>
      </c>
      <c r="K282" s="20" t="s">
        <v>49</v>
      </c>
      <c r="L282" s="20" t="s">
        <v>44</v>
      </c>
      <c r="M282" s="22">
        <v>32</v>
      </c>
      <c r="N282" s="22">
        <v>32</v>
      </c>
      <c r="O282" s="20" t="s">
        <v>65</v>
      </c>
      <c r="P282" s="20" t="s">
        <v>64</v>
      </c>
      <c r="Q282" s="20"/>
    </row>
    <row r="283" spans="1:17" s="36" customFormat="1" x14ac:dyDescent="0.25">
      <c r="A283" s="35" t="s">
        <v>886</v>
      </c>
      <c r="B283" s="35" t="s">
        <v>888</v>
      </c>
      <c r="C283" s="20" t="s">
        <v>53</v>
      </c>
      <c r="D283" s="21" t="s">
        <v>539</v>
      </c>
      <c r="E283" s="20" t="s">
        <v>48</v>
      </c>
      <c r="F283" s="24" t="s">
        <v>560</v>
      </c>
      <c r="G283" s="20" t="str">
        <f t="shared" si="7"/>
        <v>Species</v>
      </c>
      <c r="H283" s="27" t="str">
        <f>VLOOKUP(F283, VLookup!$A$1:$B$293, 2, FALSE)</f>
        <v>Lalat capung</v>
      </c>
      <c r="I283" s="21" t="s">
        <v>556</v>
      </c>
      <c r="J283" s="21" t="s">
        <v>557</v>
      </c>
      <c r="K283" s="20" t="s">
        <v>49</v>
      </c>
      <c r="L283" s="20" t="s">
        <v>44</v>
      </c>
      <c r="M283" s="22">
        <v>5</v>
      </c>
      <c r="N283" s="22">
        <v>5</v>
      </c>
      <c r="O283" s="20" t="s">
        <v>65</v>
      </c>
      <c r="P283" s="20" t="s">
        <v>64</v>
      </c>
      <c r="Q283" s="20"/>
    </row>
    <row r="284" spans="1:17" s="36" customFormat="1" x14ac:dyDescent="0.25">
      <c r="A284" s="35" t="s">
        <v>886</v>
      </c>
      <c r="B284" s="35" t="s">
        <v>889</v>
      </c>
      <c r="C284" s="20" t="s">
        <v>53</v>
      </c>
      <c r="D284" s="21" t="s">
        <v>539</v>
      </c>
      <c r="E284" s="20" t="s">
        <v>48</v>
      </c>
      <c r="F284" s="24" t="s">
        <v>561</v>
      </c>
      <c r="G284" s="20" t="str">
        <f t="shared" si="7"/>
        <v>Genus</v>
      </c>
      <c r="H284" s="27" t="str">
        <f>VLOOKUP(F284, VLookup!$A$1:$B$293, 2, FALSE)</f>
        <v>Lalat capung</v>
      </c>
      <c r="I284" s="21" t="s">
        <v>556</v>
      </c>
      <c r="J284" s="21" t="s">
        <v>557</v>
      </c>
      <c r="K284" s="20" t="s">
        <v>49</v>
      </c>
      <c r="L284" s="20" t="s">
        <v>44</v>
      </c>
      <c r="M284" s="22">
        <v>1</v>
      </c>
      <c r="N284" s="22">
        <v>1</v>
      </c>
      <c r="O284" s="20" t="s">
        <v>65</v>
      </c>
      <c r="P284" s="20" t="s">
        <v>64</v>
      </c>
      <c r="Q284" s="20"/>
    </row>
    <row r="285" spans="1:17" s="36" customFormat="1" x14ac:dyDescent="0.25">
      <c r="A285" s="35" t="s">
        <v>886</v>
      </c>
      <c r="B285" s="35" t="s">
        <v>890</v>
      </c>
      <c r="C285" s="20" t="s">
        <v>53</v>
      </c>
      <c r="D285" s="21" t="s">
        <v>539</v>
      </c>
      <c r="E285" s="20" t="s">
        <v>48</v>
      </c>
      <c r="F285" s="24" t="s">
        <v>562</v>
      </c>
      <c r="G285" s="20" t="str">
        <f t="shared" si="7"/>
        <v>Genus</v>
      </c>
      <c r="H285" s="27" t="str">
        <f>VLOOKUP(F285, VLookup!$A$1:$B$293, 2, FALSE)</f>
        <v>Lalat capung</v>
      </c>
      <c r="I285" s="21" t="s">
        <v>556</v>
      </c>
      <c r="J285" s="21" t="s">
        <v>557</v>
      </c>
      <c r="K285" s="20" t="s">
        <v>49</v>
      </c>
      <c r="L285" s="20" t="s">
        <v>44</v>
      </c>
      <c r="M285" s="22">
        <v>93</v>
      </c>
      <c r="N285" s="22">
        <v>93</v>
      </c>
      <c r="O285" s="20" t="s">
        <v>65</v>
      </c>
      <c r="P285" s="20" t="s">
        <v>64</v>
      </c>
      <c r="Q285" s="20"/>
    </row>
    <row r="286" spans="1:17" s="36" customFormat="1" x14ac:dyDescent="0.25">
      <c r="A286" s="35" t="s">
        <v>886</v>
      </c>
      <c r="B286" s="35" t="s">
        <v>891</v>
      </c>
      <c r="C286" s="20" t="s">
        <v>53</v>
      </c>
      <c r="D286" s="21" t="s">
        <v>539</v>
      </c>
      <c r="E286" s="20" t="s">
        <v>48</v>
      </c>
      <c r="F286" s="24" t="s">
        <v>563</v>
      </c>
      <c r="G286" s="20" t="str">
        <f t="shared" si="7"/>
        <v>Species</v>
      </c>
      <c r="H286" s="27" t="str">
        <f>VLOOKUP(F286, VLookup!$A$1:$B$293, 2, FALSE)</f>
        <v>Lalat batu</v>
      </c>
      <c r="I286" s="21" t="s">
        <v>556</v>
      </c>
      <c r="J286" s="21" t="s">
        <v>557</v>
      </c>
      <c r="K286" s="20" t="s">
        <v>49</v>
      </c>
      <c r="L286" s="20" t="s">
        <v>44</v>
      </c>
      <c r="M286" s="22">
        <v>7</v>
      </c>
      <c r="N286" s="22">
        <v>7</v>
      </c>
      <c r="O286" s="20" t="s">
        <v>65</v>
      </c>
      <c r="P286" s="20" t="s">
        <v>64</v>
      </c>
      <c r="Q286" s="20"/>
    </row>
    <row r="287" spans="1:17" s="36" customFormat="1" x14ac:dyDescent="0.25">
      <c r="A287" s="35" t="s">
        <v>886</v>
      </c>
      <c r="B287" s="35" t="s">
        <v>892</v>
      </c>
      <c r="C287" s="20" t="s">
        <v>53</v>
      </c>
      <c r="D287" s="21" t="s">
        <v>539</v>
      </c>
      <c r="E287" s="20" t="s">
        <v>48</v>
      </c>
      <c r="F287" s="24" t="s">
        <v>73</v>
      </c>
      <c r="G287" s="20" t="str">
        <f t="shared" si="7"/>
        <v>Genus</v>
      </c>
      <c r="H287" s="27" t="str">
        <f>VLOOKUP(F287, VLookup!$A$1:$B$293, 2, FALSE)</f>
        <v>Lalat capung</v>
      </c>
      <c r="I287" s="21" t="s">
        <v>556</v>
      </c>
      <c r="J287" s="21" t="s">
        <v>557</v>
      </c>
      <c r="K287" s="20" t="s">
        <v>49</v>
      </c>
      <c r="L287" s="20" t="s">
        <v>44</v>
      </c>
      <c r="M287" s="22">
        <v>35</v>
      </c>
      <c r="N287" s="22">
        <v>35</v>
      </c>
      <c r="O287" s="20" t="s">
        <v>65</v>
      </c>
      <c r="P287" s="20" t="s">
        <v>64</v>
      </c>
      <c r="Q287" s="20"/>
    </row>
    <row r="288" spans="1:17" s="36" customFormat="1" x14ac:dyDescent="0.25">
      <c r="A288" s="35" t="s">
        <v>886</v>
      </c>
      <c r="B288" s="35" t="s">
        <v>893</v>
      </c>
      <c r="C288" s="20" t="s">
        <v>53</v>
      </c>
      <c r="D288" s="21" t="s">
        <v>539</v>
      </c>
      <c r="E288" s="20" t="s">
        <v>48</v>
      </c>
      <c r="F288" s="24" t="s">
        <v>80</v>
      </c>
      <c r="G288" s="20" t="str">
        <f t="shared" si="7"/>
        <v>Genus</v>
      </c>
      <c r="H288" s="27" t="str">
        <f>VLOOKUP(F288, VLookup!$A$1:$B$293, 2, FALSE)</f>
        <v>Lalat capung</v>
      </c>
      <c r="I288" s="21" t="s">
        <v>556</v>
      </c>
      <c r="J288" s="21" t="s">
        <v>557</v>
      </c>
      <c r="K288" s="20" t="s">
        <v>49</v>
      </c>
      <c r="L288" s="20" t="s">
        <v>44</v>
      </c>
      <c r="M288" s="22">
        <v>1</v>
      </c>
      <c r="N288" s="22">
        <v>1</v>
      </c>
      <c r="O288" s="20" t="s">
        <v>65</v>
      </c>
      <c r="P288" s="20" t="s">
        <v>64</v>
      </c>
      <c r="Q288" s="20"/>
    </row>
    <row r="289" spans="1:17" s="36" customFormat="1" x14ac:dyDescent="0.25">
      <c r="A289" s="35" t="s">
        <v>886</v>
      </c>
      <c r="B289" s="35" t="s">
        <v>894</v>
      </c>
      <c r="C289" s="20" t="s">
        <v>53</v>
      </c>
      <c r="D289" s="21" t="s">
        <v>539</v>
      </c>
      <c r="E289" s="20" t="s">
        <v>48</v>
      </c>
      <c r="F289" s="24" t="s">
        <v>125</v>
      </c>
      <c r="G289" s="20" t="str">
        <f t="shared" si="7"/>
        <v>Genus</v>
      </c>
      <c r="H289" s="27" t="str">
        <f>VLOOKUP(F289, VLookup!$A$1:$B$293, 2, FALSE)</f>
        <v>Lalat kecil</v>
      </c>
      <c r="I289" s="21" t="s">
        <v>556</v>
      </c>
      <c r="J289" s="21" t="s">
        <v>557</v>
      </c>
      <c r="K289" s="20" t="s">
        <v>49</v>
      </c>
      <c r="L289" s="20" t="s">
        <v>44</v>
      </c>
      <c r="M289" s="22">
        <v>30</v>
      </c>
      <c r="N289" s="22">
        <v>30</v>
      </c>
      <c r="O289" s="20" t="s">
        <v>65</v>
      </c>
      <c r="P289" s="20" t="s">
        <v>64</v>
      </c>
      <c r="Q289" s="20"/>
    </row>
    <row r="290" spans="1:17" s="36" customFormat="1" x14ac:dyDescent="0.25">
      <c r="A290" s="35" t="s">
        <v>886</v>
      </c>
      <c r="B290" s="35" t="s">
        <v>895</v>
      </c>
      <c r="C290" s="20" t="s">
        <v>53</v>
      </c>
      <c r="D290" s="21" t="s">
        <v>539</v>
      </c>
      <c r="E290" s="20" t="s">
        <v>48</v>
      </c>
      <c r="F290" s="24" t="s">
        <v>77</v>
      </c>
      <c r="G290" s="20" t="str">
        <f t="shared" si="7"/>
        <v>Genus</v>
      </c>
      <c r="H290" s="27" t="str">
        <f>VLOOKUP(F290, VLookup!$A$1:$B$293, 2, FALSE)</f>
        <v>Lalat kadis</v>
      </c>
      <c r="I290" s="21" t="s">
        <v>556</v>
      </c>
      <c r="J290" s="21" t="s">
        <v>557</v>
      </c>
      <c r="K290" s="20" t="s">
        <v>49</v>
      </c>
      <c r="L290" s="20" t="s">
        <v>44</v>
      </c>
      <c r="M290" s="22">
        <v>60</v>
      </c>
      <c r="N290" s="22">
        <v>60</v>
      </c>
      <c r="O290" s="20" t="s">
        <v>65</v>
      </c>
      <c r="P290" s="20" t="s">
        <v>64</v>
      </c>
      <c r="Q290" s="20"/>
    </row>
    <row r="291" spans="1:17" s="36" customFormat="1" x14ac:dyDescent="0.25">
      <c r="A291" s="35" t="s">
        <v>886</v>
      </c>
      <c r="B291" s="35" t="s">
        <v>896</v>
      </c>
      <c r="C291" s="20" t="s">
        <v>53</v>
      </c>
      <c r="D291" s="21" t="s">
        <v>539</v>
      </c>
      <c r="E291" s="20" t="s">
        <v>48</v>
      </c>
      <c r="F291" s="24" t="s">
        <v>564</v>
      </c>
      <c r="G291" s="20" t="str">
        <f t="shared" si="7"/>
        <v>Genus</v>
      </c>
      <c r="H291" s="27" t="str">
        <f>VLOOKUP(F291, VLookup!$A$1:$B$293, 2, FALSE)</f>
        <v>Siput</v>
      </c>
      <c r="I291" s="21" t="s">
        <v>556</v>
      </c>
      <c r="J291" s="21" t="s">
        <v>557</v>
      </c>
      <c r="K291" s="20" t="s">
        <v>49</v>
      </c>
      <c r="L291" s="20" t="s">
        <v>44</v>
      </c>
      <c r="M291" s="22">
        <v>40</v>
      </c>
      <c r="N291" s="22">
        <v>40</v>
      </c>
      <c r="O291" s="20" t="s">
        <v>65</v>
      </c>
      <c r="P291" s="20" t="s">
        <v>64</v>
      </c>
      <c r="Q291" s="20"/>
    </row>
    <row r="292" spans="1:17" s="36" customFormat="1" x14ac:dyDescent="0.25">
      <c r="A292" s="35" t="s">
        <v>886</v>
      </c>
      <c r="B292" s="35" t="s">
        <v>897</v>
      </c>
      <c r="C292" s="20" t="s">
        <v>53</v>
      </c>
      <c r="D292" s="21" t="s">
        <v>539</v>
      </c>
      <c r="E292" s="20" t="s">
        <v>48</v>
      </c>
      <c r="F292" s="24" t="s">
        <v>109</v>
      </c>
      <c r="G292" s="20" t="str">
        <f t="shared" si="7"/>
        <v>Genus</v>
      </c>
      <c r="H292" s="27" t="str">
        <f>VLOOKUP(F292, VLookup!$A$1:$B$293, 2, FALSE)</f>
        <v>Siput</v>
      </c>
      <c r="I292" s="21" t="s">
        <v>556</v>
      </c>
      <c r="J292" s="21" t="s">
        <v>557</v>
      </c>
      <c r="K292" s="20" t="s">
        <v>49</v>
      </c>
      <c r="L292" s="20" t="s">
        <v>44</v>
      </c>
      <c r="M292" s="22">
        <v>98</v>
      </c>
      <c r="N292" s="22">
        <v>98</v>
      </c>
      <c r="O292" s="20" t="s">
        <v>65</v>
      </c>
      <c r="P292" s="20" t="s">
        <v>64</v>
      </c>
      <c r="Q292" s="20"/>
    </row>
    <row r="293" spans="1:17" s="36" customFormat="1" x14ac:dyDescent="0.25">
      <c r="A293" s="35" t="s">
        <v>886</v>
      </c>
      <c r="B293" s="35" t="s">
        <v>898</v>
      </c>
      <c r="C293" s="20" t="s">
        <v>53</v>
      </c>
      <c r="D293" s="21" t="s">
        <v>539</v>
      </c>
      <c r="E293" s="20" t="s">
        <v>48</v>
      </c>
      <c r="F293" s="24" t="s">
        <v>565</v>
      </c>
      <c r="G293" s="20" t="str">
        <f t="shared" si="7"/>
        <v>Species</v>
      </c>
      <c r="H293" s="27" t="str">
        <f>VLOOKUP(F293, VLookup!$A$1:$B$293, 2, FALSE)</f>
        <v>Siput</v>
      </c>
      <c r="I293" s="21" t="s">
        <v>556</v>
      </c>
      <c r="J293" s="21" t="s">
        <v>557</v>
      </c>
      <c r="K293" s="20" t="s">
        <v>49</v>
      </c>
      <c r="L293" s="20" t="s">
        <v>44</v>
      </c>
      <c r="M293" s="22">
        <v>4</v>
      </c>
      <c r="N293" s="22">
        <v>4</v>
      </c>
      <c r="O293" s="20" t="s">
        <v>65</v>
      </c>
      <c r="P293" s="20" t="s">
        <v>64</v>
      </c>
      <c r="Q293" s="20"/>
    </row>
    <row r="294" spans="1:17" s="36" customFormat="1" x14ac:dyDescent="0.25">
      <c r="A294" s="35" t="s">
        <v>886</v>
      </c>
      <c r="B294" s="35" t="s">
        <v>899</v>
      </c>
      <c r="C294" s="20" t="s">
        <v>53</v>
      </c>
      <c r="D294" s="21" t="s">
        <v>539</v>
      </c>
      <c r="E294" s="20" t="s">
        <v>48</v>
      </c>
      <c r="F294" s="24" t="s">
        <v>114</v>
      </c>
      <c r="G294" s="20" t="str">
        <f t="shared" si="7"/>
        <v>Genus</v>
      </c>
      <c r="H294" s="27" t="str">
        <f>VLOOKUP(F294, VLookup!$A$1:$B$293, 2, FALSE)</f>
        <v>Cacing</v>
      </c>
      <c r="I294" s="21" t="s">
        <v>556</v>
      </c>
      <c r="J294" s="21" t="s">
        <v>557</v>
      </c>
      <c r="K294" s="20" t="s">
        <v>49</v>
      </c>
      <c r="L294" s="20" t="s">
        <v>44</v>
      </c>
      <c r="M294" s="22">
        <v>1</v>
      </c>
      <c r="N294" s="22">
        <v>1</v>
      </c>
      <c r="O294" s="20" t="s">
        <v>65</v>
      </c>
      <c r="P294" s="20" t="s">
        <v>64</v>
      </c>
      <c r="Q294" s="20"/>
    </row>
    <row r="295" spans="1:17" s="36" customFormat="1" x14ac:dyDescent="0.25">
      <c r="A295" s="35" t="s">
        <v>886</v>
      </c>
      <c r="B295" s="35" t="s">
        <v>900</v>
      </c>
      <c r="C295" s="20" t="s">
        <v>53</v>
      </c>
      <c r="D295" s="21" t="s">
        <v>539</v>
      </c>
      <c r="E295" s="20" t="s">
        <v>48</v>
      </c>
      <c r="F295" s="24" t="s">
        <v>566</v>
      </c>
      <c r="G295" s="20" t="str">
        <f t="shared" si="7"/>
        <v>Species</v>
      </c>
      <c r="H295" s="27" t="str">
        <f>VLOOKUP(F295, VLookup!$A$1:$B$293, 2, FALSE)</f>
        <v>Lalat capung</v>
      </c>
      <c r="I295" s="21" t="s">
        <v>556</v>
      </c>
      <c r="J295" s="21" t="s">
        <v>557</v>
      </c>
      <c r="K295" s="20" t="s">
        <v>49</v>
      </c>
      <c r="L295" s="20" t="s">
        <v>44</v>
      </c>
      <c r="M295" s="22">
        <v>1</v>
      </c>
      <c r="N295" s="22">
        <v>1</v>
      </c>
      <c r="O295" s="20" t="s">
        <v>65</v>
      </c>
      <c r="P295" s="20" t="s">
        <v>64</v>
      </c>
      <c r="Q295" s="20"/>
    </row>
    <row r="296" spans="1:17" s="36" customFormat="1" x14ac:dyDescent="0.25">
      <c r="A296" s="35" t="s">
        <v>886</v>
      </c>
      <c r="B296" s="35" t="s">
        <v>901</v>
      </c>
      <c r="C296" s="20" t="s">
        <v>53</v>
      </c>
      <c r="D296" s="21" t="s">
        <v>539</v>
      </c>
      <c r="E296" s="20" t="s">
        <v>48</v>
      </c>
      <c r="F296" s="24" t="s">
        <v>567</v>
      </c>
      <c r="G296" s="20" t="str">
        <f t="shared" si="7"/>
        <v>Species</v>
      </c>
      <c r="H296" s="27" t="str">
        <f>VLOOKUP(F296, VLookup!$A$1:$B$293, 2, FALSE)</f>
        <v>Siput</v>
      </c>
      <c r="I296" s="21" t="s">
        <v>556</v>
      </c>
      <c r="J296" s="21" t="s">
        <v>557</v>
      </c>
      <c r="K296" s="20" t="s">
        <v>49</v>
      </c>
      <c r="L296" s="20" t="s">
        <v>44</v>
      </c>
      <c r="M296" s="22">
        <v>2</v>
      </c>
      <c r="N296" s="22">
        <v>2</v>
      </c>
      <c r="O296" s="20" t="s">
        <v>65</v>
      </c>
      <c r="P296" s="20" t="s">
        <v>64</v>
      </c>
      <c r="Q296" s="20"/>
    </row>
    <row r="297" spans="1:17" s="36" customFormat="1" x14ac:dyDescent="0.25">
      <c r="A297" s="35" t="s">
        <v>886</v>
      </c>
      <c r="B297" s="35" t="s">
        <v>902</v>
      </c>
      <c r="C297" s="20" t="s">
        <v>53</v>
      </c>
      <c r="D297" s="21" t="s">
        <v>539</v>
      </c>
      <c r="E297" s="20" t="s">
        <v>48</v>
      </c>
      <c r="F297" s="24" t="s">
        <v>568</v>
      </c>
      <c r="G297" s="20" t="str">
        <f t="shared" si="7"/>
        <v>Genus</v>
      </c>
      <c r="H297" s="27" t="str">
        <f>VLOOKUP(F297, VLookup!$A$1:$B$293, 2, FALSE)</f>
        <v>Cacing</v>
      </c>
      <c r="I297" s="21" t="s">
        <v>556</v>
      </c>
      <c r="J297" s="21" t="s">
        <v>557</v>
      </c>
      <c r="K297" s="20" t="s">
        <v>49</v>
      </c>
      <c r="L297" s="20" t="s">
        <v>44</v>
      </c>
      <c r="M297" s="22">
        <v>1</v>
      </c>
      <c r="N297" s="22">
        <v>1</v>
      </c>
      <c r="O297" s="20" t="s">
        <v>65</v>
      </c>
      <c r="P297" s="20" t="s">
        <v>64</v>
      </c>
      <c r="Q297" s="20"/>
    </row>
    <row r="298" spans="1:17" s="36" customFormat="1" x14ac:dyDescent="0.25">
      <c r="A298" s="35" t="s">
        <v>886</v>
      </c>
      <c r="B298" s="35" t="s">
        <v>903</v>
      </c>
      <c r="C298" s="20" t="s">
        <v>53</v>
      </c>
      <c r="D298" s="21" t="s">
        <v>539</v>
      </c>
      <c r="E298" s="20" t="s">
        <v>48</v>
      </c>
      <c r="F298" s="24" t="s">
        <v>123</v>
      </c>
      <c r="G298" s="20" t="str">
        <f t="shared" si="7"/>
        <v>Genus</v>
      </c>
      <c r="H298" s="27" t="str">
        <f>VLOOKUP(F298, VLookup!$A$1:$B$293, 2, FALSE)</f>
        <v>Cacing</v>
      </c>
      <c r="I298" s="21" t="s">
        <v>556</v>
      </c>
      <c r="J298" s="21" t="s">
        <v>557</v>
      </c>
      <c r="K298" s="20" t="s">
        <v>49</v>
      </c>
      <c r="L298" s="20" t="s">
        <v>44</v>
      </c>
      <c r="M298" s="22">
        <v>1</v>
      </c>
      <c r="N298" s="22">
        <v>1</v>
      </c>
      <c r="O298" s="20" t="s">
        <v>65</v>
      </c>
      <c r="P298" s="20" t="s">
        <v>64</v>
      </c>
      <c r="Q298" s="20"/>
    </row>
    <row r="299" spans="1:17" s="36" customFormat="1" x14ac:dyDescent="0.25">
      <c r="A299" s="35" t="s">
        <v>886</v>
      </c>
      <c r="B299" s="35" t="s">
        <v>904</v>
      </c>
      <c r="C299" s="20" t="s">
        <v>53</v>
      </c>
      <c r="D299" s="21" t="s">
        <v>539</v>
      </c>
      <c r="E299" s="20" t="s">
        <v>48</v>
      </c>
      <c r="F299" s="24" t="s">
        <v>120</v>
      </c>
      <c r="G299" s="20" t="str">
        <f t="shared" si="7"/>
        <v>Genus</v>
      </c>
      <c r="H299" s="27" t="str">
        <f>VLOOKUP(F299, VLookup!$A$1:$B$293, 2, FALSE)</f>
        <v>Lalat</v>
      </c>
      <c r="I299" s="21" t="s">
        <v>556</v>
      </c>
      <c r="J299" s="21" t="s">
        <v>557</v>
      </c>
      <c r="K299" s="20" t="s">
        <v>49</v>
      </c>
      <c r="L299" s="20" t="s">
        <v>44</v>
      </c>
      <c r="M299" s="22">
        <v>10</v>
      </c>
      <c r="N299" s="22">
        <v>10</v>
      </c>
      <c r="O299" s="20" t="s">
        <v>65</v>
      </c>
      <c r="P299" s="20" t="s">
        <v>64</v>
      </c>
      <c r="Q299" s="20"/>
    </row>
    <row r="300" spans="1:17" s="36" customFormat="1" x14ac:dyDescent="0.25">
      <c r="A300" s="35" t="s">
        <v>886</v>
      </c>
      <c r="B300" s="35" t="s">
        <v>905</v>
      </c>
      <c r="C300" s="20" t="s">
        <v>53</v>
      </c>
      <c r="D300" s="21" t="s">
        <v>539</v>
      </c>
      <c r="E300" s="20" t="s">
        <v>48</v>
      </c>
      <c r="F300" s="24" t="s">
        <v>569</v>
      </c>
      <c r="G300" s="20" t="str">
        <f t="shared" si="7"/>
        <v>Species</v>
      </c>
      <c r="H300" s="27" t="str">
        <f>VLOOKUP(F300, VLookup!$A$1:$B$293, 2, FALSE)</f>
        <v>Lalat</v>
      </c>
      <c r="I300" s="21" t="s">
        <v>556</v>
      </c>
      <c r="J300" s="21" t="s">
        <v>557</v>
      </c>
      <c r="K300" s="20" t="s">
        <v>49</v>
      </c>
      <c r="L300" s="20" t="s">
        <v>44</v>
      </c>
      <c r="M300" s="22">
        <v>4</v>
      </c>
      <c r="N300" s="22">
        <v>4</v>
      </c>
      <c r="O300" s="20" t="s">
        <v>65</v>
      </c>
      <c r="P300" s="20" t="s">
        <v>64</v>
      </c>
      <c r="Q300" s="20"/>
    </row>
    <row r="301" spans="1:17" s="36" customFormat="1" x14ac:dyDescent="0.25">
      <c r="A301" s="35" t="s">
        <v>886</v>
      </c>
      <c r="B301" s="35" t="s">
        <v>906</v>
      </c>
      <c r="C301" s="20" t="s">
        <v>53</v>
      </c>
      <c r="D301" s="21" t="s">
        <v>539</v>
      </c>
      <c r="E301" s="20" t="s">
        <v>48</v>
      </c>
      <c r="F301" s="24" t="s">
        <v>291</v>
      </c>
      <c r="G301" s="20" t="str">
        <f t="shared" si="7"/>
        <v>Species</v>
      </c>
      <c r="H301" s="27" t="str">
        <f>VLOOKUP(F301, VLookup!$A$1:$B$293, 2, FALSE)</f>
        <v>Kerang</v>
      </c>
      <c r="I301" s="21" t="s">
        <v>556</v>
      </c>
      <c r="J301" s="21" t="s">
        <v>557</v>
      </c>
      <c r="K301" s="20" t="s">
        <v>49</v>
      </c>
      <c r="L301" s="20" t="s">
        <v>44</v>
      </c>
      <c r="M301" s="22">
        <v>1</v>
      </c>
      <c r="N301" s="22">
        <v>1</v>
      </c>
      <c r="O301" s="20" t="s">
        <v>65</v>
      </c>
      <c r="P301" s="20" t="s">
        <v>64</v>
      </c>
      <c r="Q301" s="20"/>
    </row>
    <row r="302" spans="1:17" s="36" customFormat="1" x14ac:dyDescent="0.25">
      <c r="A302" s="35" t="s">
        <v>907</v>
      </c>
      <c r="B302" s="35" t="s">
        <v>908</v>
      </c>
      <c r="C302" s="20" t="s">
        <v>53</v>
      </c>
      <c r="D302" s="21" t="s">
        <v>539</v>
      </c>
      <c r="E302" s="20" t="s">
        <v>48</v>
      </c>
      <c r="F302" s="24" t="s">
        <v>81</v>
      </c>
      <c r="G302" s="20" t="str">
        <f t="shared" si="7"/>
        <v>Genus</v>
      </c>
      <c r="H302" s="27" t="str">
        <f>VLOOKUP(F302, VLookup!$A$1:$B$293, 2, FALSE)</f>
        <v>Lalat capung</v>
      </c>
      <c r="I302" s="21" t="s">
        <v>554</v>
      </c>
      <c r="J302" s="21" t="s">
        <v>555</v>
      </c>
      <c r="K302" s="20" t="s">
        <v>49</v>
      </c>
      <c r="L302" s="20" t="s">
        <v>44</v>
      </c>
      <c r="M302" s="22">
        <v>3</v>
      </c>
      <c r="N302" s="22">
        <v>3</v>
      </c>
      <c r="O302" s="20" t="s">
        <v>65</v>
      </c>
      <c r="P302" s="20" t="s">
        <v>64</v>
      </c>
      <c r="Q302" s="20"/>
    </row>
    <row r="303" spans="1:17" s="36" customFormat="1" x14ac:dyDescent="0.25">
      <c r="A303" s="35" t="s">
        <v>907</v>
      </c>
      <c r="B303" s="35" t="s">
        <v>909</v>
      </c>
      <c r="C303" s="20" t="s">
        <v>53</v>
      </c>
      <c r="D303" s="21" t="s">
        <v>539</v>
      </c>
      <c r="E303" s="20" t="s">
        <v>48</v>
      </c>
      <c r="F303" s="24" t="s">
        <v>559</v>
      </c>
      <c r="G303" s="20" t="str">
        <f t="shared" si="7"/>
        <v>Genus</v>
      </c>
      <c r="H303" s="27" t="str">
        <f>VLOOKUP(F303, VLookup!$A$1:$B$293, 2, FALSE)</f>
        <v>Lalat capung</v>
      </c>
      <c r="I303" s="21" t="s">
        <v>554</v>
      </c>
      <c r="J303" s="21" t="s">
        <v>555</v>
      </c>
      <c r="K303" s="20" t="s">
        <v>49</v>
      </c>
      <c r="L303" s="20" t="s">
        <v>44</v>
      </c>
      <c r="M303" s="22">
        <v>28</v>
      </c>
      <c r="N303" s="22">
        <v>28</v>
      </c>
      <c r="O303" s="20" t="s">
        <v>65</v>
      </c>
      <c r="P303" s="20" t="s">
        <v>64</v>
      </c>
      <c r="Q303" s="20"/>
    </row>
    <row r="304" spans="1:17" s="36" customFormat="1" x14ac:dyDescent="0.25">
      <c r="A304" s="35" t="s">
        <v>907</v>
      </c>
      <c r="B304" s="35" t="s">
        <v>910</v>
      </c>
      <c r="C304" s="20" t="s">
        <v>53</v>
      </c>
      <c r="D304" s="21" t="s">
        <v>539</v>
      </c>
      <c r="E304" s="20" t="s">
        <v>48</v>
      </c>
      <c r="F304" s="24" t="s">
        <v>560</v>
      </c>
      <c r="G304" s="20" t="str">
        <f t="shared" si="7"/>
        <v>Species</v>
      </c>
      <c r="H304" s="27" t="str">
        <f>VLOOKUP(F304, VLookup!$A$1:$B$293, 2, FALSE)</f>
        <v>Lalat capung</v>
      </c>
      <c r="I304" s="21" t="s">
        <v>554</v>
      </c>
      <c r="J304" s="21" t="s">
        <v>555</v>
      </c>
      <c r="K304" s="20" t="s">
        <v>49</v>
      </c>
      <c r="L304" s="20" t="s">
        <v>44</v>
      </c>
      <c r="M304" s="22">
        <v>2</v>
      </c>
      <c r="N304" s="22">
        <v>2</v>
      </c>
      <c r="O304" s="20" t="s">
        <v>65</v>
      </c>
      <c r="P304" s="20" t="s">
        <v>64</v>
      </c>
      <c r="Q304" s="20"/>
    </row>
    <row r="305" spans="1:17" s="36" customFormat="1" x14ac:dyDescent="0.25">
      <c r="A305" s="35" t="s">
        <v>907</v>
      </c>
      <c r="B305" s="35" t="s">
        <v>911</v>
      </c>
      <c r="C305" s="20" t="s">
        <v>53</v>
      </c>
      <c r="D305" s="21" t="s">
        <v>539</v>
      </c>
      <c r="E305" s="20" t="s">
        <v>48</v>
      </c>
      <c r="F305" s="24" t="s">
        <v>562</v>
      </c>
      <c r="G305" s="20" t="str">
        <f t="shared" si="7"/>
        <v>Genus</v>
      </c>
      <c r="H305" s="27" t="str">
        <f>VLOOKUP(F305, VLookup!$A$1:$B$293, 2, FALSE)</f>
        <v>Lalat capung</v>
      </c>
      <c r="I305" s="21" t="s">
        <v>554</v>
      </c>
      <c r="J305" s="21" t="s">
        <v>555</v>
      </c>
      <c r="K305" s="20" t="s">
        <v>49</v>
      </c>
      <c r="L305" s="20" t="s">
        <v>44</v>
      </c>
      <c r="M305" s="22">
        <v>69</v>
      </c>
      <c r="N305" s="22">
        <v>69</v>
      </c>
      <c r="O305" s="20" t="s">
        <v>65</v>
      </c>
      <c r="P305" s="20" t="s">
        <v>64</v>
      </c>
      <c r="Q305" s="20"/>
    </row>
    <row r="306" spans="1:17" s="36" customFormat="1" x14ac:dyDescent="0.25">
      <c r="A306" s="35" t="s">
        <v>907</v>
      </c>
      <c r="B306" s="35" t="s">
        <v>912</v>
      </c>
      <c r="C306" s="20" t="s">
        <v>53</v>
      </c>
      <c r="D306" s="21" t="s">
        <v>539</v>
      </c>
      <c r="E306" s="20" t="s">
        <v>48</v>
      </c>
      <c r="F306" s="24" t="s">
        <v>563</v>
      </c>
      <c r="G306" s="20" t="str">
        <f t="shared" si="7"/>
        <v>Species</v>
      </c>
      <c r="H306" s="27" t="str">
        <f>VLOOKUP(F306, VLookup!$A$1:$B$293, 2, FALSE)</f>
        <v>Lalat batu</v>
      </c>
      <c r="I306" s="21" t="s">
        <v>554</v>
      </c>
      <c r="J306" s="21" t="s">
        <v>555</v>
      </c>
      <c r="K306" s="20" t="s">
        <v>49</v>
      </c>
      <c r="L306" s="20" t="s">
        <v>44</v>
      </c>
      <c r="M306" s="22">
        <v>4</v>
      </c>
      <c r="N306" s="22">
        <v>4</v>
      </c>
      <c r="O306" s="20" t="s">
        <v>65</v>
      </c>
      <c r="P306" s="20" t="s">
        <v>64</v>
      </c>
      <c r="Q306" s="20"/>
    </row>
    <row r="307" spans="1:17" s="36" customFormat="1" x14ac:dyDescent="0.25">
      <c r="A307" s="35" t="s">
        <v>907</v>
      </c>
      <c r="B307" s="35" t="s">
        <v>913</v>
      </c>
      <c r="C307" s="20" t="s">
        <v>53</v>
      </c>
      <c r="D307" s="21" t="s">
        <v>539</v>
      </c>
      <c r="E307" s="20" t="s">
        <v>48</v>
      </c>
      <c r="F307" s="24" t="s">
        <v>73</v>
      </c>
      <c r="G307" s="20" t="str">
        <f t="shared" si="7"/>
        <v>Genus</v>
      </c>
      <c r="H307" s="27" t="str">
        <f>VLOOKUP(F307, VLookup!$A$1:$B$293, 2, FALSE)</f>
        <v>Lalat capung</v>
      </c>
      <c r="I307" s="21" t="s">
        <v>554</v>
      </c>
      <c r="J307" s="21" t="s">
        <v>555</v>
      </c>
      <c r="K307" s="20" t="s">
        <v>49</v>
      </c>
      <c r="L307" s="20" t="s">
        <v>44</v>
      </c>
      <c r="M307" s="22">
        <v>30</v>
      </c>
      <c r="N307" s="22">
        <v>30</v>
      </c>
      <c r="O307" s="20" t="s">
        <v>65</v>
      </c>
      <c r="P307" s="20" t="s">
        <v>64</v>
      </c>
      <c r="Q307" s="20"/>
    </row>
    <row r="308" spans="1:17" s="36" customFormat="1" x14ac:dyDescent="0.25">
      <c r="A308" s="35" t="s">
        <v>907</v>
      </c>
      <c r="B308" s="35" t="s">
        <v>914</v>
      </c>
      <c r="C308" s="20" t="s">
        <v>53</v>
      </c>
      <c r="D308" s="21" t="s">
        <v>539</v>
      </c>
      <c r="E308" s="20" t="s">
        <v>48</v>
      </c>
      <c r="F308" s="24" t="s">
        <v>125</v>
      </c>
      <c r="G308" s="20" t="str">
        <f t="shared" si="7"/>
        <v>Genus</v>
      </c>
      <c r="H308" s="27" t="str">
        <f>VLOOKUP(F308, VLookup!$A$1:$B$293, 2, FALSE)</f>
        <v>Lalat kecil</v>
      </c>
      <c r="I308" s="21" t="s">
        <v>554</v>
      </c>
      <c r="J308" s="21" t="s">
        <v>555</v>
      </c>
      <c r="K308" s="20" t="s">
        <v>49</v>
      </c>
      <c r="L308" s="20" t="s">
        <v>44</v>
      </c>
      <c r="M308" s="22">
        <v>37</v>
      </c>
      <c r="N308" s="22">
        <v>37</v>
      </c>
      <c r="O308" s="20" t="s">
        <v>65</v>
      </c>
      <c r="P308" s="20" t="s">
        <v>64</v>
      </c>
      <c r="Q308" s="20"/>
    </row>
    <row r="309" spans="1:17" s="36" customFormat="1" x14ac:dyDescent="0.25">
      <c r="A309" s="35" t="s">
        <v>907</v>
      </c>
      <c r="B309" s="35" t="s">
        <v>915</v>
      </c>
      <c r="C309" s="20" t="s">
        <v>53</v>
      </c>
      <c r="D309" s="21" t="s">
        <v>539</v>
      </c>
      <c r="E309" s="20" t="s">
        <v>48</v>
      </c>
      <c r="F309" s="24" t="s">
        <v>74</v>
      </c>
      <c r="G309" s="20" t="str">
        <f t="shared" si="7"/>
        <v>Species</v>
      </c>
      <c r="H309" s="27" t="str">
        <f>VLOOKUP(F309, VLookup!$A$1:$B$293, 2, FALSE)</f>
        <v>Lalat</v>
      </c>
      <c r="I309" s="21" t="s">
        <v>554</v>
      </c>
      <c r="J309" s="21" t="s">
        <v>555</v>
      </c>
      <c r="K309" s="20" t="s">
        <v>49</v>
      </c>
      <c r="L309" s="20" t="s">
        <v>44</v>
      </c>
      <c r="M309" s="22">
        <v>8</v>
      </c>
      <c r="N309" s="22">
        <v>8</v>
      </c>
      <c r="O309" s="20" t="s">
        <v>65</v>
      </c>
      <c r="P309" s="20" t="s">
        <v>64</v>
      </c>
      <c r="Q309" s="20"/>
    </row>
    <row r="310" spans="1:17" s="36" customFormat="1" x14ac:dyDescent="0.25">
      <c r="A310" s="35" t="s">
        <v>907</v>
      </c>
      <c r="B310" s="35" t="s">
        <v>916</v>
      </c>
      <c r="C310" s="20" t="s">
        <v>53</v>
      </c>
      <c r="D310" s="21" t="s">
        <v>539</v>
      </c>
      <c r="E310" s="20" t="s">
        <v>48</v>
      </c>
      <c r="F310" s="24" t="s">
        <v>77</v>
      </c>
      <c r="G310" s="20" t="str">
        <f t="shared" si="7"/>
        <v>Genus</v>
      </c>
      <c r="H310" s="27" t="str">
        <f>VLOOKUP(F310, VLookup!$A$1:$B$293, 2, FALSE)</f>
        <v>Lalat kadis</v>
      </c>
      <c r="I310" s="21" t="s">
        <v>554</v>
      </c>
      <c r="J310" s="21" t="s">
        <v>555</v>
      </c>
      <c r="K310" s="20" t="s">
        <v>49</v>
      </c>
      <c r="L310" s="20" t="s">
        <v>44</v>
      </c>
      <c r="M310" s="22">
        <v>423</v>
      </c>
      <c r="N310" s="22">
        <v>423</v>
      </c>
      <c r="O310" s="20" t="s">
        <v>65</v>
      </c>
      <c r="P310" s="20" t="s">
        <v>64</v>
      </c>
      <c r="Q310" s="20"/>
    </row>
    <row r="311" spans="1:17" s="36" customFormat="1" x14ac:dyDescent="0.25">
      <c r="A311" s="35" t="s">
        <v>907</v>
      </c>
      <c r="B311" s="35" t="s">
        <v>917</v>
      </c>
      <c r="C311" s="20" t="s">
        <v>53</v>
      </c>
      <c r="D311" s="21" t="s">
        <v>539</v>
      </c>
      <c r="E311" s="20" t="s">
        <v>48</v>
      </c>
      <c r="F311" s="24" t="s">
        <v>109</v>
      </c>
      <c r="G311" s="20" t="str">
        <f t="shared" si="7"/>
        <v>Genus</v>
      </c>
      <c r="H311" s="27" t="str">
        <f>VLOOKUP(F311, VLookup!$A$1:$B$293, 2, FALSE)</f>
        <v>Siput</v>
      </c>
      <c r="I311" s="21" t="s">
        <v>554</v>
      </c>
      <c r="J311" s="21" t="s">
        <v>555</v>
      </c>
      <c r="K311" s="20" t="s">
        <v>49</v>
      </c>
      <c r="L311" s="20" t="s">
        <v>44</v>
      </c>
      <c r="M311" s="22">
        <v>28</v>
      </c>
      <c r="N311" s="22">
        <v>28</v>
      </c>
      <c r="O311" s="20" t="s">
        <v>65</v>
      </c>
      <c r="P311" s="20" t="s">
        <v>64</v>
      </c>
      <c r="Q311" s="20"/>
    </row>
    <row r="312" spans="1:17" s="36" customFormat="1" x14ac:dyDescent="0.25">
      <c r="A312" s="35" t="s">
        <v>907</v>
      </c>
      <c r="B312" s="35" t="s">
        <v>918</v>
      </c>
      <c r="C312" s="20" t="s">
        <v>53</v>
      </c>
      <c r="D312" s="21" t="s">
        <v>539</v>
      </c>
      <c r="E312" s="20" t="s">
        <v>48</v>
      </c>
      <c r="F312" s="24" t="s">
        <v>534</v>
      </c>
      <c r="G312" s="20" t="str">
        <f t="shared" si="7"/>
        <v>Genus</v>
      </c>
      <c r="H312" s="27" t="str">
        <f>VLOOKUP(F312, VLookup!$A$1:$B$293, 2, FALSE)</f>
        <v>Lintah</v>
      </c>
      <c r="I312" s="21" t="s">
        <v>554</v>
      </c>
      <c r="J312" s="21" t="s">
        <v>555</v>
      </c>
      <c r="K312" s="20" t="s">
        <v>49</v>
      </c>
      <c r="L312" s="20" t="s">
        <v>44</v>
      </c>
      <c r="M312" s="22">
        <v>478</v>
      </c>
      <c r="N312" s="22">
        <v>478</v>
      </c>
      <c r="O312" s="20" t="s">
        <v>65</v>
      </c>
      <c r="P312" s="20" t="s">
        <v>64</v>
      </c>
      <c r="Q312" s="20"/>
    </row>
    <row r="313" spans="1:17" s="36" customFormat="1" x14ac:dyDescent="0.25">
      <c r="A313" s="35" t="s">
        <v>907</v>
      </c>
      <c r="B313" s="35" t="s">
        <v>919</v>
      </c>
      <c r="C313" s="20" t="s">
        <v>53</v>
      </c>
      <c r="D313" s="21" t="s">
        <v>539</v>
      </c>
      <c r="E313" s="20" t="s">
        <v>48</v>
      </c>
      <c r="F313" s="24" t="s">
        <v>570</v>
      </c>
      <c r="G313" s="20" t="str">
        <f t="shared" si="7"/>
        <v>Species</v>
      </c>
      <c r="H313" s="27" t="str">
        <f>VLOOKUP(F313, VLookup!$A$1:$B$293, 2, FALSE)</f>
        <v>Cacing</v>
      </c>
      <c r="I313" s="21" t="s">
        <v>554</v>
      </c>
      <c r="J313" s="21" t="s">
        <v>555</v>
      </c>
      <c r="K313" s="20" t="s">
        <v>49</v>
      </c>
      <c r="L313" s="20" t="s">
        <v>44</v>
      </c>
      <c r="M313" s="22">
        <v>4</v>
      </c>
      <c r="N313" s="22">
        <v>4</v>
      </c>
      <c r="O313" s="20" t="s">
        <v>65</v>
      </c>
      <c r="P313" s="20" t="s">
        <v>64</v>
      </c>
      <c r="Q313" s="20"/>
    </row>
    <row r="314" spans="1:17" s="36" customFormat="1" x14ac:dyDescent="0.25">
      <c r="A314" s="35" t="s">
        <v>907</v>
      </c>
      <c r="B314" s="35" t="s">
        <v>920</v>
      </c>
      <c r="C314" s="20" t="s">
        <v>53</v>
      </c>
      <c r="D314" s="21" t="s">
        <v>539</v>
      </c>
      <c r="E314" s="20" t="s">
        <v>48</v>
      </c>
      <c r="F314" s="24" t="s">
        <v>90</v>
      </c>
      <c r="G314" s="20" t="str">
        <f t="shared" si="7"/>
        <v>Genus</v>
      </c>
      <c r="H314" s="27" t="str">
        <f>VLOOKUP(F314, VLookup!$A$1:$B$293, 2, FALSE)</f>
        <v>Cacing sutera</v>
      </c>
      <c r="I314" s="21" t="s">
        <v>554</v>
      </c>
      <c r="J314" s="21" t="s">
        <v>555</v>
      </c>
      <c r="K314" s="20" t="s">
        <v>49</v>
      </c>
      <c r="L314" s="20" t="s">
        <v>44</v>
      </c>
      <c r="M314" s="22">
        <v>1</v>
      </c>
      <c r="N314" s="22">
        <v>1</v>
      </c>
      <c r="O314" s="20" t="s">
        <v>65</v>
      </c>
      <c r="P314" s="20" t="s">
        <v>64</v>
      </c>
      <c r="Q314" s="20"/>
    </row>
    <row r="315" spans="1:17" s="36" customFormat="1" x14ac:dyDescent="0.25">
      <c r="A315" s="35" t="s">
        <v>907</v>
      </c>
      <c r="B315" s="35" t="s">
        <v>921</v>
      </c>
      <c r="C315" s="20" t="s">
        <v>53</v>
      </c>
      <c r="D315" s="21" t="s">
        <v>539</v>
      </c>
      <c r="E315" s="20" t="s">
        <v>48</v>
      </c>
      <c r="F315" s="24" t="s">
        <v>307</v>
      </c>
      <c r="G315" s="20" t="str">
        <f t="shared" si="7"/>
        <v>Genus</v>
      </c>
      <c r="H315" s="27" t="str">
        <f>VLOOKUP(F315, VLookup!$A$1:$B$293, 2, FALSE)</f>
        <v>Siput</v>
      </c>
      <c r="I315" s="21" t="s">
        <v>554</v>
      </c>
      <c r="J315" s="21" t="s">
        <v>555</v>
      </c>
      <c r="K315" s="20" t="s">
        <v>49</v>
      </c>
      <c r="L315" s="20" t="s">
        <v>44</v>
      </c>
      <c r="M315" s="22">
        <v>1</v>
      </c>
      <c r="N315" s="22">
        <v>1</v>
      </c>
      <c r="O315" s="20" t="s">
        <v>65</v>
      </c>
      <c r="P315" s="20" t="s">
        <v>64</v>
      </c>
      <c r="Q315" s="20"/>
    </row>
    <row r="316" spans="1:17" s="36" customFormat="1" x14ac:dyDescent="0.25">
      <c r="A316" s="35" t="s">
        <v>907</v>
      </c>
      <c r="B316" s="35" t="s">
        <v>922</v>
      </c>
      <c r="C316" s="20" t="s">
        <v>53</v>
      </c>
      <c r="D316" s="21" t="s">
        <v>539</v>
      </c>
      <c r="E316" s="20" t="s">
        <v>48</v>
      </c>
      <c r="F316" s="24" t="s">
        <v>291</v>
      </c>
      <c r="G316" s="20" t="str">
        <f t="shared" si="7"/>
        <v>Species</v>
      </c>
      <c r="H316" s="27" t="str">
        <f>VLOOKUP(F316, VLookup!$A$1:$B$293, 2, FALSE)</f>
        <v>Kerang</v>
      </c>
      <c r="I316" s="21" t="s">
        <v>554</v>
      </c>
      <c r="J316" s="21" t="s">
        <v>555</v>
      </c>
      <c r="K316" s="20" t="s">
        <v>49</v>
      </c>
      <c r="L316" s="20" t="s">
        <v>44</v>
      </c>
      <c r="M316" s="22">
        <v>3</v>
      </c>
      <c r="N316" s="22">
        <v>3</v>
      </c>
      <c r="O316" s="20" t="s">
        <v>65</v>
      </c>
      <c r="P316" s="20" t="s">
        <v>64</v>
      </c>
      <c r="Q316" s="20"/>
    </row>
    <row r="317" spans="1:17" s="36" customFormat="1" x14ac:dyDescent="0.25">
      <c r="A317" s="35" t="s">
        <v>907</v>
      </c>
      <c r="B317" s="35" t="s">
        <v>923</v>
      </c>
      <c r="C317" s="20" t="s">
        <v>53</v>
      </c>
      <c r="D317" s="21" t="s">
        <v>539</v>
      </c>
      <c r="E317" s="20" t="s">
        <v>48</v>
      </c>
      <c r="F317" s="24" t="s">
        <v>114</v>
      </c>
      <c r="G317" s="20" t="str">
        <f t="shared" si="7"/>
        <v>Genus</v>
      </c>
      <c r="H317" s="27" t="str">
        <f>VLOOKUP(F317, VLookup!$A$1:$B$293, 2, FALSE)</f>
        <v>Cacing</v>
      </c>
      <c r="I317" s="21" t="s">
        <v>554</v>
      </c>
      <c r="J317" s="21" t="s">
        <v>555</v>
      </c>
      <c r="K317" s="20" t="s">
        <v>49</v>
      </c>
      <c r="L317" s="20" t="s">
        <v>44</v>
      </c>
      <c r="M317" s="22">
        <v>73</v>
      </c>
      <c r="N317" s="22">
        <v>73</v>
      </c>
      <c r="O317" s="20" t="s">
        <v>65</v>
      </c>
      <c r="P317" s="20" t="s">
        <v>64</v>
      </c>
      <c r="Q317" s="20"/>
    </row>
    <row r="318" spans="1:17" s="36" customFormat="1" x14ac:dyDescent="0.25">
      <c r="A318" s="35" t="s">
        <v>907</v>
      </c>
      <c r="B318" s="35" t="s">
        <v>924</v>
      </c>
      <c r="C318" s="20" t="s">
        <v>53</v>
      </c>
      <c r="D318" s="21" t="s">
        <v>539</v>
      </c>
      <c r="E318" s="20" t="s">
        <v>48</v>
      </c>
      <c r="F318" s="24" t="s">
        <v>571</v>
      </c>
      <c r="G318" s="20" t="str">
        <f t="shared" si="7"/>
        <v>Genus</v>
      </c>
      <c r="H318" s="27" t="str">
        <f>VLOOKUP(F318, VLookup!$A$1:$B$293, 2, FALSE)</f>
        <v>Lalat kecil</v>
      </c>
      <c r="I318" s="21" t="s">
        <v>554</v>
      </c>
      <c r="J318" s="21" t="s">
        <v>555</v>
      </c>
      <c r="K318" s="20" t="s">
        <v>49</v>
      </c>
      <c r="L318" s="20" t="s">
        <v>44</v>
      </c>
      <c r="M318" s="22">
        <v>7</v>
      </c>
      <c r="N318" s="22">
        <v>7</v>
      </c>
      <c r="O318" s="20" t="s">
        <v>65</v>
      </c>
      <c r="P318" s="20" t="s">
        <v>64</v>
      </c>
      <c r="Q318" s="20"/>
    </row>
    <row r="319" spans="1:17" s="36" customFormat="1" x14ac:dyDescent="0.25">
      <c r="A319" s="35" t="s">
        <v>907</v>
      </c>
      <c r="B319" s="35" t="s">
        <v>925</v>
      </c>
      <c r="C319" s="20" t="s">
        <v>53</v>
      </c>
      <c r="D319" s="21" t="s">
        <v>539</v>
      </c>
      <c r="E319" s="20" t="s">
        <v>48</v>
      </c>
      <c r="F319" s="24" t="s">
        <v>564</v>
      </c>
      <c r="G319" s="20" t="str">
        <f t="shared" si="7"/>
        <v>Genus</v>
      </c>
      <c r="H319" s="27" t="str">
        <f>VLOOKUP(F319, VLookup!$A$1:$B$293, 2, FALSE)</f>
        <v>Siput</v>
      </c>
      <c r="I319" s="21" t="s">
        <v>554</v>
      </c>
      <c r="J319" s="21" t="s">
        <v>555</v>
      </c>
      <c r="K319" s="20" t="s">
        <v>49</v>
      </c>
      <c r="L319" s="20" t="s">
        <v>44</v>
      </c>
      <c r="M319" s="22">
        <v>14</v>
      </c>
      <c r="N319" s="22">
        <v>14</v>
      </c>
      <c r="O319" s="20" t="s">
        <v>65</v>
      </c>
      <c r="P319" s="20" t="s">
        <v>64</v>
      </c>
      <c r="Q319" s="20"/>
    </row>
    <row r="320" spans="1:17" s="36" customFormat="1" x14ac:dyDescent="0.25">
      <c r="A320" s="35" t="s">
        <v>907</v>
      </c>
      <c r="B320" s="35" t="s">
        <v>926</v>
      </c>
      <c r="C320" s="20" t="s">
        <v>53</v>
      </c>
      <c r="D320" s="21" t="s">
        <v>539</v>
      </c>
      <c r="E320" s="20" t="s">
        <v>48</v>
      </c>
      <c r="F320" s="24" t="s">
        <v>568</v>
      </c>
      <c r="G320" s="20" t="str">
        <f t="shared" si="7"/>
        <v>Genus</v>
      </c>
      <c r="H320" s="27" t="str">
        <f>VLOOKUP(F320, VLookup!$A$1:$B$293, 2, FALSE)</f>
        <v>Cacing</v>
      </c>
      <c r="I320" s="21" t="s">
        <v>554</v>
      </c>
      <c r="J320" s="21" t="s">
        <v>555</v>
      </c>
      <c r="K320" s="20" t="s">
        <v>49</v>
      </c>
      <c r="L320" s="20" t="s">
        <v>44</v>
      </c>
      <c r="M320" s="22">
        <v>1</v>
      </c>
      <c r="N320" s="22">
        <v>1</v>
      </c>
      <c r="O320" s="20" t="s">
        <v>65</v>
      </c>
      <c r="P320" s="20" t="s">
        <v>64</v>
      </c>
      <c r="Q320" s="20"/>
    </row>
    <row r="321" spans="1:17" x14ac:dyDescent="0.25">
      <c r="A321" s="35" t="s">
        <v>907</v>
      </c>
      <c r="B321" s="35" t="s">
        <v>927</v>
      </c>
      <c r="C321" s="20" t="s">
        <v>53</v>
      </c>
      <c r="D321" s="21" t="s">
        <v>539</v>
      </c>
      <c r="E321" s="20" t="s">
        <v>48</v>
      </c>
      <c r="F321" s="24" t="s">
        <v>574</v>
      </c>
      <c r="G321" s="20" t="str">
        <f t="shared" si="7"/>
        <v>Species</v>
      </c>
      <c r="H321" s="27" t="str">
        <f>VLOOKUP(F321, VLookup!$A$1:$B$293, 2, FALSE)</f>
        <v>Siput</v>
      </c>
      <c r="I321" s="21" t="s">
        <v>551</v>
      </c>
      <c r="J321" s="21" t="s">
        <v>547</v>
      </c>
      <c r="K321" s="20" t="s">
        <v>49</v>
      </c>
      <c r="L321" s="20" t="s">
        <v>44</v>
      </c>
      <c r="M321" s="22">
        <v>1</v>
      </c>
      <c r="N321" s="22">
        <v>1</v>
      </c>
      <c r="O321" s="20" t="s">
        <v>65</v>
      </c>
      <c r="P321" s="20" t="s">
        <v>64</v>
      </c>
      <c r="Q321" s="20"/>
    </row>
    <row r="322" spans="1:17" x14ac:dyDescent="0.25">
      <c r="A322" s="35" t="s">
        <v>928</v>
      </c>
      <c r="B322" s="35" t="s">
        <v>929</v>
      </c>
      <c r="C322" s="20" t="s">
        <v>53</v>
      </c>
      <c r="D322" s="21" t="s">
        <v>539</v>
      </c>
      <c r="E322" s="20" t="s">
        <v>48</v>
      </c>
      <c r="F322" s="24" t="s">
        <v>562</v>
      </c>
      <c r="G322" s="20" t="str">
        <f t="shared" ref="G322:G365" si="8">IF(IF(LEN(TRIM(F322))=0,0,LEN(TRIM(F322))-LEN(SUBSTITUTE(F322," ",""))+1)=2,IF(RIGHT(F322,3)="sp.","Genus","Species"),IF(RIGHT(F322,3)="era","Ordo",IF(RIGHT(F322,2)="ae","Family",IF(RIGHT(F322,1)="a","Class","?"))))</f>
        <v>Genus</v>
      </c>
      <c r="H322" s="27" t="str">
        <f>VLOOKUP(F322, VLookup!$A$1:$B$293, 2, FALSE)</f>
        <v>Lalat capung</v>
      </c>
      <c r="I322" s="21" t="s">
        <v>551</v>
      </c>
      <c r="J322" s="21" t="s">
        <v>547</v>
      </c>
      <c r="K322" s="20" t="s">
        <v>49</v>
      </c>
      <c r="L322" s="20" t="s">
        <v>44</v>
      </c>
      <c r="M322" s="22">
        <v>5</v>
      </c>
      <c r="N322" s="22">
        <v>5</v>
      </c>
      <c r="O322" s="20" t="s">
        <v>65</v>
      </c>
      <c r="P322" s="20" t="s">
        <v>64</v>
      </c>
      <c r="Q322" s="20"/>
    </row>
    <row r="323" spans="1:17" x14ac:dyDescent="0.25">
      <c r="A323" s="35" t="s">
        <v>928</v>
      </c>
      <c r="B323" s="35" t="s">
        <v>930</v>
      </c>
      <c r="C323" s="20" t="s">
        <v>53</v>
      </c>
      <c r="D323" s="21" t="s">
        <v>539</v>
      </c>
      <c r="E323" s="20" t="s">
        <v>48</v>
      </c>
      <c r="F323" s="24" t="s">
        <v>73</v>
      </c>
      <c r="G323" s="20" t="str">
        <f t="shared" si="8"/>
        <v>Genus</v>
      </c>
      <c r="H323" s="27" t="str">
        <f>VLOOKUP(F323, VLookup!$A$1:$B$293, 2, FALSE)</f>
        <v>Lalat capung</v>
      </c>
      <c r="I323" s="21" t="s">
        <v>551</v>
      </c>
      <c r="J323" s="21" t="s">
        <v>547</v>
      </c>
      <c r="K323" s="20" t="s">
        <v>49</v>
      </c>
      <c r="L323" s="20" t="s">
        <v>44</v>
      </c>
      <c r="M323" s="22">
        <v>20</v>
      </c>
      <c r="N323" s="22">
        <v>20</v>
      </c>
      <c r="O323" s="20" t="s">
        <v>65</v>
      </c>
      <c r="P323" s="20" t="s">
        <v>64</v>
      </c>
      <c r="Q323" s="20"/>
    </row>
    <row r="324" spans="1:17" x14ac:dyDescent="0.25">
      <c r="A324" s="35" t="s">
        <v>928</v>
      </c>
      <c r="B324" s="35" t="s">
        <v>931</v>
      </c>
      <c r="C324" s="20" t="s">
        <v>53</v>
      </c>
      <c r="D324" s="21" t="s">
        <v>539</v>
      </c>
      <c r="E324" s="20" t="s">
        <v>48</v>
      </c>
      <c r="F324" s="24" t="s">
        <v>125</v>
      </c>
      <c r="G324" s="20" t="str">
        <f t="shared" si="8"/>
        <v>Genus</v>
      </c>
      <c r="H324" s="27" t="str">
        <f>VLOOKUP(F324, VLookup!$A$1:$B$293, 2, FALSE)</f>
        <v>Lalat kecil</v>
      </c>
      <c r="I324" s="21" t="s">
        <v>551</v>
      </c>
      <c r="J324" s="21" t="s">
        <v>547</v>
      </c>
      <c r="K324" s="20" t="s">
        <v>49</v>
      </c>
      <c r="L324" s="20" t="s">
        <v>44</v>
      </c>
      <c r="M324" s="22">
        <v>48</v>
      </c>
      <c r="N324" s="22">
        <v>48</v>
      </c>
      <c r="O324" s="20" t="s">
        <v>65</v>
      </c>
      <c r="P324" s="20" t="s">
        <v>64</v>
      </c>
      <c r="Q324" s="20"/>
    </row>
    <row r="325" spans="1:17" x14ac:dyDescent="0.25">
      <c r="A325" s="35" t="s">
        <v>928</v>
      </c>
      <c r="B325" s="35" t="s">
        <v>932</v>
      </c>
      <c r="C325" s="20" t="s">
        <v>53</v>
      </c>
      <c r="D325" s="21" t="s">
        <v>539</v>
      </c>
      <c r="E325" s="20" t="s">
        <v>48</v>
      </c>
      <c r="F325" s="24" t="s">
        <v>77</v>
      </c>
      <c r="G325" s="20" t="str">
        <f t="shared" si="8"/>
        <v>Genus</v>
      </c>
      <c r="H325" s="27" t="str">
        <f>VLOOKUP(F325, VLookup!$A$1:$B$293, 2, FALSE)</f>
        <v>Lalat kadis</v>
      </c>
      <c r="I325" s="21" t="s">
        <v>551</v>
      </c>
      <c r="J325" s="21" t="s">
        <v>547</v>
      </c>
      <c r="K325" s="20" t="s">
        <v>49</v>
      </c>
      <c r="L325" s="20" t="s">
        <v>44</v>
      </c>
      <c r="M325" s="22">
        <v>261</v>
      </c>
      <c r="N325" s="22">
        <v>261</v>
      </c>
      <c r="O325" s="20" t="s">
        <v>65</v>
      </c>
      <c r="P325" s="20" t="s">
        <v>64</v>
      </c>
      <c r="Q325" s="20"/>
    </row>
    <row r="326" spans="1:17" x14ac:dyDescent="0.25">
      <c r="A326" s="35" t="s">
        <v>928</v>
      </c>
      <c r="B326" s="35" t="s">
        <v>933</v>
      </c>
      <c r="C326" s="20" t="s">
        <v>53</v>
      </c>
      <c r="D326" s="21" t="s">
        <v>539</v>
      </c>
      <c r="E326" s="20" t="s">
        <v>48</v>
      </c>
      <c r="F326" s="24" t="s">
        <v>109</v>
      </c>
      <c r="G326" s="20" t="str">
        <f t="shared" si="8"/>
        <v>Genus</v>
      </c>
      <c r="H326" s="27" t="str">
        <f>VLOOKUP(F326, VLookup!$A$1:$B$293, 2, FALSE)</f>
        <v>Siput</v>
      </c>
      <c r="I326" s="21" t="s">
        <v>551</v>
      </c>
      <c r="J326" s="21" t="s">
        <v>547</v>
      </c>
      <c r="K326" s="20" t="s">
        <v>49</v>
      </c>
      <c r="L326" s="20" t="s">
        <v>44</v>
      </c>
      <c r="M326" s="22">
        <v>136</v>
      </c>
      <c r="N326" s="22">
        <v>136</v>
      </c>
      <c r="O326" s="20" t="s">
        <v>65</v>
      </c>
      <c r="P326" s="20" t="s">
        <v>64</v>
      </c>
      <c r="Q326" s="20"/>
    </row>
    <row r="327" spans="1:17" x14ac:dyDescent="0.25">
      <c r="A327" s="35" t="s">
        <v>928</v>
      </c>
      <c r="B327" s="35" t="s">
        <v>934</v>
      </c>
      <c r="C327" s="20" t="s">
        <v>53</v>
      </c>
      <c r="D327" s="21" t="s">
        <v>539</v>
      </c>
      <c r="E327" s="20" t="s">
        <v>48</v>
      </c>
      <c r="F327" s="24" t="s">
        <v>565</v>
      </c>
      <c r="G327" s="20" t="str">
        <f t="shared" si="8"/>
        <v>Species</v>
      </c>
      <c r="H327" s="27" t="str">
        <f>VLOOKUP(F327, VLookup!$A$1:$B$293, 2, FALSE)</f>
        <v>Siput</v>
      </c>
      <c r="I327" s="21" t="s">
        <v>551</v>
      </c>
      <c r="J327" s="21" t="s">
        <v>547</v>
      </c>
      <c r="K327" s="20" t="s">
        <v>49</v>
      </c>
      <c r="L327" s="20" t="s">
        <v>44</v>
      </c>
      <c r="M327" s="22">
        <v>16</v>
      </c>
      <c r="N327" s="22">
        <v>16</v>
      </c>
      <c r="O327" s="20" t="s">
        <v>65</v>
      </c>
      <c r="P327" s="20" t="s">
        <v>64</v>
      </c>
      <c r="Q327" s="20"/>
    </row>
    <row r="328" spans="1:17" x14ac:dyDescent="0.25">
      <c r="A328" s="35" t="s">
        <v>928</v>
      </c>
      <c r="B328" s="35" t="s">
        <v>935</v>
      </c>
      <c r="C328" s="20" t="s">
        <v>53</v>
      </c>
      <c r="D328" s="21" t="s">
        <v>539</v>
      </c>
      <c r="E328" s="20" t="s">
        <v>48</v>
      </c>
      <c r="F328" s="24" t="s">
        <v>569</v>
      </c>
      <c r="G328" s="20" t="str">
        <f t="shared" si="8"/>
        <v>Species</v>
      </c>
      <c r="H328" s="27" t="str">
        <f>VLOOKUP(F328, VLookup!$A$1:$B$293, 2, FALSE)</f>
        <v>Lalat</v>
      </c>
      <c r="I328" s="21" t="s">
        <v>551</v>
      </c>
      <c r="J328" s="21" t="s">
        <v>547</v>
      </c>
      <c r="K328" s="20" t="s">
        <v>49</v>
      </c>
      <c r="L328" s="20" t="s">
        <v>44</v>
      </c>
      <c r="M328" s="22">
        <v>17</v>
      </c>
      <c r="N328" s="22">
        <v>17</v>
      </c>
      <c r="O328" s="20" t="s">
        <v>65</v>
      </c>
      <c r="P328" s="20" t="s">
        <v>64</v>
      </c>
      <c r="Q328" s="20"/>
    </row>
    <row r="329" spans="1:17" x14ac:dyDescent="0.25">
      <c r="A329" s="35" t="s">
        <v>928</v>
      </c>
      <c r="B329" s="35" t="s">
        <v>936</v>
      </c>
      <c r="C329" s="20" t="s">
        <v>53</v>
      </c>
      <c r="D329" s="21" t="s">
        <v>539</v>
      </c>
      <c r="E329" s="20" t="s">
        <v>48</v>
      </c>
      <c r="F329" s="24" t="s">
        <v>114</v>
      </c>
      <c r="G329" s="20" t="str">
        <f t="shared" si="8"/>
        <v>Genus</v>
      </c>
      <c r="H329" s="27" t="str">
        <f>VLOOKUP(F329, VLookup!$A$1:$B$293, 2, FALSE)</f>
        <v>Cacing</v>
      </c>
      <c r="I329" s="21" t="s">
        <v>551</v>
      </c>
      <c r="J329" s="21" t="s">
        <v>547</v>
      </c>
      <c r="K329" s="20" t="s">
        <v>49</v>
      </c>
      <c r="L329" s="20" t="s">
        <v>44</v>
      </c>
      <c r="M329" s="22">
        <v>11</v>
      </c>
      <c r="N329" s="22">
        <v>11</v>
      </c>
      <c r="O329" s="20" t="s">
        <v>65</v>
      </c>
      <c r="P329" s="20" t="s">
        <v>64</v>
      </c>
      <c r="Q329" s="20"/>
    </row>
    <row r="330" spans="1:17" x14ac:dyDescent="0.25">
      <c r="A330" s="35" t="s">
        <v>928</v>
      </c>
      <c r="B330" s="35" t="s">
        <v>937</v>
      </c>
      <c r="C330" s="20" t="s">
        <v>53</v>
      </c>
      <c r="D330" s="21" t="s">
        <v>539</v>
      </c>
      <c r="E330" s="20" t="s">
        <v>48</v>
      </c>
      <c r="F330" s="24" t="s">
        <v>534</v>
      </c>
      <c r="G330" s="20" t="str">
        <f t="shared" si="8"/>
        <v>Genus</v>
      </c>
      <c r="H330" s="27" t="str">
        <f>VLOOKUP(F330, VLookup!$A$1:$B$293, 2, FALSE)</f>
        <v>Lintah</v>
      </c>
      <c r="I330" s="21" t="s">
        <v>551</v>
      </c>
      <c r="J330" s="21" t="s">
        <v>547</v>
      </c>
      <c r="K330" s="20" t="s">
        <v>49</v>
      </c>
      <c r="L330" s="20" t="s">
        <v>44</v>
      </c>
      <c r="M330" s="22">
        <v>67</v>
      </c>
      <c r="N330" s="22">
        <v>67</v>
      </c>
      <c r="O330" s="20" t="s">
        <v>65</v>
      </c>
      <c r="P330" s="20" t="s">
        <v>64</v>
      </c>
      <c r="Q330" s="20"/>
    </row>
    <row r="331" spans="1:17" x14ac:dyDescent="0.25">
      <c r="A331" s="35" t="s">
        <v>928</v>
      </c>
      <c r="B331" s="35" t="s">
        <v>938</v>
      </c>
      <c r="C331" s="20" t="s">
        <v>53</v>
      </c>
      <c r="D331" s="21" t="s">
        <v>539</v>
      </c>
      <c r="E331" s="20" t="s">
        <v>48</v>
      </c>
      <c r="F331" s="24" t="s">
        <v>90</v>
      </c>
      <c r="G331" s="20" t="str">
        <f t="shared" si="8"/>
        <v>Genus</v>
      </c>
      <c r="H331" s="27" t="str">
        <f>VLOOKUP(F331, VLookup!$A$1:$B$293, 2, FALSE)</f>
        <v>Cacing sutera</v>
      </c>
      <c r="I331" s="21" t="s">
        <v>551</v>
      </c>
      <c r="J331" s="21" t="s">
        <v>547</v>
      </c>
      <c r="K331" s="20" t="s">
        <v>49</v>
      </c>
      <c r="L331" s="20" t="s">
        <v>44</v>
      </c>
      <c r="M331" s="22">
        <v>2</v>
      </c>
      <c r="N331" s="22">
        <v>2</v>
      </c>
      <c r="O331" s="20" t="s">
        <v>65</v>
      </c>
      <c r="P331" s="20" t="s">
        <v>64</v>
      </c>
      <c r="Q331" s="20"/>
    </row>
    <row r="332" spans="1:17" x14ac:dyDescent="0.25">
      <c r="A332" s="35" t="s">
        <v>928</v>
      </c>
      <c r="B332" s="35" t="s">
        <v>939</v>
      </c>
      <c r="C332" s="20" t="s">
        <v>53</v>
      </c>
      <c r="D332" s="21" t="s">
        <v>539</v>
      </c>
      <c r="E332" s="20" t="s">
        <v>48</v>
      </c>
      <c r="F332" s="24" t="s">
        <v>481</v>
      </c>
      <c r="G332" s="20" t="str">
        <f t="shared" si="8"/>
        <v>Genus</v>
      </c>
      <c r="H332" s="27" t="str">
        <f>VLOOKUP(F332, VLookup!$A$1:$B$293, 2, FALSE)</f>
        <v>Ngengat</v>
      </c>
      <c r="I332" s="21" t="s">
        <v>551</v>
      </c>
      <c r="J332" s="21" t="s">
        <v>547</v>
      </c>
      <c r="K332" s="20" t="s">
        <v>49</v>
      </c>
      <c r="L332" s="20" t="s">
        <v>44</v>
      </c>
      <c r="M332" s="22">
        <v>3</v>
      </c>
      <c r="N332" s="22">
        <v>3</v>
      </c>
      <c r="O332" s="20" t="s">
        <v>65</v>
      </c>
      <c r="P332" s="20" t="s">
        <v>64</v>
      </c>
      <c r="Q332" s="20"/>
    </row>
    <row r="333" spans="1:17" x14ac:dyDescent="0.25">
      <c r="A333" s="35" t="s">
        <v>928</v>
      </c>
      <c r="B333" s="35" t="s">
        <v>940</v>
      </c>
      <c r="C333" s="20" t="s">
        <v>53</v>
      </c>
      <c r="D333" s="21" t="s">
        <v>539</v>
      </c>
      <c r="E333" s="20" t="s">
        <v>48</v>
      </c>
      <c r="F333" s="24" t="s">
        <v>572</v>
      </c>
      <c r="G333" s="20" t="str">
        <f t="shared" si="8"/>
        <v>Genus</v>
      </c>
      <c r="H333" s="27" t="str">
        <f>VLOOKUP(F333, VLookup!$A$1:$B$293, 2, FALSE)</f>
        <v>Lalat</v>
      </c>
      <c r="I333" s="21" t="s">
        <v>551</v>
      </c>
      <c r="J333" s="21" t="s">
        <v>547</v>
      </c>
      <c r="K333" s="20" t="s">
        <v>49</v>
      </c>
      <c r="L333" s="20" t="s">
        <v>44</v>
      </c>
      <c r="M333" s="22">
        <v>1</v>
      </c>
      <c r="N333" s="22">
        <v>1</v>
      </c>
      <c r="O333" s="20" t="s">
        <v>65</v>
      </c>
      <c r="P333" s="20" t="s">
        <v>64</v>
      </c>
      <c r="Q333" s="20"/>
    </row>
    <row r="334" spans="1:17" x14ac:dyDescent="0.25">
      <c r="A334" s="35" t="s">
        <v>928</v>
      </c>
      <c r="B334" s="35" t="s">
        <v>941</v>
      </c>
      <c r="C334" s="20" t="s">
        <v>53</v>
      </c>
      <c r="D334" s="21" t="s">
        <v>539</v>
      </c>
      <c r="E334" s="20" t="s">
        <v>48</v>
      </c>
      <c r="F334" s="24" t="s">
        <v>137</v>
      </c>
      <c r="G334" s="20" t="str">
        <f t="shared" si="8"/>
        <v>Species</v>
      </c>
      <c r="H334" s="27" t="str">
        <f>VLOOKUP(F334, VLookup!$A$1:$B$293, 2, FALSE)</f>
        <v>Siput</v>
      </c>
      <c r="I334" s="21" t="s">
        <v>551</v>
      </c>
      <c r="J334" s="21" t="s">
        <v>547</v>
      </c>
      <c r="K334" s="20" t="s">
        <v>49</v>
      </c>
      <c r="L334" s="20" t="s">
        <v>44</v>
      </c>
      <c r="M334" s="22">
        <v>1</v>
      </c>
      <c r="N334" s="22">
        <v>1</v>
      </c>
      <c r="O334" s="20" t="s">
        <v>65</v>
      </c>
      <c r="P334" s="20" t="s">
        <v>64</v>
      </c>
      <c r="Q334" s="20"/>
    </row>
    <row r="335" spans="1:17" x14ac:dyDescent="0.25">
      <c r="A335" s="35" t="s">
        <v>928</v>
      </c>
      <c r="B335" s="35" t="s">
        <v>942</v>
      </c>
      <c r="C335" s="20" t="s">
        <v>53</v>
      </c>
      <c r="D335" s="21" t="s">
        <v>539</v>
      </c>
      <c r="E335" s="20" t="s">
        <v>48</v>
      </c>
      <c r="F335" s="24" t="s">
        <v>573</v>
      </c>
      <c r="G335" s="20" t="str">
        <f t="shared" si="8"/>
        <v>Genus</v>
      </c>
      <c r="H335" s="27" t="str">
        <f>VLOOKUP(F335, VLookup!$A$1:$B$293, 2, FALSE)</f>
        <v>Siput</v>
      </c>
      <c r="I335" s="21" t="s">
        <v>551</v>
      </c>
      <c r="J335" s="21" t="s">
        <v>547</v>
      </c>
      <c r="K335" s="20" t="s">
        <v>49</v>
      </c>
      <c r="L335" s="20" t="s">
        <v>44</v>
      </c>
      <c r="M335" s="22">
        <v>1</v>
      </c>
      <c r="N335" s="22">
        <v>1</v>
      </c>
      <c r="O335" s="20" t="s">
        <v>65</v>
      </c>
      <c r="P335" s="20" t="s">
        <v>64</v>
      </c>
      <c r="Q335" s="20"/>
    </row>
    <row r="336" spans="1:17" x14ac:dyDescent="0.25">
      <c r="A336" s="35" t="s">
        <v>928</v>
      </c>
      <c r="B336" s="35" t="s">
        <v>943</v>
      </c>
      <c r="C336" s="20" t="s">
        <v>53</v>
      </c>
      <c r="D336" s="21" t="s">
        <v>539</v>
      </c>
      <c r="E336" s="20" t="s">
        <v>48</v>
      </c>
      <c r="F336" s="24" t="s">
        <v>291</v>
      </c>
      <c r="G336" s="20" t="str">
        <f t="shared" si="8"/>
        <v>Species</v>
      </c>
      <c r="H336" s="27" t="str">
        <f>VLOOKUP(F336, VLookup!$A$1:$B$293, 2, FALSE)</f>
        <v>Kerang</v>
      </c>
      <c r="I336" s="21" t="s">
        <v>551</v>
      </c>
      <c r="J336" s="21" t="s">
        <v>547</v>
      </c>
      <c r="K336" s="20" t="s">
        <v>49</v>
      </c>
      <c r="L336" s="20" t="s">
        <v>44</v>
      </c>
      <c r="M336" s="22">
        <v>1</v>
      </c>
      <c r="N336" s="22">
        <v>1</v>
      </c>
      <c r="O336" s="20" t="s">
        <v>65</v>
      </c>
      <c r="P336" s="20" t="s">
        <v>64</v>
      </c>
      <c r="Q336" s="20"/>
    </row>
    <row r="337" spans="1:17" x14ac:dyDescent="0.25">
      <c r="A337" s="35" t="s">
        <v>928</v>
      </c>
      <c r="B337" s="35" t="s">
        <v>944</v>
      </c>
      <c r="C337" s="20" t="s">
        <v>53</v>
      </c>
      <c r="D337" s="21" t="s">
        <v>539</v>
      </c>
      <c r="E337" s="20" t="s">
        <v>48</v>
      </c>
      <c r="F337" s="24" t="s">
        <v>571</v>
      </c>
      <c r="G337" s="20" t="str">
        <f t="shared" si="8"/>
        <v>Genus</v>
      </c>
      <c r="H337" s="27" t="str">
        <f>VLOOKUP(F337, VLookup!$A$1:$B$293, 2, FALSE)</f>
        <v>Lalat kecil</v>
      </c>
      <c r="I337" s="21" t="s">
        <v>551</v>
      </c>
      <c r="J337" s="21" t="s">
        <v>547</v>
      </c>
      <c r="K337" s="20" t="s">
        <v>49</v>
      </c>
      <c r="L337" s="20" t="s">
        <v>44</v>
      </c>
      <c r="M337" s="22">
        <v>5</v>
      </c>
      <c r="N337" s="22">
        <v>5</v>
      </c>
      <c r="O337" s="20" t="s">
        <v>65</v>
      </c>
      <c r="P337" s="20" t="s">
        <v>64</v>
      </c>
      <c r="Q337" s="20"/>
    </row>
    <row r="338" spans="1:17" x14ac:dyDescent="0.25">
      <c r="A338" s="35" t="s">
        <v>928</v>
      </c>
      <c r="B338" s="35" t="s">
        <v>945</v>
      </c>
      <c r="C338" s="20" t="s">
        <v>53</v>
      </c>
      <c r="D338" s="21" t="s">
        <v>539</v>
      </c>
      <c r="E338" s="20" t="s">
        <v>48</v>
      </c>
      <c r="F338" s="24" t="s">
        <v>574</v>
      </c>
      <c r="G338" s="20" t="str">
        <f t="shared" si="8"/>
        <v>Species</v>
      </c>
      <c r="H338" s="27" t="str">
        <f>VLOOKUP(F338, VLookup!$A$1:$B$293, 2, FALSE)</f>
        <v>Siput</v>
      </c>
      <c r="I338" s="21" t="s">
        <v>551</v>
      </c>
      <c r="J338" s="21" t="s">
        <v>547</v>
      </c>
      <c r="K338" s="20" t="s">
        <v>49</v>
      </c>
      <c r="L338" s="20" t="s">
        <v>44</v>
      </c>
      <c r="M338" s="22">
        <v>3</v>
      </c>
      <c r="N338" s="22">
        <v>3</v>
      </c>
      <c r="O338" s="20" t="s">
        <v>65</v>
      </c>
      <c r="P338" s="20" t="s">
        <v>64</v>
      </c>
      <c r="Q338" s="20"/>
    </row>
    <row r="339" spans="1:17" x14ac:dyDescent="0.25">
      <c r="A339" s="35" t="s">
        <v>928</v>
      </c>
      <c r="B339" s="35" t="s">
        <v>946</v>
      </c>
      <c r="C339" s="20" t="s">
        <v>53</v>
      </c>
      <c r="D339" s="21" t="s">
        <v>539</v>
      </c>
      <c r="E339" s="20" t="s">
        <v>48</v>
      </c>
      <c r="F339" s="24" t="s">
        <v>575</v>
      </c>
      <c r="G339" s="20" t="str">
        <f t="shared" si="8"/>
        <v>Species</v>
      </c>
      <c r="H339" s="27" t="str">
        <f>VLOOKUP(F339, VLookup!$A$1:$B$293, 2, FALSE)</f>
        <v>Lalat</v>
      </c>
      <c r="I339" s="21" t="s">
        <v>551</v>
      </c>
      <c r="J339" s="21" t="s">
        <v>547</v>
      </c>
      <c r="K339" s="20" t="s">
        <v>49</v>
      </c>
      <c r="L339" s="20" t="s">
        <v>44</v>
      </c>
      <c r="M339" s="22">
        <v>1</v>
      </c>
      <c r="N339" s="22">
        <v>1</v>
      </c>
      <c r="O339" s="20" t="s">
        <v>65</v>
      </c>
      <c r="P339" s="20" t="s">
        <v>64</v>
      </c>
      <c r="Q339" s="20"/>
    </row>
    <row r="340" spans="1:17" x14ac:dyDescent="0.25">
      <c r="A340" s="35" t="s">
        <v>928</v>
      </c>
      <c r="B340" s="35" t="s">
        <v>947</v>
      </c>
      <c r="C340" s="20" t="s">
        <v>53</v>
      </c>
      <c r="D340" s="21" t="s">
        <v>539</v>
      </c>
      <c r="E340" s="20" t="s">
        <v>48</v>
      </c>
      <c r="F340" s="24" t="s">
        <v>576</v>
      </c>
      <c r="G340" s="20" t="str">
        <f t="shared" si="8"/>
        <v>Species</v>
      </c>
      <c r="H340" s="27" t="str">
        <f>VLOOKUP(F340, VLookup!$A$1:$B$293, 2, FALSE)</f>
        <v>Lalat</v>
      </c>
      <c r="I340" s="21" t="s">
        <v>551</v>
      </c>
      <c r="J340" s="21" t="s">
        <v>547</v>
      </c>
      <c r="K340" s="20" t="s">
        <v>49</v>
      </c>
      <c r="L340" s="20" t="s">
        <v>44</v>
      </c>
      <c r="M340" s="22">
        <v>1</v>
      </c>
      <c r="N340" s="22">
        <v>1</v>
      </c>
      <c r="O340" s="20" t="s">
        <v>65</v>
      </c>
      <c r="P340" s="20" t="s">
        <v>64</v>
      </c>
      <c r="Q340" s="20"/>
    </row>
    <row r="341" spans="1:17" x14ac:dyDescent="0.25">
      <c r="A341" s="35" t="s">
        <v>948</v>
      </c>
      <c r="B341" s="35" t="s">
        <v>949</v>
      </c>
      <c r="C341" s="20" t="s">
        <v>53</v>
      </c>
      <c r="D341" s="21" t="s">
        <v>539</v>
      </c>
      <c r="E341" s="20" t="s">
        <v>48</v>
      </c>
      <c r="F341" s="24" t="s">
        <v>562</v>
      </c>
      <c r="G341" s="20" t="str">
        <f t="shared" si="8"/>
        <v>Genus</v>
      </c>
      <c r="H341" s="27" t="str">
        <f>VLOOKUP(F341, VLookup!$A$1:$B$293, 2, FALSE)</f>
        <v>Lalat capung</v>
      </c>
      <c r="I341" s="21" t="s">
        <v>552</v>
      </c>
      <c r="J341" s="21" t="s">
        <v>553</v>
      </c>
      <c r="K341" s="20" t="s">
        <v>49</v>
      </c>
      <c r="L341" s="20" t="s">
        <v>44</v>
      </c>
      <c r="M341" s="22">
        <v>8</v>
      </c>
      <c r="N341" s="22">
        <v>8</v>
      </c>
      <c r="O341" s="20" t="s">
        <v>65</v>
      </c>
      <c r="P341" s="20" t="s">
        <v>64</v>
      </c>
      <c r="Q341" s="20"/>
    </row>
    <row r="342" spans="1:17" x14ac:dyDescent="0.25">
      <c r="A342" s="35" t="s">
        <v>948</v>
      </c>
      <c r="B342" s="35" t="s">
        <v>950</v>
      </c>
      <c r="C342" s="20" t="s">
        <v>53</v>
      </c>
      <c r="D342" s="21" t="s">
        <v>539</v>
      </c>
      <c r="E342" s="20" t="s">
        <v>48</v>
      </c>
      <c r="F342" s="24" t="s">
        <v>73</v>
      </c>
      <c r="G342" s="20" t="str">
        <f t="shared" si="8"/>
        <v>Genus</v>
      </c>
      <c r="H342" s="27" t="str">
        <f>VLOOKUP(F342, VLookup!$A$1:$B$293, 2, FALSE)</f>
        <v>Lalat capung</v>
      </c>
      <c r="I342" s="21" t="s">
        <v>552</v>
      </c>
      <c r="J342" s="21" t="s">
        <v>553</v>
      </c>
      <c r="K342" s="20" t="s">
        <v>49</v>
      </c>
      <c r="L342" s="20" t="s">
        <v>44</v>
      </c>
      <c r="M342" s="22">
        <v>6</v>
      </c>
      <c r="N342" s="22">
        <v>6</v>
      </c>
      <c r="O342" s="20" t="s">
        <v>65</v>
      </c>
      <c r="P342" s="20" t="s">
        <v>64</v>
      </c>
      <c r="Q342" s="20"/>
    </row>
    <row r="343" spans="1:17" x14ac:dyDescent="0.25">
      <c r="A343" s="35" t="s">
        <v>948</v>
      </c>
      <c r="B343" s="35" t="s">
        <v>951</v>
      </c>
      <c r="C343" s="20" t="s">
        <v>53</v>
      </c>
      <c r="D343" s="21" t="s">
        <v>539</v>
      </c>
      <c r="E343" s="20" t="s">
        <v>48</v>
      </c>
      <c r="F343" s="24" t="s">
        <v>77</v>
      </c>
      <c r="G343" s="20" t="str">
        <f t="shared" si="8"/>
        <v>Genus</v>
      </c>
      <c r="H343" s="27" t="str">
        <f>VLOOKUP(F343, VLookup!$A$1:$B$293, 2, FALSE)</f>
        <v>Lalat kadis</v>
      </c>
      <c r="I343" s="21" t="s">
        <v>552</v>
      </c>
      <c r="J343" s="21" t="s">
        <v>553</v>
      </c>
      <c r="K343" s="20" t="s">
        <v>49</v>
      </c>
      <c r="L343" s="20" t="s">
        <v>44</v>
      </c>
      <c r="M343" s="22">
        <v>218</v>
      </c>
      <c r="N343" s="22">
        <v>218</v>
      </c>
      <c r="O343" s="20" t="s">
        <v>65</v>
      </c>
      <c r="P343" s="20" t="s">
        <v>64</v>
      </c>
      <c r="Q343" s="20"/>
    </row>
    <row r="344" spans="1:17" x14ac:dyDescent="0.25">
      <c r="A344" s="35" t="s">
        <v>948</v>
      </c>
      <c r="B344" s="35" t="s">
        <v>952</v>
      </c>
      <c r="C344" s="20" t="s">
        <v>53</v>
      </c>
      <c r="D344" s="21" t="s">
        <v>539</v>
      </c>
      <c r="E344" s="20" t="s">
        <v>48</v>
      </c>
      <c r="F344" s="24" t="s">
        <v>109</v>
      </c>
      <c r="G344" s="20" t="str">
        <f t="shared" si="8"/>
        <v>Genus</v>
      </c>
      <c r="H344" s="27" t="str">
        <f>VLOOKUP(F344, VLookup!$A$1:$B$293, 2, FALSE)</f>
        <v>Siput</v>
      </c>
      <c r="I344" s="21" t="s">
        <v>552</v>
      </c>
      <c r="J344" s="21" t="s">
        <v>553</v>
      </c>
      <c r="K344" s="20" t="s">
        <v>49</v>
      </c>
      <c r="L344" s="20" t="s">
        <v>44</v>
      </c>
      <c r="M344" s="22">
        <v>17</v>
      </c>
      <c r="N344" s="22">
        <v>17</v>
      </c>
      <c r="O344" s="20" t="s">
        <v>65</v>
      </c>
      <c r="P344" s="20" t="s">
        <v>64</v>
      </c>
      <c r="Q344" s="20"/>
    </row>
    <row r="345" spans="1:17" x14ac:dyDescent="0.25">
      <c r="A345" s="35" t="s">
        <v>948</v>
      </c>
      <c r="B345" s="35" t="s">
        <v>953</v>
      </c>
      <c r="C345" s="20" t="s">
        <v>53</v>
      </c>
      <c r="D345" s="21" t="s">
        <v>539</v>
      </c>
      <c r="E345" s="20" t="s">
        <v>48</v>
      </c>
      <c r="F345" s="24" t="s">
        <v>90</v>
      </c>
      <c r="G345" s="20" t="str">
        <f t="shared" si="8"/>
        <v>Genus</v>
      </c>
      <c r="H345" s="27" t="str">
        <f>VLOOKUP(F345, VLookup!$A$1:$B$293, 2, FALSE)</f>
        <v>Cacing sutera</v>
      </c>
      <c r="I345" s="21" t="s">
        <v>552</v>
      </c>
      <c r="J345" s="21" t="s">
        <v>553</v>
      </c>
      <c r="K345" s="20" t="s">
        <v>49</v>
      </c>
      <c r="L345" s="20" t="s">
        <v>44</v>
      </c>
      <c r="M345" s="22">
        <v>3</v>
      </c>
      <c r="N345" s="22">
        <v>3</v>
      </c>
      <c r="O345" s="20" t="s">
        <v>65</v>
      </c>
      <c r="P345" s="20" t="s">
        <v>64</v>
      </c>
      <c r="Q345" s="20"/>
    </row>
    <row r="346" spans="1:17" x14ac:dyDescent="0.25">
      <c r="A346" s="35" t="s">
        <v>948</v>
      </c>
      <c r="B346" s="35" t="s">
        <v>954</v>
      </c>
      <c r="C346" s="20" t="s">
        <v>53</v>
      </c>
      <c r="D346" s="21" t="s">
        <v>539</v>
      </c>
      <c r="E346" s="20" t="s">
        <v>48</v>
      </c>
      <c r="F346" s="24" t="s">
        <v>125</v>
      </c>
      <c r="G346" s="20" t="str">
        <f t="shared" si="8"/>
        <v>Genus</v>
      </c>
      <c r="H346" s="27" t="str">
        <f>VLOOKUP(F346, VLookup!$A$1:$B$293, 2, FALSE)</f>
        <v>Lalat kecil</v>
      </c>
      <c r="I346" s="21" t="s">
        <v>552</v>
      </c>
      <c r="J346" s="21" t="s">
        <v>553</v>
      </c>
      <c r="K346" s="20" t="s">
        <v>49</v>
      </c>
      <c r="L346" s="20" t="s">
        <v>44</v>
      </c>
      <c r="M346" s="22">
        <v>8</v>
      </c>
      <c r="N346" s="22">
        <v>8</v>
      </c>
      <c r="O346" s="20" t="s">
        <v>65</v>
      </c>
      <c r="P346" s="20" t="s">
        <v>64</v>
      </c>
      <c r="Q346" s="20"/>
    </row>
    <row r="347" spans="1:17" x14ac:dyDescent="0.25">
      <c r="A347" s="35" t="s">
        <v>948</v>
      </c>
      <c r="B347" s="35" t="s">
        <v>955</v>
      </c>
      <c r="C347" s="20" t="s">
        <v>53</v>
      </c>
      <c r="D347" s="21" t="s">
        <v>539</v>
      </c>
      <c r="E347" s="20" t="s">
        <v>48</v>
      </c>
      <c r="F347" s="24" t="s">
        <v>565</v>
      </c>
      <c r="G347" s="20" t="str">
        <f t="shared" si="8"/>
        <v>Species</v>
      </c>
      <c r="H347" s="27" t="str">
        <f>VLOOKUP(F347, VLookup!$A$1:$B$293, 2, FALSE)</f>
        <v>Siput</v>
      </c>
      <c r="I347" s="21" t="s">
        <v>552</v>
      </c>
      <c r="J347" s="21" t="s">
        <v>553</v>
      </c>
      <c r="K347" s="20" t="s">
        <v>49</v>
      </c>
      <c r="L347" s="20" t="s">
        <v>44</v>
      </c>
      <c r="M347" s="22">
        <v>3</v>
      </c>
      <c r="N347" s="22">
        <v>3</v>
      </c>
      <c r="O347" s="20" t="s">
        <v>65</v>
      </c>
      <c r="P347" s="20" t="s">
        <v>64</v>
      </c>
      <c r="Q347" s="20"/>
    </row>
    <row r="348" spans="1:17" x14ac:dyDescent="0.25">
      <c r="A348" s="35" t="s">
        <v>948</v>
      </c>
      <c r="B348" s="35" t="s">
        <v>956</v>
      </c>
      <c r="C348" s="20" t="s">
        <v>53</v>
      </c>
      <c r="D348" s="21" t="s">
        <v>539</v>
      </c>
      <c r="E348" s="20" t="s">
        <v>48</v>
      </c>
      <c r="F348" s="24" t="s">
        <v>573</v>
      </c>
      <c r="G348" s="20" t="str">
        <f t="shared" si="8"/>
        <v>Genus</v>
      </c>
      <c r="H348" s="27" t="str">
        <f>VLOOKUP(F348, VLookup!$A$1:$B$293, 2, FALSE)</f>
        <v>Siput</v>
      </c>
      <c r="I348" s="21" t="s">
        <v>552</v>
      </c>
      <c r="J348" s="21" t="s">
        <v>553</v>
      </c>
      <c r="K348" s="20" t="s">
        <v>49</v>
      </c>
      <c r="L348" s="20" t="s">
        <v>44</v>
      </c>
      <c r="M348" s="22">
        <v>1</v>
      </c>
      <c r="N348" s="22">
        <v>1</v>
      </c>
      <c r="O348" s="20" t="s">
        <v>65</v>
      </c>
      <c r="P348" s="20" t="s">
        <v>64</v>
      </c>
      <c r="Q348" s="20"/>
    </row>
    <row r="349" spans="1:17" x14ac:dyDescent="0.25">
      <c r="A349" s="35" t="s">
        <v>948</v>
      </c>
      <c r="B349" s="35" t="s">
        <v>957</v>
      </c>
      <c r="C349" s="20" t="s">
        <v>53</v>
      </c>
      <c r="D349" s="21" t="s">
        <v>539</v>
      </c>
      <c r="E349" s="20" t="s">
        <v>48</v>
      </c>
      <c r="F349" s="24" t="s">
        <v>291</v>
      </c>
      <c r="G349" s="20" t="str">
        <f t="shared" si="8"/>
        <v>Species</v>
      </c>
      <c r="H349" s="27" t="str">
        <f>VLOOKUP(F349, VLookup!$A$1:$B$293, 2, FALSE)</f>
        <v>Kerang</v>
      </c>
      <c r="I349" s="21" t="s">
        <v>552</v>
      </c>
      <c r="J349" s="21" t="s">
        <v>553</v>
      </c>
      <c r="K349" s="20" t="s">
        <v>49</v>
      </c>
      <c r="L349" s="20" t="s">
        <v>44</v>
      </c>
      <c r="M349" s="22">
        <v>8</v>
      </c>
      <c r="N349" s="22">
        <v>8</v>
      </c>
      <c r="O349" s="20" t="s">
        <v>65</v>
      </c>
      <c r="P349" s="20" t="s">
        <v>64</v>
      </c>
      <c r="Q349" s="20"/>
    </row>
    <row r="350" spans="1:17" x14ac:dyDescent="0.25">
      <c r="A350" s="35" t="s">
        <v>948</v>
      </c>
      <c r="B350" s="35" t="s">
        <v>958</v>
      </c>
      <c r="C350" s="20" t="s">
        <v>53</v>
      </c>
      <c r="D350" s="21" t="s">
        <v>539</v>
      </c>
      <c r="E350" s="20" t="s">
        <v>48</v>
      </c>
      <c r="F350" s="24" t="s">
        <v>114</v>
      </c>
      <c r="G350" s="20" t="str">
        <f t="shared" si="8"/>
        <v>Genus</v>
      </c>
      <c r="H350" s="27" t="str">
        <f>VLOOKUP(F350, VLookup!$A$1:$B$293, 2, FALSE)</f>
        <v>Cacing</v>
      </c>
      <c r="I350" s="21" t="s">
        <v>552</v>
      </c>
      <c r="J350" s="21" t="s">
        <v>553</v>
      </c>
      <c r="K350" s="20" t="s">
        <v>49</v>
      </c>
      <c r="L350" s="20" t="s">
        <v>44</v>
      </c>
      <c r="M350" s="22">
        <v>2</v>
      </c>
      <c r="N350" s="22">
        <v>2</v>
      </c>
      <c r="O350" s="20" t="s">
        <v>65</v>
      </c>
      <c r="P350" s="20" t="s">
        <v>64</v>
      </c>
      <c r="Q350" s="20"/>
    </row>
    <row r="351" spans="1:17" x14ac:dyDescent="0.25">
      <c r="A351" s="35" t="s">
        <v>948</v>
      </c>
      <c r="B351" s="35" t="s">
        <v>959</v>
      </c>
      <c r="C351" s="20" t="s">
        <v>53</v>
      </c>
      <c r="D351" s="21" t="s">
        <v>539</v>
      </c>
      <c r="E351" s="20" t="s">
        <v>48</v>
      </c>
      <c r="F351" s="24" t="s">
        <v>571</v>
      </c>
      <c r="G351" s="20" t="str">
        <f t="shared" si="8"/>
        <v>Genus</v>
      </c>
      <c r="H351" s="27" t="str">
        <f>VLOOKUP(F351, VLookup!$A$1:$B$293, 2, FALSE)</f>
        <v>Lalat kecil</v>
      </c>
      <c r="I351" s="21" t="s">
        <v>552</v>
      </c>
      <c r="J351" s="21" t="s">
        <v>553</v>
      </c>
      <c r="K351" s="20" t="s">
        <v>49</v>
      </c>
      <c r="L351" s="20" t="s">
        <v>44</v>
      </c>
      <c r="M351" s="22">
        <v>2</v>
      </c>
      <c r="N351" s="22">
        <v>2</v>
      </c>
      <c r="O351" s="20" t="s">
        <v>65</v>
      </c>
      <c r="P351" s="20" t="s">
        <v>64</v>
      </c>
      <c r="Q351" s="20"/>
    </row>
    <row r="352" spans="1:17" x14ac:dyDescent="0.25">
      <c r="A352" s="35" t="s">
        <v>948</v>
      </c>
      <c r="B352" s="35" t="s">
        <v>960</v>
      </c>
      <c r="C352" s="20" t="s">
        <v>53</v>
      </c>
      <c r="D352" s="21" t="s">
        <v>539</v>
      </c>
      <c r="E352" s="20" t="s">
        <v>48</v>
      </c>
      <c r="F352" s="24" t="s">
        <v>574</v>
      </c>
      <c r="G352" s="20" t="str">
        <f t="shared" si="8"/>
        <v>Species</v>
      </c>
      <c r="H352" s="27" t="str">
        <f>VLOOKUP(F352, VLookup!$A$1:$B$293, 2, FALSE)</f>
        <v>Siput</v>
      </c>
      <c r="I352" s="21" t="s">
        <v>552</v>
      </c>
      <c r="J352" s="21" t="s">
        <v>553</v>
      </c>
      <c r="K352" s="20" t="s">
        <v>49</v>
      </c>
      <c r="L352" s="20" t="s">
        <v>44</v>
      </c>
      <c r="M352" s="22">
        <v>1</v>
      </c>
      <c r="N352" s="22">
        <v>1</v>
      </c>
      <c r="O352" s="20" t="s">
        <v>65</v>
      </c>
      <c r="P352" s="20" t="s">
        <v>64</v>
      </c>
      <c r="Q352" s="20"/>
    </row>
    <row r="353" spans="1:17" x14ac:dyDescent="0.25">
      <c r="A353" s="35" t="s">
        <v>948</v>
      </c>
      <c r="B353" s="35" t="s">
        <v>961</v>
      </c>
      <c r="C353" s="20" t="s">
        <v>53</v>
      </c>
      <c r="D353" s="21" t="s">
        <v>539</v>
      </c>
      <c r="E353" s="20" t="s">
        <v>48</v>
      </c>
      <c r="F353" s="24" t="s">
        <v>534</v>
      </c>
      <c r="G353" s="20" t="str">
        <f t="shared" si="8"/>
        <v>Genus</v>
      </c>
      <c r="H353" s="27" t="str">
        <f>VLOOKUP(F353, VLookup!$A$1:$B$293, 2, FALSE)</f>
        <v>Lintah</v>
      </c>
      <c r="I353" s="21" t="s">
        <v>552</v>
      </c>
      <c r="J353" s="21" t="s">
        <v>553</v>
      </c>
      <c r="K353" s="20" t="s">
        <v>49</v>
      </c>
      <c r="L353" s="20" t="s">
        <v>44</v>
      </c>
      <c r="M353" s="22">
        <v>6</v>
      </c>
      <c r="N353" s="22">
        <v>6</v>
      </c>
      <c r="O353" s="20" t="s">
        <v>65</v>
      </c>
      <c r="P353" s="20" t="s">
        <v>64</v>
      </c>
      <c r="Q353" s="20"/>
    </row>
    <row r="354" spans="1:17" x14ac:dyDescent="0.25">
      <c r="A354" s="35" t="s">
        <v>962</v>
      </c>
      <c r="B354" s="35" t="s">
        <v>963</v>
      </c>
      <c r="C354" s="20" t="s">
        <v>53</v>
      </c>
      <c r="D354" s="21" t="s">
        <v>539</v>
      </c>
      <c r="E354" s="20" t="s">
        <v>48</v>
      </c>
      <c r="F354" s="24" t="s">
        <v>562</v>
      </c>
      <c r="G354" s="20" t="str">
        <f t="shared" si="8"/>
        <v>Genus</v>
      </c>
      <c r="H354" s="27" t="str">
        <f>VLOOKUP(F354, VLookup!$A$1:$B$293, 2, FALSE)</f>
        <v>Lalat capung</v>
      </c>
      <c r="I354" s="21" t="s">
        <v>548</v>
      </c>
      <c r="J354" s="21" t="s">
        <v>550</v>
      </c>
      <c r="K354" s="20" t="s">
        <v>49</v>
      </c>
      <c r="L354" s="20" t="s">
        <v>44</v>
      </c>
      <c r="M354" s="22">
        <v>5</v>
      </c>
      <c r="N354" s="22">
        <v>5</v>
      </c>
      <c r="O354" s="20" t="s">
        <v>65</v>
      </c>
      <c r="P354" s="20" t="s">
        <v>64</v>
      </c>
      <c r="Q354" s="20"/>
    </row>
    <row r="355" spans="1:17" x14ac:dyDescent="0.25">
      <c r="A355" s="35" t="s">
        <v>962</v>
      </c>
      <c r="B355" s="35" t="s">
        <v>964</v>
      </c>
      <c r="C355" s="20" t="s">
        <v>53</v>
      </c>
      <c r="D355" s="21" t="s">
        <v>539</v>
      </c>
      <c r="E355" s="20" t="s">
        <v>48</v>
      </c>
      <c r="F355" s="24" t="s">
        <v>73</v>
      </c>
      <c r="G355" s="20" t="str">
        <f t="shared" si="8"/>
        <v>Genus</v>
      </c>
      <c r="H355" s="27" t="str">
        <f>VLOOKUP(F355, VLookup!$A$1:$B$293, 2, FALSE)</f>
        <v>Lalat capung</v>
      </c>
      <c r="I355" s="21" t="s">
        <v>548</v>
      </c>
      <c r="J355" s="21" t="s">
        <v>550</v>
      </c>
      <c r="K355" s="20" t="s">
        <v>49</v>
      </c>
      <c r="L355" s="20" t="s">
        <v>44</v>
      </c>
      <c r="M355" s="22">
        <v>13</v>
      </c>
      <c r="N355" s="22">
        <v>13</v>
      </c>
      <c r="O355" s="20" t="s">
        <v>65</v>
      </c>
      <c r="P355" s="20" t="s">
        <v>64</v>
      </c>
      <c r="Q355" s="20"/>
    </row>
    <row r="356" spans="1:17" x14ac:dyDescent="0.25">
      <c r="A356" s="35" t="s">
        <v>962</v>
      </c>
      <c r="B356" s="35" t="s">
        <v>965</v>
      </c>
      <c r="C356" s="20" t="s">
        <v>53</v>
      </c>
      <c r="D356" s="21" t="s">
        <v>539</v>
      </c>
      <c r="E356" s="20" t="s">
        <v>48</v>
      </c>
      <c r="F356" s="24" t="s">
        <v>125</v>
      </c>
      <c r="G356" s="20" t="str">
        <f t="shared" si="8"/>
        <v>Genus</v>
      </c>
      <c r="H356" s="27" t="str">
        <f>VLOOKUP(F356, VLookup!$A$1:$B$293, 2, FALSE)</f>
        <v>Lalat kecil</v>
      </c>
      <c r="I356" s="21" t="s">
        <v>548</v>
      </c>
      <c r="J356" s="21" t="s">
        <v>550</v>
      </c>
      <c r="K356" s="20" t="s">
        <v>49</v>
      </c>
      <c r="L356" s="20" t="s">
        <v>44</v>
      </c>
      <c r="M356" s="22">
        <v>104</v>
      </c>
      <c r="N356" s="22">
        <v>104</v>
      </c>
      <c r="O356" s="20" t="s">
        <v>65</v>
      </c>
      <c r="P356" s="20" t="s">
        <v>64</v>
      </c>
      <c r="Q356" s="20"/>
    </row>
    <row r="357" spans="1:17" x14ac:dyDescent="0.25">
      <c r="A357" s="35" t="s">
        <v>962</v>
      </c>
      <c r="B357" s="35" t="s">
        <v>966</v>
      </c>
      <c r="C357" s="20" t="s">
        <v>53</v>
      </c>
      <c r="D357" s="21" t="s">
        <v>539</v>
      </c>
      <c r="E357" s="20" t="s">
        <v>48</v>
      </c>
      <c r="F357" s="24" t="s">
        <v>77</v>
      </c>
      <c r="G357" s="20" t="str">
        <f t="shared" si="8"/>
        <v>Genus</v>
      </c>
      <c r="H357" s="27" t="str">
        <f>VLOOKUP(F357, VLookup!$A$1:$B$293, 2, FALSE)</f>
        <v>Lalat kadis</v>
      </c>
      <c r="I357" s="21" t="s">
        <v>548</v>
      </c>
      <c r="J357" s="21" t="s">
        <v>550</v>
      </c>
      <c r="K357" s="20" t="s">
        <v>49</v>
      </c>
      <c r="L357" s="20" t="s">
        <v>44</v>
      </c>
      <c r="M357" s="22">
        <v>22</v>
      </c>
      <c r="N357" s="22">
        <v>22</v>
      </c>
      <c r="O357" s="20" t="s">
        <v>65</v>
      </c>
      <c r="P357" s="20" t="s">
        <v>64</v>
      </c>
      <c r="Q357" s="20"/>
    </row>
    <row r="358" spans="1:17" x14ac:dyDescent="0.25">
      <c r="A358" s="35" t="s">
        <v>962</v>
      </c>
      <c r="B358" s="35" t="s">
        <v>967</v>
      </c>
      <c r="C358" s="20" t="s">
        <v>53</v>
      </c>
      <c r="D358" s="21" t="s">
        <v>539</v>
      </c>
      <c r="E358" s="20" t="s">
        <v>48</v>
      </c>
      <c r="F358" s="24" t="s">
        <v>109</v>
      </c>
      <c r="G358" s="20" t="str">
        <f t="shared" si="8"/>
        <v>Genus</v>
      </c>
      <c r="H358" s="27" t="str">
        <f>VLOOKUP(F358, VLookup!$A$1:$B$293, 2, FALSE)</f>
        <v>Siput</v>
      </c>
      <c r="I358" s="21" t="s">
        <v>548</v>
      </c>
      <c r="J358" s="21" t="s">
        <v>550</v>
      </c>
      <c r="K358" s="20" t="s">
        <v>49</v>
      </c>
      <c r="L358" s="20" t="s">
        <v>44</v>
      </c>
      <c r="M358" s="22">
        <v>17</v>
      </c>
      <c r="N358" s="22">
        <v>17</v>
      </c>
      <c r="O358" s="20" t="s">
        <v>65</v>
      </c>
      <c r="P358" s="20" t="s">
        <v>64</v>
      </c>
      <c r="Q358" s="20"/>
    </row>
    <row r="359" spans="1:17" x14ac:dyDescent="0.25">
      <c r="A359" s="35" t="s">
        <v>962</v>
      </c>
      <c r="B359" s="35" t="s">
        <v>968</v>
      </c>
      <c r="C359" s="20" t="s">
        <v>53</v>
      </c>
      <c r="D359" s="21" t="s">
        <v>539</v>
      </c>
      <c r="E359" s="20" t="s">
        <v>48</v>
      </c>
      <c r="F359" s="24" t="s">
        <v>571</v>
      </c>
      <c r="G359" s="20" t="str">
        <f t="shared" si="8"/>
        <v>Genus</v>
      </c>
      <c r="H359" s="27" t="str">
        <f>VLOOKUP(F359, VLookup!$A$1:$B$293, 2, FALSE)</f>
        <v>Lalat kecil</v>
      </c>
      <c r="I359" s="21" t="s">
        <v>548</v>
      </c>
      <c r="J359" s="21" t="s">
        <v>550</v>
      </c>
      <c r="K359" s="20" t="s">
        <v>49</v>
      </c>
      <c r="L359" s="20" t="s">
        <v>44</v>
      </c>
      <c r="M359" s="22">
        <v>1</v>
      </c>
      <c r="N359" s="22">
        <v>1</v>
      </c>
      <c r="O359" s="20" t="s">
        <v>65</v>
      </c>
      <c r="P359" s="20" t="s">
        <v>64</v>
      </c>
      <c r="Q359" s="20"/>
    </row>
    <row r="360" spans="1:17" x14ac:dyDescent="0.25">
      <c r="A360" s="35" t="s">
        <v>962</v>
      </c>
      <c r="B360" s="35" t="s">
        <v>969</v>
      </c>
      <c r="C360" s="20" t="s">
        <v>53</v>
      </c>
      <c r="D360" s="21" t="s">
        <v>539</v>
      </c>
      <c r="E360" s="20" t="s">
        <v>48</v>
      </c>
      <c r="F360" s="24" t="s">
        <v>565</v>
      </c>
      <c r="G360" s="20" t="str">
        <f t="shared" si="8"/>
        <v>Species</v>
      </c>
      <c r="H360" s="27" t="str">
        <f>VLOOKUP(F360, VLookup!$A$1:$B$293, 2, FALSE)</f>
        <v>Siput</v>
      </c>
      <c r="I360" s="21" t="s">
        <v>548</v>
      </c>
      <c r="J360" s="21" t="s">
        <v>550</v>
      </c>
      <c r="K360" s="20" t="s">
        <v>49</v>
      </c>
      <c r="L360" s="20" t="s">
        <v>44</v>
      </c>
      <c r="M360" s="22">
        <v>7</v>
      </c>
      <c r="N360" s="22">
        <v>7</v>
      </c>
      <c r="O360" s="20" t="s">
        <v>65</v>
      </c>
      <c r="P360" s="20" t="s">
        <v>64</v>
      </c>
      <c r="Q360" s="20"/>
    </row>
    <row r="361" spans="1:17" x14ac:dyDescent="0.25">
      <c r="A361" s="35" t="s">
        <v>962</v>
      </c>
      <c r="B361" s="35" t="s">
        <v>970</v>
      </c>
      <c r="C361" s="20" t="s">
        <v>53</v>
      </c>
      <c r="D361" s="21" t="s">
        <v>539</v>
      </c>
      <c r="E361" s="20" t="s">
        <v>48</v>
      </c>
      <c r="F361" s="24" t="s">
        <v>291</v>
      </c>
      <c r="G361" s="20" t="str">
        <f t="shared" si="8"/>
        <v>Species</v>
      </c>
      <c r="H361" s="27" t="str">
        <f>VLOOKUP(F361, VLookup!$A$1:$B$293, 2, FALSE)</f>
        <v>Kerang</v>
      </c>
      <c r="I361" s="21" t="s">
        <v>548</v>
      </c>
      <c r="J361" s="21" t="s">
        <v>550</v>
      </c>
      <c r="K361" s="20" t="s">
        <v>49</v>
      </c>
      <c r="L361" s="20" t="s">
        <v>44</v>
      </c>
      <c r="M361" s="22">
        <v>9</v>
      </c>
      <c r="N361" s="22">
        <v>9</v>
      </c>
      <c r="O361" s="20" t="s">
        <v>65</v>
      </c>
      <c r="P361" s="20" t="s">
        <v>64</v>
      </c>
      <c r="Q361" s="20"/>
    </row>
    <row r="362" spans="1:17" x14ac:dyDescent="0.25">
      <c r="A362" s="35" t="s">
        <v>962</v>
      </c>
      <c r="B362" s="35" t="s">
        <v>971</v>
      </c>
      <c r="C362" s="20" t="s">
        <v>53</v>
      </c>
      <c r="D362" s="21" t="s">
        <v>539</v>
      </c>
      <c r="E362" s="20" t="s">
        <v>48</v>
      </c>
      <c r="F362" s="24" t="s">
        <v>534</v>
      </c>
      <c r="G362" s="20" t="str">
        <f t="shared" si="8"/>
        <v>Genus</v>
      </c>
      <c r="H362" s="27" t="str">
        <f>VLOOKUP(F362, VLookup!$A$1:$B$293, 2, FALSE)</f>
        <v>Lintah</v>
      </c>
      <c r="I362" s="21" t="s">
        <v>548</v>
      </c>
      <c r="J362" s="21" t="s">
        <v>550</v>
      </c>
      <c r="K362" s="20" t="s">
        <v>49</v>
      </c>
      <c r="L362" s="20" t="s">
        <v>44</v>
      </c>
      <c r="M362" s="22">
        <v>6</v>
      </c>
      <c r="N362" s="22">
        <v>6</v>
      </c>
      <c r="O362" s="20" t="s">
        <v>65</v>
      </c>
      <c r="P362" s="20" t="s">
        <v>64</v>
      </c>
      <c r="Q362" s="20"/>
    </row>
    <row r="363" spans="1:17" x14ac:dyDescent="0.25">
      <c r="A363" s="35" t="s">
        <v>962</v>
      </c>
      <c r="B363" s="35" t="s">
        <v>972</v>
      </c>
      <c r="C363" s="20" t="s">
        <v>53</v>
      </c>
      <c r="D363" s="21" t="s">
        <v>539</v>
      </c>
      <c r="E363" s="20" t="s">
        <v>48</v>
      </c>
      <c r="F363" s="24" t="s">
        <v>567</v>
      </c>
      <c r="G363" s="20" t="str">
        <f t="shared" si="8"/>
        <v>Species</v>
      </c>
      <c r="H363" s="27" t="str">
        <f>VLOOKUP(F363, VLookup!$A$1:$B$293, 2, FALSE)</f>
        <v>Siput</v>
      </c>
      <c r="I363" s="21" t="s">
        <v>548</v>
      </c>
      <c r="J363" s="21" t="s">
        <v>550</v>
      </c>
      <c r="K363" s="20" t="s">
        <v>49</v>
      </c>
      <c r="L363" s="20" t="s">
        <v>44</v>
      </c>
      <c r="M363" s="22">
        <v>1</v>
      </c>
      <c r="N363" s="22">
        <v>1</v>
      </c>
      <c r="O363" s="20" t="s">
        <v>65</v>
      </c>
      <c r="P363" s="20" t="s">
        <v>64</v>
      </c>
      <c r="Q363" s="20"/>
    </row>
    <row r="364" spans="1:17" x14ac:dyDescent="0.25">
      <c r="A364" s="35" t="s">
        <v>962</v>
      </c>
      <c r="B364" s="35" t="s">
        <v>973</v>
      </c>
      <c r="C364" s="20" t="s">
        <v>53</v>
      </c>
      <c r="D364" s="21" t="s">
        <v>539</v>
      </c>
      <c r="E364" s="20" t="s">
        <v>48</v>
      </c>
      <c r="F364" s="24" t="s">
        <v>114</v>
      </c>
      <c r="G364" s="20" t="str">
        <f t="shared" si="8"/>
        <v>Genus</v>
      </c>
      <c r="H364" s="27" t="str">
        <f>VLOOKUP(F364, VLookup!$A$1:$B$293, 2, FALSE)</f>
        <v>Cacing</v>
      </c>
      <c r="I364" s="21" t="s">
        <v>548</v>
      </c>
      <c r="J364" s="21" t="s">
        <v>550</v>
      </c>
      <c r="K364" s="20" t="s">
        <v>49</v>
      </c>
      <c r="L364" s="20" t="s">
        <v>44</v>
      </c>
      <c r="M364" s="22">
        <v>1</v>
      </c>
      <c r="N364" s="22">
        <v>1</v>
      </c>
      <c r="O364" s="20" t="s">
        <v>65</v>
      </c>
      <c r="P364" s="20" t="s">
        <v>64</v>
      </c>
      <c r="Q364" s="20"/>
    </row>
    <row r="365" spans="1:17" x14ac:dyDescent="0.25">
      <c r="A365" s="35" t="s">
        <v>962</v>
      </c>
      <c r="B365" s="35" t="s">
        <v>974</v>
      </c>
      <c r="C365" s="20" t="s">
        <v>53</v>
      </c>
      <c r="D365" s="21" t="s">
        <v>539</v>
      </c>
      <c r="E365" s="20" t="s">
        <v>48</v>
      </c>
      <c r="F365" s="24" t="s">
        <v>90</v>
      </c>
      <c r="G365" s="20" t="str">
        <f t="shared" si="8"/>
        <v>Genus</v>
      </c>
      <c r="H365" s="27" t="str">
        <f>VLOOKUP(F365, VLookup!$A$1:$B$293, 2, FALSE)</f>
        <v>Cacing sutera</v>
      </c>
      <c r="I365" s="21" t="s">
        <v>548</v>
      </c>
      <c r="J365" s="21" t="s">
        <v>550</v>
      </c>
      <c r="K365" s="20" t="s">
        <v>49</v>
      </c>
      <c r="L365" s="20" t="s">
        <v>44</v>
      </c>
      <c r="M365" s="22">
        <v>1</v>
      </c>
      <c r="N365" s="22">
        <v>1</v>
      </c>
      <c r="O365" s="20" t="s">
        <v>65</v>
      </c>
      <c r="P365" s="20" t="s">
        <v>64</v>
      </c>
      <c r="Q365" s="20"/>
    </row>
  </sheetData>
  <pageMargins left="0.75" right="0.75" top="1" bottom="1" header="0.5" footer="0.5"/>
  <pageSetup paperSize="9"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zoomScale="89" zoomScaleNormal="89" workbookViewId="0">
      <pane ySplit="1" topLeftCell="A2" activePane="bottomLeft" state="frozen"/>
      <selection pane="bottomLeft" activeCell="B21" sqref="B21"/>
    </sheetView>
  </sheetViews>
  <sheetFormatPr defaultRowHeight="15.75" x14ac:dyDescent="0.25"/>
  <cols>
    <col min="1" max="1" width="17.75" customWidth="1"/>
    <col min="2" max="2" width="44.125" customWidth="1"/>
    <col min="3" max="3" width="33" customWidth="1"/>
    <col min="4" max="5" width="15.5" customWidth="1"/>
    <col min="6" max="6" width="15.625" customWidth="1"/>
    <col min="7" max="7" width="15.875" customWidth="1"/>
    <col min="8" max="8" width="34.5" customWidth="1"/>
    <col min="9" max="9" width="19.25" customWidth="1"/>
    <col min="10" max="10" width="39.375" customWidth="1"/>
  </cols>
  <sheetData>
    <row r="1" spans="1:10" x14ac:dyDescent="0.25">
      <c r="A1" s="1" t="s">
        <v>17</v>
      </c>
      <c r="B1" s="4" t="s">
        <v>24</v>
      </c>
      <c r="C1" s="5" t="s">
        <v>25</v>
      </c>
      <c r="D1" s="5" t="s">
        <v>26</v>
      </c>
      <c r="E1" s="4" t="s">
        <v>36</v>
      </c>
      <c r="F1" s="5" t="s">
        <v>27</v>
      </c>
      <c r="G1" s="4" t="s">
        <v>28</v>
      </c>
      <c r="H1" s="5" t="s">
        <v>30</v>
      </c>
      <c r="I1" s="4" t="s">
        <v>29</v>
      </c>
      <c r="J1" s="6" t="s">
        <v>43</v>
      </c>
    </row>
    <row r="2" spans="1:10" x14ac:dyDescent="0.25">
      <c r="A2" s="13" t="s">
        <v>586</v>
      </c>
      <c r="B2" s="12" t="s">
        <v>335</v>
      </c>
      <c r="C2" t="s">
        <v>334</v>
      </c>
      <c r="D2" t="s">
        <v>333</v>
      </c>
      <c r="E2" s="14" t="s">
        <v>337</v>
      </c>
      <c r="F2">
        <v>2007</v>
      </c>
      <c r="G2" t="s">
        <v>44</v>
      </c>
      <c r="H2" t="s">
        <v>50</v>
      </c>
      <c r="I2" t="s">
        <v>336</v>
      </c>
    </row>
    <row r="3" spans="1:10" x14ac:dyDescent="0.25">
      <c r="A3" s="13" t="s">
        <v>730</v>
      </c>
      <c r="B3" s="30" t="s">
        <v>452</v>
      </c>
      <c r="C3" s="13" t="s">
        <v>453</v>
      </c>
      <c r="D3" s="14" t="s">
        <v>454</v>
      </c>
      <c r="E3" s="14" t="s">
        <v>455</v>
      </c>
      <c r="F3">
        <v>2007</v>
      </c>
      <c r="G3" t="s">
        <v>44</v>
      </c>
      <c r="H3" t="s">
        <v>50</v>
      </c>
      <c r="I3" t="s">
        <v>336</v>
      </c>
    </row>
    <row r="4" spans="1:10" x14ac:dyDescent="0.25">
      <c r="A4" s="13" t="s">
        <v>731</v>
      </c>
      <c r="B4" s="30" t="s">
        <v>488</v>
      </c>
      <c r="C4" s="13" t="s">
        <v>487</v>
      </c>
      <c r="D4" s="14" t="s">
        <v>489</v>
      </c>
      <c r="E4" s="14" t="s">
        <v>490</v>
      </c>
      <c r="F4">
        <v>2007</v>
      </c>
      <c r="G4" t="s">
        <v>44</v>
      </c>
      <c r="H4" t="s">
        <v>50</v>
      </c>
      <c r="I4" t="s">
        <v>51</v>
      </c>
    </row>
    <row r="5" spans="1:10" x14ac:dyDescent="0.25">
      <c r="A5" s="13" t="s">
        <v>975</v>
      </c>
      <c r="B5" s="30" t="s">
        <v>536</v>
      </c>
      <c r="C5" t="s">
        <v>535</v>
      </c>
      <c r="D5" s="14" t="s">
        <v>537</v>
      </c>
      <c r="E5" s="14" t="s">
        <v>538</v>
      </c>
      <c r="F5">
        <v>2007</v>
      </c>
      <c r="G5" s="13" t="s">
        <v>44</v>
      </c>
      <c r="H5" s="13" t="s">
        <v>50</v>
      </c>
      <c r="I5" t="s">
        <v>51</v>
      </c>
    </row>
    <row r="6" spans="1:10" x14ac:dyDescent="0.25">
      <c r="A6" s="13"/>
      <c r="B6" s="30"/>
      <c r="C6" s="13"/>
      <c r="D6" s="14"/>
      <c r="E6" s="14"/>
      <c r="G6" s="13"/>
      <c r="H6" s="13"/>
    </row>
    <row r="7" spans="1:10" x14ac:dyDescent="0.25">
      <c r="B7" s="30"/>
      <c r="C7" s="13"/>
      <c r="D7" s="14"/>
      <c r="E7" s="14"/>
      <c r="G7" s="13"/>
      <c r="H7" s="13"/>
    </row>
    <row r="8" spans="1:10" x14ac:dyDescent="0.25">
      <c r="A8" s="13"/>
      <c r="B8" s="30"/>
      <c r="C8" s="13"/>
      <c r="D8" s="14"/>
      <c r="E8" s="14"/>
      <c r="F8" s="13"/>
      <c r="G8" s="13"/>
      <c r="H8" s="13"/>
    </row>
    <row r="9" spans="1:10" x14ac:dyDescent="0.25">
      <c r="A9" s="13"/>
      <c r="B9" s="30"/>
      <c r="C9" s="13"/>
      <c r="D9" s="14"/>
      <c r="E9" s="14"/>
      <c r="F9" s="13"/>
      <c r="G9" s="13"/>
      <c r="H9" s="13"/>
    </row>
    <row r="10" spans="1:10" x14ac:dyDescent="0.25">
      <c r="A10" s="13"/>
      <c r="B10" s="30"/>
      <c r="C10" s="13"/>
      <c r="D10" s="14"/>
      <c r="E10" s="14"/>
      <c r="F10" s="13"/>
      <c r="G10" s="13"/>
      <c r="H10" s="13"/>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topLeftCell="A65" zoomScale="80" zoomScaleNormal="80" workbookViewId="0">
      <selection activeCell="A77" sqref="A2:A77"/>
    </sheetView>
  </sheetViews>
  <sheetFormatPr defaultRowHeight="15.75" x14ac:dyDescent="0.2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x14ac:dyDescent="0.25">
      <c r="A1" s="1" t="s">
        <v>17</v>
      </c>
      <c r="B1" s="1" t="s">
        <v>13</v>
      </c>
      <c r="C1" s="3" t="s">
        <v>23</v>
      </c>
      <c r="D1" s="3" t="s">
        <v>0</v>
      </c>
      <c r="E1" s="3" t="s">
        <v>31</v>
      </c>
      <c r="F1" s="3" t="s">
        <v>32</v>
      </c>
      <c r="G1" s="3" t="s">
        <v>33</v>
      </c>
      <c r="H1" s="3" t="s">
        <v>34</v>
      </c>
      <c r="I1" s="3" t="s">
        <v>35</v>
      </c>
    </row>
    <row r="2" spans="1:9" x14ac:dyDescent="0.25">
      <c r="B2" s="13"/>
      <c r="C2" s="13"/>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3"/>
  <sheetViews>
    <sheetView tabSelected="1" topLeftCell="A182" zoomScale="90" zoomScaleNormal="90" workbookViewId="0">
      <selection activeCell="A187" sqref="A187"/>
    </sheetView>
  </sheetViews>
  <sheetFormatPr defaultRowHeight="15.75" x14ac:dyDescent="0.25"/>
  <cols>
    <col min="1" max="1" width="19.875" style="9" customWidth="1"/>
    <col min="2" max="2" width="13.375" style="26" customWidth="1"/>
    <col min="3" max="3" width="20" customWidth="1"/>
  </cols>
  <sheetData>
    <row r="1" spans="1:2" x14ac:dyDescent="0.25">
      <c r="A1" s="9" t="s">
        <v>174</v>
      </c>
      <c r="B1" s="27" t="s">
        <v>92</v>
      </c>
    </row>
    <row r="2" spans="1:2" x14ac:dyDescent="0.25">
      <c r="A2" s="25" t="s">
        <v>316</v>
      </c>
      <c r="B2" s="26" t="s">
        <v>325</v>
      </c>
    </row>
    <row r="3" spans="1:2" x14ac:dyDescent="0.25">
      <c r="A3" s="24" t="s">
        <v>505</v>
      </c>
      <c r="B3" s="26" t="s">
        <v>249</v>
      </c>
    </row>
    <row r="4" spans="1:2" x14ac:dyDescent="0.25">
      <c r="A4" s="24" t="s">
        <v>577</v>
      </c>
      <c r="B4" s="26" t="s">
        <v>233</v>
      </c>
    </row>
    <row r="5" spans="1:2" x14ac:dyDescent="0.25">
      <c r="A5" s="24" t="s">
        <v>317</v>
      </c>
      <c r="B5" s="26" t="s">
        <v>239</v>
      </c>
    </row>
    <row r="6" spans="1:2" x14ac:dyDescent="0.25">
      <c r="A6" s="24" t="s">
        <v>143</v>
      </c>
      <c r="B6" s="27" t="s">
        <v>233</v>
      </c>
    </row>
    <row r="7" spans="1:2" x14ac:dyDescent="0.25">
      <c r="A7" s="9" t="s">
        <v>208</v>
      </c>
      <c r="B7" s="26" t="s">
        <v>98</v>
      </c>
    </row>
    <row r="8" spans="1:2" x14ac:dyDescent="0.25">
      <c r="A8" s="24" t="s">
        <v>180</v>
      </c>
      <c r="B8" s="27" t="s">
        <v>234</v>
      </c>
    </row>
    <row r="9" spans="1:2" x14ac:dyDescent="0.25">
      <c r="A9" s="24" t="s">
        <v>514</v>
      </c>
      <c r="B9" s="27" t="s">
        <v>92</v>
      </c>
    </row>
    <row r="10" spans="1:2" x14ac:dyDescent="0.25">
      <c r="A10" s="24" t="s">
        <v>81</v>
      </c>
      <c r="B10" s="27" t="s">
        <v>92</v>
      </c>
    </row>
    <row r="11" spans="1:2" x14ac:dyDescent="0.25">
      <c r="A11" s="24" t="s">
        <v>302</v>
      </c>
      <c r="B11" s="32" t="s">
        <v>94</v>
      </c>
    </row>
    <row r="12" spans="1:2" x14ac:dyDescent="0.25">
      <c r="A12" s="9" t="s">
        <v>177</v>
      </c>
      <c r="B12" s="27" t="s">
        <v>234</v>
      </c>
    </row>
    <row r="13" spans="1:2" x14ac:dyDescent="0.25">
      <c r="A13" s="9" t="s">
        <v>217</v>
      </c>
      <c r="B13" s="32" t="s">
        <v>233</v>
      </c>
    </row>
    <row r="14" spans="1:2" x14ac:dyDescent="0.25">
      <c r="A14" s="24" t="s">
        <v>154</v>
      </c>
      <c r="B14" s="27" t="s">
        <v>93</v>
      </c>
    </row>
    <row r="15" spans="1:2" x14ac:dyDescent="0.25">
      <c r="A15" s="24" t="s">
        <v>483</v>
      </c>
      <c r="B15" s="32" t="s">
        <v>94</v>
      </c>
    </row>
    <row r="16" spans="1:2" x14ac:dyDescent="0.25">
      <c r="A16" s="24" t="s">
        <v>236</v>
      </c>
      <c r="B16" s="27" t="s">
        <v>235</v>
      </c>
    </row>
    <row r="17" spans="1:2" x14ac:dyDescent="0.25">
      <c r="A17" s="29" t="s">
        <v>170</v>
      </c>
      <c r="B17" s="32" t="s">
        <v>104</v>
      </c>
    </row>
    <row r="18" spans="1:2" x14ac:dyDescent="0.25">
      <c r="A18" s="24" t="s">
        <v>75</v>
      </c>
      <c r="B18" s="27" t="s">
        <v>104</v>
      </c>
    </row>
    <row r="19" spans="1:2" x14ac:dyDescent="0.25">
      <c r="A19" s="24" t="s">
        <v>197</v>
      </c>
      <c r="B19" s="27" t="s">
        <v>102</v>
      </c>
    </row>
    <row r="20" spans="1:2" x14ac:dyDescent="0.25">
      <c r="A20" s="24" t="s">
        <v>532</v>
      </c>
      <c r="B20" s="32" t="s">
        <v>103</v>
      </c>
    </row>
    <row r="21" spans="1:2" x14ac:dyDescent="0.25">
      <c r="A21" s="24" t="s">
        <v>519</v>
      </c>
      <c r="B21" s="27" t="s">
        <v>93</v>
      </c>
    </row>
    <row r="22" spans="1:2" x14ac:dyDescent="0.25">
      <c r="A22" s="24" t="s">
        <v>559</v>
      </c>
      <c r="B22" s="31" t="s">
        <v>92</v>
      </c>
    </row>
    <row r="23" spans="1:2" x14ac:dyDescent="0.25">
      <c r="A23" s="24" t="s">
        <v>135</v>
      </c>
      <c r="B23" s="27" t="s">
        <v>237</v>
      </c>
    </row>
    <row r="24" spans="1:2" x14ac:dyDescent="0.25">
      <c r="A24" s="24" t="s">
        <v>508</v>
      </c>
      <c r="B24" s="32" t="s">
        <v>104</v>
      </c>
    </row>
    <row r="25" spans="1:2" x14ac:dyDescent="0.25">
      <c r="A25" s="24" t="s">
        <v>106</v>
      </c>
      <c r="B25" s="27" t="s">
        <v>104</v>
      </c>
    </row>
    <row r="26" spans="1:2" x14ac:dyDescent="0.25">
      <c r="A26" s="24" t="s">
        <v>563</v>
      </c>
      <c r="B26" s="32" t="s">
        <v>234</v>
      </c>
    </row>
    <row r="27" spans="1:2" x14ac:dyDescent="0.25">
      <c r="A27" s="24" t="s">
        <v>73</v>
      </c>
      <c r="B27" s="31" t="s">
        <v>92</v>
      </c>
    </row>
    <row r="28" spans="1:2" x14ac:dyDescent="0.25">
      <c r="A28" s="9" t="s">
        <v>225</v>
      </c>
      <c r="B28" s="31" t="s">
        <v>92</v>
      </c>
    </row>
    <row r="29" spans="1:2" x14ac:dyDescent="0.25">
      <c r="A29" s="9" t="s">
        <v>212</v>
      </c>
      <c r="B29" s="31" t="s">
        <v>92</v>
      </c>
    </row>
    <row r="30" spans="1:2" x14ac:dyDescent="0.25">
      <c r="A30" s="24" t="s">
        <v>137</v>
      </c>
      <c r="B30" s="27" t="s">
        <v>94</v>
      </c>
    </row>
    <row r="31" spans="1:2" x14ac:dyDescent="0.25">
      <c r="A31" s="24" t="s">
        <v>107</v>
      </c>
      <c r="B31" s="27" t="s">
        <v>94</v>
      </c>
    </row>
    <row r="32" spans="1:2" x14ac:dyDescent="0.25">
      <c r="A32" s="24" t="s">
        <v>189</v>
      </c>
      <c r="B32" s="27" t="s">
        <v>238</v>
      </c>
    </row>
    <row r="33" spans="1:2" x14ac:dyDescent="0.25">
      <c r="A33" s="24" t="s">
        <v>261</v>
      </c>
      <c r="B33" s="32" t="s">
        <v>233</v>
      </c>
    </row>
    <row r="34" spans="1:2" x14ac:dyDescent="0.25">
      <c r="A34" s="24" t="s">
        <v>142</v>
      </c>
      <c r="B34" s="27" t="s">
        <v>233</v>
      </c>
    </row>
    <row r="35" spans="1:2" x14ac:dyDescent="0.25">
      <c r="A35" s="9" t="s">
        <v>172</v>
      </c>
      <c r="B35" s="32" t="s">
        <v>98</v>
      </c>
    </row>
    <row r="36" spans="1:2" x14ac:dyDescent="0.25">
      <c r="A36" s="24" t="s">
        <v>308</v>
      </c>
      <c r="B36" s="32" t="s">
        <v>94</v>
      </c>
    </row>
    <row r="37" spans="1:2" x14ac:dyDescent="0.25">
      <c r="A37" s="9" t="s">
        <v>210</v>
      </c>
      <c r="B37" s="32" t="s">
        <v>98</v>
      </c>
    </row>
    <row r="38" spans="1:2" x14ac:dyDescent="0.25">
      <c r="A38" s="29" t="s">
        <v>209</v>
      </c>
      <c r="B38" s="32" t="s">
        <v>98</v>
      </c>
    </row>
    <row r="39" spans="1:2" x14ac:dyDescent="0.25">
      <c r="A39" s="9" t="s">
        <v>374</v>
      </c>
      <c r="B39" s="32" t="s">
        <v>582</v>
      </c>
    </row>
    <row r="40" spans="1:2" x14ac:dyDescent="0.25">
      <c r="A40" s="20" t="s">
        <v>318</v>
      </c>
      <c r="B40" s="32" t="s">
        <v>244</v>
      </c>
    </row>
    <row r="41" spans="1:2" x14ac:dyDescent="0.25">
      <c r="A41" s="24" t="s">
        <v>138</v>
      </c>
      <c r="B41" s="27" t="s">
        <v>239</v>
      </c>
    </row>
    <row r="42" spans="1:2" x14ac:dyDescent="0.25">
      <c r="A42" s="24" t="s">
        <v>130</v>
      </c>
      <c r="B42" s="27" t="s">
        <v>239</v>
      </c>
    </row>
    <row r="43" spans="1:2" x14ac:dyDescent="0.25">
      <c r="A43" s="24" t="s">
        <v>578</v>
      </c>
      <c r="B43" s="32" t="s">
        <v>98</v>
      </c>
    </row>
    <row r="44" spans="1:2" x14ac:dyDescent="0.25">
      <c r="A44" s="24" t="s">
        <v>294</v>
      </c>
      <c r="B44" s="27" t="s">
        <v>94</v>
      </c>
    </row>
    <row r="45" spans="1:2" x14ac:dyDescent="0.25">
      <c r="A45" s="24" t="s">
        <v>108</v>
      </c>
      <c r="B45" s="27" t="s">
        <v>94</v>
      </c>
    </row>
    <row r="46" spans="1:2" x14ac:dyDescent="0.25">
      <c r="A46" s="24" t="s">
        <v>79</v>
      </c>
      <c r="B46" s="27" t="s">
        <v>94</v>
      </c>
    </row>
    <row r="47" spans="1:2" x14ac:dyDescent="0.25">
      <c r="A47" s="24" t="s">
        <v>295</v>
      </c>
      <c r="B47" s="27" t="s">
        <v>94</v>
      </c>
    </row>
    <row r="48" spans="1:2" x14ac:dyDescent="0.25">
      <c r="A48" s="24" t="s">
        <v>80</v>
      </c>
      <c r="B48" s="27" t="s">
        <v>92</v>
      </c>
    </row>
    <row r="49" spans="1:2" x14ac:dyDescent="0.25">
      <c r="A49" s="24" t="s">
        <v>255</v>
      </c>
      <c r="B49" s="32" t="s">
        <v>239</v>
      </c>
    </row>
    <row r="50" spans="1:2" x14ac:dyDescent="0.25">
      <c r="A50" s="24" t="s">
        <v>300</v>
      </c>
      <c r="B50" s="32" t="s">
        <v>94</v>
      </c>
    </row>
    <row r="51" spans="1:2" x14ac:dyDescent="0.25">
      <c r="A51" s="24" t="s">
        <v>160</v>
      </c>
      <c r="B51" s="27" t="s">
        <v>98</v>
      </c>
    </row>
    <row r="52" spans="1:2" x14ac:dyDescent="0.25">
      <c r="A52" s="9" t="s">
        <v>220</v>
      </c>
      <c r="B52" s="32" t="s">
        <v>98</v>
      </c>
    </row>
    <row r="53" spans="1:2" x14ac:dyDescent="0.25">
      <c r="A53" s="9" t="s">
        <v>214</v>
      </c>
      <c r="B53" s="27" t="s">
        <v>92</v>
      </c>
    </row>
    <row r="54" spans="1:2" x14ac:dyDescent="0.25">
      <c r="A54" s="24" t="s">
        <v>279</v>
      </c>
      <c r="B54" s="32" t="s">
        <v>325</v>
      </c>
    </row>
    <row r="55" spans="1:2" x14ac:dyDescent="0.25">
      <c r="A55" s="24" t="s">
        <v>188</v>
      </c>
      <c r="B55" s="27" t="s">
        <v>104</v>
      </c>
    </row>
    <row r="56" spans="1:2" x14ac:dyDescent="0.25">
      <c r="A56" s="9" t="s">
        <v>240</v>
      </c>
      <c r="B56" s="32" t="s">
        <v>93</v>
      </c>
    </row>
    <row r="57" spans="1:2" x14ac:dyDescent="0.25">
      <c r="A57" s="24" t="s">
        <v>153</v>
      </c>
      <c r="B57" s="32" t="s">
        <v>93</v>
      </c>
    </row>
    <row r="58" spans="1:2" x14ac:dyDescent="0.25">
      <c r="A58" s="20" t="s">
        <v>119</v>
      </c>
      <c r="B58" s="27" t="s">
        <v>98</v>
      </c>
    </row>
    <row r="59" spans="1:2" x14ac:dyDescent="0.25">
      <c r="A59" s="24" t="s">
        <v>125</v>
      </c>
      <c r="B59" s="27" t="s">
        <v>98</v>
      </c>
    </row>
    <row r="60" spans="1:2" x14ac:dyDescent="0.25">
      <c r="A60" s="20" t="s">
        <v>181</v>
      </c>
      <c r="B60" s="27" t="s">
        <v>234</v>
      </c>
    </row>
    <row r="61" spans="1:2" x14ac:dyDescent="0.25">
      <c r="A61" s="24" t="s">
        <v>319</v>
      </c>
      <c r="B61" s="32" t="s">
        <v>320</v>
      </c>
    </row>
    <row r="62" spans="1:2" x14ac:dyDescent="0.25">
      <c r="A62" s="24" t="s">
        <v>522</v>
      </c>
      <c r="B62" s="32" t="s">
        <v>233</v>
      </c>
    </row>
    <row r="63" spans="1:2" x14ac:dyDescent="0.25">
      <c r="A63" s="24" t="s">
        <v>99</v>
      </c>
      <c r="B63" s="27" t="s">
        <v>92</v>
      </c>
    </row>
    <row r="64" spans="1:2" x14ac:dyDescent="0.25">
      <c r="A64" s="24" t="s">
        <v>273</v>
      </c>
      <c r="B64" s="32" t="s">
        <v>320</v>
      </c>
    </row>
    <row r="65" spans="1:2" x14ac:dyDescent="0.25">
      <c r="A65" s="24" t="s">
        <v>272</v>
      </c>
      <c r="B65" s="32" t="s">
        <v>320</v>
      </c>
    </row>
    <row r="66" spans="1:2" x14ac:dyDescent="0.25">
      <c r="A66" s="20" t="s">
        <v>182</v>
      </c>
      <c r="B66" s="27" t="s">
        <v>103</v>
      </c>
    </row>
    <row r="67" spans="1:2" x14ac:dyDescent="0.25">
      <c r="A67" s="20" t="s">
        <v>149</v>
      </c>
      <c r="B67" s="27" t="s">
        <v>233</v>
      </c>
    </row>
    <row r="68" spans="1:2" x14ac:dyDescent="0.25">
      <c r="A68" s="9" t="s">
        <v>163</v>
      </c>
      <c r="B68" s="32" t="s">
        <v>98</v>
      </c>
    </row>
    <row r="69" spans="1:2" x14ac:dyDescent="0.25">
      <c r="A69" s="24" t="s">
        <v>291</v>
      </c>
      <c r="B69" s="27" t="s">
        <v>235</v>
      </c>
    </row>
    <row r="70" spans="1:2" x14ac:dyDescent="0.25">
      <c r="A70" s="24" t="s">
        <v>290</v>
      </c>
      <c r="B70" s="27" t="s">
        <v>235</v>
      </c>
    </row>
    <row r="71" spans="1:2" x14ac:dyDescent="0.25">
      <c r="A71" s="24" t="s">
        <v>111</v>
      </c>
      <c r="B71" s="27" t="s">
        <v>235</v>
      </c>
    </row>
    <row r="72" spans="1:2" x14ac:dyDescent="0.25">
      <c r="A72" s="24" t="s">
        <v>87</v>
      </c>
      <c r="B72" s="27" t="s">
        <v>102</v>
      </c>
    </row>
    <row r="73" spans="1:2" x14ac:dyDescent="0.25">
      <c r="A73" s="24" t="s">
        <v>187</v>
      </c>
      <c r="B73" s="27" t="s">
        <v>102</v>
      </c>
    </row>
    <row r="74" spans="1:2" x14ac:dyDescent="0.25">
      <c r="A74" s="24" t="s">
        <v>529</v>
      </c>
      <c r="B74" s="32" t="s">
        <v>98</v>
      </c>
    </row>
    <row r="75" spans="1:2" x14ac:dyDescent="0.25">
      <c r="A75" s="25" t="s">
        <v>482</v>
      </c>
      <c r="B75" s="32" t="s">
        <v>98</v>
      </c>
    </row>
    <row r="76" spans="1:2" x14ac:dyDescent="0.25">
      <c r="A76" s="24" t="s">
        <v>186</v>
      </c>
      <c r="B76" s="27" t="s">
        <v>241</v>
      </c>
    </row>
    <row r="77" spans="1:2" x14ac:dyDescent="0.25">
      <c r="A77" s="24" t="s">
        <v>267</v>
      </c>
      <c r="B77" s="32" t="s">
        <v>321</v>
      </c>
    </row>
    <row r="78" spans="1:2" x14ac:dyDescent="0.25">
      <c r="A78" s="24" t="s">
        <v>523</v>
      </c>
      <c r="B78" s="32" t="s">
        <v>233</v>
      </c>
    </row>
    <row r="79" spans="1:2" x14ac:dyDescent="0.25">
      <c r="A79" s="9" t="s">
        <v>146</v>
      </c>
      <c r="B79" s="32" t="s">
        <v>233</v>
      </c>
    </row>
    <row r="80" spans="1:2" x14ac:dyDescent="0.25">
      <c r="A80" s="24" t="s">
        <v>259</v>
      </c>
      <c r="B80" s="32" t="s">
        <v>323</v>
      </c>
    </row>
    <row r="81" spans="1:2" x14ac:dyDescent="0.25">
      <c r="A81" s="24" t="s">
        <v>260</v>
      </c>
      <c r="B81" s="32" t="s">
        <v>98</v>
      </c>
    </row>
    <row r="82" spans="1:2" x14ac:dyDescent="0.25">
      <c r="A82" s="24" t="s">
        <v>314</v>
      </c>
      <c r="B82" s="26" t="s">
        <v>320</v>
      </c>
    </row>
    <row r="83" spans="1:2" x14ac:dyDescent="0.25">
      <c r="A83" s="24" t="s">
        <v>113</v>
      </c>
      <c r="B83" s="27" t="s">
        <v>239</v>
      </c>
    </row>
    <row r="84" spans="1:2" x14ac:dyDescent="0.25">
      <c r="A84" s="24" t="s">
        <v>375</v>
      </c>
      <c r="B84" s="32" t="s">
        <v>579</v>
      </c>
    </row>
    <row r="85" spans="1:2" x14ac:dyDescent="0.25">
      <c r="A85" s="24" t="s">
        <v>322</v>
      </c>
      <c r="B85" s="32" t="s">
        <v>321</v>
      </c>
    </row>
    <row r="86" spans="1:2" x14ac:dyDescent="0.25">
      <c r="A86" s="24" t="s">
        <v>324</v>
      </c>
      <c r="B86" s="32" t="s">
        <v>332</v>
      </c>
    </row>
    <row r="87" spans="1:2" x14ac:dyDescent="0.25">
      <c r="A87" s="24" t="s">
        <v>242</v>
      </c>
      <c r="B87" s="27" t="s">
        <v>233</v>
      </c>
    </row>
    <row r="88" spans="1:2" x14ac:dyDescent="0.25">
      <c r="A88" s="24" t="s">
        <v>484</v>
      </c>
      <c r="B88" s="32" t="s">
        <v>94</v>
      </c>
    </row>
    <row r="89" spans="1:2" x14ac:dyDescent="0.25">
      <c r="A89" s="24" t="s">
        <v>485</v>
      </c>
      <c r="B89" s="32" t="s">
        <v>233</v>
      </c>
    </row>
    <row r="90" spans="1:2" x14ac:dyDescent="0.25">
      <c r="A90" s="20" t="s">
        <v>131</v>
      </c>
      <c r="B90" s="27" t="s">
        <v>104</v>
      </c>
    </row>
    <row r="91" spans="1:2" x14ac:dyDescent="0.25">
      <c r="A91" s="24" t="s">
        <v>527</v>
      </c>
      <c r="B91" s="32" t="s">
        <v>580</v>
      </c>
    </row>
    <row r="92" spans="1:2" x14ac:dyDescent="0.25">
      <c r="A92" s="24" t="s">
        <v>256</v>
      </c>
      <c r="B92" s="32" t="s">
        <v>233</v>
      </c>
    </row>
    <row r="93" spans="1:2" x14ac:dyDescent="0.25">
      <c r="A93" s="29" t="s">
        <v>243</v>
      </c>
      <c r="B93" s="32" t="s">
        <v>233</v>
      </c>
    </row>
    <row r="94" spans="1:2" x14ac:dyDescent="0.25">
      <c r="A94" s="24" t="s">
        <v>147</v>
      </c>
      <c r="B94" s="32" t="s">
        <v>233</v>
      </c>
    </row>
    <row r="95" spans="1:2" x14ac:dyDescent="0.25">
      <c r="A95" s="24" t="s">
        <v>270</v>
      </c>
      <c r="B95" s="32" t="s">
        <v>241</v>
      </c>
    </row>
    <row r="96" spans="1:2" x14ac:dyDescent="0.25">
      <c r="A96" s="24" t="s">
        <v>257</v>
      </c>
      <c r="B96" s="32" t="s">
        <v>233</v>
      </c>
    </row>
    <row r="97" spans="1:2" x14ac:dyDescent="0.25">
      <c r="A97" s="24" t="s">
        <v>207</v>
      </c>
      <c r="B97" s="27" t="s">
        <v>104</v>
      </c>
    </row>
    <row r="98" spans="1:2" x14ac:dyDescent="0.25">
      <c r="A98" s="24" t="s">
        <v>506</v>
      </c>
      <c r="B98" s="32" t="s">
        <v>249</v>
      </c>
    </row>
    <row r="99" spans="1:2" x14ac:dyDescent="0.25">
      <c r="A99" s="24" t="s">
        <v>515</v>
      </c>
      <c r="B99" s="32" t="s">
        <v>92</v>
      </c>
    </row>
    <row r="100" spans="1:2" x14ac:dyDescent="0.25">
      <c r="A100" s="20" t="s">
        <v>199</v>
      </c>
      <c r="B100" s="27" t="s">
        <v>233</v>
      </c>
    </row>
    <row r="101" spans="1:2" x14ac:dyDescent="0.25">
      <c r="A101" s="24" t="s">
        <v>85</v>
      </c>
      <c r="B101" s="27" t="s">
        <v>103</v>
      </c>
    </row>
    <row r="102" spans="1:2" x14ac:dyDescent="0.25">
      <c r="A102" s="9" t="s">
        <v>193</v>
      </c>
      <c r="B102" s="32" t="s">
        <v>238</v>
      </c>
    </row>
    <row r="103" spans="1:2" x14ac:dyDescent="0.25">
      <c r="A103" s="24" t="s">
        <v>566</v>
      </c>
      <c r="B103" s="32" t="s">
        <v>92</v>
      </c>
    </row>
    <row r="104" spans="1:2" x14ac:dyDescent="0.25">
      <c r="A104" s="24" t="s">
        <v>511</v>
      </c>
      <c r="B104" s="32" t="s">
        <v>238</v>
      </c>
    </row>
    <row r="105" spans="1:2" x14ac:dyDescent="0.25">
      <c r="A105" s="9" t="s">
        <v>219</v>
      </c>
      <c r="B105" s="32" t="s">
        <v>98</v>
      </c>
    </row>
    <row r="106" spans="1:2" x14ac:dyDescent="0.25">
      <c r="A106" s="9" t="s">
        <v>201</v>
      </c>
      <c r="B106" s="32" t="s">
        <v>92</v>
      </c>
    </row>
    <row r="107" spans="1:2" x14ac:dyDescent="0.25">
      <c r="A107" s="24" t="s">
        <v>97</v>
      </c>
      <c r="B107" s="27" t="s">
        <v>98</v>
      </c>
    </row>
    <row r="108" spans="1:2" x14ac:dyDescent="0.25">
      <c r="A108" s="24" t="s">
        <v>280</v>
      </c>
      <c r="B108" s="32" t="s">
        <v>325</v>
      </c>
    </row>
    <row r="109" spans="1:2" x14ac:dyDescent="0.25">
      <c r="A109" s="24" t="s">
        <v>91</v>
      </c>
      <c r="B109" s="27" t="s">
        <v>100</v>
      </c>
    </row>
    <row r="110" spans="1:2" x14ac:dyDescent="0.25">
      <c r="A110" s="24" t="s">
        <v>281</v>
      </c>
      <c r="B110" s="32" t="s">
        <v>325</v>
      </c>
    </row>
    <row r="111" spans="1:2" x14ac:dyDescent="0.25">
      <c r="A111" s="24" t="s">
        <v>114</v>
      </c>
      <c r="B111" s="27" t="s">
        <v>239</v>
      </c>
    </row>
    <row r="112" spans="1:2" x14ac:dyDescent="0.25">
      <c r="A112" s="24" t="s">
        <v>171</v>
      </c>
      <c r="B112" s="27" t="s">
        <v>104</v>
      </c>
    </row>
    <row r="113" spans="1:2" x14ac:dyDescent="0.25">
      <c r="A113" s="20" t="s">
        <v>326</v>
      </c>
      <c r="B113" s="32" t="s">
        <v>244</v>
      </c>
    </row>
    <row r="114" spans="1:2" x14ac:dyDescent="0.25">
      <c r="A114" s="24" t="s">
        <v>195</v>
      </c>
      <c r="B114" s="27" t="s">
        <v>103</v>
      </c>
    </row>
    <row r="115" spans="1:2" x14ac:dyDescent="0.25">
      <c r="A115" s="24" t="s">
        <v>480</v>
      </c>
      <c r="B115" s="27" t="s">
        <v>103</v>
      </c>
    </row>
    <row r="116" spans="1:2" x14ac:dyDescent="0.25">
      <c r="A116" s="24" t="s">
        <v>307</v>
      </c>
      <c r="B116" s="32" t="s">
        <v>94</v>
      </c>
    </row>
    <row r="117" spans="1:2" x14ac:dyDescent="0.25">
      <c r="A117" s="24" t="s">
        <v>132</v>
      </c>
      <c r="B117" s="27" t="s">
        <v>94</v>
      </c>
    </row>
    <row r="118" spans="1:2" x14ac:dyDescent="0.25">
      <c r="A118" s="9" t="s">
        <v>140</v>
      </c>
      <c r="B118" s="32" t="s">
        <v>233</v>
      </c>
    </row>
    <row r="119" spans="1:2" x14ac:dyDescent="0.25">
      <c r="A119" s="24" t="s">
        <v>513</v>
      </c>
      <c r="B119" s="32" t="s">
        <v>92</v>
      </c>
    </row>
    <row r="120" spans="1:2" x14ac:dyDescent="0.25">
      <c r="A120" s="25" t="s">
        <v>203</v>
      </c>
      <c r="B120" s="27" t="s">
        <v>244</v>
      </c>
    </row>
    <row r="121" spans="1:2" x14ac:dyDescent="0.25">
      <c r="A121" s="24" t="s">
        <v>478</v>
      </c>
      <c r="B121" s="32" t="s">
        <v>103</v>
      </c>
    </row>
    <row r="122" spans="1:2" x14ac:dyDescent="0.25">
      <c r="A122" s="24" t="s">
        <v>568</v>
      </c>
      <c r="B122" s="32" t="s">
        <v>239</v>
      </c>
    </row>
    <row r="123" spans="1:2" x14ac:dyDescent="0.25">
      <c r="A123" s="24" t="s">
        <v>503</v>
      </c>
      <c r="B123" s="32" t="s">
        <v>233</v>
      </c>
    </row>
    <row r="124" spans="1:2" x14ac:dyDescent="0.25">
      <c r="A124" s="24" t="s">
        <v>534</v>
      </c>
      <c r="B124" s="32" t="s">
        <v>244</v>
      </c>
    </row>
    <row r="125" spans="1:2" x14ac:dyDescent="0.25">
      <c r="A125" s="24" t="s">
        <v>76</v>
      </c>
      <c r="B125" s="27" t="s">
        <v>103</v>
      </c>
    </row>
    <row r="126" spans="1:2" x14ac:dyDescent="0.25">
      <c r="A126" s="24" t="s">
        <v>169</v>
      </c>
      <c r="B126" s="27" t="s">
        <v>104</v>
      </c>
    </row>
    <row r="127" spans="1:2" x14ac:dyDescent="0.25">
      <c r="A127" s="9" t="s">
        <v>173</v>
      </c>
      <c r="B127" s="32" t="s">
        <v>92</v>
      </c>
    </row>
    <row r="128" spans="1:2" x14ac:dyDescent="0.25">
      <c r="A128" s="24" t="s">
        <v>183</v>
      </c>
      <c r="B128" s="27" t="s">
        <v>103</v>
      </c>
    </row>
    <row r="129" spans="1:2" x14ac:dyDescent="0.25">
      <c r="A129" s="24" t="s">
        <v>524</v>
      </c>
      <c r="B129" s="32" t="s">
        <v>233</v>
      </c>
    </row>
    <row r="130" spans="1:2" x14ac:dyDescent="0.25">
      <c r="A130" s="9" t="s">
        <v>168</v>
      </c>
      <c r="B130" s="32" t="s">
        <v>104</v>
      </c>
    </row>
    <row r="131" spans="1:2" x14ac:dyDescent="0.25">
      <c r="A131" s="24" t="s">
        <v>520</v>
      </c>
      <c r="B131" s="27" t="s">
        <v>93</v>
      </c>
    </row>
    <row r="132" spans="1:2" x14ac:dyDescent="0.25">
      <c r="A132" s="24" t="s">
        <v>190</v>
      </c>
      <c r="B132" s="27" t="s">
        <v>233</v>
      </c>
    </row>
    <row r="133" spans="1:2" x14ac:dyDescent="0.25">
      <c r="A133" s="24" t="s">
        <v>517</v>
      </c>
      <c r="B133" s="32" t="s">
        <v>94</v>
      </c>
    </row>
    <row r="134" spans="1:2" x14ac:dyDescent="0.25">
      <c r="A134" s="24" t="s">
        <v>151</v>
      </c>
      <c r="B134" s="27" t="s">
        <v>93</v>
      </c>
    </row>
    <row r="135" spans="1:2" x14ac:dyDescent="0.25">
      <c r="A135" s="24" t="s">
        <v>77</v>
      </c>
      <c r="B135" s="27" t="s">
        <v>93</v>
      </c>
    </row>
    <row r="136" spans="1:2" x14ac:dyDescent="0.25">
      <c r="A136" s="9" t="s">
        <v>152</v>
      </c>
      <c r="B136" s="27" t="s">
        <v>93</v>
      </c>
    </row>
    <row r="137" spans="1:2" x14ac:dyDescent="0.25">
      <c r="A137" s="20" t="s">
        <v>133</v>
      </c>
      <c r="B137" s="27" t="s">
        <v>245</v>
      </c>
    </row>
    <row r="138" spans="1:2" x14ac:dyDescent="0.25">
      <c r="A138" s="24" t="s">
        <v>560</v>
      </c>
      <c r="B138" s="32" t="s">
        <v>92</v>
      </c>
    </row>
    <row r="139" spans="1:2" x14ac:dyDescent="0.25">
      <c r="A139" s="24" t="s">
        <v>581</v>
      </c>
      <c r="B139" s="32" t="s">
        <v>234</v>
      </c>
    </row>
    <row r="140" spans="1:2" x14ac:dyDescent="0.25">
      <c r="A140" s="28" t="s">
        <v>184</v>
      </c>
      <c r="B140" s="27" t="s">
        <v>246</v>
      </c>
    </row>
    <row r="141" spans="1:2" x14ac:dyDescent="0.25">
      <c r="A141" s="24" t="s">
        <v>376</v>
      </c>
      <c r="B141" s="32" t="s">
        <v>582</v>
      </c>
    </row>
    <row r="142" spans="1:2" x14ac:dyDescent="0.25">
      <c r="A142" s="24" t="s">
        <v>124</v>
      </c>
      <c r="B142" s="27" t="s">
        <v>104</v>
      </c>
    </row>
    <row r="143" spans="1:2" x14ac:dyDescent="0.25">
      <c r="A143" s="29" t="s">
        <v>148</v>
      </c>
      <c r="B143" s="32" t="s">
        <v>233</v>
      </c>
    </row>
    <row r="144" spans="1:2" x14ac:dyDescent="0.25">
      <c r="A144" s="24" t="s">
        <v>155</v>
      </c>
      <c r="B144" s="27" t="s">
        <v>93</v>
      </c>
    </row>
    <row r="145" spans="1:2" x14ac:dyDescent="0.25">
      <c r="A145" s="20" t="s">
        <v>86</v>
      </c>
      <c r="B145" s="27" t="s">
        <v>93</v>
      </c>
    </row>
    <row r="146" spans="1:2" x14ac:dyDescent="0.25">
      <c r="A146" s="24" t="s">
        <v>265</v>
      </c>
      <c r="B146" s="27" t="s">
        <v>93</v>
      </c>
    </row>
    <row r="147" spans="1:2" x14ac:dyDescent="0.25">
      <c r="A147" s="24" t="s">
        <v>175</v>
      </c>
      <c r="B147" s="27" t="s">
        <v>93</v>
      </c>
    </row>
    <row r="148" spans="1:2" x14ac:dyDescent="0.25">
      <c r="A148" s="9" t="s">
        <v>211</v>
      </c>
      <c r="B148" s="32" t="s">
        <v>92</v>
      </c>
    </row>
    <row r="149" spans="1:2" x14ac:dyDescent="0.25">
      <c r="A149" s="24" t="s">
        <v>528</v>
      </c>
      <c r="B149" s="32" t="s">
        <v>233</v>
      </c>
    </row>
    <row r="150" spans="1:2" x14ac:dyDescent="0.25">
      <c r="A150" s="9" t="s">
        <v>232</v>
      </c>
      <c r="B150" s="27" t="s">
        <v>96</v>
      </c>
    </row>
    <row r="151" spans="1:2" x14ac:dyDescent="0.25">
      <c r="A151" s="24" t="s">
        <v>88</v>
      </c>
      <c r="B151" s="27" t="s">
        <v>96</v>
      </c>
    </row>
    <row r="152" spans="1:2" x14ac:dyDescent="0.25">
      <c r="A152" s="24" t="s">
        <v>129</v>
      </c>
      <c r="B152" s="27" t="s">
        <v>104</v>
      </c>
    </row>
    <row r="153" spans="1:2" x14ac:dyDescent="0.25">
      <c r="A153" s="24" t="s">
        <v>285</v>
      </c>
      <c r="B153" s="32" t="s">
        <v>233</v>
      </c>
    </row>
    <row r="154" spans="1:2" x14ac:dyDescent="0.25">
      <c r="A154" s="24" t="s">
        <v>530</v>
      </c>
      <c r="B154" s="32" t="s">
        <v>104</v>
      </c>
    </row>
    <row r="155" spans="1:2" x14ac:dyDescent="0.25">
      <c r="A155" s="24" t="s">
        <v>105</v>
      </c>
      <c r="B155" s="27" t="s">
        <v>104</v>
      </c>
    </row>
    <row r="156" spans="1:2" x14ac:dyDescent="0.25">
      <c r="A156" s="20" t="s">
        <v>486</v>
      </c>
      <c r="B156" s="27" t="s">
        <v>247</v>
      </c>
    </row>
    <row r="157" spans="1:2" x14ac:dyDescent="0.25">
      <c r="A157" s="24" t="s">
        <v>128</v>
      </c>
      <c r="B157" s="27" t="s">
        <v>247</v>
      </c>
    </row>
    <row r="158" spans="1:2" x14ac:dyDescent="0.25">
      <c r="A158" s="9" t="s">
        <v>229</v>
      </c>
      <c r="B158" s="32" t="s">
        <v>94</v>
      </c>
    </row>
    <row r="159" spans="1:2" x14ac:dyDescent="0.25">
      <c r="A159" s="24" t="s">
        <v>299</v>
      </c>
      <c r="B159" s="32" t="s">
        <v>94</v>
      </c>
    </row>
    <row r="160" spans="1:2" x14ac:dyDescent="0.25">
      <c r="A160" s="9" t="s">
        <v>221</v>
      </c>
      <c r="B160" s="32" t="s">
        <v>104</v>
      </c>
    </row>
    <row r="161" spans="1:2" x14ac:dyDescent="0.25">
      <c r="A161" s="24" t="s">
        <v>122</v>
      </c>
      <c r="B161" s="27" t="s">
        <v>248</v>
      </c>
    </row>
    <row r="162" spans="1:2" x14ac:dyDescent="0.25">
      <c r="A162" s="9" t="s">
        <v>223</v>
      </c>
      <c r="B162" s="32" t="s">
        <v>233</v>
      </c>
    </row>
    <row r="163" spans="1:2" x14ac:dyDescent="0.25">
      <c r="A163" s="9" t="s">
        <v>230</v>
      </c>
      <c r="B163" s="32" t="s">
        <v>100</v>
      </c>
    </row>
    <row r="164" spans="1:2" x14ac:dyDescent="0.25">
      <c r="A164" s="24" t="s">
        <v>293</v>
      </c>
      <c r="B164" s="27" t="s">
        <v>94</v>
      </c>
    </row>
    <row r="165" spans="1:2" x14ac:dyDescent="0.25">
      <c r="A165" s="24" t="s">
        <v>134</v>
      </c>
      <c r="B165" s="27" t="s">
        <v>94</v>
      </c>
    </row>
    <row r="166" spans="1:2" x14ac:dyDescent="0.25">
      <c r="A166" s="24" t="s">
        <v>71</v>
      </c>
      <c r="B166" s="27" t="s">
        <v>94</v>
      </c>
    </row>
    <row r="167" spans="1:2" x14ac:dyDescent="0.25">
      <c r="A167" s="25" t="s">
        <v>109</v>
      </c>
      <c r="B167" s="27" t="s">
        <v>94</v>
      </c>
    </row>
    <row r="168" spans="1:2" x14ac:dyDescent="0.25">
      <c r="A168" s="24" t="s">
        <v>72</v>
      </c>
      <c r="B168" s="27" t="s">
        <v>94</v>
      </c>
    </row>
    <row r="169" spans="1:2" x14ac:dyDescent="0.25">
      <c r="A169" s="24" t="s">
        <v>198</v>
      </c>
      <c r="B169" s="27" t="s">
        <v>233</v>
      </c>
    </row>
    <row r="170" spans="1:2" x14ac:dyDescent="0.25">
      <c r="A170" s="24" t="s">
        <v>162</v>
      </c>
      <c r="B170" s="27" t="s">
        <v>98</v>
      </c>
    </row>
    <row r="171" spans="1:2" x14ac:dyDescent="0.25">
      <c r="A171" s="24" t="s">
        <v>263</v>
      </c>
      <c r="B171" s="32" t="s">
        <v>235</v>
      </c>
    </row>
    <row r="172" spans="1:2" x14ac:dyDescent="0.25">
      <c r="A172" s="24" t="s">
        <v>136</v>
      </c>
      <c r="B172" s="27" t="s">
        <v>239</v>
      </c>
    </row>
    <row r="173" spans="1:2" x14ac:dyDescent="0.25">
      <c r="A173" s="24" t="s">
        <v>533</v>
      </c>
      <c r="B173" s="27" t="s">
        <v>239</v>
      </c>
    </row>
    <row r="174" spans="1:2" x14ac:dyDescent="0.25">
      <c r="A174" s="9" t="s">
        <v>222</v>
      </c>
      <c r="B174" s="32" t="s">
        <v>239</v>
      </c>
    </row>
    <row r="175" spans="1:2" x14ac:dyDescent="0.25">
      <c r="A175" s="24" t="s">
        <v>123</v>
      </c>
      <c r="B175" s="32" t="s">
        <v>239</v>
      </c>
    </row>
    <row r="176" spans="1:2" x14ac:dyDescent="0.25">
      <c r="A176" s="9" t="s">
        <v>215</v>
      </c>
      <c r="B176" s="32" t="s">
        <v>239</v>
      </c>
    </row>
    <row r="177" spans="1:2" x14ac:dyDescent="0.25">
      <c r="A177" s="24" t="s">
        <v>509</v>
      </c>
      <c r="B177" s="27" t="s">
        <v>98</v>
      </c>
    </row>
    <row r="178" spans="1:2" x14ac:dyDescent="0.25">
      <c r="A178" s="24" t="s">
        <v>504</v>
      </c>
      <c r="B178" s="32" t="s">
        <v>233</v>
      </c>
    </row>
    <row r="179" spans="1:2" x14ac:dyDescent="0.25">
      <c r="A179" s="24" t="s">
        <v>377</v>
      </c>
      <c r="B179" s="32" t="s">
        <v>321</v>
      </c>
    </row>
    <row r="180" spans="1:2" x14ac:dyDescent="0.25">
      <c r="A180" s="24" t="s">
        <v>282</v>
      </c>
      <c r="B180" s="32" t="s">
        <v>325</v>
      </c>
    </row>
    <row r="181" spans="1:2" x14ac:dyDescent="0.25">
      <c r="A181" s="9" t="s">
        <v>194</v>
      </c>
      <c r="B181" s="32" t="s">
        <v>234</v>
      </c>
    </row>
    <row r="182" spans="1:2" x14ac:dyDescent="0.25">
      <c r="A182" s="24" t="s">
        <v>178</v>
      </c>
      <c r="B182" s="32" t="s">
        <v>234</v>
      </c>
    </row>
    <row r="183" spans="1:2" x14ac:dyDescent="0.25">
      <c r="A183" s="24" t="s">
        <v>115</v>
      </c>
      <c r="B183" s="27" t="s">
        <v>92</v>
      </c>
    </row>
    <row r="184" spans="1:2" x14ac:dyDescent="0.25">
      <c r="A184" s="24" t="s">
        <v>204</v>
      </c>
      <c r="B184" s="27" t="s">
        <v>103</v>
      </c>
    </row>
    <row r="185" spans="1:2" x14ac:dyDescent="0.25">
      <c r="A185" s="9" t="s">
        <v>179</v>
      </c>
      <c r="B185" s="32" t="s">
        <v>234</v>
      </c>
    </row>
    <row r="186" spans="1:2" x14ac:dyDescent="0.25">
      <c r="A186" s="24" t="s">
        <v>521</v>
      </c>
      <c r="B186" s="32" t="s">
        <v>93</v>
      </c>
    </row>
    <row r="187" spans="1:2" x14ac:dyDescent="0.25">
      <c r="A187" s="24" t="s">
        <v>573</v>
      </c>
      <c r="B187" s="32" t="s">
        <v>94</v>
      </c>
    </row>
    <row r="188" spans="1:2" x14ac:dyDescent="0.25">
      <c r="A188" s="24" t="s">
        <v>288</v>
      </c>
    </row>
    <row r="189" spans="1:2" x14ac:dyDescent="0.25">
      <c r="A189" s="24" t="s">
        <v>126</v>
      </c>
      <c r="B189" s="27" t="s">
        <v>104</v>
      </c>
    </row>
    <row r="190" spans="1:2" x14ac:dyDescent="0.25">
      <c r="A190" s="9" t="s">
        <v>218</v>
      </c>
      <c r="B190" s="32" t="s">
        <v>93</v>
      </c>
    </row>
    <row r="191" spans="1:2" x14ac:dyDescent="0.25">
      <c r="A191" s="24" t="s">
        <v>570</v>
      </c>
      <c r="B191" s="27" t="s">
        <v>239</v>
      </c>
    </row>
    <row r="192" spans="1:2" x14ac:dyDescent="0.25">
      <c r="A192" s="24" t="s">
        <v>127</v>
      </c>
      <c r="B192" s="27" t="s">
        <v>239</v>
      </c>
    </row>
    <row r="193" spans="1:2" x14ac:dyDescent="0.25">
      <c r="A193" s="24" t="s">
        <v>264</v>
      </c>
      <c r="B193" s="32" t="s">
        <v>239</v>
      </c>
    </row>
    <row r="194" spans="1:2" x14ac:dyDescent="0.25">
      <c r="A194" s="20" t="s">
        <v>159</v>
      </c>
      <c r="B194" s="27" t="s">
        <v>98</v>
      </c>
    </row>
    <row r="195" spans="1:2" x14ac:dyDescent="0.25">
      <c r="A195" s="24" t="s">
        <v>192</v>
      </c>
      <c r="B195" s="27" t="s">
        <v>98</v>
      </c>
    </row>
    <row r="196" spans="1:2" x14ac:dyDescent="0.25">
      <c r="A196" s="24" t="s">
        <v>327</v>
      </c>
      <c r="B196" s="32" t="s">
        <v>328</v>
      </c>
    </row>
    <row r="197" spans="1:2" x14ac:dyDescent="0.25">
      <c r="A197" s="24" t="s">
        <v>516</v>
      </c>
      <c r="B197" s="32" t="s">
        <v>238</v>
      </c>
    </row>
    <row r="198" spans="1:2" x14ac:dyDescent="0.25">
      <c r="A198" s="24" t="s">
        <v>139</v>
      </c>
      <c r="B198" s="27" t="s">
        <v>248</v>
      </c>
    </row>
    <row r="199" spans="1:2" x14ac:dyDescent="0.25">
      <c r="A199" s="24" t="s">
        <v>571</v>
      </c>
      <c r="B199" s="27" t="s">
        <v>98</v>
      </c>
    </row>
    <row r="200" spans="1:2" x14ac:dyDescent="0.25">
      <c r="A200" s="25" t="s">
        <v>165</v>
      </c>
      <c r="B200" s="27" t="s">
        <v>98</v>
      </c>
    </row>
    <row r="201" spans="1:2" x14ac:dyDescent="0.25">
      <c r="A201" s="24" t="s">
        <v>200</v>
      </c>
      <c r="B201" s="27" t="s">
        <v>98</v>
      </c>
    </row>
    <row r="202" spans="1:2" x14ac:dyDescent="0.25">
      <c r="A202" s="24" t="s">
        <v>116</v>
      </c>
      <c r="B202" s="27" t="s">
        <v>92</v>
      </c>
    </row>
    <row r="203" spans="1:2" x14ac:dyDescent="0.25">
      <c r="A203" s="24" t="s">
        <v>518</v>
      </c>
      <c r="B203" s="32" t="s">
        <v>239</v>
      </c>
    </row>
    <row r="204" spans="1:2" x14ac:dyDescent="0.25">
      <c r="A204" s="24" t="s">
        <v>481</v>
      </c>
      <c r="B204" s="32" t="s">
        <v>238</v>
      </c>
    </row>
    <row r="205" spans="1:2" x14ac:dyDescent="0.25">
      <c r="A205" s="24" t="s">
        <v>118</v>
      </c>
      <c r="B205" s="27" t="s">
        <v>93</v>
      </c>
    </row>
    <row r="206" spans="1:2" x14ac:dyDescent="0.25">
      <c r="A206" s="24" t="s">
        <v>274</v>
      </c>
      <c r="B206" s="27" t="s">
        <v>93</v>
      </c>
    </row>
    <row r="207" spans="1:2" x14ac:dyDescent="0.25">
      <c r="A207" s="24" t="s">
        <v>185</v>
      </c>
      <c r="B207" s="32" t="s">
        <v>320</v>
      </c>
    </row>
    <row r="208" spans="1:2" x14ac:dyDescent="0.25">
      <c r="A208" s="9" t="s">
        <v>144</v>
      </c>
      <c r="B208" s="27" t="s">
        <v>249</v>
      </c>
    </row>
    <row r="209" spans="1:2" x14ac:dyDescent="0.25">
      <c r="A209" s="24" t="s">
        <v>313</v>
      </c>
      <c r="B209" s="27" t="s">
        <v>249</v>
      </c>
    </row>
    <row r="210" spans="1:2" x14ac:dyDescent="0.25">
      <c r="A210" s="24" t="s">
        <v>315</v>
      </c>
      <c r="B210" s="32" t="s">
        <v>320</v>
      </c>
    </row>
    <row r="211" spans="1:2" x14ac:dyDescent="0.25">
      <c r="A211" s="24" t="s">
        <v>74</v>
      </c>
      <c r="B211" s="27" t="s">
        <v>104</v>
      </c>
    </row>
    <row r="212" spans="1:2" x14ac:dyDescent="0.25">
      <c r="A212" s="24" t="s">
        <v>120</v>
      </c>
      <c r="B212" s="27" t="s">
        <v>104</v>
      </c>
    </row>
    <row r="213" spans="1:2" x14ac:dyDescent="0.25">
      <c r="A213" s="24" t="s">
        <v>479</v>
      </c>
      <c r="B213" s="32" t="s">
        <v>103</v>
      </c>
    </row>
    <row r="214" spans="1:2" x14ac:dyDescent="0.25">
      <c r="A214" s="24" t="s">
        <v>283</v>
      </c>
      <c r="B214" s="32" t="s">
        <v>328</v>
      </c>
    </row>
    <row r="215" spans="1:2" x14ac:dyDescent="0.25">
      <c r="A215" s="24" t="s">
        <v>567</v>
      </c>
      <c r="B215" s="32" t="s">
        <v>94</v>
      </c>
    </row>
    <row r="216" spans="1:2" x14ac:dyDescent="0.25">
      <c r="A216" s="24" t="s">
        <v>574</v>
      </c>
      <c r="B216" s="32" t="s">
        <v>94</v>
      </c>
    </row>
    <row r="217" spans="1:2" x14ac:dyDescent="0.25">
      <c r="A217" s="24" t="s">
        <v>310</v>
      </c>
      <c r="B217" s="32" t="s">
        <v>94</v>
      </c>
    </row>
    <row r="218" spans="1:2" x14ac:dyDescent="0.25">
      <c r="A218" s="24" t="s">
        <v>583</v>
      </c>
      <c r="B218" s="32" t="s">
        <v>235</v>
      </c>
    </row>
    <row r="219" spans="1:2" x14ac:dyDescent="0.25">
      <c r="A219" s="24" t="s">
        <v>271</v>
      </c>
      <c r="B219" s="32" t="s">
        <v>244</v>
      </c>
    </row>
    <row r="220" spans="1:2" x14ac:dyDescent="0.25">
      <c r="A220" s="29" t="s">
        <v>228</v>
      </c>
      <c r="B220" s="32" t="s">
        <v>244</v>
      </c>
    </row>
    <row r="221" spans="1:2" x14ac:dyDescent="0.25">
      <c r="A221" s="24" t="s">
        <v>303</v>
      </c>
      <c r="B221" s="32" t="s">
        <v>235</v>
      </c>
    </row>
    <row r="222" spans="1:2" x14ac:dyDescent="0.25">
      <c r="A222" s="9" t="s">
        <v>196</v>
      </c>
      <c r="B222" s="32" t="s">
        <v>241</v>
      </c>
    </row>
    <row r="223" spans="1:2" x14ac:dyDescent="0.25">
      <c r="A223" s="24" t="s">
        <v>301</v>
      </c>
      <c r="B223" s="32" t="s">
        <v>94</v>
      </c>
    </row>
    <row r="224" spans="1:2" x14ac:dyDescent="0.25">
      <c r="A224" s="24" t="s">
        <v>378</v>
      </c>
      <c r="B224" s="32" t="s">
        <v>329</v>
      </c>
    </row>
    <row r="225" spans="1:2" x14ac:dyDescent="0.25">
      <c r="A225" s="24" t="s">
        <v>121</v>
      </c>
      <c r="B225" s="32" t="s">
        <v>98</v>
      </c>
    </row>
    <row r="226" spans="1:2" x14ac:dyDescent="0.25">
      <c r="A226" s="24" t="s">
        <v>297</v>
      </c>
      <c r="B226" s="27" t="s">
        <v>94</v>
      </c>
    </row>
    <row r="227" spans="1:2" x14ac:dyDescent="0.25">
      <c r="A227" s="24" t="s">
        <v>112</v>
      </c>
      <c r="B227" s="27" t="s">
        <v>94</v>
      </c>
    </row>
    <row r="228" spans="1:2" x14ac:dyDescent="0.25">
      <c r="A228" s="24" t="s">
        <v>112</v>
      </c>
      <c r="B228" s="32" t="s">
        <v>92</v>
      </c>
    </row>
    <row r="229" spans="1:2" x14ac:dyDescent="0.25">
      <c r="A229" s="24" t="s">
        <v>268</v>
      </c>
      <c r="B229" s="32" t="s">
        <v>92</v>
      </c>
    </row>
    <row r="230" spans="1:2" x14ac:dyDescent="0.25">
      <c r="A230" s="24" t="s">
        <v>110</v>
      </c>
      <c r="B230" s="27" t="s">
        <v>250</v>
      </c>
    </row>
    <row r="231" spans="1:2" x14ac:dyDescent="0.25">
      <c r="A231" s="24" t="s">
        <v>191</v>
      </c>
      <c r="B231" s="27" t="s">
        <v>233</v>
      </c>
    </row>
    <row r="232" spans="1:2" x14ac:dyDescent="0.25">
      <c r="A232" s="24" t="s">
        <v>526</v>
      </c>
      <c r="B232" s="27" t="s">
        <v>93</v>
      </c>
    </row>
    <row r="233" spans="1:2" x14ac:dyDescent="0.25">
      <c r="A233" s="24" t="s">
        <v>254</v>
      </c>
      <c r="B233" s="32" t="s">
        <v>239</v>
      </c>
    </row>
    <row r="234" spans="1:2" x14ac:dyDescent="0.25">
      <c r="A234" s="9" t="s">
        <v>202</v>
      </c>
      <c r="B234" s="32" t="s">
        <v>239</v>
      </c>
    </row>
    <row r="235" spans="1:2" x14ac:dyDescent="0.25">
      <c r="A235" s="25" t="s">
        <v>510</v>
      </c>
      <c r="B235" s="32" t="s">
        <v>239</v>
      </c>
    </row>
    <row r="236" spans="1:2" x14ac:dyDescent="0.25">
      <c r="A236" s="24" t="s">
        <v>82</v>
      </c>
      <c r="B236" s="27" t="s">
        <v>92</v>
      </c>
    </row>
    <row r="237" spans="1:2" x14ac:dyDescent="0.25">
      <c r="A237" s="24" t="s">
        <v>141</v>
      </c>
      <c r="B237" s="27" t="s">
        <v>249</v>
      </c>
    </row>
    <row r="238" spans="1:2" x14ac:dyDescent="0.25">
      <c r="A238" s="24" t="s">
        <v>564</v>
      </c>
      <c r="B238" s="32" t="s">
        <v>94</v>
      </c>
    </row>
    <row r="239" spans="1:2" x14ac:dyDescent="0.25">
      <c r="A239" s="24" t="s">
        <v>292</v>
      </c>
      <c r="B239" s="32" t="s">
        <v>235</v>
      </c>
    </row>
    <row r="240" spans="1:2" x14ac:dyDescent="0.25">
      <c r="A240" s="24" t="s">
        <v>164</v>
      </c>
      <c r="B240" s="27" t="s">
        <v>98</v>
      </c>
    </row>
    <row r="241" spans="1:2" x14ac:dyDescent="0.25">
      <c r="A241" s="9" t="s">
        <v>224</v>
      </c>
      <c r="B241" s="32" t="s">
        <v>93</v>
      </c>
    </row>
    <row r="242" spans="1:2" x14ac:dyDescent="0.25">
      <c r="A242" s="20" t="s">
        <v>507</v>
      </c>
      <c r="B242" s="27" t="s">
        <v>104</v>
      </c>
    </row>
    <row r="243" spans="1:2" x14ac:dyDescent="0.25">
      <c r="A243" s="24" t="s">
        <v>83</v>
      </c>
      <c r="B243" s="27" t="s">
        <v>104</v>
      </c>
    </row>
    <row r="244" spans="1:2" x14ac:dyDescent="0.25">
      <c r="A244" s="24" t="s">
        <v>262</v>
      </c>
      <c r="B244" s="32" t="s">
        <v>239</v>
      </c>
    </row>
    <row r="245" spans="1:2" x14ac:dyDescent="0.25">
      <c r="A245" s="25" t="s">
        <v>161</v>
      </c>
      <c r="B245" s="32" t="s">
        <v>93</v>
      </c>
    </row>
    <row r="246" spans="1:2" x14ac:dyDescent="0.25">
      <c r="A246" s="9" t="s">
        <v>156</v>
      </c>
      <c r="B246" s="32" t="s">
        <v>93</v>
      </c>
    </row>
    <row r="247" spans="1:2" x14ac:dyDescent="0.25">
      <c r="A247" s="24" t="s">
        <v>251</v>
      </c>
      <c r="B247" s="27" t="s">
        <v>92</v>
      </c>
    </row>
    <row r="248" spans="1:2" x14ac:dyDescent="0.25">
      <c r="A248" s="24" t="s">
        <v>561</v>
      </c>
      <c r="B248" s="27" t="s">
        <v>92</v>
      </c>
    </row>
    <row r="249" spans="1:2" x14ac:dyDescent="0.25">
      <c r="A249" s="24" t="s">
        <v>512</v>
      </c>
      <c r="B249" s="27" t="s">
        <v>92</v>
      </c>
    </row>
    <row r="250" spans="1:2" x14ac:dyDescent="0.25">
      <c r="A250" s="24" t="s">
        <v>78</v>
      </c>
      <c r="B250" s="27" t="s">
        <v>93</v>
      </c>
    </row>
    <row r="251" spans="1:2" x14ac:dyDescent="0.25">
      <c r="A251" s="25" t="s">
        <v>284</v>
      </c>
      <c r="B251" s="32" t="s">
        <v>329</v>
      </c>
    </row>
    <row r="252" spans="1:2" x14ac:dyDescent="0.25">
      <c r="A252" s="9" t="s">
        <v>216</v>
      </c>
      <c r="B252" s="32" t="s">
        <v>93</v>
      </c>
    </row>
    <row r="253" spans="1:2" x14ac:dyDescent="0.25">
      <c r="A253" s="24" t="s">
        <v>84</v>
      </c>
      <c r="B253" s="27" t="s">
        <v>95</v>
      </c>
    </row>
    <row r="254" spans="1:2" x14ac:dyDescent="0.25">
      <c r="A254" s="24" t="s">
        <v>275</v>
      </c>
      <c r="B254" s="27" t="s">
        <v>320</v>
      </c>
    </row>
    <row r="255" spans="1:2" x14ac:dyDescent="0.25">
      <c r="A255" s="24" t="s">
        <v>266</v>
      </c>
      <c r="B255" s="32" t="s">
        <v>233</v>
      </c>
    </row>
    <row r="256" spans="1:2" x14ac:dyDescent="0.25">
      <c r="A256" s="24" t="s">
        <v>258</v>
      </c>
      <c r="B256" s="32" t="s">
        <v>332</v>
      </c>
    </row>
    <row r="257" spans="1:2" x14ac:dyDescent="0.25">
      <c r="A257" s="24" t="s">
        <v>585</v>
      </c>
      <c r="B257" s="32" t="s">
        <v>104</v>
      </c>
    </row>
    <row r="258" spans="1:2" x14ac:dyDescent="0.25">
      <c r="A258" s="20" t="s">
        <v>525</v>
      </c>
      <c r="B258" s="27" t="s">
        <v>252</v>
      </c>
    </row>
    <row r="259" spans="1:2" x14ac:dyDescent="0.25">
      <c r="A259" s="24" t="s">
        <v>166</v>
      </c>
      <c r="B259" s="27" t="s">
        <v>252</v>
      </c>
    </row>
    <row r="260" spans="1:2" x14ac:dyDescent="0.25">
      <c r="A260" s="24" t="s">
        <v>584</v>
      </c>
      <c r="B260" s="26" t="s">
        <v>92</v>
      </c>
    </row>
    <row r="261" spans="1:2" x14ac:dyDescent="0.25">
      <c r="A261" s="9" t="s">
        <v>226</v>
      </c>
      <c r="B261" s="32" t="s">
        <v>239</v>
      </c>
    </row>
    <row r="262" spans="1:2" x14ac:dyDescent="0.25">
      <c r="A262" s="24" t="s">
        <v>304</v>
      </c>
      <c r="B262" s="32" t="s">
        <v>235</v>
      </c>
    </row>
    <row r="263" spans="1:2" x14ac:dyDescent="0.25">
      <c r="A263" s="24" t="s">
        <v>276</v>
      </c>
      <c r="B263" s="32" t="s">
        <v>320</v>
      </c>
    </row>
    <row r="264" spans="1:2" x14ac:dyDescent="0.25">
      <c r="A264" s="9" t="s">
        <v>145</v>
      </c>
      <c r="B264" s="32" t="s">
        <v>233</v>
      </c>
    </row>
    <row r="265" spans="1:2" x14ac:dyDescent="0.25">
      <c r="A265" s="24" t="s">
        <v>89</v>
      </c>
      <c r="B265" s="27" t="s">
        <v>92</v>
      </c>
    </row>
    <row r="266" spans="1:2" x14ac:dyDescent="0.25">
      <c r="A266" s="24" t="s">
        <v>562</v>
      </c>
      <c r="B266" s="27" t="s">
        <v>92</v>
      </c>
    </row>
    <row r="267" spans="1:2" x14ac:dyDescent="0.25">
      <c r="A267" s="24" t="s">
        <v>572</v>
      </c>
      <c r="B267" s="32" t="s">
        <v>104</v>
      </c>
    </row>
    <row r="268" spans="1:2" x14ac:dyDescent="0.25">
      <c r="A268" s="24" t="s">
        <v>330</v>
      </c>
      <c r="B268" s="32" t="s">
        <v>325</v>
      </c>
    </row>
    <row r="269" spans="1:2" x14ac:dyDescent="0.25">
      <c r="A269" s="24" t="s">
        <v>269</v>
      </c>
      <c r="B269" s="32" t="s">
        <v>104</v>
      </c>
    </row>
    <row r="270" spans="1:2" x14ac:dyDescent="0.25">
      <c r="A270" s="24" t="s">
        <v>575</v>
      </c>
      <c r="B270" s="32" t="s">
        <v>104</v>
      </c>
    </row>
    <row r="271" spans="1:2" x14ac:dyDescent="0.25">
      <c r="A271" s="24" t="s">
        <v>576</v>
      </c>
      <c r="B271" s="32" t="s">
        <v>104</v>
      </c>
    </row>
    <row r="272" spans="1:2" x14ac:dyDescent="0.25">
      <c r="A272" s="24" t="s">
        <v>569</v>
      </c>
      <c r="B272" s="32" t="s">
        <v>104</v>
      </c>
    </row>
    <row r="273" spans="1:2" x14ac:dyDescent="0.25">
      <c r="A273" s="24" t="s">
        <v>158</v>
      </c>
      <c r="B273" s="32" t="s">
        <v>98</v>
      </c>
    </row>
    <row r="274" spans="1:2" x14ac:dyDescent="0.25">
      <c r="A274" s="24" t="s">
        <v>277</v>
      </c>
      <c r="B274" s="32" t="s">
        <v>328</v>
      </c>
    </row>
    <row r="275" spans="1:2" x14ac:dyDescent="0.25">
      <c r="A275" s="20" t="s">
        <v>502</v>
      </c>
      <c r="B275" s="32" t="s">
        <v>328</v>
      </c>
    </row>
    <row r="276" spans="1:2" x14ac:dyDescent="0.25">
      <c r="A276" s="24" t="s">
        <v>565</v>
      </c>
      <c r="B276" s="32" t="s">
        <v>94</v>
      </c>
    </row>
    <row r="277" spans="1:2" x14ac:dyDescent="0.25">
      <c r="A277" s="24" t="s">
        <v>231</v>
      </c>
      <c r="B277" s="32" t="s">
        <v>94</v>
      </c>
    </row>
    <row r="278" spans="1:2" x14ac:dyDescent="0.25">
      <c r="A278" s="9" t="s">
        <v>157</v>
      </c>
      <c r="B278" s="32" t="s">
        <v>98</v>
      </c>
    </row>
    <row r="279" spans="1:2" x14ac:dyDescent="0.25">
      <c r="A279" s="24" t="s">
        <v>167</v>
      </c>
      <c r="B279" s="27" t="s">
        <v>104</v>
      </c>
    </row>
    <row r="280" spans="1:2" x14ac:dyDescent="0.25">
      <c r="A280" s="20" t="s">
        <v>531</v>
      </c>
      <c r="B280" s="27" t="s">
        <v>104</v>
      </c>
    </row>
    <row r="281" spans="1:2" x14ac:dyDescent="0.25">
      <c r="A281" s="24" t="s">
        <v>117</v>
      </c>
      <c r="B281" s="27" t="s">
        <v>92</v>
      </c>
    </row>
    <row r="282" spans="1:2" x14ac:dyDescent="0.25">
      <c r="A282" s="20" t="s">
        <v>205</v>
      </c>
      <c r="B282" s="27" t="s">
        <v>93</v>
      </c>
    </row>
    <row r="283" spans="1:2" x14ac:dyDescent="0.25">
      <c r="A283" s="9" t="s">
        <v>213</v>
      </c>
      <c r="B283" s="27" t="s">
        <v>92</v>
      </c>
    </row>
    <row r="284" spans="1:2" x14ac:dyDescent="0.25">
      <c r="A284" s="24" t="s">
        <v>253</v>
      </c>
      <c r="B284" s="32" t="s">
        <v>239</v>
      </c>
    </row>
    <row r="285" spans="1:2" x14ac:dyDescent="0.25">
      <c r="A285" s="24" t="s">
        <v>90</v>
      </c>
      <c r="B285" s="27" t="s">
        <v>101</v>
      </c>
    </row>
    <row r="286" spans="1:2" x14ac:dyDescent="0.25">
      <c r="A286" s="29" t="s">
        <v>227</v>
      </c>
      <c r="B286" s="27" t="s">
        <v>101</v>
      </c>
    </row>
    <row r="287" spans="1:2" x14ac:dyDescent="0.25">
      <c r="A287" s="24" t="s">
        <v>206</v>
      </c>
      <c r="B287" s="27" t="s">
        <v>104</v>
      </c>
    </row>
    <row r="288" spans="1:2" x14ac:dyDescent="0.25">
      <c r="A288" s="24" t="s">
        <v>278</v>
      </c>
      <c r="B288" s="32" t="s">
        <v>320</v>
      </c>
    </row>
    <row r="289" spans="1:2" x14ac:dyDescent="0.25">
      <c r="A289" s="24" t="s">
        <v>309</v>
      </c>
      <c r="B289" s="32" t="s">
        <v>94</v>
      </c>
    </row>
    <row r="290" spans="1:2" x14ac:dyDescent="0.25">
      <c r="A290" s="24" t="s">
        <v>311</v>
      </c>
      <c r="B290" s="32" t="s">
        <v>94</v>
      </c>
    </row>
    <row r="291" spans="1:2" x14ac:dyDescent="0.25">
      <c r="A291" s="24" t="s">
        <v>286</v>
      </c>
      <c r="B291" s="32" t="s">
        <v>331</v>
      </c>
    </row>
    <row r="292" spans="1:2" x14ac:dyDescent="0.25">
      <c r="A292" s="9" t="s">
        <v>176</v>
      </c>
      <c r="B292" s="27" t="s">
        <v>92</v>
      </c>
    </row>
    <row r="293" spans="1:2" x14ac:dyDescent="0.25">
      <c r="A293" s="24" t="s">
        <v>150</v>
      </c>
      <c r="B293" s="27" t="s">
        <v>93</v>
      </c>
    </row>
  </sheetData>
  <sortState ref="A2:B365">
    <sortCondition ref="A209"/>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Sampling Events</vt:lpstr>
      <vt:lpstr>Occurrences</vt:lpstr>
      <vt:lpstr>Literature</vt:lpstr>
      <vt:lpstr>Measurement</vt:lpstr>
      <vt:lpstr>VLookup</vt:lpstr>
    </vt:vector>
  </TitlesOfParts>
  <Company>GBIF Secretariat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Rahmia Nugraha</cp:lastModifiedBy>
  <dcterms:created xsi:type="dcterms:W3CDTF">2016-02-03T10:16:16Z</dcterms:created>
  <dcterms:modified xsi:type="dcterms:W3CDTF">2019-03-18T17:39:04Z</dcterms:modified>
</cp:coreProperties>
</file>