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Ri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9">
    <font>
      <name val="Arial"/>
      <color rgb="FF000000"/>
      <sz val="10"/>
      <scheme val="minor"/>
    </font>
    <font>
      <name val="Arial"/>
      <color rgb="FF000000"/>
      <sz val="15"/>
    </font>
    <font>
      <name val="Arial"/>
      <b val="1"/>
      <color rgb="FF000000"/>
      <sz val="10"/>
    </font>
    <font>
      <name val="Arial"/>
      <color rgb="FF000000"/>
      <sz val="10"/>
    </font>
    <font/>
    <font>
      <name val="Arial"/>
      <color theme="1"/>
      <scheme val="minor"/>
    </font>
    <font>
      <name val="Arial"/>
      <color theme="1"/>
      <sz val="10"/>
    </font>
    <font>
      <name val="Arial"/>
      <b val="1"/>
      <color rgb="FFC9211E"/>
      <sz val="10"/>
    </font>
    <font>
      <name val="Arial"/>
      <color rgb="FFC9211E"/>
      <sz val="10"/>
    </font>
  </fonts>
  <fills count="8">
    <fill>
      <patternFill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6E6E6"/>
        <bgColor rgb="FFE6E6E6"/>
      </patternFill>
    </fill>
    <fill>
      <patternFill patternType="solid">
        <fgColor rgb="FFD0CECE"/>
        <bgColor rgb="FFD0CECE"/>
      </patternFill>
    </fill>
    <fill>
      <patternFill patternType="solid">
        <fgColor rgb="FFFCE5CD"/>
        <bgColor rgb="FFFCE5CD"/>
      </patternFill>
    </fill>
    <fill>
      <patternFill patternType="solid">
        <fgColor rgb="FF33CC66"/>
        <bgColor rgb="FF33CC66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70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2" fillId="2" borderId="1" pivotButton="0" quotePrefix="0" xfId="0"/>
    <xf numFmtId="0" fontId="3" fillId="3" borderId="2" applyAlignment="1" pivotButton="0" quotePrefix="0" xfId="0">
      <alignment horizontal="left" vertical="center"/>
    </xf>
    <xf numFmtId="0" fontId="4" fillId="0" borderId="3" pivotButton="0" quotePrefix="0" xfId="0"/>
    <xf numFmtId="0" fontId="4" fillId="0" borderId="4" pivotButton="0" quotePrefix="0" xfId="0"/>
    <xf numFmtId="0" fontId="2" fillId="2" borderId="5" pivotButton="0" quotePrefix="0" xfId="0"/>
    <xf numFmtId="0" fontId="3" fillId="3" borderId="6" applyAlignment="1" pivotButton="0" quotePrefix="0" xfId="0">
      <alignment horizontal="left" vertical="center"/>
    </xf>
    <xf numFmtId="0" fontId="4" fillId="0" borderId="7" pivotButton="0" quotePrefix="0" xfId="0"/>
    <xf numFmtId="0" fontId="4" fillId="0" borderId="8" pivotButton="0" quotePrefix="0" xfId="0"/>
    <xf numFmtId="0" fontId="5" fillId="0" borderId="0" pivotButton="0" quotePrefix="0" xfId="0"/>
    <xf numFmtId="0" fontId="3" fillId="3" borderId="6" applyAlignment="1" pivotButton="0" quotePrefix="0" xfId="0">
      <alignment horizontal="left" vertical="center"/>
    </xf>
    <xf numFmtId="0" fontId="4" fillId="0" borderId="9" pivotButton="0" quotePrefix="0" xfId="0"/>
    <xf numFmtId="0" fontId="3" fillId="3" borderId="10" applyAlignment="1" pivotButton="0" quotePrefix="0" xfId="0">
      <alignment horizontal="left"/>
    </xf>
    <xf numFmtId="0" fontId="3" fillId="3" borderId="6" applyAlignment="1" pivotButton="0" quotePrefix="0" xfId="0">
      <alignment horizontal="center" vertical="center"/>
    </xf>
    <xf numFmtId="0" fontId="2" fillId="2" borderId="5" applyAlignment="1" pivotButton="0" quotePrefix="0" xfId="0">
      <alignment horizontal="left" vertical="center"/>
    </xf>
    <xf numFmtId="0" fontId="3" fillId="3" borderId="10" pivotButton="0" quotePrefix="0" xfId="0"/>
    <xf numFmtId="0" fontId="2" fillId="2" borderId="11" applyAlignment="1" pivotButton="0" quotePrefix="0" xfId="0">
      <alignment horizontal="left" vertical="center"/>
    </xf>
    <xf numFmtId="0" fontId="3" fillId="3" borderId="12" applyAlignment="1" pivotButton="0" quotePrefix="0" xfId="0">
      <alignment horizontal="left" vertical="center"/>
    </xf>
    <xf numFmtId="0" fontId="4" fillId="0" borderId="13" pivotButton="0" quotePrefix="0" xfId="0"/>
    <xf numFmtId="0" fontId="4" fillId="0" borderId="14" pivotButton="0" quotePrefix="0" xfId="0"/>
    <xf numFmtId="0" fontId="3" fillId="3" borderId="15" pivotButton="0" quotePrefix="0" xfId="0"/>
    <xf numFmtId="0" fontId="3" fillId="3" borderId="12" applyAlignment="1" pivotButton="0" quotePrefix="0" xfId="0">
      <alignment horizontal="center" vertical="center"/>
    </xf>
    <xf numFmtId="0" fontId="4" fillId="0" borderId="16" pivotButton="0" quotePrefix="0" xfId="0"/>
    <xf numFmtId="0" fontId="2" fillId="4" borderId="17" applyAlignment="1" pivotButton="0" quotePrefix="0" xfId="0">
      <alignment horizontal="center" vertical="center"/>
    </xf>
    <xf numFmtId="0" fontId="4" fillId="0" borderId="18" pivotButton="0" quotePrefix="0" xfId="0"/>
    <xf numFmtId="0" fontId="4" fillId="0" borderId="19" pivotButton="0" quotePrefix="0" xfId="0"/>
    <xf numFmtId="0" fontId="2" fillId="0" borderId="0" applyAlignment="1" pivotButton="0" quotePrefix="0" xfId="0">
      <alignment horizontal="right"/>
    </xf>
    <xf numFmtId="0" fontId="2" fillId="3" borderId="20" applyAlignment="1" pivotButton="0" quotePrefix="0" xfId="0">
      <alignment horizontal="center" vertical="center"/>
    </xf>
    <xf numFmtId="0" fontId="3" fillId="0" borderId="21" applyAlignment="1" pivotButton="0" quotePrefix="0" xfId="0">
      <alignment horizontal="left" vertical="center" wrapText="1"/>
    </xf>
    <xf numFmtId="0" fontId="4" fillId="0" borderId="22" pivotButton="0" quotePrefix="0" xfId="0"/>
    <xf numFmtId="164" fontId="3" fillId="5" borderId="23" applyAlignment="1" pivotButton="0" quotePrefix="0" xfId="0">
      <alignment horizontal="center" vertical="center"/>
    </xf>
    <xf numFmtId="164" fontId="6" fillId="6" borderId="23" applyAlignment="1" pivotButton="0" quotePrefix="0" xfId="0">
      <alignment horizontal="center" vertical="center"/>
    </xf>
    <xf numFmtId="164" fontId="6" fillId="6" borderId="23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/>
    </xf>
    <xf numFmtId="164" fontId="3" fillId="6" borderId="23" applyAlignment="1" pivotButton="0" quotePrefix="0" xfId="0">
      <alignment horizontal="center" vertical="center"/>
    </xf>
    <xf numFmtId="164" fontId="3" fillId="6" borderId="23" applyAlignment="1" pivotButton="0" quotePrefix="0" xfId="0">
      <alignment horizontal="center" vertical="center"/>
    </xf>
    <xf numFmtId="164" fontId="3" fillId="5" borderId="24" applyAlignment="1" pivotButton="0" quotePrefix="0" xfId="0">
      <alignment horizontal="center" vertical="center"/>
    </xf>
    <xf numFmtId="164" fontId="3" fillId="7" borderId="24" applyAlignment="1" pivotButton="0" quotePrefix="0" xfId="0">
      <alignment horizontal="center" vertical="center"/>
    </xf>
    <xf numFmtId="2" fontId="3" fillId="7" borderId="24" applyAlignment="1" pivotButton="0" quotePrefix="0" xfId="0">
      <alignment horizontal="center" vertical="center"/>
    </xf>
    <xf numFmtId="164" fontId="2" fillId="5" borderId="2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4" borderId="25" applyAlignment="1" pivotButton="0" quotePrefix="0" xfId="0">
      <alignment horizontal="center" vertical="center"/>
    </xf>
    <xf numFmtId="0" fontId="4" fillId="0" borderId="26" pivotButton="0" quotePrefix="0" xfId="0"/>
    <xf numFmtId="0" fontId="4" fillId="0" borderId="27" pivotButton="0" quotePrefix="0" xfId="0"/>
    <xf numFmtId="164" fontId="3" fillId="7" borderId="28" applyAlignment="1" pivotButton="0" quotePrefix="0" xfId="0">
      <alignment horizontal="center" vertical="center"/>
    </xf>
    <xf numFmtId="164" fontId="3" fillId="7" borderId="29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8" fillId="0" borderId="0" pivotButton="0" quotePrefix="0" xfId="0"/>
    <xf numFmtId="0" fontId="0" fillId="0" borderId="0" pivotButton="0" quotePrefix="0" xfId="0"/>
    <xf numFmtId="0" fontId="3" fillId="3" borderId="36" applyAlignment="1" pivotButton="0" quotePrefix="0" xfId="0">
      <alignment horizontal="left" vertical="center"/>
    </xf>
    <xf numFmtId="0" fontId="0" fillId="0" borderId="30" pivotButton="0" quotePrefix="0" xfId="0"/>
    <xf numFmtId="0" fontId="0" fillId="0" borderId="31" pivotButton="0" quotePrefix="0" xfId="0"/>
    <xf numFmtId="0" fontId="3" fillId="3" borderId="37" applyAlignment="1" pivotButton="0" quotePrefix="0" xfId="0">
      <alignment horizontal="left" vertical="center"/>
    </xf>
    <xf numFmtId="0" fontId="0" fillId="0" borderId="38" pivotButton="0" quotePrefix="0" xfId="0"/>
    <xf numFmtId="0" fontId="3" fillId="3" borderId="10" applyAlignment="1" pivotButton="0" quotePrefix="0" xfId="0">
      <alignment horizontal="left" vertical="center"/>
    </xf>
    <xf numFmtId="0" fontId="3" fillId="3" borderId="37" applyAlignment="1" pivotButton="0" quotePrefix="0" xfId="0">
      <alignment horizontal="center" vertical="center"/>
    </xf>
    <xf numFmtId="0" fontId="3" fillId="3" borderId="15" applyAlignment="1" pivotButton="0" quotePrefix="0" xfId="0">
      <alignment horizontal="left" vertical="center"/>
    </xf>
    <xf numFmtId="0" fontId="0" fillId="0" borderId="35" pivotButton="0" quotePrefix="0" xfId="0"/>
    <xf numFmtId="0" fontId="3" fillId="3" borderId="39" applyAlignment="1" pivotButton="0" quotePrefix="0" xfId="0">
      <alignment horizontal="center" vertical="center"/>
    </xf>
    <xf numFmtId="0" fontId="0" fillId="0" borderId="40" pivotButton="0" quotePrefix="0" xfId="0"/>
    <xf numFmtId="0" fontId="2" fillId="4" borderId="32" applyAlignment="1" pivotButton="0" quotePrefix="0" xfId="0">
      <alignment horizontal="center" vertical="center"/>
    </xf>
    <xf numFmtId="0" fontId="0" fillId="0" borderId="18" pivotButton="0" quotePrefix="0" xfId="0"/>
    <xf numFmtId="0" fontId="3" fillId="0" borderId="23" applyAlignment="1" pivotButton="0" quotePrefix="0" xfId="0">
      <alignment horizontal="left" vertical="center" wrapText="1"/>
    </xf>
    <xf numFmtId="0" fontId="0" fillId="0" borderId="22" pivotButton="0" quotePrefix="0" xfId="0"/>
    <xf numFmtId="0" fontId="2" fillId="4" borderId="33" applyAlignment="1" pivotButton="0" quotePrefix="0" xfId="0">
      <alignment horizontal="center" vertical="center"/>
    </xf>
    <xf numFmtId="0" fontId="0" fillId="0" borderId="26" pivotButton="0" quotePrefix="0" xfId="0"/>
  </cellXfs>
  <cellStyles count="1">
    <cellStyle name="Normal" xfId="0" builtinId="0"/>
  </cellStyles>
  <dxfs count="2">
    <dxf>
      <font/>
      <fill>
        <patternFill patternType="solid">
          <fgColor rgb="FFC5000B"/>
          <bgColor rgb="FFC5000B"/>
        </patternFill>
      </fill>
      <border/>
    </dxf>
    <dxf>
      <font>
        <name val="Arial"/>
        <color rgb="FF000000"/>
      </font>
      <fill>
        <patternFill patternType="solid">
          <fgColor rgb="FF33CC66"/>
          <bgColor rgb="FF33CC66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M113"/>
  <sheetViews>
    <sheetView workbookViewId="0">
      <selection activeCell="A1" sqref="A1"/>
    </sheetView>
  </sheetViews>
  <sheetFormatPr baseColWidth="8" defaultColWidth="12.63" defaultRowHeight="15" customHeight="1"/>
  <cols>
    <col width="2.5" customWidth="1" style="52" min="1" max="1"/>
    <col width="42.5" customWidth="1" style="52" min="2" max="2"/>
    <col width="4" customWidth="1" style="52" min="3" max="3"/>
    <col width="6.63" customWidth="1" style="52" min="4" max="4"/>
    <col width="5.38" customWidth="1" style="52" min="5" max="5"/>
    <col width="5.13" customWidth="1" style="52" min="6" max="6"/>
    <col width="4.63" customWidth="1" style="52" min="7" max="7"/>
    <col width="4" customWidth="1" style="52" min="8" max="8"/>
    <col width="7.13" customWidth="1" style="52" min="9" max="9"/>
    <col width="6.5" customWidth="1" style="52" min="10" max="10"/>
    <col width="1.88" customWidth="1" style="52" min="11" max="11"/>
    <col width="1.63" customWidth="1" style="52" min="12" max="12"/>
    <col hidden="1" width="6.38" customWidth="1" style="52" min="13" max="13"/>
    <col width="14.5" customWidth="1" style="52" min="14" max="27"/>
  </cols>
  <sheetData>
    <row r="1" ht="30" customHeight="1" s="52">
      <c r="B1" s="1" t="inlineStr">
        <is>
          <t>APÊNDICE V - Relatório Individual de Trabalho Docente – RIT</t>
        </is>
      </c>
    </row>
    <row r="2" ht="12.75" customHeight="1" s="52">
      <c r="B2" s="2" t="inlineStr">
        <is>
          <t>Ano</t>
        </is>
      </c>
      <c r="C2" s="53" t="n">
        <v>2023</v>
      </c>
      <c r="D2" s="54" t="n"/>
      <c r="E2" s="54" t="n"/>
      <c r="F2" s="54" t="n"/>
      <c r="G2" s="54" t="n"/>
      <c r="H2" s="54" t="n"/>
      <c r="I2" s="54" t="n"/>
      <c r="J2" s="55" t="n"/>
    </row>
    <row r="3" ht="12.75" customHeight="1" s="52">
      <c r="B3" s="6" t="inlineStr">
        <is>
          <t>Nome do(a) Professor(a):</t>
        </is>
      </c>
      <c r="C3" s="56" t="inlineStr">
        <is>
          <t>Ramon Santos</t>
        </is>
      </c>
      <c r="J3" s="57" t="n"/>
      <c r="M3" s="10">
        <f>IF(ISNUMBER(SEARCH("40",C8)),40,IF(ISNUMBER(SEARCH("20",C8)),20,""))</f>
        <v/>
      </c>
    </row>
    <row r="4" ht="12.75" customHeight="1" s="52">
      <c r="B4" s="6" t="inlineStr">
        <is>
          <t>Matrícula SIAPE:</t>
        </is>
      </c>
      <c r="C4" s="56" t="inlineStr">
        <is>
          <t>TESTE</t>
        </is>
      </c>
      <c r="J4" s="57" t="n"/>
    </row>
    <row r="5" ht="12.75" customHeight="1" s="52">
      <c r="B5" s="6" t="inlineStr">
        <is>
          <t>Departamento/Unidade Acadêmica:</t>
        </is>
      </c>
      <c r="C5" s="56" t="inlineStr">
        <is>
          <t>TESTES</t>
        </is>
      </c>
      <c r="J5" s="57" t="n"/>
    </row>
    <row r="6" ht="12.75" customHeight="1" s="52">
      <c r="B6" s="6" t="inlineStr">
        <is>
          <t>E-Mail Institucional:</t>
        </is>
      </c>
      <c r="C6" s="56" t="inlineStr">
        <is>
          <t>TESTANDO</t>
        </is>
      </c>
      <c r="J6" s="57" t="n"/>
    </row>
    <row r="7" ht="12.75" customHeight="1" s="52">
      <c r="B7" s="6" t="inlineStr">
        <is>
          <t>Tipo de Vínculo:</t>
        </is>
      </c>
      <c r="C7" s="58" t="inlineStr">
        <is>
          <t>OUTRO TESTE</t>
        </is>
      </c>
      <c r="E7" s="13" t="n"/>
      <c r="F7" s="59" t="n"/>
      <c r="J7" s="57" t="n"/>
    </row>
    <row r="8" ht="12.75" customHeight="1" s="52">
      <c r="B8" s="15" t="inlineStr">
        <is>
          <t>Regime de Trabalho:</t>
        </is>
      </c>
      <c r="C8" s="58" t="inlineStr">
        <is>
          <t>MAIS UM TESTE</t>
        </is>
      </c>
      <c r="F8" s="16" t="n"/>
      <c r="G8" s="59" t="n"/>
      <c r="J8" s="57" t="n"/>
    </row>
    <row r="9" ht="12.75" customHeight="1" s="52">
      <c r="B9" s="17" t="inlineStr">
        <is>
          <t xml:space="preserve">Exerce Função com Redução de CH de Ensino: </t>
        </is>
      </c>
      <c r="C9" s="60" t="inlineStr">
        <is>
          <t>E VAMOS DE TESTE</t>
        </is>
      </c>
      <c r="D9" s="61" t="n"/>
      <c r="E9" s="61" t="n"/>
      <c r="F9" s="21" t="n"/>
      <c r="G9" s="62" t="n"/>
      <c r="H9" s="61" t="n"/>
      <c r="I9" s="61" t="n"/>
      <c r="J9" s="63" t="n"/>
    </row>
    <row r="10" ht="12.75" customHeight="1" s="52"/>
    <row r="11" ht="12.75" customHeight="1" s="52">
      <c r="B11" s="64" t="inlineStr">
        <is>
          <t>MINISTRAÇÃO DE AULA</t>
        </is>
      </c>
      <c r="C11" s="65" t="n"/>
      <c r="D11" s="65" t="n"/>
      <c r="E11" s="65" t="n"/>
      <c r="F11" s="65" t="n"/>
      <c r="G11" s="65" t="n"/>
      <c r="H11" s="65" t="n"/>
      <c r="I11" s="65" t="n"/>
      <c r="J11" s="65" t="n"/>
    </row>
    <row r="12" ht="12.75" customHeight="1" s="52">
      <c r="F12" s="27" t="n"/>
      <c r="G12" s="28" t="inlineStr">
        <is>
          <t>Max</t>
        </is>
      </c>
      <c r="H12" s="28" t="inlineStr">
        <is>
          <t>Min</t>
        </is>
      </c>
      <c r="I12" s="28" t="inlineStr">
        <is>
          <t>PIT</t>
        </is>
      </c>
      <c r="J12" s="28" t="inlineStr">
        <is>
          <t>RIT</t>
        </is>
      </c>
    </row>
    <row r="13" ht="28.5" customHeight="1" s="52">
      <c r="B13" s="66" t="inlineStr">
        <is>
          <t>Carga horária semanal de ministração de aulas teóricas, práticas, de laboratório ou de campo em cursos de graduação</t>
        </is>
      </c>
      <c r="C13" s="65" t="n"/>
      <c r="D13" s="65" t="n"/>
      <c r="E13" s="65" t="n"/>
      <c r="F13" s="67" t="n"/>
      <c r="G13" s="31" t="inlineStr">
        <is>
          <t>-</t>
        </is>
      </c>
      <c r="H13" s="31">
        <f>IF(ISNUMBER(SEARCH("9",C9)),0,4)</f>
        <v/>
      </c>
      <c r="I13" s="33" t="n">
        <v>0</v>
      </c>
      <c r="J13" s="33" t="n">
        <v>8</v>
      </c>
      <c r="K13" s="34">
        <f>IF(J13="", "", IF(J13&lt;H13, " &lt;-C.H. PLANEJADA ABAIXO DO MÍNIMO", IF(J13&gt;G13," &lt;-C.H. PLANEJADA ACIMA DO MÁXIMO", "" )))</f>
        <v/>
      </c>
    </row>
    <row r="14" ht="28.5" customHeight="1" s="52">
      <c r="B14" s="66" t="inlineStr">
        <is>
          <t>Carga horária semanal de ministração de aulas teóricas, práticas, de laboratório ou de campo em programas de pós-graduação</t>
        </is>
      </c>
      <c r="C14" s="65" t="n"/>
      <c r="D14" s="65" t="n"/>
      <c r="E14" s="65" t="n"/>
      <c r="F14" s="67" t="n"/>
      <c r="G14" s="31" t="inlineStr">
        <is>
          <t>-</t>
        </is>
      </c>
      <c r="H14" s="31" t="inlineStr">
        <is>
          <t>-</t>
        </is>
      </c>
      <c r="I14" s="36" t="n">
        <v>8</v>
      </c>
      <c r="J14" s="36" t="n">
        <v>4</v>
      </c>
      <c r="K14" s="34" t="n"/>
    </row>
    <row r="15" ht="12.75" customHeight="1" s="52">
      <c r="F15" s="27" t="inlineStr">
        <is>
          <t xml:space="preserve">SUBTOTAL (MINISTRAÇÃO DE AULA) </t>
        </is>
      </c>
      <c r="G15" s="37">
        <f>IF(M3=40,20,IF(M3=20,12,"Regime?"))</f>
        <v/>
      </c>
      <c r="H15" s="37">
        <f>IF(ISNUMBER(SEARCH("Não",C9)),8,IF(ISNUMBER(SEARCH("10",C9)),4,0))</f>
        <v/>
      </c>
      <c r="I15" s="38">
        <f>IF(I13 = "", "", SUM(I13:I14))</f>
        <v/>
      </c>
      <c r="J15" s="38">
        <f>IF(J13 = "", "", SUM(J13:J14))</f>
        <v/>
      </c>
      <c r="K15" s="34">
        <f>IF(J13 = "", "", IF(J15&lt;H15, " &lt;-C.H. PLANEJADA ABAIXO DO MÍNIMO", IF(J15&gt;G15," &lt;-C.H. PLANEJADA ACIMA DO MÁXIMO", "" )))</f>
        <v/>
      </c>
    </row>
    <row r="16" ht="12.75" customHeight="1" s="52">
      <c r="F16" s="27" t="n"/>
      <c r="G16" s="27" t="n"/>
      <c r="H16" s="27" t="n"/>
      <c r="I16" s="27" t="n"/>
      <c r="J16" s="27" t="n"/>
    </row>
    <row r="17" ht="12.75" customHeight="1" s="52">
      <c r="B17" s="64" t="inlineStr">
        <is>
          <t>OUTRAS ATIVIDADES DE ENSINO</t>
        </is>
      </c>
      <c r="C17" s="65" t="n"/>
      <c r="D17" s="65" t="n"/>
      <c r="E17" s="65" t="n"/>
      <c r="F17" s="65" t="n"/>
      <c r="G17" s="65" t="n"/>
      <c r="H17" s="65" t="n"/>
      <c r="I17" s="65" t="n"/>
      <c r="J17" s="65" t="n"/>
    </row>
    <row r="18" ht="12.75" customHeight="1" s="52">
      <c r="F18" s="27" t="n"/>
      <c r="G18" s="28" t="inlineStr">
        <is>
          <t>Max</t>
        </is>
      </c>
      <c r="H18" s="28" t="inlineStr">
        <is>
          <t>Min</t>
        </is>
      </c>
      <c r="I18" s="28" t="inlineStr">
        <is>
          <t>PIT</t>
        </is>
      </c>
      <c r="J18" s="28" t="inlineStr">
        <is>
          <t>RIT</t>
        </is>
      </c>
    </row>
    <row r="19" ht="75" customHeight="1" s="52">
      <c r="B19" s="66" t="inlineStr">
        <is>
          <t>Atividades de manutenção de ensino em cursos de graduação e programas de pós-graduação (planejamento de ensino, preparação de aulas, confecção de material didático, criação de recursos educacionais, atendimento e acompanhamento do discente, preparação e correção de avaliações, avaliação das atividades discentes e manutenção do registro escolar)</t>
        </is>
      </c>
      <c r="C19" s="65" t="n"/>
      <c r="D19" s="65" t="n"/>
      <c r="E19" s="65" t="n"/>
      <c r="F19" s="67" t="n"/>
      <c r="G19" s="31">
        <f>IF(J15="","Aulas?",IF(J15&lt;=M3/2,J15,M3-J15))</f>
        <v/>
      </c>
      <c r="H19" s="31" t="inlineStr">
        <is>
          <t>-</t>
        </is>
      </c>
      <c r="I19" s="36" t="n"/>
      <c r="J19" s="36" t="n"/>
      <c r="K19" s="34">
        <f>IF(J19&gt;G19, " &lt;-C.H. PLANEJADA ACIMA DO MÁXIMO","")</f>
        <v/>
      </c>
    </row>
    <row r="20" ht="40.5" customHeight="1" s="52">
      <c r="B20" s="66" t="inlineStr">
        <is>
          <t>Participação no planejamento, na organização, na execução e na avaliação referentes ao ensino oferecido pela UFRPE (reuniões pedagógicas, reuniões de coordenação e reuniões de gestão)</t>
        </is>
      </c>
      <c r="C20" s="65" t="n"/>
      <c r="D20" s="65" t="n"/>
      <c r="E20" s="65" t="n"/>
      <c r="F20" s="67" t="n"/>
      <c r="G20" s="31" t="inlineStr">
        <is>
          <t>-</t>
        </is>
      </c>
      <c r="H20" s="31" t="inlineStr">
        <is>
          <t>-</t>
        </is>
      </c>
      <c r="I20" s="36" t="n"/>
      <c r="J20" s="36" t="n"/>
      <c r="K20" s="34" t="n"/>
    </row>
    <row r="21" ht="53.25" customHeight="1" s="52">
      <c r="B21" s="66" t="inlineStr">
        <is>
          <t>Orientação e/ou supervisão principal de alunos de graduação (programas de estímulo à docência, monografia, bolsa permanência, monitoria, tutorial de 1º ano, cooperação internacional, PAVI, TCC, ESO, ACC, incluindo estágios não obrigatórios), Turoria PET</t>
        </is>
      </c>
      <c r="C21" s="65" t="n"/>
      <c r="D21" s="65" t="n"/>
      <c r="E21" s="65" t="n"/>
      <c r="F21" s="67" t="n"/>
      <c r="G21" s="31" t="inlineStr">
        <is>
          <t>-</t>
        </is>
      </c>
      <c r="H21" s="31" t="inlineStr">
        <is>
          <t>-</t>
        </is>
      </c>
      <c r="I21" s="36" t="n"/>
      <c r="J21" s="36" t="n"/>
    </row>
    <row r="22" ht="33" customHeight="1" s="52">
      <c r="B22" s="66" t="inlineStr">
        <is>
          <t>Tutoria ou preceptoria de Programas de Residência (PR)</t>
        </is>
      </c>
      <c r="C22" s="65" t="n"/>
      <c r="D22" s="65" t="n"/>
      <c r="E22" s="65" t="n"/>
      <c r="F22" s="67" t="n"/>
      <c r="G22" s="31" t="n"/>
      <c r="H22" s="31" t="n"/>
      <c r="I22" s="36" t="n"/>
      <c r="J22" s="36" t="n"/>
    </row>
    <row r="23" ht="31.5" customHeight="1" s="52">
      <c r="B23" s="66" t="inlineStr">
        <is>
          <t>Orientação principal de alunos de pós-graduação (Stricto sensu e Lato sensu)</t>
        </is>
      </c>
      <c r="C23" s="65" t="n"/>
      <c r="D23" s="65" t="n"/>
      <c r="E23" s="65" t="n"/>
      <c r="F23" s="67" t="n"/>
      <c r="G23" s="31" t="inlineStr">
        <is>
          <t>-</t>
        </is>
      </c>
      <c r="H23" s="31" t="inlineStr">
        <is>
          <t>-</t>
        </is>
      </c>
      <c r="I23" s="36" t="n"/>
      <c r="J23" s="36" t="n"/>
    </row>
    <row r="24" ht="21.75" customHeight="1" s="52">
      <c r="B24" s="66" t="inlineStr">
        <is>
          <t>Co-orientação de alunos de pós-graduação (Stricto sensu e Lato sensu)</t>
        </is>
      </c>
      <c r="C24" s="65" t="n"/>
      <c r="D24" s="65" t="n"/>
      <c r="E24" s="65" t="n"/>
      <c r="F24" s="67" t="n"/>
      <c r="G24" s="31" t="inlineStr">
        <is>
          <t>-</t>
        </is>
      </c>
      <c r="H24" s="31" t="inlineStr">
        <is>
          <t>-</t>
        </is>
      </c>
      <c r="I24" s="36" t="n"/>
      <c r="J24" s="36" t="n"/>
    </row>
    <row r="25" ht="30" customHeight="1" s="52">
      <c r="B25" s="66" t="inlineStr">
        <is>
          <t>Coordenação de núcleos e grupos de estudos institucionalizados em CTA</t>
        </is>
      </c>
      <c r="C25" s="65" t="n"/>
      <c r="D25" s="65" t="n"/>
      <c r="E25" s="65" t="n"/>
      <c r="F25" s="67" t="n"/>
      <c r="G25" s="31" t="inlineStr">
        <is>
          <t>-</t>
        </is>
      </c>
      <c r="H25" s="31" t="inlineStr">
        <is>
          <t>-</t>
        </is>
      </c>
      <c r="I25" s="36" t="n"/>
      <c r="J25" s="36" t="n"/>
    </row>
    <row r="26" ht="30" customHeight="1" s="52">
      <c r="B26" s="66" t="inlineStr">
        <is>
          <t>Coordenação de projeto de ensino com financiamento externo</t>
        </is>
      </c>
      <c r="C26" s="65" t="n"/>
      <c r="D26" s="65" t="n"/>
      <c r="E26" s="65" t="n"/>
      <c r="F26" s="67" t="n"/>
      <c r="G26" s="31" t="inlineStr">
        <is>
          <t>-</t>
        </is>
      </c>
      <c r="H26" s="31" t="inlineStr">
        <is>
          <t>-</t>
        </is>
      </c>
      <c r="I26" s="36" t="n"/>
      <c r="J26" s="36" t="n"/>
    </row>
    <row r="27" ht="30.75" customHeight="1" s="52">
      <c r="B27" s="66" t="inlineStr">
        <is>
          <t>Coordenação de projeto de ensino sem financiamento externo</t>
        </is>
      </c>
      <c r="C27" s="65" t="n"/>
      <c r="D27" s="65" t="n"/>
      <c r="E27" s="65" t="n"/>
      <c r="F27" s="67" t="n"/>
      <c r="G27" s="31" t="inlineStr">
        <is>
          <t>-</t>
        </is>
      </c>
      <c r="H27" s="31" t="inlineStr">
        <is>
          <t>-</t>
        </is>
      </c>
      <c r="I27" s="36" t="n"/>
      <c r="J27" s="36" t="n"/>
    </row>
    <row r="28" ht="31.5" customHeight="1" s="52">
      <c r="B28" s="66" t="inlineStr">
        <is>
          <t>Colaboração em projeto de ensino com ou sem financiamento externo</t>
        </is>
      </c>
      <c r="C28" s="65" t="n"/>
      <c r="D28" s="65" t="n"/>
      <c r="E28" s="65" t="n"/>
      <c r="F28" s="67" t="n"/>
      <c r="G28" s="31" t="inlineStr">
        <is>
          <t>-</t>
        </is>
      </c>
      <c r="H28" s="31" t="inlineStr">
        <is>
          <t>-</t>
        </is>
      </c>
      <c r="I28" s="36" t="n"/>
      <c r="J28" s="36" t="n"/>
    </row>
    <row r="29" ht="24" customHeight="1" s="52">
      <c r="B29" s="66" t="inlineStr">
        <is>
          <t>Supervisão/orientação de residência multiprofissional</t>
        </is>
      </c>
      <c r="C29" s="65" t="n"/>
      <c r="D29" s="65" t="n"/>
      <c r="E29" s="65" t="n"/>
      <c r="F29" s="67" t="n"/>
      <c r="G29" s="31" t="inlineStr">
        <is>
          <t>-</t>
        </is>
      </c>
      <c r="H29" s="31" t="inlineStr">
        <is>
          <t>-</t>
        </is>
      </c>
      <c r="I29" s="36" t="n"/>
      <c r="J29" s="36" t="n"/>
    </row>
    <row r="30" ht="31.5" customHeight="1" s="52">
      <c r="B30" s="66" t="inlineStr">
        <is>
          <t>Participação como membro titular de banca de trabalhos de conclusão de curso</t>
        </is>
      </c>
      <c r="C30" s="65" t="n"/>
      <c r="D30" s="65" t="n"/>
      <c r="E30" s="65" t="n"/>
      <c r="F30" s="67" t="n"/>
      <c r="G30" s="31" t="inlineStr">
        <is>
          <t>-</t>
        </is>
      </c>
      <c r="H30" s="31" t="inlineStr">
        <is>
          <t>-</t>
        </is>
      </c>
      <c r="I30" s="36" t="n"/>
      <c r="J30" s="36" t="n"/>
    </row>
    <row r="31" ht="25.5" customHeight="1" s="52">
      <c r="B31" s="66" t="inlineStr">
        <is>
          <t>Formação continuada em docência na área de atuação ou afim</t>
        </is>
      </c>
      <c r="C31" s="65" t="n"/>
      <c r="D31" s="65" t="n"/>
      <c r="E31" s="65" t="n"/>
      <c r="F31" s="67" t="n"/>
      <c r="G31" s="31" t="inlineStr">
        <is>
          <t>-</t>
        </is>
      </c>
      <c r="H31" s="31" t="inlineStr">
        <is>
          <t>-</t>
        </is>
      </c>
      <c r="I31" s="36" t="n"/>
      <c r="J31" s="36" t="n"/>
    </row>
    <row r="32" ht="33.75" customHeight="1" s="52">
      <c r="B32" s="66" t="inlineStr">
        <is>
          <t>Carga horária semanal de ministração de aulas não remuneradas em cursos de graduação em outras instituições de ensino público</t>
        </is>
      </c>
      <c r="C32" s="65" t="n"/>
      <c r="D32" s="65" t="n"/>
      <c r="E32" s="65" t="n"/>
      <c r="F32" s="67" t="n"/>
      <c r="G32" s="31" t="inlineStr">
        <is>
          <t>-</t>
        </is>
      </c>
      <c r="H32" s="31" t="inlineStr">
        <is>
          <t>-</t>
        </is>
      </c>
      <c r="I32" s="36" t="n"/>
      <c r="J32" s="36" t="n"/>
    </row>
    <row r="33" ht="28.5" customHeight="1" s="52">
      <c r="B33" s="66" t="inlineStr">
        <is>
          <t>Carga horária semanal de ministração de aulas não remuneradas em cursos de pós-graduação em outras instituições de ensino público</t>
        </is>
      </c>
      <c r="C33" s="65" t="n"/>
      <c r="D33" s="65" t="n"/>
      <c r="E33" s="65" t="n"/>
      <c r="F33" s="67" t="n"/>
      <c r="G33" s="31" t="inlineStr">
        <is>
          <t>-</t>
        </is>
      </c>
      <c r="H33" s="31" t="inlineStr">
        <is>
          <t>-</t>
        </is>
      </c>
      <c r="I33" s="36" t="n"/>
      <c r="J33" s="36" t="n"/>
    </row>
    <row r="34" ht="39" customHeight="1" s="52">
      <c r="B34" s="66" t="inlineStr">
        <is>
          <t>Outras atividades de ensino</t>
        </is>
      </c>
      <c r="C34" s="65" t="n"/>
      <c r="D34" s="65" t="n"/>
      <c r="E34" s="65" t="n"/>
      <c r="F34" s="67" t="n"/>
      <c r="G34" s="31" t="inlineStr">
        <is>
          <t>-</t>
        </is>
      </c>
      <c r="H34" s="31" t="inlineStr">
        <is>
          <t>-</t>
        </is>
      </c>
      <c r="I34" s="36" t="n"/>
      <c r="J34" s="36" t="n"/>
    </row>
    <row r="35" ht="12.75" customHeight="1" s="52">
      <c r="F35" s="27" t="inlineStr">
        <is>
          <t xml:space="preserve">SUBTOTAL (OUTRAS ATIVIDADES DE ENSINO) </t>
        </is>
      </c>
      <c r="G35" s="37" t="inlineStr">
        <is>
          <t>-</t>
        </is>
      </c>
      <c r="H35" s="37" t="inlineStr">
        <is>
          <t>-</t>
        </is>
      </c>
      <c r="I35" s="39" t="n">
        <v>10</v>
      </c>
      <c r="J35" s="38" t="n">
        <v>10</v>
      </c>
      <c r="K35" s="34">
        <f>IF(J35&gt;M3, " &lt;-EXCEDEU REGIME DE TRABALHO","")</f>
        <v/>
      </c>
    </row>
    <row r="36" ht="12.75" customHeight="1" s="52"/>
    <row r="37" ht="12.75" customHeight="1" s="52">
      <c r="B37" s="64" t="inlineStr">
        <is>
          <t>ATIVIDADE DE PESQUISA</t>
        </is>
      </c>
      <c r="C37" s="65" t="n"/>
      <c r="D37" s="65" t="n"/>
      <c r="E37" s="65" t="n"/>
      <c r="F37" s="65" t="n"/>
      <c r="G37" s="65" t="n"/>
      <c r="H37" s="65" t="n"/>
      <c r="I37" s="65" t="n"/>
      <c r="J37" s="65" t="n"/>
    </row>
    <row r="38" ht="12.75" customHeight="1" s="52">
      <c r="G38" s="28" t="inlineStr">
        <is>
          <t>Max</t>
        </is>
      </c>
      <c r="H38" s="28" t="inlineStr">
        <is>
          <t>Min</t>
        </is>
      </c>
      <c r="I38" s="28" t="inlineStr">
        <is>
          <t>PIT</t>
        </is>
      </c>
      <c r="J38" s="28" t="inlineStr">
        <is>
          <t>RIT</t>
        </is>
      </c>
    </row>
    <row r="39" ht="27.75" customHeight="1" s="52">
      <c r="B39" s="66" t="inlineStr">
        <is>
          <t>Coordenação de grupos de pesquisa reconhecidos oficialmente pela UFRPE</t>
        </is>
      </c>
      <c r="C39" s="65" t="n"/>
      <c r="D39" s="65" t="n"/>
      <c r="E39" s="65" t="n"/>
      <c r="F39" s="67" t="n"/>
      <c r="G39" s="31" t="inlineStr">
        <is>
          <t>-</t>
        </is>
      </c>
      <c r="H39" s="31" t="inlineStr">
        <is>
          <t>-</t>
        </is>
      </c>
      <c r="I39" s="36" t="n"/>
      <c r="J39" s="36" t="n"/>
    </row>
    <row r="40" ht="27.75" customHeight="1" s="52">
      <c r="B40" s="66" t="inlineStr">
        <is>
          <t>Colaboração em grupos de pesquisa reconhecidos oficialmente pela UFRPE</t>
        </is>
      </c>
      <c r="C40" s="65" t="n"/>
      <c r="D40" s="65" t="n"/>
      <c r="E40" s="65" t="n"/>
      <c r="F40" s="67" t="n"/>
      <c r="G40" s="31" t="inlineStr">
        <is>
          <t>-</t>
        </is>
      </c>
      <c r="H40" s="31" t="inlineStr">
        <is>
          <t>-</t>
        </is>
      </c>
      <c r="I40" s="36" t="n"/>
      <c r="J40" s="36" t="n"/>
    </row>
    <row r="41" ht="30" customHeight="1" s="52">
      <c r="B41" s="66" t="inlineStr">
        <is>
          <t>Coordenação de projeto de pesquisa com financiamento (exceto bolsa)</t>
        </is>
      </c>
      <c r="C41" s="65" t="n"/>
      <c r="D41" s="65" t="n"/>
      <c r="E41" s="65" t="n"/>
      <c r="F41" s="67" t="n"/>
      <c r="G41" s="31" t="inlineStr">
        <is>
          <t>-</t>
        </is>
      </c>
      <c r="H41" s="31" t="inlineStr">
        <is>
          <t>-</t>
        </is>
      </c>
      <c r="I41" s="36" t="n"/>
      <c r="J41" s="36" t="n"/>
    </row>
    <row r="42" ht="21" customHeight="1" s="52">
      <c r="B42" s="66" t="inlineStr">
        <is>
          <t>Coordenação de projeto de pesquisa sem financiamento</t>
        </is>
      </c>
      <c r="C42" s="65" t="n"/>
      <c r="D42" s="65" t="n"/>
      <c r="E42" s="65" t="n"/>
      <c r="F42" s="67" t="n"/>
      <c r="G42" s="31" t="inlineStr">
        <is>
          <t>-</t>
        </is>
      </c>
      <c r="H42" s="31" t="inlineStr">
        <is>
          <t>-</t>
        </is>
      </c>
      <c r="I42" s="36" t="n"/>
      <c r="J42" s="36" t="n"/>
    </row>
    <row r="43" ht="30" customHeight="1" s="52">
      <c r="B43" s="66" t="inlineStr">
        <is>
          <t>Colaboração em projeto de pesquisa com ou sem financiamento externo</t>
        </is>
      </c>
      <c r="C43" s="65" t="n"/>
      <c r="D43" s="65" t="n"/>
      <c r="E43" s="65" t="n"/>
      <c r="F43" s="67" t="n"/>
      <c r="G43" s="31" t="inlineStr">
        <is>
          <t>-</t>
        </is>
      </c>
      <c r="H43" s="31" t="inlineStr">
        <is>
          <t>-</t>
        </is>
      </c>
      <c r="I43" s="36" t="n"/>
      <c r="J43" s="36" t="n"/>
    </row>
    <row r="44" ht="27" customHeight="1" s="52">
      <c r="B44" s="66" t="inlineStr">
        <is>
          <t>Supervisor de estágio pós-doutoral</t>
        </is>
      </c>
      <c r="C44" s="65" t="n"/>
      <c r="D44" s="65" t="n"/>
      <c r="E44" s="65" t="n"/>
      <c r="F44" s="67" t="n"/>
      <c r="G44" s="31" t="inlineStr">
        <is>
          <t>-</t>
        </is>
      </c>
      <c r="H44" s="31" t="inlineStr">
        <is>
          <t>-</t>
        </is>
      </c>
      <c r="I44" s="36" t="n"/>
      <c r="J44" s="36" t="n"/>
    </row>
    <row r="45" ht="30.75" customHeight="1" s="52">
      <c r="B45" s="66" t="inlineStr">
        <is>
          <t>Participação em conselhos editoriais de revistas científicas, técnicas e culturais ou de instituições de capital público ou privadas</t>
        </is>
      </c>
      <c r="C45" s="65" t="n"/>
      <c r="D45" s="65" t="n"/>
      <c r="E45" s="65" t="n"/>
      <c r="F45" s="67" t="n"/>
      <c r="G45" s="31" t="inlineStr">
        <is>
          <t>-</t>
        </is>
      </c>
      <c r="H45" s="31" t="inlineStr">
        <is>
          <t>-</t>
        </is>
      </c>
      <c r="I45" s="36" t="n"/>
      <c r="J45" s="36" t="n"/>
    </row>
    <row r="46" ht="27.75" customHeight="1" s="52">
      <c r="B46" s="66" t="inlineStr">
        <is>
          <t>Participação em Comirês e Comissões Científicas</t>
        </is>
      </c>
      <c r="C46" s="65" t="n"/>
      <c r="D46" s="65" t="n"/>
      <c r="E46" s="65" t="n"/>
      <c r="F46" s="67" t="n"/>
      <c r="G46" s="31" t="inlineStr">
        <is>
          <t>-</t>
        </is>
      </c>
      <c r="H46" s="31" t="inlineStr">
        <is>
          <t>-</t>
        </is>
      </c>
      <c r="I46" s="36" t="n"/>
      <c r="J46" s="36" t="n"/>
    </row>
    <row r="47" ht="30" customHeight="1" s="52">
      <c r="B47" s="66" t="inlineStr">
        <is>
          <t>Editor de periódicos científicos</t>
        </is>
      </c>
      <c r="C47" s="65" t="n"/>
      <c r="D47" s="65" t="n"/>
      <c r="E47" s="65" t="n"/>
      <c r="F47" s="67" t="n"/>
      <c r="G47" s="31" t="inlineStr">
        <is>
          <t>-</t>
        </is>
      </c>
      <c r="H47" s="31" t="inlineStr">
        <is>
          <t>-</t>
        </is>
      </c>
      <c r="I47" s="36" t="n"/>
      <c r="J47" s="36" t="n"/>
    </row>
    <row r="48" ht="28.5" customHeight="1" s="52">
      <c r="B48" s="66" t="inlineStr">
        <is>
          <t>Orientação principal de iniciação científica ou tecnológica (em programas oficiais da UFRPE ou outros órgãos de fomento)</t>
        </is>
      </c>
      <c r="C48" s="65" t="n"/>
      <c r="D48" s="65" t="n"/>
      <c r="E48" s="65" t="n"/>
      <c r="F48" s="67" t="n"/>
      <c r="G48" s="31" t="inlineStr">
        <is>
          <t>-</t>
        </is>
      </c>
      <c r="H48" s="31" t="inlineStr">
        <is>
          <t>-</t>
        </is>
      </c>
      <c r="I48" s="36" t="n"/>
      <c r="J48" s="36" t="n"/>
    </row>
    <row r="49" ht="31.5" customHeight="1" s="52">
      <c r="B49" s="66" t="inlineStr">
        <is>
          <t>Coorientação de iniciação científica ou tecnológica (em programas oficiais da UFRPE ou outros órgãos de fomento)</t>
        </is>
      </c>
      <c r="C49" s="65" t="n"/>
      <c r="D49" s="65" t="n"/>
      <c r="E49" s="65" t="n"/>
      <c r="F49" s="67" t="n"/>
      <c r="G49" s="31" t="inlineStr">
        <is>
          <t>-</t>
        </is>
      </c>
      <c r="H49" s="31" t="inlineStr">
        <is>
          <t>-</t>
        </is>
      </c>
      <c r="I49" s="36" t="n"/>
      <c r="J49" s="36" t="n"/>
    </row>
    <row r="50" ht="28.5" customHeight="1" s="52">
      <c r="B50" s="66" t="inlineStr">
        <is>
          <t>Revisor de periódico científico</t>
        </is>
      </c>
      <c r="C50" s="65" t="n"/>
      <c r="D50" s="65" t="n"/>
      <c r="E50" s="65" t="n"/>
      <c r="F50" s="67" t="n"/>
      <c r="G50" s="31" t="inlineStr">
        <is>
          <t>-</t>
        </is>
      </c>
      <c r="H50" s="31" t="inlineStr">
        <is>
          <t>-</t>
        </is>
      </c>
      <c r="I50" s="36" t="n"/>
      <c r="J50" s="36" t="n"/>
    </row>
    <row r="51" ht="22.5" customHeight="1" s="52">
      <c r="B51" s="66" t="inlineStr">
        <is>
          <t>Participação como titular em bancas de pós-graduação (sem ser orientador)</t>
        </is>
      </c>
      <c r="C51" s="65" t="n"/>
      <c r="D51" s="65" t="n"/>
      <c r="E51" s="65" t="n"/>
      <c r="F51" s="67" t="n"/>
      <c r="G51" s="31" t="inlineStr">
        <is>
          <t>-</t>
        </is>
      </c>
      <c r="H51" s="31" t="inlineStr">
        <is>
          <t>-</t>
        </is>
      </c>
      <c r="I51" s="36" t="n"/>
      <c r="J51" s="36" t="n"/>
    </row>
    <row r="52" ht="27" customHeight="1" s="52">
      <c r="B52" s="66" t="inlineStr">
        <is>
          <t>Avaliador de programas (PIBIC, CIEPEX, etc.) e eventos técnico-científicos</t>
        </is>
      </c>
      <c r="C52" s="65" t="n"/>
      <c r="D52" s="65" t="n"/>
      <c r="E52" s="65" t="n"/>
      <c r="F52" s="67" t="n"/>
      <c r="G52" s="31">
        <f>G48</f>
        <v/>
      </c>
      <c r="H52" s="31" t="inlineStr">
        <is>
          <t>-</t>
        </is>
      </c>
      <c r="I52" s="36" t="n"/>
      <c r="J52" s="36" t="n"/>
    </row>
    <row r="53" ht="27" customHeight="1" s="52">
      <c r="B53" s="66" t="inlineStr">
        <is>
          <t>Desenvolvimento de aplicativos computacionais, registrados ou publicados em livros ou  revistas indexadas</t>
        </is>
      </c>
      <c r="C53" s="65" t="n"/>
      <c r="D53" s="65" t="n"/>
      <c r="E53" s="65" t="n"/>
      <c r="F53" s="67" t="n"/>
      <c r="G53" s="31" t="inlineStr">
        <is>
          <t>-</t>
        </is>
      </c>
      <c r="H53" s="31" t="inlineStr">
        <is>
          <t>-</t>
        </is>
      </c>
      <c r="I53" s="36" t="n"/>
      <c r="J53" s="36" t="n"/>
    </row>
    <row r="54" ht="27.75" customHeight="1" s="52">
      <c r="B54" s="66" t="inlineStr">
        <is>
          <t>Registro de patente</t>
        </is>
      </c>
      <c r="C54" s="65" t="n"/>
      <c r="D54" s="65" t="n"/>
      <c r="E54" s="65" t="n"/>
      <c r="F54" s="67" t="n"/>
      <c r="G54" s="31" t="inlineStr">
        <is>
          <t>-</t>
        </is>
      </c>
      <c r="H54" s="31" t="inlineStr">
        <is>
          <t>-</t>
        </is>
      </c>
      <c r="I54" s="36" t="n"/>
      <c r="J54" s="36" t="n"/>
    </row>
    <row r="55" ht="25.5" customHeight="1" s="52">
      <c r="B55" s="66" t="inlineStr">
        <is>
          <t>Elaboração e submissão para publicação de livro (científico, didático, cultural ou técnico), produção de manual técnico e/ou didático</t>
        </is>
      </c>
      <c r="C55" s="65" t="n"/>
      <c r="D55" s="65" t="n"/>
      <c r="E55" s="65" t="n"/>
      <c r="F55" s="67" t="n"/>
      <c r="G55" s="31" t="inlineStr">
        <is>
          <t>-</t>
        </is>
      </c>
      <c r="H55" s="31" t="inlineStr">
        <is>
          <t>-</t>
        </is>
      </c>
      <c r="I55" s="36" t="n"/>
      <c r="J55" s="36" t="n"/>
    </row>
    <row r="56" ht="27" customHeight="1" s="52">
      <c r="B56" s="66" t="inlineStr">
        <is>
          <t>Elaboração e submissão para publicação de capítulo de livro, artigo científico em revista indexada</t>
        </is>
      </c>
      <c r="C56" s="65" t="n"/>
      <c r="D56" s="65" t="n"/>
      <c r="E56" s="65" t="n"/>
      <c r="F56" s="67" t="n"/>
      <c r="G56" s="31" t="inlineStr">
        <is>
          <t>-</t>
        </is>
      </c>
      <c r="H56" s="31" t="inlineStr">
        <is>
          <t>-</t>
        </is>
      </c>
      <c r="I56" s="36" t="n"/>
      <c r="J56" s="36" t="n"/>
    </row>
    <row r="57" ht="27.75" customHeight="1" s="52">
      <c r="B57" s="66" t="inlineStr">
        <is>
          <t>Elaboração de parecer em agências de fomento</t>
        </is>
      </c>
      <c r="C57" s="65" t="n"/>
      <c r="D57" s="65" t="n"/>
      <c r="E57" s="65" t="n"/>
      <c r="F57" s="67" t="n"/>
      <c r="G57" s="31" t="inlineStr">
        <is>
          <t>-</t>
        </is>
      </c>
      <c r="H57" s="31" t="inlineStr">
        <is>
          <t>-</t>
        </is>
      </c>
      <c r="I57" s="36" t="n"/>
      <c r="J57" s="36" t="n"/>
    </row>
    <row r="58" ht="22.5" customHeight="1" s="52">
      <c r="B58" s="66" t="inlineStr">
        <is>
          <t>Revisão e elaboração de parecer Ad-hoc em artigos e projetos</t>
        </is>
      </c>
      <c r="C58" s="65" t="n"/>
      <c r="D58" s="65" t="n"/>
      <c r="E58" s="65" t="n"/>
      <c r="F58" s="67" t="n"/>
      <c r="G58" s="31" t="inlineStr">
        <is>
          <t>-</t>
        </is>
      </c>
      <c r="H58" s="31" t="inlineStr">
        <is>
          <t>-</t>
        </is>
      </c>
      <c r="I58" s="36" t="n"/>
      <c r="J58" s="36" t="n"/>
    </row>
    <row r="59" ht="30" customHeight="1" s="52">
      <c r="B59" s="66" t="inlineStr">
        <is>
          <t>Elaboração e publicação de relatórios técnicos</t>
        </is>
      </c>
      <c r="C59" s="65" t="n"/>
      <c r="D59" s="65" t="n"/>
      <c r="E59" s="65" t="n"/>
      <c r="F59" s="67" t="n"/>
      <c r="G59" s="31" t="inlineStr">
        <is>
          <t>-</t>
        </is>
      </c>
      <c r="H59" s="31" t="inlineStr">
        <is>
          <t>-</t>
        </is>
      </c>
      <c r="I59" s="36" t="n"/>
      <c r="J59" s="36" t="n"/>
    </row>
    <row r="60" ht="30" customHeight="1" s="52">
      <c r="B60" s="66" t="inlineStr">
        <is>
          <t>Tradução de artigos científicos e livros científicos, didáticos, culturais ou técnicos</t>
        </is>
      </c>
      <c r="C60" s="65" t="n"/>
      <c r="D60" s="65" t="n"/>
      <c r="E60" s="65" t="n"/>
      <c r="F60" s="67" t="n"/>
      <c r="G60" s="31" t="inlineStr">
        <is>
          <t>-</t>
        </is>
      </c>
      <c r="H60" s="31" t="inlineStr">
        <is>
          <t>-</t>
        </is>
      </c>
      <c r="I60" s="36" t="n"/>
      <c r="J60" s="36" t="n"/>
    </row>
    <row r="61" ht="31.5" customHeight="1" s="52">
      <c r="B61" s="66" t="inlineStr">
        <is>
          <t>Editoração, organização e/ou tradução de livro técnico-científico, didático, cultural ou técnico</t>
        </is>
      </c>
      <c r="C61" s="65" t="n"/>
      <c r="D61" s="65" t="n"/>
      <c r="E61" s="65" t="n"/>
      <c r="F61" s="67" t="n"/>
      <c r="G61" s="31" t="inlineStr">
        <is>
          <t>-</t>
        </is>
      </c>
      <c r="H61" s="31" t="inlineStr">
        <is>
          <t>-</t>
        </is>
      </c>
      <c r="I61" s="36" t="n"/>
      <c r="J61" s="36" t="n"/>
    </row>
    <row r="62" ht="37.5" customHeight="1" s="52">
      <c r="B62" s="66" t="inlineStr">
        <is>
          <t>Produção cientifica em congressos, simpósios, workshops, seminários regionais, nacionais ou internacionais, como primeiro autor ou autor correspondente</t>
        </is>
      </c>
      <c r="C62" s="65" t="n"/>
      <c r="D62" s="65" t="n"/>
      <c r="E62" s="65" t="n"/>
      <c r="F62" s="67" t="n"/>
      <c r="G62" s="31" t="inlineStr">
        <is>
          <t>-</t>
        </is>
      </c>
      <c r="H62" s="31" t="inlineStr">
        <is>
          <t>-</t>
        </is>
      </c>
      <c r="I62" s="36" t="n"/>
      <c r="J62" s="36" t="n"/>
    </row>
    <row r="63" ht="28.5" customHeight="1" s="52">
      <c r="B63" s="66" t="inlineStr">
        <is>
          <t>Produção científica em periódicos nacionais e/ou internacionais</t>
        </is>
      </c>
      <c r="C63" s="65" t="n"/>
      <c r="D63" s="65" t="n"/>
      <c r="E63" s="65" t="n"/>
      <c r="F63" s="67" t="n"/>
      <c r="G63" s="31" t="inlineStr">
        <is>
          <t>-</t>
        </is>
      </c>
      <c r="H63" s="31" t="inlineStr">
        <is>
          <t>-</t>
        </is>
      </c>
      <c r="I63" s="36" t="n"/>
      <c r="J63" s="36" t="n"/>
    </row>
    <row r="64" ht="27" customHeight="1" s="52">
      <c r="B64" s="66" t="inlineStr">
        <is>
          <t>Planejamento ou organização de eventos acadêmicos-científicos na condição de Coordenador</t>
        </is>
      </c>
      <c r="C64" s="65" t="n"/>
      <c r="D64" s="65" t="n"/>
      <c r="E64" s="65" t="n"/>
      <c r="F64" s="67" t="n"/>
      <c r="G64" s="31" t="inlineStr">
        <is>
          <t>-</t>
        </is>
      </c>
      <c r="H64" s="31" t="inlineStr">
        <is>
          <t>-</t>
        </is>
      </c>
      <c r="I64" s="36" t="n"/>
      <c r="J64" s="36" t="n"/>
    </row>
    <row r="65" ht="27" customHeight="1" s="52">
      <c r="B65" s="66" t="inlineStr">
        <is>
          <t>Planejamento ou organização de eventos acadêmicos-científicos na condição de Colaborador</t>
        </is>
      </c>
      <c r="C65" s="65" t="n"/>
      <c r="D65" s="65" t="n"/>
      <c r="E65" s="65" t="n"/>
      <c r="F65" s="67" t="n"/>
      <c r="G65" s="31" t="inlineStr">
        <is>
          <t>-</t>
        </is>
      </c>
      <c r="H65" s="31" t="inlineStr">
        <is>
          <t>-</t>
        </is>
      </c>
      <c r="I65" s="36" t="n"/>
      <c r="J65" s="36" t="n"/>
    </row>
    <row r="66" ht="22.5" customHeight="1" s="52">
      <c r="B66" s="66" t="inlineStr">
        <is>
          <t>Formação continuada científica na área de atuação ou afim</t>
        </is>
      </c>
      <c r="C66" s="65" t="n"/>
      <c r="D66" s="65" t="n"/>
      <c r="E66" s="65" t="n"/>
      <c r="F66" s="67" t="n"/>
      <c r="G66" s="31" t="inlineStr">
        <is>
          <t>-</t>
        </is>
      </c>
      <c r="H66" s="31" t="inlineStr">
        <is>
          <t>-</t>
        </is>
      </c>
      <c r="I66" s="36" t="n"/>
      <c r="J66" s="36" t="n"/>
    </row>
    <row r="67" ht="27" customHeight="1" s="52">
      <c r="B67" s="66" t="inlineStr">
        <is>
          <t>Outras atividades de pesquisa</t>
        </is>
      </c>
      <c r="C67" s="65" t="n"/>
      <c r="D67" s="65" t="n"/>
      <c r="E67" s="65" t="n"/>
      <c r="F67" s="67" t="n"/>
      <c r="G67" s="31" t="inlineStr">
        <is>
          <t>-</t>
        </is>
      </c>
      <c r="H67" s="31" t="inlineStr">
        <is>
          <t>-</t>
        </is>
      </c>
      <c r="I67" s="36" t="n"/>
      <c r="J67" s="36" t="n"/>
    </row>
    <row r="68" ht="12.75" customHeight="1" s="52">
      <c r="F68" s="27" t="inlineStr">
        <is>
          <t xml:space="preserve">SUBTOTAL (PESQUISA) </t>
        </is>
      </c>
      <c r="G68" s="40" t="n">
        <v>20</v>
      </c>
      <c r="H68" s="40" t="inlineStr">
        <is>
          <t>-</t>
        </is>
      </c>
      <c r="I68" s="38" t="n">
        <v>8</v>
      </c>
      <c r="J68" s="38" t="n">
        <v>8</v>
      </c>
      <c r="K68" s="34">
        <f>IF(J68&gt;G68, " &lt;-C.H. PLANEJADA ACIMA DO MÁXIMO","")</f>
        <v/>
      </c>
    </row>
    <row r="69" ht="12.75" customHeight="1" s="52"/>
    <row r="70" ht="12.75" customHeight="1" s="52">
      <c r="B70" s="64" t="inlineStr">
        <is>
          <t>ATIVIDADE DE EXTENSÃO</t>
        </is>
      </c>
      <c r="C70" s="65" t="n"/>
      <c r="D70" s="65" t="n"/>
      <c r="E70" s="65" t="n"/>
      <c r="F70" s="65" t="n"/>
      <c r="G70" s="65" t="n"/>
      <c r="H70" s="65" t="n"/>
      <c r="I70" s="65" t="n"/>
      <c r="J70" s="65" t="n"/>
    </row>
    <row r="71" ht="12.75" customHeight="1" s="52">
      <c r="B71" s="41" t="n"/>
      <c r="G71" s="28" t="inlineStr">
        <is>
          <t>Max</t>
        </is>
      </c>
      <c r="H71" s="28" t="inlineStr">
        <is>
          <t>Min</t>
        </is>
      </c>
      <c r="I71" s="28" t="inlineStr">
        <is>
          <t>PIT</t>
        </is>
      </c>
      <c r="J71" s="28" t="inlineStr">
        <is>
          <t>RIT</t>
        </is>
      </c>
    </row>
    <row r="72" ht="24" customHeight="1" s="52">
      <c r="B72" s="66" t="inlineStr">
        <is>
          <t>Coordenação de projetos de extensão aprovados oficialmente pela UFRPE</t>
        </is>
      </c>
      <c r="C72" s="65" t="n"/>
      <c r="D72" s="65" t="n"/>
      <c r="E72" s="65" t="n"/>
      <c r="F72" s="67" t="n"/>
      <c r="G72" s="31" t="inlineStr">
        <is>
          <t>-</t>
        </is>
      </c>
      <c r="H72" s="31" t="inlineStr">
        <is>
          <t>-</t>
        </is>
      </c>
      <c r="I72" s="36" t="n"/>
      <c r="J72" s="36" t="n"/>
    </row>
    <row r="73" ht="22.5" customHeight="1" s="52">
      <c r="B73" s="66" t="inlineStr">
        <is>
          <t>Colaboração em projetos de extensão aprovados oficialmente pela UFRPE</t>
        </is>
      </c>
      <c r="C73" s="65" t="n"/>
      <c r="D73" s="65" t="n"/>
      <c r="E73" s="65" t="n"/>
      <c r="F73" s="67" t="n"/>
      <c r="G73" s="31" t="inlineStr">
        <is>
          <t>-</t>
        </is>
      </c>
      <c r="H73" s="31" t="inlineStr">
        <is>
          <t>-</t>
        </is>
      </c>
      <c r="I73" s="36" t="n"/>
      <c r="J73" s="36" t="n"/>
    </row>
    <row r="74" ht="21.75" customHeight="1" s="52">
      <c r="B74" s="66" t="inlineStr">
        <is>
          <t>Colaboração em projeto de extensão de outra instituição</t>
        </is>
      </c>
      <c r="C74" s="65" t="n"/>
      <c r="D74" s="65" t="n"/>
      <c r="E74" s="65" t="n"/>
      <c r="F74" s="67" t="n"/>
      <c r="G74" s="31" t="inlineStr">
        <is>
          <t>-</t>
        </is>
      </c>
      <c r="H74" s="31" t="inlineStr">
        <is>
          <t>-</t>
        </is>
      </c>
      <c r="I74" s="36" t="n"/>
      <c r="J74" s="36" t="n"/>
    </row>
    <row r="75" ht="24" customHeight="1" s="52">
      <c r="B75" s="66" t="inlineStr">
        <is>
          <t>Orientação principal de bolsista de projeto de extensão</t>
        </is>
      </c>
      <c r="C75" s="65" t="n"/>
      <c r="D75" s="65" t="n"/>
      <c r="E75" s="65" t="n"/>
      <c r="F75" s="67" t="n"/>
      <c r="G75" s="31" t="inlineStr">
        <is>
          <t>-</t>
        </is>
      </c>
      <c r="H75" s="31" t="inlineStr">
        <is>
          <t>-</t>
        </is>
      </c>
      <c r="I75" s="36" t="n"/>
      <c r="J75" s="36" t="n"/>
    </row>
    <row r="76" ht="27" customHeight="1" s="52">
      <c r="B76" s="66" t="inlineStr">
        <is>
          <t>Coordenação, ministração ou participação em cursos de aperfeiçoamento  ou de outros cursos de curta duração</t>
        </is>
      </c>
      <c r="C76" s="65" t="n"/>
      <c r="D76" s="65" t="n"/>
      <c r="E76" s="65" t="n"/>
      <c r="F76" s="67" t="n"/>
      <c r="G76" s="31" t="inlineStr">
        <is>
          <t>-</t>
        </is>
      </c>
      <c r="H76" s="31" t="inlineStr">
        <is>
          <t>-</t>
        </is>
      </c>
      <c r="I76" s="36" t="n"/>
      <c r="J76" s="36" t="n"/>
    </row>
    <row r="77" ht="37.5" customHeight="1" s="52">
      <c r="B77" s="66" t="inlineStr">
        <is>
          <t>Planejamento e organização de cursos, palestras, colóquios, simpósios, oficinas, minicursos, entre outros de interesse da instituição e da comunidade, na condição de Coordenador</t>
        </is>
      </c>
      <c r="C77" s="65" t="n"/>
      <c r="D77" s="65" t="n"/>
      <c r="E77" s="65" t="n"/>
      <c r="F77" s="67" t="n"/>
      <c r="G77" s="31" t="inlineStr">
        <is>
          <t>-</t>
        </is>
      </c>
      <c r="H77" s="31" t="inlineStr">
        <is>
          <t>-</t>
        </is>
      </c>
      <c r="I77" s="36" t="n"/>
      <c r="J77" s="36" t="n"/>
    </row>
    <row r="78" ht="39" customHeight="1" s="52">
      <c r="B78" s="66" t="inlineStr">
        <is>
          <t>Planejamento e organização de cursos, palestras, colóquios, simpósios, oficinas, minicursos, entre outros de interesse da instituição e da comunidade, na condição de Colaborador</t>
        </is>
      </c>
      <c r="C78" s="65" t="n"/>
      <c r="D78" s="65" t="n"/>
      <c r="E78" s="65" t="n"/>
      <c r="F78" s="67" t="n"/>
      <c r="G78" s="31" t="inlineStr">
        <is>
          <t>-</t>
        </is>
      </c>
      <c r="H78" s="31" t="inlineStr">
        <is>
          <t>-</t>
        </is>
      </c>
      <c r="I78" s="36" t="n"/>
      <c r="J78" s="36" t="n"/>
    </row>
    <row r="79" ht="25.5" customHeight="1" s="52">
      <c r="B79" s="66" t="inlineStr">
        <is>
          <t>Desenvolvimento de atividades contínuas de cunho esportivo, artístico e cultural no âmbito interno da instituição</t>
        </is>
      </c>
      <c r="C79" s="65" t="n"/>
      <c r="D79" s="65" t="n"/>
      <c r="E79" s="65" t="n"/>
      <c r="F79" s="67" t="n"/>
      <c r="G79" s="31" t="inlineStr">
        <is>
          <t>-</t>
        </is>
      </c>
      <c r="H79" s="31" t="inlineStr">
        <is>
          <t>-</t>
        </is>
      </c>
      <c r="I79" s="36" t="n"/>
      <c r="J79" s="36" t="n"/>
    </row>
    <row r="80" ht="44.25" customHeight="1" s="52">
      <c r="B80" s="66" t="inlineStr">
        <is>
          <t>Planejamento e/ou organização de programas de qualificação profissional, programas comunitários de mobilização interna e externa, entre outros de interesse da instituição e da comunidade, na condição de Coordenador.</t>
        </is>
      </c>
      <c r="C80" s="65" t="n"/>
      <c r="D80" s="65" t="n"/>
      <c r="E80" s="65" t="n"/>
      <c r="F80" s="67" t="n"/>
      <c r="G80" s="31" t="inlineStr">
        <is>
          <t>-</t>
        </is>
      </c>
      <c r="H80" s="31" t="inlineStr">
        <is>
          <t>-</t>
        </is>
      </c>
      <c r="I80" s="36" t="n"/>
      <c r="J80" s="36" t="n"/>
    </row>
    <row r="81" ht="39.75" customHeight="1" s="52">
      <c r="B81" s="66" t="inlineStr">
        <is>
          <t>Planejamento e/ou organização de programas de qualificação profissional, programas Comunitários de mobilização interna e externa, entre outros de interesse da instituição e da comunidade, na condição de Colaborador</t>
        </is>
      </c>
      <c r="C81" s="65" t="n"/>
      <c r="D81" s="65" t="n"/>
      <c r="E81" s="65" t="n"/>
      <c r="F81" s="67" t="n"/>
      <c r="G81" s="31" t="inlineStr">
        <is>
          <t>-</t>
        </is>
      </c>
      <c r="H81" s="31" t="inlineStr">
        <is>
          <t>-</t>
        </is>
      </c>
      <c r="I81" s="36" t="n"/>
      <c r="J81" s="36" t="n"/>
    </row>
    <row r="82" ht="42" customHeight="1" s="52">
      <c r="B82" s="66" t="inlineStr">
        <is>
          <t>Atividades de consultoria, curadoria, assessoria, prestação de serviços, laudos técnicos, desde que não remuneradas, observando-se a legislação vigente, e devidamente autoriza- das pela instituição</t>
        </is>
      </c>
      <c r="C82" s="65" t="n"/>
      <c r="D82" s="65" t="n"/>
      <c r="E82" s="65" t="n"/>
      <c r="F82" s="67" t="n"/>
      <c r="G82" s="31" t="inlineStr">
        <is>
          <t>-</t>
        </is>
      </c>
      <c r="H82" s="31" t="inlineStr">
        <is>
          <t>-</t>
        </is>
      </c>
      <c r="I82" s="36" t="n"/>
      <c r="J82" s="36" t="n"/>
    </row>
    <row r="83" ht="24" customHeight="1" s="52">
      <c r="B83" s="66" t="inlineStr">
        <is>
          <t>Tutoria de empresas juniores</t>
        </is>
      </c>
      <c r="C83" s="65" t="n"/>
      <c r="D83" s="65" t="n"/>
      <c r="E83" s="65" t="n"/>
      <c r="F83" s="67" t="n"/>
      <c r="G83" s="31" t="inlineStr">
        <is>
          <t>-</t>
        </is>
      </c>
      <c r="H83" s="31" t="inlineStr">
        <is>
          <t>-</t>
        </is>
      </c>
      <c r="I83" s="36" t="n"/>
      <c r="J83" s="36" t="n"/>
    </row>
    <row r="84" ht="24" customHeight="1" s="52">
      <c r="B84" s="66" t="inlineStr">
        <is>
          <t>Participação em bancas de concurso ou de formação acadêmica</t>
        </is>
      </c>
      <c r="C84" s="65" t="n"/>
      <c r="D84" s="65" t="n"/>
      <c r="E84" s="65" t="n"/>
      <c r="F84" s="67" t="n"/>
      <c r="G84" s="31" t="inlineStr">
        <is>
          <t>-</t>
        </is>
      </c>
      <c r="H84" s="31" t="inlineStr">
        <is>
          <t>-</t>
        </is>
      </c>
      <c r="I84" s="36" t="n"/>
      <c r="J84" s="36" t="n"/>
    </row>
    <row r="85" ht="24" customHeight="1" s="52">
      <c r="B85" s="66" t="inlineStr">
        <is>
          <t>Elaboração de relatórios de extensão</t>
        </is>
      </c>
      <c r="C85" s="65" t="n"/>
      <c r="D85" s="65" t="n"/>
      <c r="E85" s="65" t="n"/>
      <c r="F85" s="67" t="n"/>
      <c r="G85" s="31" t="inlineStr">
        <is>
          <t>-</t>
        </is>
      </c>
      <c r="H85" s="31" t="inlineStr">
        <is>
          <t>-</t>
        </is>
      </c>
      <c r="I85" s="36" t="n"/>
      <c r="J85" s="36" t="n"/>
    </row>
    <row r="86" ht="27" customHeight="1" s="52">
      <c r="B86" s="66" t="inlineStr">
        <is>
          <t>Elaboração de escrita de artigos e capítulo de livros e a atuação como revisor</t>
        </is>
      </c>
      <c r="C86" s="65" t="n"/>
      <c r="D86" s="65" t="n"/>
      <c r="E86" s="65" t="n"/>
      <c r="F86" s="67" t="n"/>
      <c r="G86" s="31" t="inlineStr">
        <is>
          <t>-</t>
        </is>
      </c>
      <c r="H86" s="31" t="inlineStr">
        <is>
          <t>-</t>
        </is>
      </c>
      <c r="I86" s="36" t="n"/>
      <c r="J86" s="36" t="n"/>
    </row>
    <row r="87" ht="21.75" customHeight="1" s="52">
      <c r="B87" s="66" t="inlineStr">
        <is>
          <t>Avaliador de projetos de extensão</t>
        </is>
      </c>
      <c r="C87" s="65" t="n"/>
      <c r="D87" s="65" t="n"/>
      <c r="E87" s="65" t="n"/>
      <c r="F87" s="67" t="n"/>
      <c r="G87" s="31" t="inlineStr">
        <is>
          <t>-</t>
        </is>
      </c>
      <c r="H87" s="31" t="inlineStr">
        <is>
          <t>-</t>
        </is>
      </c>
      <c r="I87" s="36" t="n"/>
      <c r="J87" s="36" t="n"/>
    </row>
    <row r="88" ht="21.75" customHeight="1" s="52">
      <c r="B88" s="66" t="inlineStr">
        <is>
          <t>Formação continuada em extensão na área de atuação ou afim</t>
        </is>
      </c>
      <c r="C88" s="65" t="n"/>
      <c r="D88" s="65" t="n"/>
      <c r="E88" s="65" t="n"/>
      <c r="F88" s="67" t="n"/>
      <c r="G88" s="31" t="inlineStr">
        <is>
          <t>-</t>
        </is>
      </c>
      <c r="H88" s="31" t="inlineStr">
        <is>
          <t>-</t>
        </is>
      </c>
      <c r="I88" s="36" t="n"/>
      <c r="J88" s="36" t="n"/>
    </row>
    <row r="89" ht="22.5" customHeight="1" s="52">
      <c r="B89" s="66" t="inlineStr">
        <is>
          <t>Outras atividades de extensão</t>
        </is>
      </c>
      <c r="C89" s="65" t="n"/>
      <c r="D89" s="65" t="n"/>
      <c r="E89" s="65" t="n"/>
      <c r="F89" s="67" t="n"/>
      <c r="G89" s="31" t="inlineStr">
        <is>
          <t>-</t>
        </is>
      </c>
      <c r="H89" s="31" t="inlineStr">
        <is>
          <t>-</t>
        </is>
      </c>
      <c r="I89" s="36" t="n"/>
      <c r="J89" s="36" t="n"/>
    </row>
    <row r="90" ht="12.75" customHeight="1" s="52">
      <c r="B90" s="42" t="inlineStr">
        <is>
          <t xml:space="preserve">SUBTOTAL (EXTENSÃO) </t>
        </is>
      </c>
      <c r="G90" s="40" t="n">
        <v>20</v>
      </c>
      <c r="H90" s="40" t="inlineStr">
        <is>
          <t>-</t>
        </is>
      </c>
      <c r="I90" s="38" t="n">
        <v>2</v>
      </c>
      <c r="J90" s="38" t="n">
        <v>2</v>
      </c>
      <c r="K90" s="34">
        <f>IF(J90&gt;G90, " &lt;-EXCEDEU C.H. MÁXIMA","")</f>
        <v/>
      </c>
    </row>
    <row r="91" ht="12.75" customHeight="1" s="52">
      <c r="B91" s="41" t="n"/>
    </row>
    <row r="92" ht="12.75" customHeight="1" s="52">
      <c r="B92" s="68" t="inlineStr">
        <is>
          <t>ATIVIDADE DE ADMINISTRATIVA</t>
        </is>
      </c>
      <c r="C92" s="69" t="n"/>
      <c r="D92" s="69" t="n"/>
      <c r="E92" s="69" t="n"/>
      <c r="F92" s="69" t="n"/>
      <c r="G92" s="69" t="n"/>
      <c r="H92" s="69" t="n"/>
      <c r="I92" s="69" t="n"/>
      <c r="J92" s="69" t="n"/>
    </row>
    <row r="93" ht="12.75" customHeight="1" s="52">
      <c r="B93" s="41" t="n"/>
      <c r="G93" s="28" t="inlineStr">
        <is>
          <t>Max</t>
        </is>
      </c>
      <c r="H93" s="28" t="inlineStr">
        <is>
          <t>Min</t>
        </is>
      </c>
      <c r="I93" s="28" t="inlineStr">
        <is>
          <t>PIT</t>
        </is>
      </c>
      <c r="J93" s="28" t="inlineStr">
        <is>
          <t>RIT</t>
        </is>
      </c>
    </row>
    <row r="94" ht="25.5" customHeight="1" s="52">
      <c r="B94" s="66" t="inlineStr">
        <is>
          <t>Participação em comissões permanentes ou temporárias e colegiados institucionais como titular</t>
        </is>
      </c>
      <c r="C94" s="65" t="n"/>
      <c r="D94" s="65" t="n"/>
      <c r="E94" s="65" t="n"/>
      <c r="F94" s="67" t="n"/>
      <c r="G94" s="31" t="inlineStr">
        <is>
          <t>-</t>
        </is>
      </c>
      <c r="H94" s="31" t="inlineStr">
        <is>
          <t>-</t>
        </is>
      </c>
      <c r="I94" s="36" t="n"/>
      <c r="J94" s="36" t="n"/>
    </row>
    <row r="95" ht="27" customHeight="1" s="52">
      <c r="B95" s="66" t="inlineStr">
        <is>
          <t>Participação em comissões permanentes ou temporárias e colegiados institucionais como suplente</t>
        </is>
      </c>
      <c r="C95" s="65" t="n"/>
      <c r="D95" s="65" t="n"/>
      <c r="E95" s="65" t="n"/>
      <c r="F95" s="67" t="n"/>
      <c r="G95" s="31" t="inlineStr">
        <is>
          <t>-</t>
        </is>
      </c>
      <c r="H95" s="31" t="inlineStr">
        <is>
          <t>-</t>
        </is>
      </c>
      <c r="I95" s="36" t="n"/>
      <c r="J95" s="36" t="n"/>
    </row>
    <row r="96" ht="21.75" customHeight="1" s="52">
      <c r="B96" s="66" t="inlineStr">
        <is>
          <t>Supervisão de área do conhecimento</t>
        </is>
      </c>
      <c r="C96" s="65" t="n"/>
      <c r="D96" s="65" t="n"/>
      <c r="E96" s="65" t="n"/>
      <c r="F96" s="67" t="n"/>
      <c r="G96" s="31" t="inlineStr">
        <is>
          <t>-</t>
        </is>
      </c>
      <c r="H96" s="31" t="inlineStr">
        <is>
          <t>-</t>
        </is>
      </c>
      <c r="I96" s="36" t="n"/>
      <c r="J96" s="36" t="n"/>
    </row>
    <row r="97" ht="21.75" customHeight="1" s="52">
      <c r="B97" s="66" t="inlineStr">
        <is>
          <t>Cargos de coordenação de curso ou coordenação geral de cursos</t>
        </is>
      </c>
      <c r="C97" s="65" t="n"/>
      <c r="D97" s="65" t="n"/>
      <c r="E97" s="65" t="n"/>
      <c r="F97" s="67" t="n"/>
      <c r="G97" s="31" t="inlineStr">
        <is>
          <t>-</t>
        </is>
      </c>
      <c r="H97" s="31" t="inlineStr">
        <is>
          <t>-</t>
        </is>
      </c>
      <c r="I97" s="36" t="n"/>
      <c r="J97" s="36" t="n"/>
    </row>
    <row r="98" ht="25.5" customHeight="1" s="52">
      <c r="B98" s="66" t="inlineStr">
        <is>
          <t>Cargos de coordenação administrativa (ex: execução de convênios, bases experimentais etc.)</t>
        </is>
      </c>
      <c r="C98" s="65" t="n"/>
      <c r="D98" s="65" t="n"/>
      <c r="E98" s="65" t="n"/>
      <c r="F98" s="67" t="n"/>
      <c r="G98" s="31" t="inlineStr">
        <is>
          <t>-</t>
        </is>
      </c>
      <c r="H98" s="31" t="inlineStr">
        <is>
          <t>-</t>
        </is>
      </c>
      <c r="I98" s="36" t="n"/>
      <c r="J98" s="36" t="n"/>
    </row>
    <row r="99" ht="27" customHeight="1" s="52">
      <c r="B99" s="66" t="inlineStr">
        <is>
          <t>Reitoria, Vice-reitoria, Chefia de Gabinete, Pró-reitorias, Direção Geral e Acadêmica de Unidades Acadêmicas</t>
        </is>
      </c>
      <c r="C99" s="65" t="n"/>
      <c r="D99" s="65" t="n"/>
      <c r="E99" s="65" t="n"/>
      <c r="F99" s="67" t="n"/>
      <c r="G99" s="31" t="inlineStr">
        <is>
          <t>-</t>
        </is>
      </c>
      <c r="H99" s="31" t="inlineStr">
        <is>
          <t>-</t>
        </is>
      </c>
      <c r="I99" s="36" t="n"/>
      <c r="J99" s="36" t="n"/>
    </row>
    <row r="100" ht="21.75" customHeight="1" s="52">
      <c r="B100" s="66" t="inlineStr">
        <is>
          <t>Diretor de Departamento Acadêmico</t>
        </is>
      </c>
      <c r="C100" s="65" t="n"/>
      <c r="D100" s="65" t="n"/>
      <c r="E100" s="65" t="n"/>
      <c r="F100" s="67" t="n"/>
      <c r="G100" s="31" t="inlineStr">
        <is>
          <t>-</t>
        </is>
      </c>
      <c r="H100" s="31" t="inlineStr">
        <is>
          <t>-</t>
        </is>
      </c>
      <c r="I100" s="36" t="n"/>
      <c r="J100" s="36" t="n"/>
    </row>
    <row r="101" ht="21.75" customHeight="1" s="52">
      <c r="B101" s="66" t="inlineStr">
        <is>
          <t>Assessorias e demais cargos de confiança nomeados pela Reitoria</t>
        </is>
      </c>
      <c r="C101" s="65" t="n"/>
      <c r="D101" s="65" t="n"/>
      <c r="E101" s="65" t="n"/>
      <c r="F101" s="67" t="n"/>
      <c r="G101" s="31" t="inlineStr">
        <is>
          <t>-</t>
        </is>
      </c>
      <c r="H101" s="31" t="inlineStr">
        <is>
          <t>-</t>
        </is>
      </c>
      <c r="I101" s="36" t="n"/>
      <c r="J101" s="36" t="n"/>
    </row>
    <row r="102" ht="27" customHeight="1" s="52">
      <c r="B102" s="66" t="inlineStr">
        <is>
          <t>Representação em conselhos, comitês, sindicatos e outras organizações profissionais</t>
        </is>
      </c>
      <c r="C102" s="65" t="n"/>
      <c r="D102" s="65" t="n"/>
      <c r="E102" s="65" t="n"/>
      <c r="F102" s="67" t="n"/>
      <c r="G102" s="31" t="inlineStr">
        <is>
          <t>-</t>
        </is>
      </c>
      <c r="H102" s="31" t="inlineStr">
        <is>
          <t>-</t>
        </is>
      </c>
      <c r="I102" s="36" t="n"/>
      <c r="J102" s="36" t="n"/>
    </row>
    <row r="103" ht="27" customHeight="1" s="52">
      <c r="B103" s="66" t="inlineStr">
        <is>
          <t>Formação continuada administrativa na área de atuação ou afim</t>
        </is>
      </c>
      <c r="C103" s="65" t="n"/>
      <c r="D103" s="65" t="n"/>
      <c r="E103" s="65" t="n"/>
      <c r="F103" s="67" t="n"/>
      <c r="G103" s="31" t="inlineStr">
        <is>
          <t>-</t>
        </is>
      </c>
      <c r="H103" s="31" t="inlineStr">
        <is>
          <t>-</t>
        </is>
      </c>
      <c r="I103" s="36" t="n"/>
      <c r="J103" s="36" t="n"/>
    </row>
    <row r="104" ht="25.5" customHeight="1" s="52">
      <c r="B104" s="66" t="inlineStr">
        <is>
          <t>Outras atividades administrativas</t>
        </is>
      </c>
      <c r="C104" s="65" t="n"/>
      <c r="D104" s="65" t="n"/>
      <c r="E104" s="65" t="n"/>
      <c r="F104" s="67" t="n"/>
      <c r="G104" s="31" t="inlineStr">
        <is>
          <t>-</t>
        </is>
      </c>
      <c r="H104" s="31" t="inlineStr">
        <is>
          <t>-</t>
        </is>
      </c>
      <c r="I104" s="36" t="n"/>
      <c r="J104" s="36" t="n"/>
    </row>
    <row r="105" ht="12.75" customHeight="1" s="52">
      <c r="B105" s="42" t="inlineStr">
        <is>
          <t xml:space="preserve">SUBTOTAL (ADMINISTRATIVA) </t>
        </is>
      </c>
      <c r="G105" s="40" t="inlineStr">
        <is>
          <t>-</t>
        </is>
      </c>
      <c r="H105" s="40" t="inlineStr">
        <is>
          <t>-</t>
        </is>
      </c>
      <c r="I105" s="46" t="n">
        <v>8</v>
      </c>
      <c r="J105" s="46" t="n">
        <v>8</v>
      </c>
      <c r="K105" s="34">
        <f>IF(J105&gt;G105, " &lt;-EXCEDEU C.H. MÁXIMA","")</f>
        <v/>
      </c>
    </row>
    <row r="106" ht="12.75" customHeight="1" s="52"/>
    <row r="107" ht="12.75" customHeight="1" s="52">
      <c r="I107" s="27" t="inlineStr">
        <is>
          <t xml:space="preserve">TOTAL: </t>
        </is>
      </c>
      <c r="J107" s="47">
        <f>IF(J15 &lt;&gt; "", J105+J90+J68+J35+J15,)</f>
        <v/>
      </c>
      <c r="K107" s="34">
        <f>IF(J107&lt;&gt;M3, " &lt;-C.H. TOTAL DIFERENTE DO REGIME DE TRABALHO","")</f>
        <v/>
      </c>
    </row>
    <row r="108" ht="12.75" customHeight="1" s="52"/>
    <row r="109" ht="12.75" customHeight="1" s="52">
      <c r="B109" s="48" t="inlineStr">
        <is>
          <t xml:space="preserve">            Campos a serem preenchidos</t>
        </is>
      </c>
      <c r="D109" s="49" t="n"/>
      <c r="E109" s="49" t="n"/>
      <c r="F109" s="50" t="n"/>
      <c r="G109" s="49" t="n"/>
      <c r="H109" s="49" t="n"/>
      <c r="I109" s="49" t="n"/>
    </row>
    <row r="110" ht="12.75" customHeight="1" s="52">
      <c r="B110" s="49" t="n"/>
      <c r="C110" s="48" t="n"/>
      <c r="D110" s="49" t="n"/>
      <c r="E110" s="49" t="n"/>
      <c r="F110" s="50" t="n"/>
      <c r="G110" s="49" t="n"/>
      <c r="H110" s="49" t="n"/>
      <c r="I110" s="49" t="n"/>
    </row>
    <row r="111" ht="15" customHeight="1" s="52">
      <c r="B111" s="10" t="inlineStr">
        <is>
          <t>Docente: _______________________________________________________________________</t>
        </is>
      </c>
    </row>
    <row r="112" ht="12.75" customHeight="1" s="52"/>
    <row r="113" ht="12.75" customHeight="1" s="52">
      <c r="B113" s="51" t="inlineStr">
        <is>
          <t>Local, data.</t>
        </is>
      </c>
    </row>
    <row r="114" ht="12.75" customHeight="1" s="52"/>
    <row r="115" ht="12.75" customHeight="1" s="52"/>
    <row r="116" ht="12.75" customHeight="1" s="52"/>
    <row r="117" ht="12.75" customHeight="1" s="52"/>
    <row r="118" ht="12.75" customHeight="1" s="52"/>
    <row r="119" ht="12.75" customHeight="1" s="52"/>
    <row r="120" ht="12.75" customHeight="1" s="52"/>
    <row r="121" ht="12.75" customHeight="1" s="52"/>
    <row r="122" ht="12.75" customHeight="1" s="52"/>
    <row r="123" ht="12.75" customHeight="1" s="52"/>
    <row r="124" ht="12.75" customHeight="1" s="52"/>
    <row r="125" ht="12.75" customHeight="1" s="52"/>
    <row r="126" ht="12.75" customHeight="1" s="52"/>
    <row r="127" ht="12.75" customHeight="1" s="52"/>
    <row r="128" ht="12.75" customHeight="1" s="52"/>
    <row r="129" ht="12.75" customHeight="1" s="52"/>
    <row r="130" ht="12.75" customHeight="1" s="52"/>
    <row r="131" ht="12.75" customHeight="1" s="52"/>
    <row r="132" ht="12.75" customHeight="1" s="52"/>
    <row r="133" ht="12.75" customHeight="1" s="52"/>
    <row r="134" ht="12.75" customHeight="1" s="52"/>
    <row r="135" ht="12.75" customHeight="1" s="52"/>
    <row r="136" ht="12.75" customHeight="1" s="52"/>
    <row r="137" ht="12.75" customHeight="1" s="52"/>
    <row r="138" ht="12.75" customHeight="1" s="52"/>
    <row r="139" ht="12.75" customHeight="1" s="52"/>
    <row r="140" ht="12.75" customHeight="1" s="52"/>
    <row r="141" ht="12.75" customHeight="1" s="52"/>
    <row r="142" ht="12.75" customHeight="1" s="52"/>
    <row r="143" ht="12.75" customHeight="1" s="52"/>
    <row r="144" ht="12.75" customHeight="1" s="52"/>
    <row r="145" ht="12.75" customHeight="1" s="52"/>
    <row r="146" ht="12.75" customHeight="1" s="52"/>
    <row r="147" ht="12.75" customHeight="1" s="52"/>
    <row r="148" ht="12.75" customHeight="1" s="52"/>
    <row r="149" ht="12.75" customHeight="1" s="52"/>
    <row r="150" ht="12.75" customHeight="1" s="52"/>
    <row r="151" ht="12.75" customHeight="1" s="52"/>
    <row r="152" ht="12.75" customHeight="1" s="52"/>
    <row r="153" ht="12.75" customHeight="1" s="52"/>
    <row r="154" ht="12.75" customHeight="1" s="52"/>
    <row r="155" ht="12.75" customHeight="1" s="52"/>
    <row r="156" ht="12.75" customHeight="1" s="52"/>
    <row r="157" ht="12.75" customHeight="1" s="52"/>
    <row r="158" ht="12.75" customHeight="1" s="52"/>
    <row r="159" ht="12.75" customHeight="1" s="52"/>
    <row r="160" ht="12.75" customHeight="1" s="52"/>
    <row r="161" ht="12.75" customHeight="1" s="52"/>
    <row r="162" ht="12.75" customHeight="1" s="52"/>
    <row r="163" ht="12.75" customHeight="1" s="52"/>
    <row r="164" ht="12.75" customHeight="1" s="52"/>
    <row r="165" ht="12.75" customHeight="1" s="52"/>
    <row r="166" ht="12.75" customHeight="1" s="52"/>
    <row r="167" ht="12.75" customHeight="1" s="52"/>
    <row r="168" ht="12.75" customHeight="1" s="52"/>
    <row r="169" ht="12.75" customHeight="1" s="52"/>
    <row r="170" ht="12.75" customHeight="1" s="52"/>
    <row r="171" ht="12.75" customHeight="1" s="52"/>
    <row r="172" ht="12.75" customHeight="1" s="52"/>
    <row r="173" ht="12.75" customHeight="1" s="52"/>
    <row r="174" ht="12.75" customHeight="1" s="52"/>
    <row r="175" ht="12.75" customHeight="1" s="52"/>
    <row r="176" ht="12.75" customHeight="1" s="52"/>
    <row r="177" ht="12.75" customHeight="1" s="52"/>
    <row r="178" ht="12.75" customHeight="1" s="52"/>
    <row r="179" ht="12.75" customHeight="1" s="52"/>
    <row r="180" ht="12.75" customHeight="1" s="52"/>
    <row r="181" ht="12.75" customHeight="1" s="52"/>
    <row r="182" ht="12.75" customHeight="1" s="52"/>
    <row r="183" ht="12.75" customHeight="1" s="52"/>
    <row r="184" ht="12.75" customHeight="1" s="52"/>
    <row r="185" ht="12.75" customHeight="1" s="52"/>
    <row r="186" ht="12.75" customHeight="1" s="52"/>
    <row r="187" ht="12.75" customHeight="1" s="52"/>
    <row r="188" ht="12.75" customHeight="1" s="52"/>
    <row r="189" ht="12.75" customHeight="1" s="52"/>
    <row r="190" ht="12.75" customHeight="1" s="52"/>
    <row r="191" ht="12.75" customHeight="1" s="52"/>
    <row r="192" ht="12.75" customHeight="1" s="52"/>
    <row r="193" ht="12.75" customHeight="1" s="52"/>
    <row r="194" ht="12.75" customHeight="1" s="52"/>
    <row r="195" ht="12.75" customHeight="1" s="52"/>
    <row r="196" ht="12.75" customHeight="1" s="52"/>
    <row r="197" ht="12.75" customHeight="1" s="52"/>
    <row r="198" ht="12.75" customHeight="1" s="52"/>
    <row r="199" ht="12.75" customHeight="1" s="52"/>
    <row r="200" ht="12.75" customHeight="1" s="52"/>
    <row r="201" ht="12.75" customHeight="1" s="52"/>
    <row r="202" ht="12.75" customHeight="1" s="52"/>
    <row r="203" ht="12.75" customHeight="1" s="52"/>
    <row r="204" ht="12.75" customHeight="1" s="52"/>
    <row r="205" ht="12.75" customHeight="1" s="52"/>
    <row r="206" ht="12.75" customHeight="1" s="52"/>
    <row r="207" ht="12.75" customHeight="1" s="52"/>
    <row r="208" ht="12.75" customHeight="1" s="52"/>
    <row r="209" ht="12.75" customHeight="1" s="52"/>
    <row r="210" ht="12.75" customHeight="1" s="52"/>
    <row r="211" ht="12.75" customHeight="1" s="52"/>
    <row r="212" ht="12.75" customHeight="1" s="52"/>
    <row r="213" ht="12.75" customHeight="1" s="52"/>
    <row r="214" ht="12.75" customHeight="1" s="52"/>
    <row r="215" ht="12.75" customHeight="1" s="52"/>
    <row r="216" ht="12.75" customHeight="1" s="52"/>
    <row r="217" ht="12.75" customHeight="1" s="52"/>
    <row r="218" ht="12.75" customHeight="1" s="52"/>
    <row r="219" ht="12.75" customHeight="1" s="52"/>
    <row r="220" ht="12.75" customHeight="1" s="52"/>
    <row r="221" ht="12.75" customHeight="1" s="52"/>
    <row r="222" ht="12.75" customHeight="1" s="52"/>
    <row r="223" ht="12.75" customHeight="1" s="52"/>
    <row r="224" ht="12.75" customHeight="1" s="52"/>
    <row r="225" ht="12.75" customHeight="1" s="52"/>
    <row r="226" ht="12.75" customHeight="1" s="52"/>
    <row r="227" ht="12.75" customHeight="1" s="52"/>
    <row r="228" ht="12.75" customHeight="1" s="52"/>
    <row r="229" ht="12.75" customHeight="1" s="52"/>
    <row r="230" ht="12.75" customHeight="1" s="52"/>
    <row r="231" ht="12.75" customHeight="1" s="52"/>
    <row r="232" ht="12.75" customHeight="1" s="52"/>
    <row r="233" ht="12.75" customHeight="1" s="52"/>
    <row r="234" ht="12.75" customHeight="1" s="52"/>
    <row r="235" ht="12.75" customHeight="1" s="52"/>
    <row r="236" ht="12.75" customHeight="1" s="52"/>
    <row r="237" ht="12.75" customHeight="1" s="52"/>
    <row r="238" ht="12.75" customHeight="1" s="52"/>
    <row r="239" ht="12.75" customHeight="1" s="52"/>
    <row r="240" ht="12.75" customHeight="1" s="52"/>
    <row r="241" ht="12.75" customHeight="1" s="52"/>
    <row r="242" ht="12.75" customHeight="1" s="52"/>
    <row r="243" ht="12.75" customHeight="1" s="52"/>
    <row r="244" ht="12.75" customHeight="1" s="52"/>
    <row r="245" ht="12.75" customHeight="1" s="52"/>
    <row r="246" ht="12.75" customHeight="1" s="52"/>
    <row r="247" ht="12.75" customHeight="1" s="52"/>
    <row r="248" ht="12.75" customHeight="1" s="52"/>
    <row r="249" ht="12.75" customHeight="1" s="52"/>
    <row r="250" ht="12.75" customHeight="1" s="52"/>
    <row r="251" ht="12.75" customHeight="1" s="52"/>
    <row r="252" ht="12.75" customHeight="1" s="52"/>
    <row r="253" ht="12.75" customHeight="1" s="52"/>
    <row r="254" ht="12.75" customHeight="1" s="52"/>
    <row r="255" ht="12.75" customHeight="1" s="52"/>
    <row r="256" ht="12.75" customHeight="1" s="52"/>
    <row r="257" ht="12.75" customHeight="1" s="52"/>
    <row r="258" ht="12.75" customHeight="1" s="52"/>
    <row r="259" ht="12.75" customHeight="1" s="52"/>
    <row r="260" ht="12.75" customHeight="1" s="52"/>
    <row r="261" ht="12.75" customHeight="1" s="52"/>
    <row r="262" ht="12.75" customHeight="1" s="52"/>
    <row r="263" ht="12.75" customHeight="1" s="52"/>
    <row r="264" ht="12.75" customHeight="1" s="52"/>
    <row r="265" ht="12.75" customHeight="1" s="52"/>
    <row r="266" ht="12.75" customHeight="1" s="52"/>
    <row r="267" ht="12.75" customHeight="1" s="52"/>
    <row r="268" ht="12.75" customHeight="1" s="52"/>
    <row r="269" ht="12.75" customHeight="1" s="52"/>
    <row r="270" ht="12.75" customHeight="1" s="52"/>
    <row r="271" ht="12.75" customHeight="1" s="52"/>
    <row r="272" ht="12.75" customHeight="1" s="52"/>
    <row r="273" ht="12.75" customHeight="1" s="52"/>
    <row r="274" ht="12.75" customHeight="1" s="52"/>
    <row r="275" ht="12.75" customHeight="1" s="52"/>
    <row r="276" ht="12.75" customHeight="1" s="52"/>
    <row r="277" ht="12.75" customHeight="1" s="52"/>
    <row r="278" ht="12.75" customHeight="1" s="52"/>
    <row r="279" ht="12.75" customHeight="1" s="52"/>
    <row r="280" ht="12.75" customHeight="1" s="52"/>
    <row r="281" ht="12.75" customHeight="1" s="52"/>
    <row r="282" ht="12.75" customHeight="1" s="52"/>
    <row r="283" ht="12.75" customHeight="1" s="52"/>
    <row r="284" ht="12.75" customHeight="1" s="52"/>
    <row r="285" ht="12.75" customHeight="1" s="52"/>
    <row r="286" ht="12.75" customHeight="1" s="52"/>
    <row r="287" ht="12.75" customHeight="1" s="52"/>
    <row r="288" ht="12.75" customHeight="1" s="52"/>
    <row r="289" ht="12.75" customHeight="1" s="52"/>
    <row r="290" ht="12.75" customHeight="1" s="52"/>
    <row r="291" ht="12.75" customHeight="1" s="52"/>
    <row r="292" ht="12.75" customHeight="1" s="52"/>
    <row r="293" ht="12.75" customHeight="1" s="52"/>
    <row r="294" ht="12.75" customHeight="1" s="52"/>
    <row r="295" ht="12.75" customHeight="1" s="52"/>
    <row r="296" ht="12.75" customHeight="1" s="52"/>
    <row r="297" ht="12.75" customHeight="1" s="52"/>
    <row r="298" ht="12.75" customHeight="1" s="52"/>
    <row r="299" ht="12.75" customHeight="1" s="52"/>
    <row r="300" ht="12.75" customHeight="1" s="52"/>
    <row r="301" ht="12.75" customHeight="1" s="52"/>
    <row r="302" ht="12.75" customHeight="1" s="52"/>
    <row r="303" ht="12.75" customHeight="1" s="52"/>
    <row r="304" ht="12.75" customHeight="1" s="52"/>
    <row r="305" ht="12.75" customHeight="1" s="52"/>
    <row r="306" ht="12.75" customHeight="1" s="52"/>
    <row r="307" ht="12.75" customHeight="1" s="52"/>
    <row r="308" ht="12.75" customHeight="1" s="52"/>
    <row r="309" ht="12.75" customHeight="1" s="52"/>
    <row r="310" ht="12.75" customHeight="1" s="52"/>
    <row r="311" ht="12.75" customHeight="1" s="52"/>
    <row r="312" ht="12.75" customHeight="1" s="52"/>
    <row r="313" ht="12.75" customHeight="1" s="52"/>
    <row r="314" ht="12.75" customHeight="1" s="52"/>
    <row r="315" ht="12.75" customHeight="1" s="52"/>
    <row r="316" ht="12.75" customHeight="1" s="52"/>
    <row r="317" ht="12.75" customHeight="1" s="52"/>
    <row r="318" ht="12.75" customHeight="1" s="52"/>
    <row r="319" ht="12.75" customHeight="1" s="52"/>
    <row r="320" ht="12.75" customHeight="1" s="52"/>
    <row r="321" ht="12.75" customHeight="1" s="52"/>
    <row r="322" ht="12.75" customHeight="1" s="52"/>
    <row r="323" ht="12.75" customHeight="1" s="52"/>
    <row r="324" ht="12.75" customHeight="1" s="52"/>
    <row r="325" ht="12.75" customHeight="1" s="52"/>
    <row r="326" ht="12.75" customHeight="1" s="52"/>
    <row r="327" ht="12.75" customHeight="1" s="52"/>
    <row r="328" ht="12.75" customHeight="1" s="52"/>
    <row r="329" ht="12.75" customHeight="1" s="52"/>
    <row r="330" ht="12.75" customHeight="1" s="52"/>
    <row r="331" ht="12.75" customHeight="1" s="52"/>
    <row r="332" ht="12.75" customHeight="1" s="52"/>
    <row r="333" ht="12.75" customHeight="1" s="52"/>
    <row r="334" ht="12.75" customHeight="1" s="52"/>
    <row r="335" ht="12.75" customHeight="1" s="52"/>
    <row r="336" ht="12.75" customHeight="1" s="52"/>
    <row r="337" ht="12.75" customHeight="1" s="52"/>
    <row r="338" ht="12.75" customHeight="1" s="52"/>
    <row r="339" ht="12.75" customHeight="1" s="52"/>
    <row r="340" ht="12.75" customHeight="1" s="52"/>
    <row r="341" ht="12.75" customHeight="1" s="52"/>
    <row r="342" ht="12.75" customHeight="1" s="52"/>
    <row r="343" ht="12.75" customHeight="1" s="52"/>
    <row r="344" ht="12.75" customHeight="1" s="52"/>
    <row r="345" ht="12.75" customHeight="1" s="52"/>
    <row r="346" ht="12.75" customHeight="1" s="52"/>
    <row r="347" ht="12.75" customHeight="1" s="52"/>
    <row r="348" ht="12.75" customHeight="1" s="52"/>
    <row r="349" ht="12.75" customHeight="1" s="52"/>
    <row r="350" ht="12.75" customHeight="1" s="52"/>
    <row r="351" ht="12.75" customHeight="1" s="52"/>
    <row r="352" ht="12.75" customHeight="1" s="52"/>
    <row r="353" ht="12.75" customHeight="1" s="52"/>
    <row r="354" ht="12.75" customHeight="1" s="52"/>
    <row r="355" ht="12.75" customHeight="1" s="52"/>
    <row r="356" ht="12.75" customHeight="1" s="52"/>
    <row r="357" ht="12.75" customHeight="1" s="52"/>
    <row r="358" ht="12.75" customHeight="1" s="52"/>
    <row r="359" ht="12.75" customHeight="1" s="52"/>
    <row r="360" ht="12.75" customHeight="1" s="52"/>
    <row r="361" ht="12.75" customHeight="1" s="52"/>
    <row r="362" ht="12.75" customHeight="1" s="52"/>
    <row r="363" ht="12.75" customHeight="1" s="52"/>
    <row r="364" ht="12.75" customHeight="1" s="52"/>
    <row r="365" ht="12.75" customHeight="1" s="52"/>
    <row r="366" ht="12.75" customHeight="1" s="52"/>
    <row r="367" ht="12.75" customHeight="1" s="52"/>
    <row r="368" ht="12.75" customHeight="1" s="52"/>
    <row r="369" ht="12.75" customHeight="1" s="52"/>
    <row r="370" ht="12.75" customHeight="1" s="52"/>
    <row r="371" ht="12.75" customHeight="1" s="52"/>
    <row r="372" ht="12.75" customHeight="1" s="52"/>
    <row r="373" ht="12.75" customHeight="1" s="52"/>
    <row r="374" ht="12.75" customHeight="1" s="52"/>
    <row r="375" ht="12.75" customHeight="1" s="52"/>
    <row r="376" ht="12.75" customHeight="1" s="52"/>
    <row r="377" ht="12.75" customHeight="1" s="52"/>
    <row r="378" ht="12.75" customHeight="1" s="52"/>
    <row r="379" ht="12.75" customHeight="1" s="52"/>
    <row r="380" ht="12.75" customHeight="1" s="52"/>
    <row r="381" ht="12.75" customHeight="1" s="52"/>
    <row r="382" ht="12.75" customHeight="1" s="52"/>
    <row r="383" ht="12.75" customHeight="1" s="52"/>
    <row r="384" ht="12.75" customHeight="1" s="52"/>
    <row r="385" ht="12.75" customHeight="1" s="52"/>
    <row r="386" ht="12.75" customHeight="1" s="52"/>
    <row r="387" ht="12.75" customHeight="1" s="52"/>
    <row r="388" ht="12.75" customHeight="1" s="52"/>
    <row r="389" ht="12.75" customHeight="1" s="52"/>
    <row r="390" ht="12.75" customHeight="1" s="52"/>
    <row r="391" ht="12.75" customHeight="1" s="52"/>
    <row r="392" ht="12.75" customHeight="1" s="52"/>
    <row r="393" ht="12.75" customHeight="1" s="52"/>
    <row r="394" ht="12.75" customHeight="1" s="52"/>
    <row r="395" ht="12.75" customHeight="1" s="52"/>
    <row r="396" ht="12.75" customHeight="1" s="52"/>
    <row r="397" ht="12.75" customHeight="1" s="52"/>
    <row r="398" ht="12.75" customHeight="1" s="52"/>
    <row r="399" ht="12.75" customHeight="1" s="52"/>
    <row r="400" ht="12.75" customHeight="1" s="52"/>
    <row r="401" ht="12.75" customHeight="1" s="52"/>
    <row r="402" ht="12.75" customHeight="1" s="52"/>
    <row r="403" ht="12.75" customHeight="1" s="52"/>
    <row r="404" ht="12.75" customHeight="1" s="52"/>
    <row r="405" ht="12.75" customHeight="1" s="52"/>
    <row r="406" ht="12.75" customHeight="1" s="52"/>
    <row r="407" ht="12.75" customHeight="1" s="52"/>
    <row r="408" ht="12.75" customHeight="1" s="52"/>
    <row r="409" ht="12.75" customHeight="1" s="52"/>
    <row r="410" ht="12.75" customHeight="1" s="52"/>
    <row r="411" ht="12.75" customHeight="1" s="52"/>
    <row r="412" ht="12.75" customHeight="1" s="52"/>
    <row r="413" ht="12.75" customHeight="1" s="52"/>
    <row r="414" ht="12.75" customHeight="1" s="52"/>
    <row r="415" ht="12.75" customHeight="1" s="52"/>
    <row r="416" ht="12.75" customHeight="1" s="52"/>
    <row r="417" ht="12.75" customHeight="1" s="52"/>
    <row r="418" ht="12.75" customHeight="1" s="52"/>
    <row r="419" ht="12.75" customHeight="1" s="52"/>
    <row r="420" ht="12.75" customHeight="1" s="52"/>
    <row r="421" ht="12.75" customHeight="1" s="52"/>
    <row r="422" ht="12.75" customHeight="1" s="52"/>
    <row r="423" ht="12.75" customHeight="1" s="52"/>
    <row r="424" ht="12.75" customHeight="1" s="52"/>
    <row r="425" ht="12.75" customHeight="1" s="52"/>
    <row r="426" ht="12.75" customHeight="1" s="52"/>
    <row r="427" ht="12.75" customHeight="1" s="52"/>
    <row r="428" ht="12.75" customHeight="1" s="52"/>
    <row r="429" ht="12.75" customHeight="1" s="52"/>
    <row r="430" ht="12.75" customHeight="1" s="52"/>
    <row r="431" ht="12.75" customHeight="1" s="52"/>
    <row r="432" ht="12.75" customHeight="1" s="52"/>
    <row r="433" ht="12.75" customHeight="1" s="52"/>
    <row r="434" ht="12.75" customHeight="1" s="52"/>
    <row r="435" ht="12.75" customHeight="1" s="52"/>
    <row r="436" ht="12.75" customHeight="1" s="52"/>
    <row r="437" ht="12.75" customHeight="1" s="52"/>
    <row r="438" ht="12.75" customHeight="1" s="52"/>
    <row r="439" ht="12.75" customHeight="1" s="52"/>
    <row r="440" ht="12.75" customHeight="1" s="52"/>
    <row r="441" ht="12.75" customHeight="1" s="52"/>
    <row r="442" ht="12.75" customHeight="1" s="52"/>
    <row r="443" ht="12.75" customHeight="1" s="52"/>
    <row r="444" ht="12.75" customHeight="1" s="52"/>
    <row r="445" ht="12.75" customHeight="1" s="52"/>
    <row r="446" ht="12.75" customHeight="1" s="52"/>
    <row r="447" ht="12.75" customHeight="1" s="52"/>
    <row r="448" ht="12.75" customHeight="1" s="52"/>
    <row r="449" ht="12.75" customHeight="1" s="52"/>
    <row r="450" ht="12.75" customHeight="1" s="52"/>
    <row r="451" ht="12.75" customHeight="1" s="52"/>
    <row r="452" ht="12.75" customHeight="1" s="52"/>
    <row r="453" ht="12.75" customHeight="1" s="52"/>
    <row r="454" ht="12.75" customHeight="1" s="52"/>
    <row r="455" ht="12.75" customHeight="1" s="52"/>
    <row r="456" ht="12.75" customHeight="1" s="52"/>
    <row r="457" ht="12.75" customHeight="1" s="52"/>
    <row r="458" ht="12.75" customHeight="1" s="52"/>
    <row r="459" ht="12.75" customHeight="1" s="52"/>
    <row r="460" ht="12.75" customHeight="1" s="52"/>
    <row r="461" ht="12.75" customHeight="1" s="52"/>
    <row r="462" ht="12.75" customHeight="1" s="52"/>
    <row r="463" ht="12.75" customHeight="1" s="52"/>
    <row r="464" ht="12.75" customHeight="1" s="52"/>
    <row r="465" ht="12.75" customHeight="1" s="52"/>
    <row r="466" ht="12.75" customHeight="1" s="52"/>
    <row r="467" ht="12.75" customHeight="1" s="52"/>
    <row r="468" ht="12.75" customHeight="1" s="52"/>
    <row r="469" ht="12.75" customHeight="1" s="52"/>
    <row r="470" ht="12.75" customHeight="1" s="52"/>
    <row r="471" ht="12.75" customHeight="1" s="52"/>
    <row r="472" ht="12.75" customHeight="1" s="52"/>
    <row r="473" ht="12.75" customHeight="1" s="52"/>
    <row r="474" ht="12.75" customHeight="1" s="52"/>
    <row r="475" ht="12.75" customHeight="1" s="52"/>
    <row r="476" ht="12.75" customHeight="1" s="52"/>
    <row r="477" ht="12.75" customHeight="1" s="52"/>
    <row r="478" ht="12.75" customHeight="1" s="52"/>
    <row r="479" ht="12.75" customHeight="1" s="52"/>
    <row r="480" ht="12.75" customHeight="1" s="52"/>
    <row r="481" ht="12.75" customHeight="1" s="52"/>
    <row r="482" ht="12.75" customHeight="1" s="52"/>
    <row r="483" ht="12.75" customHeight="1" s="52"/>
    <row r="484" ht="12.75" customHeight="1" s="52"/>
    <row r="485" ht="12.75" customHeight="1" s="52"/>
    <row r="486" ht="12.75" customHeight="1" s="52"/>
    <row r="487" ht="12.75" customHeight="1" s="52"/>
    <row r="488" ht="12.75" customHeight="1" s="52"/>
    <row r="489" ht="12.75" customHeight="1" s="52"/>
    <row r="490" ht="12.75" customHeight="1" s="52"/>
    <row r="491" ht="12.75" customHeight="1" s="52"/>
    <row r="492" ht="12.75" customHeight="1" s="52"/>
    <row r="493" ht="12.75" customHeight="1" s="52"/>
    <row r="494" ht="12.75" customHeight="1" s="52"/>
    <row r="495" ht="12.75" customHeight="1" s="52"/>
    <row r="496" ht="12.75" customHeight="1" s="52"/>
    <row r="497" ht="12.75" customHeight="1" s="52"/>
    <row r="498" ht="12.75" customHeight="1" s="52"/>
    <row r="499" ht="12.75" customHeight="1" s="52"/>
    <row r="500" ht="12.75" customHeight="1" s="52"/>
    <row r="501" ht="12.75" customHeight="1" s="52"/>
    <row r="502" ht="12.75" customHeight="1" s="52"/>
    <row r="503" ht="12.75" customHeight="1" s="52"/>
    <row r="504" ht="12.75" customHeight="1" s="52"/>
    <row r="505" ht="12.75" customHeight="1" s="52"/>
    <row r="506" ht="12.75" customHeight="1" s="52"/>
    <row r="507" ht="12.75" customHeight="1" s="52"/>
    <row r="508" ht="12.75" customHeight="1" s="52"/>
    <row r="509" ht="12.75" customHeight="1" s="52"/>
    <row r="510" ht="12.75" customHeight="1" s="52"/>
    <row r="511" ht="12.75" customHeight="1" s="52"/>
    <row r="512" ht="12.75" customHeight="1" s="52"/>
    <row r="513" ht="12.75" customHeight="1" s="52"/>
    <row r="514" ht="12.75" customHeight="1" s="52"/>
    <row r="515" ht="12.75" customHeight="1" s="52"/>
    <row r="516" ht="12.75" customHeight="1" s="52"/>
    <row r="517" ht="12.75" customHeight="1" s="52"/>
    <row r="518" ht="12.75" customHeight="1" s="52"/>
    <row r="519" ht="12.75" customHeight="1" s="52"/>
    <row r="520" ht="12.75" customHeight="1" s="52"/>
    <row r="521" ht="12.75" customHeight="1" s="52"/>
    <row r="522" ht="12.75" customHeight="1" s="52"/>
    <row r="523" ht="12.75" customHeight="1" s="52"/>
    <row r="524" ht="12.75" customHeight="1" s="52"/>
    <row r="525" ht="12.75" customHeight="1" s="52"/>
    <row r="526" ht="12.75" customHeight="1" s="52"/>
    <row r="527" ht="12.75" customHeight="1" s="52"/>
    <row r="528" ht="12.75" customHeight="1" s="52"/>
    <row r="529" ht="12.75" customHeight="1" s="52"/>
    <row r="530" ht="12.75" customHeight="1" s="52"/>
    <row r="531" ht="12.75" customHeight="1" s="52"/>
    <row r="532" ht="12.75" customHeight="1" s="52"/>
    <row r="533" ht="12.75" customHeight="1" s="52"/>
    <row r="534" ht="12.75" customHeight="1" s="52"/>
    <row r="535" ht="12.75" customHeight="1" s="52"/>
    <row r="536" ht="12.75" customHeight="1" s="52"/>
    <row r="537" ht="12.75" customHeight="1" s="52"/>
    <row r="538" ht="12.75" customHeight="1" s="52"/>
    <row r="539" ht="12.75" customHeight="1" s="52"/>
    <row r="540" ht="12.75" customHeight="1" s="52"/>
    <row r="541" ht="12.75" customHeight="1" s="52"/>
    <row r="542" ht="12.75" customHeight="1" s="52"/>
    <row r="543" ht="12.75" customHeight="1" s="52"/>
    <row r="544" ht="12.75" customHeight="1" s="52"/>
    <row r="545" ht="12.75" customHeight="1" s="52"/>
    <row r="546" ht="12.75" customHeight="1" s="52"/>
    <row r="547" ht="12.75" customHeight="1" s="52"/>
    <row r="548" ht="12.75" customHeight="1" s="52"/>
    <row r="549" ht="12.75" customHeight="1" s="52"/>
    <row r="550" ht="12.75" customHeight="1" s="52"/>
    <row r="551" ht="12.75" customHeight="1" s="52"/>
    <row r="552" ht="12.75" customHeight="1" s="52"/>
    <row r="553" ht="12.75" customHeight="1" s="52"/>
    <row r="554" ht="12.75" customHeight="1" s="52"/>
    <row r="555" ht="12.75" customHeight="1" s="52"/>
    <row r="556" ht="12.75" customHeight="1" s="52"/>
    <row r="557" ht="12.75" customHeight="1" s="52"/>
    <row r="558" ht="12.75" customHeight="1" s="52"/>
    <row r="559" ht="12.75" customHeight="1" s="52"/>
    <row r="560" ht="12.75" customHeight="1" s="52"/>
    <row r="561" ht="12.75" customHeight="1" s="52"/>
    <row r="562" ht="12.75" customHeight="1" s="52"/>
    <row r="563" ht="12.75" customHeight="1" s="52"/>
    <row r="564" ht="12.75" customHeight="1" s="52"/>
    <row r="565" ht="12.75" customHeight="1" s="52"/>
    <row r="566" ht="12.75" customHeight="1" s="52"/>
    <row r="567" ht="12.75" customHeight="1" s="52"/>
    <row r="568" ht="12.75" customHeight="1" s="52"/>
    <row r="569" ht="12.75" customHeight="1" s="52"/>
    <row r="570" ht="12.75" customHeight="1" s="52"/>
    <row r="571" ht="12.75" customHeight="1" s="52"/>
    <row r="572" ht="12.75" customHeight="1" s="52"/>
    <row r="573" ht="12.75" customHeight="1" s="52"/>
    <row r="574" ht="12.75" customHeight="1" s="52"/>
    <row r="575" ht="12.75" customHeight="1" s="52"/>
    <row r="576" ht="12.75" customHeight="1" s="52"/>
    <row r="577" ht="12.75" customHeight="1" s="52"/>
    <row r="578" ht="12.75" customHeight="1" s="52"/>
    <row r="579" ht="12.75" customHeight="1" s="52"/>
    <row r="580" ht="12.75" customHeight="1" s="52"/>
    <row r="581" ht="12.75" customHeight="1" s="52"/>
    <row r="582" ht="12.75" customHeight="1" s="52"/>
    <row r="583" ht="12.75" customHeight="1" s="52"/>
    <row r="584" ht="12.75" customHeight="1" s="52"/>
    <row r="585" ht="12.75" customHeight="1" s="52"/>
    <row r="586" ht="12.75" customHeight="1" s="52"/>
    <row r="587" ht="12.75" customHeight="1" s="52"/>
    <row r="588" ht="12.75" customHeight="1" s="52"/>
    <row r="589" ht="12.75" customHeight="1" s="52"/>
    <row r="590" ht="12.75" customHeight="1" s="52"/>
    <row r="591" ht="12.75" customHeight="1" s="52"/>
    <row r="592" ht="12.75" customHeight="1" s="52"/>
    <row r="593" ht="12.75" customHeight="1" s="52"/>
    <row r="594" ht="12.75" customHeight="1" s="52"/>
    <row r="595" ht="12.75" customHeight="1" s="52"/>
    <row r="596" ht="12.75" customHeight="1" s="52"/>
    <row r="597" ht="12.75" customHeight="1" s="52"/>
    <row r="598" ht="12.75" customHeight="1" s="52"/>
    <row r="599" ht="12.75" customHeight="1" s="52"/>
    <row r="600" ht="12.75" customHeight="1" s="52"/>
    <row r="601" ht="12.75" customHeight="1" s="52"/>
    <row r="602" ht="12.75" customHeight="1" s="52"/>
    <row r="603" ht="12.75" customHeight="1" s="52"/>
    <row r="604" ht="12.75" customHeight="1" s="52"/>
    <row r="605" ht="12.75" customHeight="1" s="52"/>
    <row r="606" ht="12.75" customHeight="1" s="52"/>
    <row r="607" ht="12.75" customHeight="1" s="52"/>
    <row r="608" ht="12.75" customHeight="1" s="52"/>
    <row r="609" ht="12.75" customHeight="1" s="52"/>
    <row r="610" ht="12.75" customHeight="1" s="52"/>
    <row r="611" ht="12.75" customHeight="1" s="52"/>
    <row r="612" ht="12.75" customHeight="1" s="52"/>
    <row r="613" ht="12.75" customHeight="1" s="52"/>
    <row r="614" ht="12.75" customHeight="1" s="52"/>
    <row r="615" ht="12.75" customHeight="1" s="52"/>
    <row r="616" ht="12.75" customHeight="1" s="52"/>
    <row r="617" ht="12.75" customHeight="1" s="52"/>
    <row r="618" ht="12.75" customHeight="1" s="52"/>
    <row r="619" ht="12.75" customHeight="1" s="52"/>
    <row r="620" ht="12.75" customHeight="1" s="52"/>
    <row r="621" ht="12.75" customHeight="1" s="52"/>
    <row r="622" ht="12.75" customHeight="1" s="52"/>
    <row r="623" ht="12.75" customHeight="1" s="52"/>
    <row r="624" ht="12.75" customHeight="1" s="52"/>
    <row r="625" ht="12.75" customHeight="1" s="52"/>
    <row r="626" ht="12.75" customHeight="1" s="52"/>
    <row r="627" ht="12.75" customHeight="1" s="52"/>
    <row r="628" ht="12.75" customHeight="1" s="52"/>
    <row r="629" ht="12.75" customHeight="1" s="52"/>
    <row r="630" ht="12.75" customHeight="1" s="52"/>
    <row r="631" ht="12.75" customHeight="1" s="52"/>
    <row r="632" ht="12.75" customHeight="1" s="52"/>
    <row r="633" ht="12.75" customHeight="1" s="52"/>
    <row r="634" ht="12.75" customHeight="1" s="52"/>
    <row r="635" ht="12.75" customHeight="1" s="52"/>
    <row r="636" ht="12.75" customHeight="1" s="52"/>
    <row r="637" ht="12.75" customHeight="1" s="52"/>
    <row r="638" ht="12.75" customHeight="1" s="52"/>
    <row r="639" ht="12.75" customHeight="1" s="52"/>
    <row r="640" ht="12.75" customHeight="1" s="52"/>
    <row r="641" ht="12.75" customHeight="1" s="52"/>
    <row r="642" ht="12.75" customHeight="1" s="52"/>
    <row r="643" ht="12.75" customHeight="1" s="52"/>
    <row r="644" ht="12.75" customHeight="1" s="52"/>
    <row r="645" ht="12.75" customHeight="1" s="52"/>
    <row r="646" ht="12.75" customHeight="1" s="52"/>
    <row r="647" ht="12.75" customHeight="1" s="52"/>
    <row r="648" ht="12.75" customHeight="1" s="52"/>
    <row r="649" ht="12.75" customHeight="1" s="52"/>
    <row r="650" ht="12.75" customHeight="1" s="52"/>
    <row r="651" ht="12.75" customHeight="1" s="52"/>
    <row r="652" ht="12.75" customHeight="1" s="52"/>
    <row r="653" ht="12.75" customHeight="1" s="52"/>
    <row r="654" ht="12.75" customHeight="1" s="52"/>
    <row r="655" ht="12.75" customHeight="1" s="52"/>
    <row r="656" ht="12.75" customHeight="1" s="52"/>
    <row r="657" ht="12.75" customHeight="1" s="52"/>
    <row r="658" ht="12.75" customHeight="1" s="52"/>
    <row r="659" ht="12.75" customHeight="1" s="52"/>
    <row r="660" ht="12.75" customHeight="1" s="52"/>
    <row r="661" ht="12.75" customHeight="1" s="52"/>
    <row r="662" ht="12.75" customHeight="1" s="52"/>
    <row r="663" ht="12.75" customHeight="1" s="52"/>
    <row r="664" ht="12.75" customHeight="1" s="52"/>
    <row r="665" ht="12.75" customHeight="1" s="52"/>
    <row r="666" ht="12.75" customHeight="1" s="52"/>
    <row r="667" ht="12.75" customHeight="1" s="52"/>
    <row r="668" ht="12.75" customHeight="1" s="52"/>
    <row r="669" ht="12.75" customHeight="1" s="52"/>
    <row r="670" ht="12.75" customHeight="1" s="52"/>
    <row r="671" ht="12.75" customHeight="1" s="52"/>
    <row r="672" ht="12.75" customHeight="1" s="52"/>
    <row r="673" ht="12.75" customHeight="1" s="52"/>
    <row r="674" ht="12.75" customHeight="1" s="52"/>
    <row r="675" ht="12.75" customHeight="1" s="52"/>
    <row r="676" ht="12.75" customHeight="1" s="52"/>
    <row r="677" ht="12.75" customHeight="1" s="52"/>
    <row r="678" ht="12.75" customHeight="1" s="52"/>
    <row r="679" ht="12.75" customHeight="1" s="52"/>
    <row r="680" ht="12.75" customHeight="1" s="52"/>
    <row r="681" ht="12.75" customHeight="1" s="52"/>
    <row r="682" ht="12.75" customHeight="1" s="52"/>
    <row r="683" ht="12.75" customHeight="1" s="52"/>
    <row r="684" ht="12.75" customHeight="1" s="52"/>
    <row r="685" ht="12.75" customHeight="1" s="52"/>
    <row r="686" ht="12.75" customHeight="1" s="52"/>
    <row r="687" ht="12.75" customHeight="1" s="52"/>
    <row r="688" ht="12.75" customHeight="1" s="52"/>
    <row r="689" ht="12.75" customHeight="1" s="52"/>
    <row r="690" ht="12.75" customHeight="1" s="52"/>
    <row r="691" ht="12.75" customHeight="1" s="52"/>
    <row r="692" ht="12.75" customHeight="1" s="52"/>
    <row r="693" ht="12.75" customHeight="1" s="52"/>
    <row r="694" ht="12.75" customHeight="1" s="52"/>
    <row r="695" ht="12.75" customHeight="1" s="52"/>
    <row r="696" ht="12.75" customHeight="1" s="52"/>
    <row r="697" ht="12.75" customHeight="1" s="52"/>
    <row r="698" ht="12.75" customHeight="1" s="52"/>
    <row r="699" ht="12.75" customHeight="1" s="52"/>
    <row r="700" ht="12.75" customHeight="1" s="52"/>
    <row r="701" ht="12.75" customHeight="1" s="52"/>
    <row r="702" ht="12.75" customHeight="1" s="52"/>
    <row r="703" ht="12.75" customHeight="1" s="52"/>
    <row r="704" ht="12.75" customHeight="1" s="52"/>
    <row r="705" ht="12.75" customHeight="1" s="52"/>
    <row r="706" ht="12.75" customHeight="1" s="52"/>
    <row r="707" ht="12.75" customHeight="1" s="52"/>
    <row r="708" ht="12.75" customHeight="1" s="52"/>
    <row r="709" ht="12.75" customHeight="1" s="52"/>
    <row r="710" ht="12.75" customHeight="1" s="52"/>
    <row r="711" ht="12.75" customHeight="1" s="52"/>
    <row r="712" ht="12.75" customHeight="1" s="52"/>
    <row r="713" ht="12.75" customHeight="1" s="52"/>
    <row r="714" ht="12.75" customHeight="1" s="52"/>
    <row r="715" ht="12.75" customHeight="1" s="52"/>
    <row r="716" ht="12.75" customHeight="1" s="52"/>
    <row r="717" ht="12.75" customHeight="1" s="52"/>
    <row r="718" ht="12.75" customHeight="1" s="52"/>
    <row r="719" ht="12.75" customHeight="1" s="52"/>
    <row r="720" ht="12.75" customHeight="1" s="52"/>
    <row r="721" ht="12.75" customHeight="1" s="52"/>
    <row r="722" ht="12.75" customHeight="1" s="52"/>
    <row r="723" ht="12.75" customHeight="1" s="52"/>
    <row r="724" ht="12.75" customHeight="1" s="52"/>
    <row r="725" ht="12.75" customHeight="1" s="52"/>
    <row r="726" ht="12.75" customHeight="1" s="52"/>
    <row r="727" ht="12.75" customHeight="1" s="52"/>
    <row r="728" ht="12.75" customHeight="1" s="52"/>
    <row r="729" ht="12.75" customHeight="1" s="52"/>
    <row r="730" ht="12.75" customHeight="1" s="52"/>
    <row r="731" ht="12.75" customHeight="1" s="52"/>
    <row r="732" ht="12.75" customHeight="1" s="52"/>
    <row r="733" ht="12.75" customHeight="1" s="52"/>
    <row r="734" ht="12.75" customHeight="1" s="52"/>
    <row r="735" ht="12.75" customHeight="1" s="52"/>
    <row r="736" ht="12.75" customHeight="1" s="52"/>
    <row r="737" ht="12.75" customHeight="1" s="52"/>
    <row r="738" ht="12.75" customHeight="1" s="52"/>
    <row r="739" ht="12.75" customHeight="1" s="52"/>
    <row r="740" ht="12.75" customHeight="1" s="52"/>
    <row r="741" ht="12.75" customHeight="1" s="52"/>
    <row r="742" ht="12.75" customHeight="1" s="52"/>
    <row r="743" ht="12.75" customHeight="1" s="52"/>
    <row r="744" ht="12.75" customHeight="1" s="52"/>
    <row r="745" ht="12.75" customHeight="1" s="52"/>
    <row r="746" ht="12.75" customHeight="1" s="52"/>
    <row r="747" ht="12.75" customHeight="1" s="52"/>
    <row r="748" ht="12.75" customHeight="1" s="52"/>
    <row r="749" ht="12.75" customHeight="1" s="52"/>
    <row r="750" ht="12.75" customHeight="1" s="52"/>
    <row r="751" ht="12.75" customHeight="1" s="52"/>
    <row r="752" ht="12.75" customHeight="1" s="52"/>
    <row r="753" ht="12.75" customHeight="1" s="52"/>
    <row r="754" ht="12.75" customHeight="1" s="52"/>
    <row r="755" ht="12.75" customHeight="1" s="52"/>
    <row r="756" ht="12.75" customHeight="1" s="52"/>
    <row r="757" ht="12.75" customHeight="1" s="52"/>
    <row r="758" ht="12.75" customHeight="1" s="52"/>
    <row r="759" ht="12.75" customHeight="1" s="52"/>
    <row r="760" ht="12.75" customHeight="1" s="52"/>
    <row r="761" ht="12.75" customHeight="1" s="52"/>
    <row r="762" ht="12.75" customHeight="1" s="52"/>
    <row r="763" ht="12.75" customHeight="1" s="52"/>
    <row r="764" ht="12.75" customHeight="1" s="52"/>
    <row r="765" ht="12.75" customHeight="1" s="52"/>
    <row r="766" ht="12.75" customHeight="1" s="52"/>
    <row r="767" ht="12.75" customHeight="1" s="52"/>
    <row r="768" ht="12.75" customHeight="1" s="52"/>
    <row r="769" ht="12.75" customHeight="1" s="52"/>
    <row r="770" ht="12.75" customHeight="1" s="52"/>
    <row r="771" ht="12.75" customHeight="1" s="52"/>
    <row r="772" ht="12.75" customHeight="1" s="52"/>
    <row r="773" ht="12.75" customHeight="1" s="52"/>
    <row r="774" ht="12.75" customHeight="1" s="52"/>
    <row r="775" ht="12.75" customHeight="1" s="52"/>
    <row r="776" ht="12.75" customHeight="1" s="52"/>
    <row r="777" ht="12.75" customHeight="1" s="52"/>
    <row r="778" ht="12.75" customHeight="1" s="52"/>
    <row r="779" ht="12.75" customHeight="1" s="52"/>
    <row r="780" ht="12.75" customHeight="1" s="52"/>
    <row r="781" ht="12.75" customHeight="1" s="52"/>
    <row r="782" ht="12.75" customHeight="1" s="52"/>
    <row r="783" ht="12.75" customHeight="1" s="52"/>
    <row r="784" ht="12.75" customHeight="1" s="52"/>
    <row r="785" ht="12.75" customHeight="1" s="52"/>
    <row r="786" ht="12.75" customHeight="1" s="52"/>
    <row r="787" ht="12.75" customHeight="1" s="52"/>
    <row r="788" ht="12.75" customHeight="1" s="52"/>
    <row r="789" ht="12.75" customHeight="1" s="52"/>
    <row r="790" ht="12.75" customHeight="1" s="52"/>
    <row r="791" ht="12.75" customHeight="1" s="52"/>
    <row r="792" ht="12.75" customHeight="1" s="52"/>
    <row r="793" ht="12.75" customHeight="1" s="52"/>
    <row r="794" ht="12.75" customHeight="1" s="52"/>
    <row r="795" ht="12.75" customHeight="1" s="52"/>
    <row r="796" ht="12.75" customHeight="1" s="52"/>
    <row r="797" ht="12.75" customHeight="1" s="52"/>
    <row r="798" ht="12.75" customHeight="1" s="52"/>
    <row r="799" ht="12.75" customHeight="1" s="52"/>
    <row r="800" ht="12.75" customHeight="1" s="52"/>
    <row r="801" ht="12.75" customHeight="1" s="52"/>
    <row r="802" ht="12.75" customHeight="1" s="52"/>
    <row r="803" ht="12.75" customHeight="1" s="52"/>
    <row r="804" ht="12.75" customHeight="1" s="52"/>
    <row r="805" ht="12.75" customHeight="1" s="52"/>
    <row r="806" ht="12.75" customHeight="1" s="52"/>
    <row r="807" ht="12.75" customHeight="1" s="52"/>
    <row r="808" ht="12.75" customHeight="1" s="52"/>
    <row r="809" ht="12.75" customHeight="1" s="52"/>
    <row r="810" ht="12.75" customHeight="1" s="52"/>
    <row r="811" ht="12.75" customHeight="1" s="52"/>
    <row r="812" ht="12.75" customHeight="1" s="52"/>
    <row r="813" ht="12.75" customHeight="1" s="52"/>
    <row r="814" ht="12.75" customHeight="1" s="52"/>
    <row r="815" ht="12.75" customHeight="1" s="52"/>
    <row r="816" ht="12.75" customHeight="1" s="52"/>
    <row r="817" ht="12.75" customHeight="1" s="52"/>
    <row r="818" ht="12.75" customHeight="1" s="52"/>
    <row r="819" ht="12.75" customHeight="1" s="52"/>
    <row r="820" ht="12.75" customHeight="1" s="52"/>
    <row r="821" ht="12.75" customHeight="1" s="52"/>
    <row r="822" ht="12.75" customHeight="1" s="52"/>
    <row r="823" ht="12.75" customHeight="1" s="52"/>
    <row r="824" ht="12.75" customHeight="1" s="52"/>
    <row r="825" ht="12.75" customHeight="1" s="52"/>
    <row r="826" ht="12.75" customHeight="1" s="52"/>
    <row r="827" ht="12.75" customHeight="1" s="52"/>
    <row r="828" ht="12.75" customHeight="1" s="52"/>
    <row r="829" ht="12.75" customHeight="1" s="52"/>
    <row r="830" ht="12.75" customHeight="1" s="52"/>
    <row r="831" ht="12.75" customHeight="1" s="52"/>
    <row r="832" ht="12.75" customHeight="1" s="52"/>
    <row r="833" ht="12.75" customHeight="1" s="52"/>
    <row r="834" ht="12.75" customHeight="1" s="52"/>
    <row r="835" ht="12.75" customHeight="1" s="52"/>
    <row r="836" ht="12.75" customHeight="1" s="52"/>
    <row r="837" ht="12.75" customHeight="1" s="52"/>
    <row r="838" ht="12.75" customHeight="1" s="52"/>
    <row r="839" ht="12.75" customHeight="1" s="52"/>
    <row r="840" ht="12.75" customHeight="1" s="52"/>
    <row r="841" ht="12.75" customHeight="1" s="52"/>
    <row r="842" ht="12.75" customHeight="1" s="52"/>
    <row r="843" ht="12.75" customHeight="1" s="52"/>
    <row r="844" ht="12.75" customHeight="1" s="52"/>
    <row r="845" ht="12.75" customHeight="1" s="52"/>
    <row r="846" ht="12.75" customHeight="1" s="52"/>
    <row r="847" ht="12.75" customHeight="1" s="52"/>
    <row r="848" ht="12.75" customHeight="1" s="52"/>
    <row r="849" ht="12.75" customHeight="1" s="52"/>
    <row r="850" ht="12.75" customHeight="1" s="52"/>
    <row r="851" ht="12.75" customHeight="1" s="52"/>
    <row r="852" ht="12.75" customHeight="1" s="52"/>
    <row r="853" ht="12.75" customHeight="1" s="52"/>
    <row r="854" ht="12.75" customHeight="1" s="52"/>
    <row r="855" ht="12.75" customHeight="1" s="52"/>
    <row r="856" ht="12.75" customHeight="1" s="52"/>
    <row r="857" ht="12.75" customHeight="1" s="52"/>
    <row r="858" ht="12.75" customHeight="1" s="52"/>
    <row r="859" ht="12.75" customHeight="1" s="52"/>
    <row r="860" ht="12.75" customHeight="1" s="52"/>
    <row r="861" ht="12.75" customHeight="1" s="52"/>
    <row r="862" ht="12.75" customHeight="1" s="52"/>
    <row r="863" ht="12.75" customHeight="1" s="52"/>
    <row r="864" ht="12.75" customHeight="1" s="52"/>
    <row r="865" ht="12.75" customHeight="1" s="52"/>
    <row r="866" ht="12.75" customHeight="1" s="52"/>
    <row r="867" ht="12.75" customHeight="1" s="52"/>
    <row r="868" ht="12.75" customHeight="1" s="52"/>
    <row r="869" ht="12.75" customHeight="1" s="52"/>
    <row r="870" ht="12.75" customHeight="1" s="52"/>
    <row r="871" ht="12.75" customHeight="1" s="52"/>
    <row r="872" ht="12.75" customHeight="1" s="52"/>
    <row r="873" ht="12.75" customHeight="1" s="52"/>
    <row r="874" ht="12.75" customHeight="1" s="52"/>
    <row r="875" ht="12.75" customHeight="1" s="52"/>
    <row r="876" ht="12.75" customHeight="1" s="52"/>
    <row r="877" ht="12.75" customHeight="1" s="52"/>
    <row r="878" ht="12.75" customHeight="1" s="52"/>
    <row r="879" ht="12.75" customHeight="1" s="52"/>
    <row r="880" ht="12.75" customHeight="1" s="52"/>
    <row r="881" ht="12.75" customHeight="1" s="52"/>
    <row r="882" ht="12.75" customHeight="1" s="52"/>
    <row r="883" ht="12.75" customHeight="1" s="52"/>
    <row r="884" ht="12.75" customHeight="1" s="52"/>
    <row r="885" ht="12.75" customHeight="1" s="52"/>
    <row r="886" ht="12.75" customHeight="1" s="52"/>
    <row r="887" ht="12.75" customHeight="1" s="52"/>
    <row r="888" ht="12.75" customHeight="1" s="52"/>
    <row r="889" ht="12.75" customHeight="1" s="52"/>
    <row r="890" ht="12.75" customHeight="1" s="52"/>
    <row r="891" ht="12.75" customHeight="1" s="52"/>
    <row r="892" ht="12.75" customHeight="1" s="52"/>
    <row r="893" ht="12.75" customHeight="1" s="52"/>
    <row r="894" ht="12.75" customHeight="1" s="52"/>
    <row r="895" ht="12.75" customHeight="1" s="52"/>
    <row r="896" ht="12.75" customHeight="1" s="52"/>
    <row r="897" ht="12.75" customHeight="1" s="52"/>
    <row r="898" ht="12.75" customHeight="1" s="52"/>
    <row r="899" ht="12.75" customHeight="1" s="52"/>
    <row r="900" ht="12.75" customHeight="1" s="52"/>
    <row r="901" ht="12.75" customHeight="1" s="52"/>
    <row r="902" ht="12.75" customHeight="1" s="52"/>
    <row r="903" ht="12.75" customHeight="1" s="52"/>
    <row r="904" ht="12.75" customHeight="1" s="52"/>
    <row r="905" ht="12.75" customHeight="1" s="52"/>
    <row r="906" ht="12.75" customHeight="1" s="52"/>
    <row r="907" ht="12.75" customHeight="1" s="52"/>
    <row r="908" ht="12.75" customHeight="1" s="52"/>
    <row r="909" ht="12.75" customHeight="1" s="52"/>
    <row r="910" ht="12.75" customHeight="1" s="52"/>
    <row r="911" ht="12.75" customHeight="1" s="52"/>
    <row r="912" ht="12.75" customHeight="1" s="52"/>
    <row r="913" ht="12.75" customHeight="1" s="52"/>
    <row r="914" ht="12.75" customHeight="1" s="52"/>
    <row r="915" ht="12.75" customHeight="1" s="52"/>
    <row r="916" ht="12.75" customHeight="1" s="52"/>
    <row r="917" ht="12.75" customHeight="1" s="52"/>
    <row r="918" ht="12.75" customHeight="1" s="52"/>
    <row r="919" ht="12.75" customHeight="1" s="52"/>
    <row r="920" ht="12.75" customHeight="1" s="52"/>
    <row r="921" ht="12.75" customHeight="1" s="52"/>
    <row r="922" ht="12.75" customHeight="1" s="52"/>
    <row r="923" ht="12.75" customHeight="1" s="52"/>
    <row r="924" ht="12.75" customHeight="1" s="52"/>
    <row r="925" ht="12.75" customHeight="1" s="52"/>
    <row r="926" ht="12.75" customHeight="1" s="52"/>
    <row r="927" ht="12.75" customHeight="1" s="52"/>
    <row r="928" ht="12.75" customHeight="1" s="52"/>
    <row r="929" ht="12.75" customHeight="1" s="52"/>
    <row r="930" ht="12.75" customHeight="1" s="52"/>
    <row r="931" ht="12.75" customHeight="1" s="52"/>
    <row r="932" ht="12.75" customHeight="1" s="52"/>
    <row r="933" ht="12.75" customHeight="1" s="52"/>
    <row r="934" ht="12.75" customHeight="1" s="52"/>
    <row r="935" ht="12.75" customHeight="1" s="52"/>
    <row r="936" ht="12.75" customHeight="1" s="52"/>
    <row r="937" ht="12.75" customHeight="1" s="52"/>
    <row r="938" ht="12.75" customHeight="1" s="52"/>
    <row r="939" ht="12.75" customHeight="1" s="52"/>
    <row r="940" ht="12.75" customHeight="1" s="52"/>
    <row r="941" ht="12.75" customHeight="1" s="52"/>
    <row r="942" ht="12.75" customHeight="1" s="52"/>
    <row r="943" ht="12.75" customHeight="1" s="52"/>
    <row r="944" ht="12.75" customHeight="1" s="52"/>
    <row r="945" ht="12.75" customHeight="1" s="52"/>
    <row r="946" ht="12.75" customHeight="1" s="52"/>
    <row r="947" ht="12.75" customHeight="1" s="52"/>
    <row r="948" ht="12.75" customHeight="1" s="52"/>
    <row r="949" ht="12.75" customHeight="1" s="52"/>
    <row r="950" ht="12.75" customHeight="1" s="52"/>
    <row r="951" ht="12.75" customHeight="1" s="52"/>
    <row r="952" ht="12.75" customHeight="1" s="52"/>
    <row r="953" ht="12.75" customHeight="1" s="52"/>
    <row r="954" ht="12.75" customHeight="1" s="52"/>
    <row r="955" ht="12.75" customHeight="1" s="52"/>
    <row r="956" ht="12.75" customHeight="1" s="52"/>
    <row r="957" ht="12.75" customHeight="1" s="52"/>
    <row r="958" ht="12.75" customHeight="1" s="52"/>
    <row r="959" ht="12.75" customHeight="1" s="52"/>
    <row r="960" ht="12.75" customHeight="1" s="52"/>
    <row r="961" ht="12.75" customHeight="1" s="52"/>
    <row r="962" ht="12.75" customHeight="1" s="52"/>
    <row r="963" ht="12.75" customHeight="1" s="52"/>
    <row r="964" ht="12.75" customHeight="1" s="52"/>
    <row r="965" ht="12.75" customHeight="1" s="52"/>
    <row r="966" ht="12.75" customHeight="1" s="52"/>
    <row r="967" ht="12.75" customHeight="1" s="52"/>
    <row r="968" ht="12.75" customHeight="1" s="52"/>
    <row r="969" ht="12.75" customHeight="1" s="52"/>
    <row r="970" ht="12.75" customHeight="1" s="52"/>
    <row r="971" ht="12.75" customHeight="1" s="52"/>
    <row r="972" ht="12.75" customHeight="1" s="52"/>
    <row r="973" ht="12.75" customHeight="1" s="52"/>
    <row r="974" ht="12.75" customHeight="1" s="52"/>
    <row r="975" ht="12.75" customHeight="1" s="52"/>
    <row r="976" ht="12.75" customHeight="1" s="52"/>
    <row r="977" ht="12.75" customHeight="1" s="52"/>
    <row r="978" ht="12.75" customHeight="1" s="52"/>
    <row r="979" ht="12.75" customHeight="1" s="52"/>
    <row r="980" ht="12.75" customHeight="1" s="52"/>
    <row r="981" ht="12.75" customHeight="1" s="52"/>
    <row r="982" ht="12.75" customHeight="1" s="52"/>
    <row r="983" ht="12.75" customHeight="1" s="52"/>
    <row r="984" ht="12.75" customHeight="1" s="52"/>
    <row r="985" ht="12.75" customHeight="1" s="52"/>
    <row r="986" ht="12.75" customHeight="1" s="52"/>
    <row r="987" ht="12.75" customHeight="1" s="52"/>
    <row r="988" ht="12.75" customHeight="1" s="52"/>
    <row r="989" ht="12.75" customHeight="1" s="52"/>
    <row r="990" ht="12.75" customHeight="1" s="52"/>
    <row r="991" ht="12.75" customHeight="1" s="52"/>
    <row r="992" ht="12.75" customHeight="1" s="52"/>
    <row r="993" ht="12.75" customHeight="1" s="52"/>
    <row r="994" ht="12.75" customHeight="1" s="52"/>
    <row r="995" ht="12.75" customHeight="1" s="52"/>
    <row r="996" ht="12.75" customHeight="1" s="52"/>
    <row r="997" ht="12.75" customHeight="1" s="52"/>
    <row r="998" ht="12.75" customHeight="1" s="52"/>
    <row r="999" ht="12.75" customHeight="1" s="52"/>
    <row r="1000" ht="12.75" customHeight="1" s="52"/>
    <row r="1001" ht="12.75" customHeight="1" s="52"/>
    <row r="1002" ht="12.75" customHeight="1" s="52"/>
    <row r="1003" ht="12.75" customHeight="1" s="52"/>
  </sheetData>
  <mergeCells count="98">
    <mergeCell ref="B81:F81"/>
    <mergeCell ref="B25:F25"/>
    <mergeCell ref="B90:F90"/>
    <mergeCell ref="B1:J1"/>
    <mergeCell ref="B71:F71"/>
    <mergeCell ref="B58:F58"/>
    <mergeCell ref="B27:F27"/>
    <mergeCell ref="B52:F52"/>
    <mergeCell ref="B42:F42"/>
    <mergeCell ref="B60:F60"/>
    <mergeCell ref="B53:F53"/>
    <mergeCell ref="B44:F44"/>
    <mergeCell ref="B34:F34"/>
    <mergeCell ref="G8:J8"/>
    <mergeCell ref="B28:F28"/>
    <mergeCell ref="B84:F84"/>
    <mergeCell ref="B30:F30"/>
    <mergeCell ref="B20:F20"/>
    <mergeCell ref="B80:F80"/>
    <mergeCell ref="B94:F94"/>
    <mergeCell ref="B11:J11"/>
    <mergeCell ref="B54:F54"/>
    <mergeCell ref="B72:F72"/>
    <mergeCell ref="B56:F56"/>
    <mergeCell ref="B96:F96"/>
    <mergeCell ref="B105:F105"/>
    <mergeCell ref="F7:J7"/>
    <mergeCell ref="B43:F43"/>
    <mergeCell ref="B37:J37"/>
    <mergeCell ref="B98:F98"/>
    <mergeCell ref="B57:F57"/>
    <mergeCell ref="B88:F88"/>
    <mergeCell ref="B82:F82"/>
    <mergeCell ref="C2:J2"/>
    <mergeCell ref="B19:F19"/>
    <mergeCell ref="B99:F99"/>
    <mergeCell ref="B74:F74"/>
    <mergeCell ref="B83:F83"/>
    <mergeCell ref="B76:F76"/>
    <mergeCell ref="B45:F45"/>
    <mergeCell ref="B85:F85"/>
    <mergeCell ref="B75:F75"/>
    <mergeCell ref="B47:F47"/>
    <mergeCell ref="B62:F62"/>
    <mergeCell ref="C6:J6"/>
    <mergeCell ref="B59:F59"/>
    <mergeCell ref="C9:E9"/>
    <mergeCell ref="B17:J17"/>
    <mergeCell ref="B31:F31"/>
    <mergeCell ref="B46:F46"/>
    <mergeCell ref="C4:J4"/>
    <mergeCell ref="B21:F21"/>
    <mergeCell ref="G9:J9"/>
    <mergeCell ref="B39:F39"/>
    <mergeCell ref="B48:F48"/>
    <mergeCell ref="B23:F23"/>
    <mergeCell ref="B92:J92"/>
    <mergeCell ref="B13:F13"/>
    <mergeCell ref="B73:F73"/>
    <mergeCell ref="B87:F87"/>
    <mergeCell ref="B65:F65"/>
    <mergeCell ref="C7:D7"/>
    <mergeCell ref="B63:F63"/>
    <mergeCell ref="B50:F50"/>
    <mergeCell ref="B70:J70"/>
    <mergeCell ref="C3:J3"/>
    <mergeCell ref="B91:F91"/>
    <mergeCell ref="B100:F100"/>
    <mergeCell ref="B66:F66"/>
    <mergeCell ref="C5:J5"/>
    <mergeCell ref="B22:F22"/>
    <mergeCell ref="B93:F93"/>
    <mergeCell ref="B102:F102"/>
    <mergeCell ref="B77:F77"/>
    <mergeCell ref="B86:F86"/>
    <mergeCell ref="C8:E8"/>
    <mergeCell ref="B67:F67"/>
    <mergeCell ref="B61:F61"/>
    <mergeCell ref="B101:F101"/>
    <mergeCell ref="B14:F14"/>
    <mergeCell ref="B29:F29"/>
    <mergeCell ref="B103:F103"/>
    <mergeCell ref="B78:F78"/>
    <mergeCell ref="B40:F40"/>
    <mergeCell ref="B49:F49"/>
    <mergeCell ref="B55:F55"/>
    <mergeCell ref="B24:F24"/>
    <mergeCell ref="B64:F64"/>
    <mergeCell ref="B95:F95"/>
    <mergeCell ref="B33:F33"/>
    <mergeCell ref="B89:F89"/>
    <mergeCell ref="B104:F104"/>
    <mergeCell ref="B51:F51"/>
    <mergeCell ref="B79:F79"/>
    <mergeCell ref="B32:F32"/>
    <mergeCell ref="B26:F26"/>
    <mergeCell ref="B41:F41"/>
    <mergeCell ref="B97:F97"/>
  </mergeCells>
  <conditionalFormatting sqref="I35:J35 I68:J68 I90:J90 I105:J105">
    <cfRule type="cellIs" priority="1" operator="greaterThan" dxfId="0">
      <formula>$M$3</formula>
    </cfRule>
  </conditionalFormatting>
  <conditionalFormatting sqref="I105:J105">
    <cfRule type="cellIs" priority="2" operator="greaterThan" dxfId="0">
      <formula>$G$105</formula>
    </cfRule>
  </conditionalFormatting>
  <conditionalFormatting sqref="I68:J68">
    <cfRule type="cellIs" priority="3" operator="greaterThan" dxfId="0">
      <formula>$G$68</formula>
    </cfRule>
  </conditionalFormatting>
  <conditionalFormatting sqref="I90:J90">
    <cfRule type="cellIs" priority="4" operator="greaterThan" dxfId="0">
      <formula>$G$90</formula>
    </cfRule>
  </conditionalFormatting>
  <conditionalFormatting sqref="C2:J6">
    <cfRule type="cellIs" priority="5" operator="equal" dxfId="1">
      <formula>$M$2</formula>
    </cfRule>
  </conditionalFormatting>
  <conditionalFormatting sqref="C7:C8">
    <cfRule type="cellIs" priority="6" operator="equal" dxfId="1">
      <formula>$J$3</formula>
    </cfRule>
  </conditionalFormatting>
  <conditionalFormatting sqref="J107">
    <cfRule type="cellIs" priority="7" operator="notEqual" dxfId="0">
      <formula>$M$3</formula>
    </cfRule>
  </conditionalFormatting>
  <conditionalFormatting sqref="C9 I13:J13">
    <cfRule type="cellIs" priority="8" operator="equal" dxfId="1">
      <formula>""</formula>
    </cfRule>
  </conditionalFormatting>
  <conditionalFormatting sqref="I15:J15">
    <cfRule type="cellIs" priority="9" operator="lessThan" dxfId="0">
      <formula>$H$15</formula>
    </cfRule>
    <cfRule type="cellIs" priority="10" operator="greaterThan" dxfId="0">
      <formula>$G$15</formula>
    </cfRule>
  </conditionalFormatting>
  <conditionalFormatting sqref="G15">
    <cfRule type="cellIs" priority="11" operator="equal" dxfId="0">
      <formula>"Regime?"</formula>
    </cfRule>
  </conditionalFormatting>
  <conditionalFormatting sqref="I19:J20">
    <cfRule type="cellIs" priority="12" operator="greaterThan" dxfId="0">
      <formula>$G$19</formula>
    </cfRule>
  </conditionalFormatting>
  <conditionalFormatting sqref="G19:G20">
    <cfRule type="cellIs" priority="13" operator="equal" dxfId="0">
      <formula>"Aulas?"</formula>
    </cfRule>
  </conditionalFormatting>
  <conditionalFormatting sqref="I13:J13">
    <cfRule type="cellIs" priority="14" operator="lessThan" dxfId="0">
      <formula>$H$13</formula>
    </cfRule>
  </conditionalFormatting>
  <dataValidations count="3">
    <dataValidation sqref="C8" showDropDown="0" showInputMessage="0" showErrorMessage="1" allowBlank="0" type="list">
      <formula1>"40h com DE,40h sem DE,20h"</formula1>
    </dataValidation>
    <dataValidation sqref="C9" showDropDown="0" showInputMessage="0" showErrorMessage="1" allowBlank="0" type="list">
      <formula1>"Não,Sim (Art. 9º),Sim (Art. 10)"</formula1>
    </dataValidation>
    <dataValidation sqref="C7" showDropDown="0" showInputMessage="0" showErrorMessage="1" allowBlank="0" type="list">
      <formula1>"Efetivo,Substituto"</formula1>
    </dataValidation>
  </dataValidations>
  <pageMargins left="0.522222222222222" right="0.372916666666667" top="0.557638888888889" bottom="0.519444444444444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Robson Medeiros</dc:creator>
  <dcterms:created xsi:type="dcterms:W3CDTF">2020-12-21T18:30:56Z</dcterms:created>
  <dcterms:modified xsi:type="dcterms:W3CDTF">2023-04-06T23:21:25Z</dcterms:modified>
</cp:coreProperties>
</file>