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Documentation\"/>
    </mc:Choice>
  </mc:AlternateContent>
  <bookViews>
    <workbookView xWindow="0" yWindow="1410" windowWidth="12000" windowHeight="6585" tabRatio="711" firstSheet="3"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C6" i="14"/>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17" i="13"/>
  <c r="A4" i="14"/>
  <c r="A5" i="14"/>
  <c r="B7" i="14"/>
  <c r="F7" i="14" s="1"/>
  <c r="H6" i="17"/>
  <c r="H7" i="17"/>
  <c r="H8" i="17"/>
  <c r="G7" i="14" l="1"/>
  <c r="C7" i="14"/>
  <c r="G5" i="14"/>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<sst xmlns="http://schemas.openxmlformats.org/spreadsheetml/2006/main" count="385" uniqueCount="202">
  <si>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</si>
  <si>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</si>
  <si>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</si>
  <si>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</si>
  <si>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</si>
  <si>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</si>
  <si>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</si>
  <si>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</si>
  <si>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</si>
  <si>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</si>
  <si>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</si>
  <si>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</si>
  <si>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</si>
  <si>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</si>
  <si>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</si>
  <si>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</si>
  <si>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</si>
  <si>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</si>
  <si>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</si>
  <si>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</si>
  <si>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</si>
  <si>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</si>
  <si>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</si>
  <si>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</si>
  <si>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</si>
  <si>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</si>
  <si>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</si>
  <si>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</si>
  <si>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</si>
  <si>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</si>
  <si>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</si>
  <si>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</si>
  <si>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</si>
  <si>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</si>
  <si>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</si>
  <si>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</si>
  <si>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</si>
  <si>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</si>
  <si>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</si>
  <si>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</si>
  <si>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</si>
  <si>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</si>
  <si>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</si>
  <si>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</si>
  <si>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</si>
  <si>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</si>
  <si>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</si>
  <si>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</si>
  <si>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</si>
  <si>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</si>
  <si>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</si>
  <si>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</si>
  <si>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</si>
  <si>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</si>
  <si>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</si>
  <si>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</si>
  <si>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</si>
  <si>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</si>
  <si>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</si>
  <si>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</si>
  <si>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</si>
  <si>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</si>
  <si>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</si>
  <si>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</si>
  <si>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</si>
  <si>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</si>
  <si>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</si>
  <si>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</si>
  <si>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</si>
  <si>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</si>
  <si>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</si>
  <si>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</si>
  <si>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</si>
  <si>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</si>
  <si>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</si>
  <si>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</si>
  <si>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</si>
  <si>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</si>
  <si>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</si>
  <si>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</si>
  <si>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</si>
  <si>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</si>
  <si>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</si>
  <si>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</si>
  <si>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</si>
  <si>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</si>
  <si>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</si>
  <si>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</si>
  <si>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</si>
  <si>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</si>
  <si>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</si>
  <si>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</si>
  <si>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</si>
  <si>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</si>
  <si>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</si>
  <si>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</si>
  <si>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</si>
  <si>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</si>
  <si>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</si>
  <si>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</si>
  <si>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</si>
  <si>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</si>
  <si>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</si>
  <si>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</si>
  <si>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</si>
  <si>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</si>
  <si>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</si>
  <si>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</si>
  <si>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</si>
  <si>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</si>
  <si>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</si>
  <si>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</si>
  <si>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</si>
  <si>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</si>
  <si>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</si>
  <si>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</si>
  <si>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</si>
  <si>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</si>
  <si>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</si>
  <si>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</si>
  <si>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</si>
  <si>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</si>
  <si>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</si>
  <si>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</si>
  <si>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</si>
  <si>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</si>
  <si>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</si>
  <si>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</si>
  <si>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</si>
  <si>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</si>
  <si>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</si>
  <si>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</si>
  <si>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</si>
  <si>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</si>
  <si>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</si>
  <si>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</si>
  <si>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</si>
  <si>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</si>
  <si>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</si>
  <si>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</si>
  <si>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</si>
  <si>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</si>
  <si>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</si>
  <si>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</si>
  <si>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</si>
  <si>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</si>
  <si>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</si>
  <si>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</si>
  <si>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12 / Req_5.4</t>
  </si>
  <si>
    <t>FS 13 / Req_5.5</t>
  </si>
  <si>
    <t>FS 1</t>
  </si>
  <si>
    <t>FS 2</t>
  </si>
  <si>
    <t>FS 3</t>
  </si>
  <si>
    <t>FS 4</t>
  </si>
  <si>
    <t>FS 5</t>
  </si>
  <si>
    <t>FS 6</t>
  </si>
  <si>
    <t>FS 7</t>
  </si>
  <si>
    <t>FS 8</t>
  </si>
  <si>
    <t>FS 9</t>
  </si>
  <si>
    <t>FS 10</t>
  </si>
  <si>
    <t>FS 11</t>
  </si>
  <si>
    <t>FS 12</t>
  </si>
  <si>
    <t>FS 13</t>
  </si>
  <si>
    <t>Charge Back Calculation</t>
  </si>
  <si>
    <t>User redirection to fill some of the basic attributes/fields as mentioned below in: 
First Name
Last Name
Age
Gender
Contact Number
City
State
User Id
 Password</t>
  </si>
  <si>
    <t>Once the bank representative logs in to the application, the application should display a page with the complete customer details saved in the dabatase</t>
  </si>
  <si>
    <t>The objective of this requirement is to allow the bank representative to view the complete customer details</t>
  </si>
  <si>
    <t>Bank representative clicks on the customer details, should open a new page with the individual customer details and the latest transactions performed.</t>
  </si>
  <si>
    <t>The objective of this requirement is to allow the bank representative to view individual customer details</t>
  </si>
  <si>
    <t xml:space="preserve">FS 6 / Req_3.1 </t>
  </si>
  <si>
    <t>FS 7 / Req_3.2</t>
  </si>
  <si>
    <t>Application to capture the payments made by the customer and save the details in the database and calculate the charge back from the customer incase of any late payments or missed payments</t>
  </si>
  <si>
    <t>FS 8 / Req_4.1 to Req_4.2</t>
  </si>
  <si>
    <t>The objective of this requirement is to calculate the late payments made by the customer</t>
  </si>
  <si>
    <t>The objective of this requirement is to calculate the charge back amount based on the late payment details captured.</t>
  </si>
  <si>
    <t xml:space="preserve">Bank representative clicks on the “ChargeBack Details” link and can generate the list of customers with charge back applied.
Selecting a single customer profile should open a new page with only the below details:
Customer Name
Account Number
Charge back Amount
Date
Reason
</t>
  </si>
  <si>
    <t>FS 9 / Req_4.3 to Req_4.4</t>
  </si>
  <si>
    <t>Application to allow the bank representative to edit or modify the charge back incase a customer files for a dispute</t>
  </si>
  <si>
    <t>The objective of this requirement is to allow the admin to modify charge back</t>
  </si>
  <si>
    <t>System to allow the bank representative to manuallyor auto  reverse/refund the charge back based on the complaints raised by the customer</t>
  </si>
  <si>
    <t>The objective of this requirement is to process the reversal or refund of the charge back amount</t>
  </si>
  <si>
    <t>FS 10 / Req_5.1</t>
  </si>
  <si>
    <t>FS 11 / Req_5.2 to Req_5.3</t>
  </si>
  <si>
    <t>Post the reversal or refund is successful, Application to retrieve the customer contact details and send an email/SMS to the registered contact information.</t>
  </si>
  <si>
    <t>The objective of this requirement is to notify the user about the refund/ reversal</t>
  </si>
  <si>
    <t xml:space="preserve">Post the notification is sent successfully, update the database with the refund or reversal comments for future reference </t>
  </si>
  <si>
    <t>The objective of this requirement is to save the reversal details in the database</t>
  </si>
  <si>
    <t>Medium</t>
  </si>
  <si>
    <t>Credential Authentication</t>
  </si>
  <si>
    <t>Customer Details</t>
  </si>
  <si>
    <t>Charge Back Details</t>
  </si>
  <si>
    <t>Update/Modify Status</t>
  </si>
  <si>
    <t>Notification</t>
  </si>
  <si>
    <t>FS 1 / Req_1.1</t>
  </si>
  <si>
    <r>
      <t xml:space="preserve">Product Backlog - Product Backlog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</si>
  <si>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r>
      <t xml:space="preserve">Product Backlog - Product - Release Tracking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</si>
  <si>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r>
      <t xml:space="preserve">Product Backlog - Report Data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</si>
  <si>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r>
      <t xml:space="preserve">Product Backlog - WSJF Technique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</si>
  <si>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t>Rahul Kumar</t>
  </si>
  <si>
    <t>Team Member</t>
  </si>
  <si>
    <r>
      <t xml:space="preserve">Product Backlog - Instructions          Charge Back Calculation
</t>
    </r>
    <r>
      <rPr>
        <b/>
        <sz val="9"/>
        <color indexed="23"/>
        <rFont val="Arial"/>
        <family val="2"/>
      </rPr>
      <t>Release ID: QTAD-PBL / 2.0.0 / 30-Mar-2015          C3: Protected          Controlled Copy</t>
    </r>
    <r>
      <rPr>
        <sz val="9"/>
        <color indexed="23"/>
        <rFont val="Arial"/>
        <family val="2"/>
      </rPr>
      <t xml:space="preserve">
Project ID: &lt;Chargeback Calculation&gt;                                   &lt;145&gt; / Ver: &lt;01&gt;</t>
    </r>
  </si>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</sst>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Border="1" applyAlignment="1">
      <alignment horizontal="center" vertical="center"/>
    </xf>
    <xf numFmtId="0" fontId="30" fillId="0" borderId="5" xfId="0" applyFont="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 fillId="6" borderId="5" xfId="0" applyFont="1" applyFill="1" applyBorder="1" applyAlignment="1">
      <alignment horizontal="center" vertical="top"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21</c:v>
                </c:pt>
                <c:pt idx="1">
                  <c:v>8</c:v>
                </c:pt>
                <c:pt idx="2">
                  <c:v>2</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6</c:v>
                </c:pt>
                <c:pt idx="1">
                  <c:v>13</c:v>
                </c:pt>
                <c:pt idx="2">
                  <c:v>6</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6</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781050</xdr:colOff>
          <xdr:row>1</xdr:row>
          <xdr:rowOff>304800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E27" sqref="E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6"/>
      <c r="C6" s="137"/>
      <c r="D6" s="137"/>
      <c r="E6" s="137"/>
      <c r="F6" s="137"/>
      <c r="G6" s="138"/>
    </row>
    <row r="7" spans="2:7" ht="21" customHeight="1" x14ac:dyDescent="0.2">
      <c r="B7" s="136"/>
      <c r="C7" s="137"/>
      <c r="D7" s="137"/>
      <c r="E7" s="137"/>
      <c r="F7" s="137"/>
      <c r="G7" s="138"/>
    </row>
    <row r="8" spans="2:7" ht="29.25" customHeight="1" x14ac:dyDescent="0.2">
      <c r="B8" s="136" t="s">
        <v>163</v>
      </c>
      <c r="C8" s="137"/>
      <c r="D8" s="137"/>
      <c r="E8" s="137"/>
      <c r="F8" s="137"/>
      <c r="G8" s="138"/>
    </row>
    <row r="9" spans="2:7" ht="23.25" x14ac:dyDescent="0.2">
      <c r="B9" s="139"/>
      <c r="C9" s="140"/>
      <c r="D9" s="140"/>
      <c r="E9" s="140"/>
      <c r="F9" s="140"/>
      <c r="G9" s="141"/>
    </row>
    <row r="10" spans="2:7" ht="55.5" customHeight="1" x14ac:dyDescent="0.2">
      <c r="B10" s="136" t="s">
        <v>115</v>
      </c>
      <c r="C10" s="137"/>
      <c r="D10" s="137"/>
      <c r="E10" s="137"/>
      <c r="F10" s="137"/>
      <c r="G10" s="138"/>
    </row>
    <row r="11" spans="2:7" ht="17.45" customHeight="1" x14ac:dyDescent="0.2">
      <c r="B11" s="142"/>
      <c r="C11" s="143"/>
      <c r="D11" s="143"/>
      <c r="E11" s="143"/>
      <c r="F11" s="143"/>
      <c r="G11" s="144"/>
    </row>
    <row r="12" spans="2:7" ht="18.75" customHeight="1" x14ac:dyDescent="0.2">
      <c r="B12" s="142"/>
      <c r="C12" s="143"/>
      <c r="D12" s="143"/>
      <c r="E12" s="143"/>
      <c r="F12" s="143"/>
      <c r="G12" s="144"/>
    </row>
    <row r="13" spans="2:7" ht="20.25" x14ac:dyDescent="0.2">
      <c r="B13" s="130">
        <v>145</v>
      </c>
      <c r="C13" s="131"/>
      <c r="D13" s="131"/>
      <c r="E13" s="131"/>
      <c r="F13" s="131"/>
      <c r="G13" s="132"/>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3"/>
      <c r="C21" s="134"/>
      <c r="D21" s="134"/>
      <c r="E21" s="134"/>
      <c r="F21" s="134"/>
      <c r="G21" s="135"/>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198</v>
      </c>
      <c r="E26" s="107"/>
      <c r="F26" s="107"/>
      <c r="G26" s="51"/>
      <c r="H26" s="1"/>
    </row>
    <row r="27" spans="1:8" ht="25.5" x14ac:dyDescent="0.2">
      <c r="B27" s="11"/>
      <c r="C27" s="42" t="s">
        <v>4</v>
      </c>
      <c r="D27" s="107" t="s">
        <v>199</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34"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6" t="s">
        <v>200</v>
      </c>
      <c r="C1" s="157"/>
      <c r="D1" s="157"/>
      <c r="E1" s="157"/>
      <c r="F1" s="157"/>
      <c r="G1" s="157"/>
      <c r="H1" s="157"/>
      <c r="N1" s="56"/>
      <c r="O1" s="56"/>
    </row>
    <row r="2" spans="2:15" ht="13.5" thickTop="1" x14ac:dyDescent="0.2"/>
    <row r="3" spans="2:15" ht="3" customHeight="1" x14ac:dyDescent="0.2"/>
    <row r="4" spans="2:15" ht="28.5" customHeight="1" x14ac:dyDescent="0.2">
      <c r="C4" s="158" t="s">
        <v>22</v>
      </c>
      <c r="D4" s="159"/>
    </row>
    <row r="5" spans="2:15" x14ac:dyDescent="0.2">
      <c r="C5" s="59" t="s">
        <v>23</v>
      </c>
      <c r="D5" s="59"/>
    </row>
    <row r="6" spans="2:15" x14ac:dyDescent="0.2">
      <c r="C6" s="160" t="s">
        <v>24</v>
      </c>
      <c r="D6" s="161"/>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8" t="s">
        <v>43</v>
      </c>
      <c r="D18" s="159"/>
    </row>
    <row r="19" spans="3:4" ht="107.25" customHeight="1" x14ac:dyDescent="0.2">
      <c r="C19" s="147" t="s">
        <v>44</v>
      </c>
      <c r="D19" s="162"/>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5" t="s">
        <v>73</v>
      </c>
      <c r="D35" s="146"/>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5" t="s">
        <v>80</v>
      </c>
      <c r="D40" s="146"/>
    </row>
    <row r="41" spans="1:4" ht="354.75" customHeight="1" x14ac:dyDescent="0.2">
      <c r="C41" s="147" t="s">
        <v>81</v>
      </c>
      <c r="D41" s="148"/>
    </row>
    <row r="44" spans="1:4" x14ac:dyDescent="0.2">
      <c r="C44" s="145" t="s">
        <v>82</v>
      </c>
      <c r="D44" s="146"/>
    </row>
    <row r="45" spans="1:4" ht="360.75" customHeight="1" x14ac:dyDescent="0.2">
      <c r="C45" s="147" t="s">
        <v>83</v>
      </c>
      <c r="D45" s="148"/>
    </row>
    <row r="46" spans="1:4" x14ac:dyDescent="0.2">
      <c r="C46" s="145" t="s">
        <v>84</v>
      </c>
      <c r="D46" s="146"/>
    </row>
    <row r="47" spans="1:4" ht="153" customHeight="1" x14ac:dyDescent="0.2">
      <c r="C47" s="147" t="s">
        <v>85</v>
      </c>
      <c r="D47" s="148"/>
    </row>
    <row r="50" spans="3:4" ht="33" customHeight="1" x14ac:dyDescent="0.2">
      <c r="C50" s="155" t="s">
        <v>112</v>
      </c>
      <c r="D50" s="146"/>
    </row>
    <row r="51" spans="3:4" ht="33" customHeight="1" x14ac:dyDescent="0.2">
      <c r="C51" s="149" t="s">
        <v>113</v>
      </c>
      <c r="D51" s="150"/>
    </row>
    <row r="52" spans="3:4" ht="25.5" customHeight="1" x14ac:dyDescent="0.2">
      <c r="C52" s="151"/>
      <c r="D52" s="152"/>
    </row>
    <row r="53" spans="3:4" ht="25.5" customHeight="1" x14ac:dyDescent="0.2">
      <c r="C53" s="151"/>
      <c r="D53" s="152"/>
    </row>
    <row r="54" spans="3:4" ht="18" customHeight="1" x14ac:dyDescent="0.2">
      <c r="C54" s="151"/>
      <c r="D54" s="152"/>
    </row>
    <row r="55" spans="3:4" ht="25.5" customHeight="1" x14ac:dyDescent="0.2">
      <c r="C55" s="151"/>
      <c r="D55" s="152"/>
    </row>
    <row r="56" spans="3:4" ht="25.5" customHeight="1" x14ac:dyDescent="0.2">
      <c r="C56" s="153"/>
      <c r="D56" s="154"/>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B1" sqref="B1:H1"/>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6" t="s">
        <v>194</v>
      </c>
      <c r="C1" s="157"/>
      <c r="D1" s="157"/>
      <c r="E1" s="157"/>
      <c r="F1" s="157"/>
      <c r="G1" s="157"/>
      <c r="H1" s="157"/>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193</v>
      </c>
      <c r="C3" s="106" t="s">
        <v>126</v>
      </c>
      <c r="D3" s="106" t="s">
        <v>125</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53" x14ac:dyDescent="0.2">
      <c r="A4" s="106">
        <v>2</v>
      </c>
      <c r="B4" s="106" t="s">
        <v>144</v>
      </c>
      <c r="C4" s="106" t="s">
        <v>116</v>
      </c>
      <c r="D4" s="106" t="s">
        <v>164</v>
      </c>
      <c r="E4" s="124"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145</v>
      </c>
      <c r="C5" s="106" t="s">
        <v>127</v>
      </c>
      <c r="D5" s="106" t="s">
        <v>128</v>
      </c>
      <c r="E5" s="125"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146</v>
      </c>
      <c r="C6" s="71" t="s">
        <v>120</v>
      </c>
      <c r="D6" s="106" t="s">
        <v>121</v>
      </c>
      <c r="E6" s="125"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147</v>
      </c>
      <c r="C7" s="106" t="s">
        <v>120</v>
      </c>
      <c r="D7" s="106" t="s">
        <v>130</v>
      </c>
      <c r="E7" s="125"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169</v>
      </c>
      <c r="C8" s="106" t="s">
        <v>166</v>
      </c>
      <c r="D8" s="106" t="s">
        <v>165</v>
      </c>
      <c r="E8" s="125" t="s">
        <v>119</v>
      </c>
      <c r="F8" s="71" t="s">
        <v>122</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76.5" x14ac:dyDescent="0.2">
      <c r="A9" s="106">
        <v>7</v>
      </c>
      <c r="B9" s="106" t="s">
        <v>170</v>
      </c>
      <c r="C9" s="106" t="s">
        <v>168</v>
      </c>
      <c r="D9" s="106" t="s">
        <v>167</v>
      </c>
      <c r="E9" s="125" t="s">
        <v>119</v>
      </c>
      <c r="F9" s="71" t="s">
        <v>122</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89.25" x14ac:dyDescent="0.2">
      <c r="A10" s="106">
        <v>8</v>
      </c>
      <c r="B10" s="106" t="s">
        <v>172</v>
      </c>
      <c r="C10" s="106" t="s">
        <v>173</v>
      </c>
      <c r="D10" s="106" t="s">
        <v>171</v>
      </c>
      <c r="E10" s="125" t="s">
        <v>119</v>
      </c>
      <c r="F10" s="71" t="s">
        <v>122</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78.5" x14ac:dyDescent="0.2">
      <c r="A11" s="106">
        <v>9</v>
      </c>
      <c r="B11" s="106" t="s">
        <v>176</v>
      </c>
      <c r="C11" s="106" t="s">
        <v>174</v>
      </c>
      <c r="D11" s="106" t="s">
        <v>175</v>
      </c>
      <c r="E11" s="125" t="s">
        <v>119</v>
      </c>
      <c r="F11" s="71" t="s">
        <v>122</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51" x14ac:dyDescent="0.2">
      <c r="A12" s="106">
        <v>10</v>
      </c>
      <c r="B12" s="106" t="s">
        <v>181</v>
      </c>
      <c r="C12" s="106" t="s">
        <v>178</v>
      </c>
      <c r="D12" s="106" t="s">
        <v>177</v>
      </c>
      <c r="E12" s="125" t="s">
        <v>119</v>
      </c>
      <c r="F12" s="106" t="s">
        <v>122</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60" x14ac:dyDescent="0.2">
      <c r="A13" s="106">
        <v>11</v>
      </c>
      <c r="B13" s="106" t="s">
        <v>182</v>
      </c>
      <c r="C13" s="106" t="s">
        <v>180</v>
      </c>
      <c r="D13" s="126" t="s">
        <v>179</v>
      </c>
      <c r="E13" s="125" t="s">
        <v>119</v>
      </c>
      <c r="F13" s="106" t="s">
        <v>122</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76.5" x14ac:dyDescent="0.2">
      <c r="A14" s="106">
        <v>12</v>
      </c>
      <c r="B14" s="106" t="s">
        <v>148</v>
      </c>
      <c r="C14" s="106" t="s">
        <v>184</v>
      </c>
      <c r="D14" s="106" t="s">
        <v>183</v>
      </c>
      <c r="E14" s="125" t="s">
        <v>119</v>
      </c>
      <c r="F14" s="106" t="s">
        <v>122</v>
      </c>
      <c r="G14" s="71" t="s">
        <v>187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60" x14ac:dyDescent="0.2">
      <c r="A15" s="106">
        <v>13</v>
      </c>
      <c r="B15" s="106" t="s">
        <v>149</v>
      </c>
      <c r="C15" s="106" t="s">
        <v>186</v>
      </c>
      <c r="D15" s="126" t="s">
        <v>185</v>
      </c>
      <c r="E15" s="125" t="s">
        <v>119</v>
      </c>
      <c r="F15" s="106" t="s">
        <v>122</v>
      </c>
      <c r="G15" s="71" t="s">
        <v>129</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x14ac:dyDescent="0.2">
      <c r="A16" s="116"/>
      <c r="B16" s="116"/>
      <c r="C16" s="116"/>
      <c r="D16" s="116"/>
      <c r="E16" s="116"/>
      <c r="F16" s="116"/>
      <c r="G16" s="116"/>
      <c r="H16" s="116"/>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16"/>
      <c r="B17" s="116"/>
      <c r="C17" s="116"/>
      <c r="D17" s="116"/>
      <c r="E17" s="116"/>
      <c r="F17" s="116"/>
      <c r="G17" s="116"/>
      <c r="H17" s="116"/>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16:D65516">
      <formula1>"High,Medium,Low"</formula1>
    </dataValidation>
    <dataValidation type="list" allowBlank="1" showInputMessage="1" showErrorMessage="1" sqref="F1:G1 F16:G65516">
      <formula1>"Functional, External Interface, User Interface,System Interface, Non functional"</formula1>
    </dataValidation>
    <dataValidation type="list" allowBlank="1" showInputMessage="1" showErrorMessage="1" sqref="E1 E16:E65516">
      <formula1>"Simple,Average,Complex"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 type="list" allowBlank="1" showInputMessage="1" showErrorMessage="1" sqref="F3:F1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3"/>
  <sheetViews>
    <sheetView topLeftCell="A22" workbookViewId="0">
      <selection activeCell="A10" sqref="A10"/>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6" t="s">
        <v>195</v>
      </c>
      <c r="C1" s="156"/>
      <c r="D1" s="156"/>
      <c r="E1" s="156"/>
      <c r="F1" s="156"/>
      <c r="G1" s="156"/>
      <c r="H1" s="156"/>
      <c r="I1" s="156"/>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3" t="s">
        <v>73</v>
      </c>
      <c r="Q2" s="163"/>
      <c r="R2" s="163"/>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0</v>
      </c>
      <c r="B4" s="109" t="s">
        <v>123</v>
      </c>
      <c r="C4" s="109" t="s">
        <v>123</v>
      </c>
      <c r="D4" s="109" t="s">
        <v>123</v>
      </c>
      <c r="E4" s="109">
        <v>5</v>
      </c>
      <c r="F4" s="109" t="s">
        <v>123</v>
      </c>
      <c r="G4" s="127" t="s">
        <v>150</v>
      </c>
      <c r="H4" s="109" t="s">
        <v>131</v>
      </c>
      <c r="I4" s="127" t="s">
        <v>124</v>
      </c>
      <c r="J4" s="106" t="s">
        <v>125</v>
      </c>
      <c r="K4" s="108" t="s">
        <v>89</v>
      </c>
      <c r="L4" s="108" t="s">
        <v>90</v>
      </c>
      <c r="M4" s="108">
        <v>2</v>
      </c>
      <c r="N4" s="108">
        <v>2</v>
      </c>
      <c r="O4" s="108" t="s">
        <v>201</v>
      </c>
      <c r="P4" s="110">
        <f t="shared" ref="P4:P16" si="0">IF(K4="X",IF(O4="Complete",N4,0),0)</f>
        <v>2</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153" x14ac:dyDescent="0.2">
      <c r="A5" s="108">
        <v>0</v>
      </c>
      <c r="B5" s="109" t="s">
        <v>123</v>
      </c>
      <c r="C5" s="109" t="s">
        <v>123</v>
      </c>
      <c r="D5" s="109" t="s">
        <v>123</v>
      </c>
      <c r="E5" s="109">
        <v>5</v>
      </c>
      <c r="F5" s="109" t="s">
        <v>123</v>
      </c>
      <c r="G5" s="127" t="s">
        <v>151</v>
      </c>
      <c r="H5" s="109" t="s">
        <v>132</v>
      </c>
      <c r="I5" s="127" t="s">
        <v>124</v>
      </c>
      <c r="J5" s="106" t="s">
        <v>164</v>
      </c>
      <c r="K5" s="108" t="s">
        <v>89</v>
      </c>
      <c r="L5" s="108" t="s">
        <v>90</v>
      </c>
      <c r="M5" s="108">
        <v>2</v>
      </c>
      <c r="N5" s="108">
        <v>2</v>
      </c>
      <c r="O5" s="108" t="s">
        <v>201</v>
      </c>
      <c r="P5" s="110">
        <f t="shared" si="0"/>
        <v>2</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0</v>
      </c>
      <c r="B6" s="109" t="s">
        <v>123</v>
      </c>
      <c r="C6" s="109" t="s">
        <v>123</v>
      </c>
      <c r="D6" s="109" t="s">
        <v>123</v>
      </c>
      <c r="E6" s="109">
        <v>5</v>
      </c>
      <c r="F6" s="109" t="s">
        <v>123</v>
      </c>
      <c r="G6" s="127" t="s">
        <v>152</v>
      </c>
      <c r="H6" s="109" t="s">
        <v>133</v>
      </c>
      <c r="I6" s="127" t="s">
        <v>124</v>
      </c>
      <c r="J6" s="106" t="s">
        <v>128</v>
      </c>
      <c r="K6" s="108" t="s">
        <v>89</v>
      </c>
      <c r="L6" s="108" t="s">
        <v>90</v>
      </c>
      <c r="M6" s="108">
        <v>2</v>
      </c>
      <c r="N6" s="108">
        <v>2</v>
      </c>
      <c r="O6" s="108" t="s">
        <v>201</v>
      </c>
      <c r="P6" s="110">
        <f t="shared" si="0"/>
        <v>2</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1</v>
      </c>
      <c r="B7" s="109" t="s">
        <v>123</v>
      </c>
      <c r="C7" s="109" t="s">
        <v>123</v>
      </c>
      <c r="D7" s="109" t="s">
        <v>123</v>
      </c>
      <c r="E7" s="109">
        <v>5</v>
      </c>
      <c r="F7" s="109" t="s">
        <v>123</v>
      </c>
      <c r="G7" s="127" t="s">
        <v>153</v>
      </c>
      <c r="H7" s="109" t="s">
        <v>134</v>
      </c>
      <c r="I7" s="127" t="s">
        <v>188</v>
      </c>
      <c r="J7" s="106" t="s">
        <v>121</v>
      </c>
      <c r="K7" s="108" t="s">
        <v>89</v>
      </c>
      <c r="L7" s="109" t="s">
        <v>90</v>
      </c>
      <c r="M7" s="108">
        <v>2</v>
      </c>
      <c r="N7" s="108">
        <v>2</v>
      </c>
      <c r="O7" s="108" t="s">
        <v>201</v>
      </c>
      <c r="P7" s="110">
        <f t="shared" si="0"/>
        <v>2</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1</v>
      </c>
      <c r="B8" s="109" t="s">
        <v>123</v>
      </c>
      <c r="C8" s="109" t="s">
        <v>123</v>
      </c>
      <c r="D8" s="109" t="s">
        <v>123</v>
      </c>
      <c r="E8" s="109">
        <v>5</v>
      </c>
      <c r="F8" s="109" t="s">
        <v>123</v>
      </c>
      <c r="G8" s="127" t="s">
        <v>154</v>
      </c>
      <c r="H8" s="109" t="s">
        <v>135</v>
      </c>
      <c r="I8" s="127" t="s">
        <v>188</v>
      </c>
      <c r="J8" s="106" t="s">
        <v>130</v>
      </c>
      <c r="K8" s="108" t="s">
        <v>89</v>
      </c>
      <c r="L8" s="108" t="s">
        <v>90</v>
      </c>
      <c r="M8" s="108">
        <v>2</v>
      </c>
      <c r="N8" s="108">
        <v>2</v>
      </c>
      <c r="O8" s="108" t="s">
        <v>201</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1</v>
      </c>
      <c r="B9" s="109" t="s">
        <v>123</v>
      </c>
      <c r="C9" s="109" t="s">
        <v>123</v>
      </c>
      <c r="D9" s="109" t="s">
        <v>123</v>
      </c>
      <c r="E9" s="109">
        <v>5</v>
      </c>
      <c r="F9" s="109" t="s">
        <v>123</v>
      </c>
      <c r="G9" s="127" t="s">
        <v>155</v>
      </c>
      <c r="H9" s="109" t="s">
        <v>136</v>
      </c>
      <c r="I9" s="127" t="s">
        <v>189</v>
      </c>
      <c r="J9" s="106" t="s">
        <v>165</v>
      </c>
      <c r="K9" s="108" t="s">
        <v>89</v>
      </c>
      <c r="L9" s="109" t="s">
        <v>92</v>
      </c>
      <c r="M9" s="108">
        <v>2</v>
      </c>
      <c r="N9" s="108">
        <v>2</v>
      </c>
      <c r="O9" s="108" t="s">
        <v>201</v>
      </c>
      <c r="P9" s="110">
        <f t="shared" si="0"/>
        <v>2</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63.75" x14ac:dyDescent="0.2">
      <c r="A10" s="108">
        <v>1</v>
      </c>
      <c r="B10" s="109" t="s">
        <v>123</v>
      </c>
      <c r="C10" s="109" t="s">
        <v>123</v>
      </c>
      <c r="D10" s="109" t="s">
        <v>123</v>
      </c>
      <c r="E10" s="109">
        <v>5</v>
      </c>
      <c r="F10" s="109" t="s">
        <v>123</v>
      </c>
      <c r="G10" s="127" t="s">
        <v>156</v>
      </c>
      <c r="H10" s="109" t="s">
        <v>137</v>
      </c>
      <c r="I10" s="127" t="s">
        <v>189</v>
      </c>
      <c r="J10" s="106" t="s">
        <v>167</v>
      </c>
      <c r="K10" s="108" t="s">
        <v>89</v>
      </c>
      <c r="L10" s="109" t="s">
        <v>92</v>
      </c>
      <c r="M10" s="108">
        <v>2</v>
      </c>
      <c r="N10" s="108">
        <v>2</v>
      </c>
      <c r="O10" s="108" t="s">
        <v>201</v>
      </c>
      <c r="P10" s="110">
        <f t="shared" si="0"/>
        <v>2</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83">
        <v>2</v>
      </c>
      <c r="B11" s="109" t="s">
        <v>123</v>
      </c>
      <c r="C11" s="109" t="s">
        <v>123</v>
      </c>
      <c r="D11" s="109" t="s">
        <v>123</v>
      </c>
      <c r="E11" s="109">
        <v>5</v>
      </c>
      <c r="F11" s="109" t="s">
        <v>123</v>
      </c>
      <c r="G11" s="127" t="s">
        <v>157</v>
      </c>
      <c r="H11" s="109" t="s">
        <v>138</v>
      </c>
      <c r="I11" s="127" t="s">
        <v>190</v>
      </c>
      <c r="J11" s="106" t="s">
        <v>171</v>
      </c>
      <c r="K11" s="108" t="s">
        <v>89</v>
      </c>
      <c r="L11" s="109" t="s">
        <v>92</v>
      </c>
      <c r="M11" s="108">
        <v>2</v>
      </c>
      <c r="N11" s="108">
        <v>2</v>
      </c>
      <c r="O11" s="108" t="s">
        <v>201</v>
      </c>
      <c r="P11" s="110">
        <f t="shared" si="0"/>
        <v>2</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165.75" x14ac:dyDescent="0.2">
      <c r="A12" s="183">
        <v>2</v>
      </c>
      <c r="B12" s="109" t="s">
        <v>123</v>
      </c>
      <c r="C12" s="109" t="s">
        <v>123</v>
      </c>
      <c r="D12" s="109" t="s">
        <v>123</v>
      </c>
      <c r="E12" s="109">
        <v>5</v>
      </c>
      <c r="F12" s="109" t="s">
        <v>123</v>
      </c>
      <c r="G12" s="127" t="s">
        <v>158</v>
      </c>
      <c r="H12" s="109" t="s">
        <v>139</v>
      </c>
      <c r="I12" s="127" t="s">
        <v>190</v>
      </c>
      <c r="J12" s="106" t="s">
        <v>175</v>
      </c>
      <c r="K12" s="108" t="s">
        <v>89</v>
      </c>
      <c r="L12" s="109" t="s">
        <v>92</v>
      </c>
      <c r="M12" s="108">
        <v>2</v>
      </c>
      <c r="N12" s="108">
        <v>2</v>
      </c>
      <c r="O12" s="108" t="s">
        <v>201</v>
      </c>
      <c r="P12" s="110">
        <f t="shared" si="0"/>
        <v>2</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83">
        <v>2</v>
      </c>
      <c r="B13" s="109" t="s">
        <v>123</v>
      </c>
      <c r="C13" s="109" t="s">
        <v>123</v>
      </c>
      <c r="D13" s="109" t="s">
        <v>123</v>
      </c>
      <c r="E13" s="109">
        <v>5</v>
      </c>
      <c r="F13" s="109" t="s">
        <v>123</v>
      </c>
      <c r="G13" s="127" t="s">
        <v>159</v>
      </c>
      <c r="H13" s="109" t="s">
        <v>140</v>
      </c>
      <c r="I13" s="127" t="s">
        <v>191</v>
      </c>
      <c r="J13" s="106" t="s">
        <v>177</v>
      </c>
      <c r="K13" s="108" t="s">
        <v>89</v>
      </c>
      <c r="L13" s="109" t="s">
        <v>92</v>
      </c>
      <c r="M13" s="108">
        <v>2</v>
      </c>
      <c r="N13" s="108">
        <v>2</v>
      </c>
      <c r="O13" s="108" t="s">
        <v>201</v>
      </c>
      <c r="P13" s="110">
        <f t="shared" si="0"/>
        <v>2</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48" x14ac:dyDescent="0.2">
      <c r="A14" s="183">
        <v>2</v>
      </c>
      <c r="B14" s="109" t="s">
        <v>123</v>
      </c>
      <c r="C14" s="109" t="s">
        <v>123</v>
      </c>
      <c r="D14" s="109" t="s">
        <v>123</v>
      </c>
      <c r="E14" s="109">
        <v>5</v>
      </c>
      <c r="F14" s="109" t="s">
        <v>123</v>
      </c>
      <c r="G14" s="127" t="s">
        <v>160</v>
      </c>
      <c r="H14" s="109" t="s">
        <v>141</v>
      </c>
      <c r="I14" s="127" t="s">
        <v>191</v>
      </c>
      <c r="J14" s="129" t="s">
        <v>179</v>
      </c>
      <c r="K14" s="108" t="s">
        <v>89</v>
      </c>
      <c r="L14" s="109" t="s">
        <v>92</v>
      </c>
      <c r="M14" s="108">
        <v>2</v>
      </c>
      <c r="N14" s="108">
        <v>2</v>
      </c>
      <c r="O14" s="108" t="s">
        <v>201</v>
      </c>
      <c r="P14" s="110">
        <f t="shared" si="0"/>
        <v>2</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63.75" x14ac:dyDescent="0.2">
      <c r="A15" s="183">
        <v>2</v>
      </c>
      <c r="B15" s="109" t="s">
        <v>123</v>
      </c>
      <c r="C15" s="109" t="s">
        <v>123</v>
      </c>
      <c r="D15" s="109" t="s">
        <v>123</v>
      </c>
      <c r="E15" s="109">
        <v>5</v>
      </c>
      <c r="F15" s="109" t="s">
        <v>123</v>
      </c>
      <c r="G15" s="127" t="s">
        <v>161</v>
      </c>
      <c r="H15" s="109" t="s">
        <v>142</v>
      </c>
      <c r="I15" s="128" t="s">
        <v>192</v>
      </c>
      <c r="J15" s="106" t="s">
        <v>183</v>
      </c>
      <c r="K15" s="108" t="s">
        <v>89</v>
      </c>
      <c r="L15" s="109" t="s">
        <v>92</v>
      </c>
      <c r="M15" s="108">
        <v>3</v>
      </c>
      <c r="N15" s="108">
        <v>3</v>
      </c>
      <c r="O15" s="108" t="s">
        <v>201</v>
      </c>
      <c r="P15" s="110">
        <f t="shared" si="0"/>
        <v>3</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48" x14ac:dyDescent="0.2">
      <c r="A16" s="183">
        <v>2</v>
      </c>
      <c r="B16" s="109" t="s">
        <v>123</v>
      </c>
      <c r="C16" s="109" t="s">
        <v>123</v>
      </c>
      <c r="D16" s="109" t="s">
        <v>123</v>
      </c>
      <c r="E16" s="109">
        <v>5</v>
      </c>
      <c r="F16" s="109" t="s">
        <v>123</v>
      </c>
      <c r="G16" s="127" t="s">
        <v>162</v>
      </c>
      <c r="H16" s="109" t="s">
        <v>143</v>
      </c>
      <c r="I16" s="128" t="s">
        <v>192</v>
      </c>
      <c r="J16" s="129" t="s">
        <v>185</v>
      </c>
      <c r="K16" s="108" t="s">
        <v>89</v>
      </c>
      <c r="L16" s="109" t="s">
        <v>92</v>
      </c>
      <c r="M16" s="108">
        <v>2</v>
      </c>
      <c r="N16" s="108">
        <v>2</v>
      </c>
      <c r="O16" s="108" t="s">
        <v>201</v>
      </c>
      <c r="P16" s="110">
        <f t="shared" si="0"/>
        <v>2</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ht="51" x14ac:dyDescent="0.2">
      <c r="A17" s="84"/>
      <c r="B17" s="85"/>
      <c r="C17" s="85"/>
      <c r="D17" s="85"/>
      <c r="E17" s="85"/>
      <c r="F17" s="85"/>
      <c r="G17" s="85"/>
      <c r="H17" s="85"/>
      <c r="I17" s="85"/>
      <c r="J17" s="85"/>
      <c r="K17" s="85"/>
      <c r="L17" s="86" t="s">
        <v>93</v>
      </c>
      <c r="M17" s="86"/>
      <c r="N17" s="87">
        <f>SUM(N4:N16)</f>
        <v>27</v>
      </c>
      <c r="O17" s="85"/>
      <c r="AP17" s="83"/>
    </row>
    <row r="18" spans="1:42" s="82" customFormat="1" x14ac:dyDescent="0.2">
      <c r="A18" s="88" t="s">
        <v>94</v>
      </c>
      <c r="B18" s="85"/>
      <c r="C18" s="85"/>
      <c r="D18" s="85"/>
      <c r="E18" s="85"/>
      <c r="F18" s="85"/>
      <c r="G18" s="85"/>
      <c r="H18" s="85"/>
      <c r="I18" s="85"/>
      <c r="J18" s="85"/>
      <c r="K18" s="85"/>
      <c r="L18" s="85"/>
      <c r="M18" s="85"/>
      <c r="N18" s="85"/>
      <c r="O18" s="85"/>
      <c r="AP18" s="83"/>
    </row>
    <row r="19" spans="1:42" s="82" customFormat="1" x14ac:dyDescent="0.2">
      <c r="A19" s="87"/>
      <c r="B19" s="85" t="s">
        <v>95</v>
      </c>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c r="AP23" s="83"/>
    </row>
    <row r="24" spans="1:42" s="82" customFormat="1" x14ac:dyDescent="0.2">
      <c r="A24" s="85"/>
      <c r="B24" s="85"/>
      <c r="C24" s="85"/>
      <c r="D24" s="85"/>
      <c r="E24" s="85"/>
      <c r="F24" s="85"/>
      <c r="G24" s="85"/>
      <c r="H24" s="85"/>
      <c r="I24" s="85"/>
      <c r="J24" s="85"/>
      <c r="K24" s="85"/>
      <c r="L24" s="85"/>
      <c r="M24" s="85"/>
      <c r="N24" s="85"/>
      <c r="O24" s="85"/>
      <c r="AP24" s="83"/>
    </row>
    <row r="25" spans="1:42" s="82" customFormat="1" x14ac:dyDescent="0.2">
      <c r="A25" s="85"/>
      <c r="B25" s="85"/>
      <c r="C25" s="85"/>
      <c r="D25" s="85"/>
      <c r="E25" s="85"/>
      <c r="F25" s="85"/>
      <c r="G25" s="85"/>
      <c r="H25" s="85"/>
      <c r="I25" s="85"/>
      <c r="J25" s="85"/>
      <c r="K25" s="85"/>
      <c r="L25" s="85"/>
      <c r="M25" s="85"/>
      <c r="N25" s="85"/>
      <c r="O25" s="85"/>
      <c r="AP25" s="83"/>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5"/>
      <c r="O28" s="85"/>
    </row>
    <row r="29" spans="1:42" s="82" customFormat="1" x14ac:dyDescent="0.2">
      <c r="A29" s="85"/>
      <c r="B29" s="85"/>
      <c r="C29" s="85"/>
      <c r="D29" s="85"/>
      <c r="E29" s="85"/>
      <c r="F29" s="85"/>
      <c r="G29" s="85"/>
      <c r="H29" s="85"/>
      <c r="I29" s="85"/>
      <c r="J29" s="85"/>
      <c r="K29" s="85"/>
      <c r="L29" s="85"/>
      <c r="M29" s="85"/>
      <c r="N29" s="85"/>
      <c r="O29" s="85"/>
    </row>
    <row r="30" spans="1:42" s="82" customFormat="1" x14ac:dyDescent="0.2">
      <c r="A30" s="85"/>
      <c r="B30" s="85"/>
      <c r="C30" s="85"/>
      <c r="D30" s="85"/>
      <c r="E30" s="85"/>
      <c r="F30" s="85"/>
      <c r="G30" s="85"/>
      <c r="H30" s="85"/>
      <c r="I30" s="85"/>
      <c r="J30" s="85"/>
      <c r="K30" s="85"/>
      <c r="L30" s="85"/>
      <c r="M30" s="85"/>
      <c r="N30" s="85"/>
      <c r="O30" s="85"/>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69" customFormat="1" x14ac:dyDescent="0.2">
      <c r="A77" s="76"/>
      <c r="B77" s="76"/>
      <c r="C77" s="76"/>
      <c r="D77" s="76"/>
      <c r="E77" s="76"/>
      <c r="F77" s="76"/>
      <c r="G77" s="76"/>
      <c r="H77" s="76"/>
      <c r="I77" s="76"/>
      <c r="J77" s="76"/>
      <c r="K77" s="76"/>
      <c r="L77" s="76"/>
      <c r="M77" s="76"/>
      <c r="N77" s="90"/>
      <c r="O77" s="9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sheetData>
  <mergeCells count="2">
    <mergeCell ref="P2:R2"/>
    <mergeCell ref="B1:I1"/>
  </mergeCells>
  <dataValidations count="4">
    <dataValidation type="list" allowBlank="1" showInputMessage="1" showErrorMessage="1" sqref="O4:O16">
      <formula1>"Proposed, Assigned, Inprogress, Complete, Cancelled"</formula1>
    </dataValidation>
    <dataValidation type="list" allowBlank="1" showInputMessage="1" showErrorMessage="1" sqref="L27:M65529 N104:N65529 C17:F65529">
      <formula1>"Simple,Average,Complex"</formula1>
    </dataValidation>
    <dataValidation type="list" allowBlank="1" showInputMessage="1" showErrorMessage="1" sqref="B23:B65529 B17:B18">
      <formula1>"High,Medium,Low"</formula1>
    </dataValidation>
    <dataValidation type="list" allowBlank="1" showInputMessage="1" showErrorMessage="1" sqref="O104:O65529">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66675</xdr:rowOff>
              </from>
              <to>
                <xdr:col>0</xdr:col>
                <xdr:colOff>781050</xdr:colOff>
                <xdr:row>1</xdr:row>
                <xdr:rowOff>304800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D7" sqref="D7"/>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6" t="s">
        <v>196</v>
      </c>
      <c r="C1" s="157"/>
      <c r="D1" s="157"/>
      <c r="E1" s="157"/>
      <c r="F1" s="157"/>
      <c r="G1" s="157"/>
      <c r="H1" s="157"/>
      <c r="N1" s="56"/>
      <c r="O1" s="56"/>
    </row>
    <row r="2" spans="1:15" ht="16.5" thickTop="1" x14ac:dyDescent="0.25">
      <c r="A2" s="164" t="s">
        <v>96</v>
      </c>
      <c r="B2" s="165"/>
      <c r="C2" s="165"/>
      <c r="D2" s="165"/>
      <c r="E2" s="165"/>
      <c r="F2" s="166"/>
      <c r="G2" s="166"/>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Tracking'!N17-E4-G4</f>
        <v>21</v>
      </c>
      <c r="E4" s="95">
        <f>SUMIF('Product - Release Tracking'!A$4:A$16,'Report Data'!B4,'Product - Release Tracking'!P$4:P$16)</f>
        <v>6</v>
      </c>
      <c r="F4" s="95">
        <v>0</v>
      </c>
      <c r="G4" s="95">
        <f>SUMIF('Product - Release Tracking'!A$4:A$16,'Report Data'!B4,'Product - Release Tracking'!R$4:R$16)</f>
        <v>0</v>
      </c>
    </row>
    <row r="5" spans="1:15" x14ac:dyDescent="0.2">
      <c r="A5" s="95" t="str">
        <f>IF(B5 = "", "Not Assigned", "Release " &amp; B5)</f>
        <v>Release 2</v>
      </c>
      <c r="B5" s="95">
        <v>2</v>
      </c>
      <c r="C5" s="95">
        <v>40</v>
      </c>
      <c r="D5" s="95">
        <f>D4-E5-G5</f>
        <v>8</v>
      </c>
      <c r="E5" s="95">
        <f>SUMIF('Product - Release Tracking'!A$4:A$16,'Report Data'!B5,'Product - Release Tracking'!P$4:P$16)</f>
        <v>13</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6</v>
      </c>
      <c r="D6" s="95">
        <f>D5-E6-G6</f>
        <v>2</v>
      </c>
      <c r="E6" s="95">
        <f>SUMIF('Product - Release Tracking'!A$4:A$16,'Report Data'!B6,'Product - Release Tracking'!P$4:P$16)</f>
        <v>6</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2</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7" t="s">
        <v>197</v>
      </c>
      <c r="C1" s="168"/>
      <c r="D1" s="168"/>
      <c r="E1" s="168"/>
      <c r="F1" s="169"/>
    </row>
    <row r="2" spans="1:10" ht="13.5" thickTop="1" x14ac:dyDescent="0.2"/>
    <row r="4" spans="1:10" ht="15" x14ac:dyDescent="0.2">
      <c r="B4" s="98"/>
      <c r="C4" s="170" t="s">
        <v>103</v>
      </c>
      <c r="D4" s="170"/>
      <c r="E4" s="170"/>
      <c r="F4" s="170"/>
      <c r="G4" s="171"/>
      <c r="H4" s="171"/>
      <c r="I4" s="171"/>
      <c r="J4" s="171"/>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5" sqref="B5:E5"/>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2" t="s">
        <v>6</v>
      </c>
      <c r="B1" s="172"/>
      <c r="C1" s="172"/>
      <c r="D1" s="172"/>
      <c r="E1" s="172"/>
      <c r="F1" s="173"/>
    </row>
    <row r="2" spans="1:6" s="33" customFormat="1" ht="24" thickTop="1" x14ac:dyDescent="0.2">
      <c r="A2" s="31"/>
      <c r="B2" s="32"/>
      <c r="C2" s="32"/>
      <c r="D2" s="46"/>
      <c r="E2" s="32"/>
    </row>
    <row r="3" spans="1:6" x14ac:dyDescent="0.2">
      <c r="A3" s="174" t="s">
        <v>7</v>
      </c>
      <c r="B3" s="174"/>
      <c r="C3" s="174"/>
      <c r="D3" s="174"/>
      <c r="E3" s="174"/>
    </row>
    <row r="4" spans="1:6" x14ac:dyDescent="0.2">
      <c r="A4" s="34"/>
    </row>
    <row r="5" spans="1:6" x14ac:dyDescent="0.2">
      <c r="A5" s="37" t="s">
        <v>1</v>
      </c>
      <c r="B5" s="177" t="s">
        <v>18</v>
      </c>
      <c r="C5" s="178"/>
      <c r="D5" s="178"/>
      <c r="E5" s="179"/>
    </row>
    <row r="6" spans="1:6" x14ac:dyDescent="0.2">
      <c r="A6" s="35" t="s">
        <v>8</v>
      </c>
      <c r="B6" s="180" t="s">
        <v>21</v>
      </c>
      <c r="C6" s="181"/>
      <c r="D6" s="181"/>
      <c r="E6" s="182"/>
    </row>
    <row r="7" spans="1:6" x14ac:dyDescent="0.2">
      <c r="A7" s="175" t="s">
        <v>16</v>
      </c>
      <c r="B7" s="45" t="s">
        <v>11</v>
      </c>
      <c r="C7" s="45" t="s">
        <v>12</v>
      </c>
      <c r="D7" s="47" t="s">
        <v>13</v>
      </c>
      <c r="E7" s="45" t="s">
        <v>14</v>
      </c>
    </row>
    <row r="8" spans="1:6" x14ac:dyDescent="0.2">
      <c r="A8" s="175"/>
      <c r="B8" s="36"/>
      <c r="C8" s="36"/>
      <c r="D8" s="48"/>
      <c r="E8" s="36"/>
    </row>
    <row r="9" spans="1:6" x14ac:dyDescent="0.2">
      <c r="A9" s="175"/>
      <c r="B9" s="36"/>
      <c r="C9" s="36"/>
      <c r="D9" s="48"/>
      <c r="E9" s="36"/>
    </row>
    <row r="10" spans="1:6" x14ac:dyDescent="0.2">
      <c r="A10" s="175"/>
      <c r="B10" s="36"/>
      <c r="C10" s="36"/>
      <c r="D10" s="48"/>
      <c r="E10" s="36"/>
    </row>
    <row r="11" spans="1:6" x14ac:dyDescent="0.2">
      <c r="A11" s="176"/>
      <c r="B11" s="36"/>
      <c r="C11" s="36"/>
      <c r="D11" s="48"/>
      <c r="E11" s="36"/>
    </row>
    <row r="12" spans="1:6" x14ac:dyDescent="0.2">
      <c r="A12" s="175" t="s">
        <v>15</v>
      </c>
      <c r="B12" s="45" t="s">
        <v>11</v>
      </c>
      <c r="C12" s="45" t="s">
        <v>12</v>
      </c>
      <c r="D12" s="47" t="s">
        <v>13</v>
      </c>
      <c r="E12" s="45" t="s">
        <v>14</v>
      </c>
    </row>
    <row r="13" spans="1:6" x14ac:dyDescent="0.2">
      <c r="A13" s="175"/>
      <c r="B13" s="36"/>
      <c r="C13" s="36"/>
      <c r="D13" s="48"/>
      <c r="E13" s="36"/>
    </row>
    <row r="14" spans="1:6" x14ac:dyDescent="0.2">
      <c r="A14" s="175"/>
      <c r="B14" s="36"/>
      <c r="C14" s="36"/>
      <c r="D14" s="48"/>
      <c r="E14" s="36"/>
    </row>
    <row r="15" spans="1:6" x14ac:dyDescent="0.2">
      <c r="A15" s="175"/>
      <c r="B15" s="36"/>
      <c r="C15" s="36"/>
      <c r="D15" s="48"/>
      <c r="E15" s="36"/>
    </row>
    <row r="16" spans="1:6" x14ac:dyDescent="0.2">
      <c r="A16" s="176"/>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3451E978-48B9-4D1F-809F-A4118E64D27B}">
  <ds:schemaRefs>
    <ds:schemaRef ds:uri="http://schemas.microsoft.com/office/infopath/2007/PartnerControls"/>
    <ds:schemaRef ds:uri="http://schemas.openxmlformats.org/package/2006/metadata/core-properties"/>
    <ds:schemaRef ds:uri="http://schemas.microsoft.com/office/2006/documentManagement/types"/>
    <ds:schemaRef ds:uri="9f50c8a6-e5a4-43ce-b67f-ee4bc8ad8584"/>
    <ds:schemaRef ds:uri="http://schemas.microsoft.com/office/2006/metadata/properties"/>
    <ds:schemaRef ds:uri="http://www.w3.org/XML/1998/namespace"/>
    <ds:schemaRef ds:uri="http://purl.org/dc/terms/"/>
    <ds:schemaRef ds:uri="951c5514-b77c-4532-82d5-a05f2f7d58e2"/>
    <ds:schemaRef ds:uri="http://purl.org/dc/dcmitype/"/>
    <ds:schemaRef ds:uri="http://purl.org/dc/elements/1.1/"/>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1BEE918E-C777-4383-9AB3-08EF49C60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2019-04-12T10:01:06Z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