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u\Desktop\Data Science\Excel\Project\"/>
    </mc:Choice>
  </mc:AlternateContent>
  <xr:revisionPtr revIDLastSave="0" documentId="13_ncr:1_{2454D593-FBE6-4D21-B76B-5EA6196CA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of Logic 1" sheetId="7" r:id="rId1"/>
    <sheet name="heartrate_seconds_merged" sheetId="3" r:id="rId2"/>
    <sheet name="weightLogInfo_merged " sheetId="5" r:id="rId3"/>
  </sheets>
  <definedNames>
    <definedName name="ExternalData_1" localSheetId="2" hidden="1">'weightLogInfo_merged '!$A$1:$B$9</definedName>
    <definedName name="ExternalData_2" localSheetId="1" hidden="1">heartrate_seconds_merged!$A$1:$B$8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2" i="3"/>
  <c r="F4" i="5"/>
  <c r="F3" i="5"/>
  <c r="F2" i="5"/>
  <c r="A20" i="7"/>
  <c r="C2" i="3"/>
  <c r="C3" i="3"/>
  <c r="C4" i="3"/>
  <c r="C5" i="3"/>
  <c r="C6" i="3"/>
  <c r="C7" i="3"/>
  <c r="C8" i="3"/>
  <c r="C2" i="5" a="1"/>
  <c r="C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4A2E9-1D0A-438F-BCDB-B26A27E64C27}" keepAlive="1" name="Query - heartrate_seconds_merged" description="Connection to the 'heartrate_seconds_merged' query in the workbook." type="5" refreshedVersion="8" background="1" saveData="1">
    <dbPr connection="Provider=Microsoft.Mashup.OleDb.1;Data Source=$Workbook$;Location=heartrate_seconds_merged;Extended Properties=&quot;&quot;" command="SELECT * FROM [heartrate_seconds_merged]"/>
  </connection>
  <connection id="2" xr16:uid="{BDBDD0AB-9CD9-4D09-B148-B1E42548BC85}" keepAlive="1" name="Query - weightLogInfo_merged (2)" description="Connection to the 'weightLogInfo_merged (2)' query in the workbook." type="5" refreshedVersion="8" background="1" saveData="1">
    <dbPr connection="Provider=Microsoft.Mashup.OleDb.1;Data Source=$Workbook$;Location=&quot;weightLogInfo_merged (2)&quot;;Extended Properties=&quot;&quot;" command="SELECT * FROM [weightLogInfo_merg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<sst xmlns="http://schemas.openxmlformats.org/spreadsheetml/2006/main" count="40" uniqueCount="28">
  <si>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Id</t>
  </si>
  <si>
    <t>BMI</t>
  </si>
  <si>
    <t>Customer_id</t>
  </si>
  <si>
    <t>Heart Rate</t>
  </si>
  <si>
    <t>Range</t>
  </si>
  <si>
    <t>Blood Pressure</t>
  </si>
  <si>
    <t>High</t>
  </si>
  <si>
    <t>OverWeight</t>
  </si>
  <si>
    <t>Customer_Id</t>
  </si>
  <si>
    <t>Total Customer</t>
  </si>
  <si>
    <t>Healthy</t>
  </si>
  <si>
    <t>Obesity</t>
  </si>
  <si>
    <t>Category</t>
  </si>
  <si>
    <t>Total</t>
  </si>
  <si>
    <t>Normal</t>
  </si>
  <si>
    <t>Total_no</t>
  </si>
  <si>
    <t>18 to &lt;25</t>
  </si>
  <si>
    <t>25 to &lt;30</t>
  </si>
  <si>
    <t>Overweight</t>
  </si>
  <si>
    <t xml:space="preserve"> BMI Range</t>
  </si>
  <si>
    <t>Caterories</t>
  </si>
  <si>
    <t>30 or Above</t>
  </si>
  <si>
    <t>IF a Below 185</t>
  </si>
  <si>
    <t>185 Or Above</t>
  </si>
  <si>
    <t>Criteria for  potential customers</t>
  </si>
  <si>
    <t xml:space="preserve"> Potential customers for leanfit </t>
  </si>
  <si>
    <t>Customer with Overweight,Obesity.</t>
  </si>
  <si>
    <t>Customer  with High Blood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</si>
</sst>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10" xfId="0" applyFill="1" applyBorder="1"/>
    <xf numFmtId="0" fontId="4" fillId="3" borderId="0" xfId="0" applyFont="1" applyFill="1"/>
    <xf numFmtId="0" fontId="3" fillId="3" borderId="10" xfId="0" applyFont="1" applyFill="1" applyBorder="1"/>
    <xf numFmtId="0" fontId="2" fillId="0" borderId="0" xfId="0" applyFont="1"/>
    <xf numFmtId="0" fontId="5" fillId="0" borderId="0" xfId="0" applyFont="1"/>
    <xf numFmtId="0" fontId="2" fillId="2" borderId="6" xfId="0" applyFont="1" applyFill="1" applyBorder="1"/>
    <xf numFmtId="0" fontId="3" fillId="0" borderId="4" xfId="0" pivotButton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pivotButton="1" applyFont="1" applyBorder="1"/>
    <xf numFmtId="0" fontId="3" fillId="0" borderId="6" xfId="0" applyFont="1" applyBorder="1" applyAlignment="1">
      <alignment horizontal="left"/>
    </xf>
    <xf numFmtId="0" fontId="3" fillId="0" borderId="9" xfId="0" applyFont="1" applyBorder="1"/>
    <xf numFmtId="0" fontId="2" fillId="4" borderId="8" xfId="0" applyFont="1" applyFill="1" applyBorder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numFmt numFmtId="0" formatCode="General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Slicer Style 1" pivot="0" table="0" count="0" xr9:uid="{E9A46A5A-EBBD-4C20-B6D3-891D4DCAD621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 Style 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vs BMI Range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C2-4AB8-B149-A1330D2EFF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C2-4AB8-B149-A1330D2EFF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71-4439-BB63-BB6CF5EF0AB3}"/>
              </c:ext>
            </c:extLst>
          </c:dPt>
          <c:dLbls>
            <c:dLbl>
              <c:idx val="2"/>
              <c:layout>
                <c:manualLayout>
                  <c:x val="-1.277139208173691E-2"/>
                  <c:y val="1.80913613749434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71-4439-BB63-BB6CF5EF0AB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'weightLogInfo_merged '!$E$2:$E$4</c:f>
              <c:strCache>
                <c:ptCount val="3"/>
                <c:pt idx="0">
                  <c:v>Healthy</c:v>
                </c:pt>
                <c:pt idx="1">
                  <c:v>OverWeight</c:v>
                </c:pt>
                <c:pt idx="2">
                  <c:v>Obesity</c:v>
                </c:pt>
              </c:strCache>
            </c:strRef>
          </c:cat>
          <c:val>
            <c:numRef>
              <c:f>'weightLogInfo_merged '!$F$2:$F$4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1-4439-BB63-BB6CF5EF0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Blood</a:t>
            </a:r>
            <a:r>
              <a:rPr lang="en-US" baseline="0"/>
              <a:t> Pressure vs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heartrate_seconds_merged!$F$1</c:f>
              <c:strCache>
                <c:ptCount val="1"/>
                <c:pt idx="0">
                  <c:v>Total_no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F9-47D8-8EA5-BF6682A004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F9-47D8-8EA5-BF6682A004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heartrate_seconds_merged!$E$2:$E$3</c:f>
              <c:strCache>
                <c:ptCount val="2"/>
                <c:pt idx="0">
                  <c:v>Normal</c:v>
                </c:pt>
                <c:pt idx="1">
                  <c:v>High</c:v>
                </c:pt>
              </c:strCache>
            </c:strRef>
          </c:cat>
          <c:val>
            <c:numRef>
              <c:f>heartrate_seconds_merged!$F$2:$F$3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E-4BEC-B8CC-3C8DC3ED86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</xdr:row>
      <xdr:rowOff>106680</xdr:rowOff>
    </xdr:from>
    <xdr:to>
      <xdr:col>9</xdr:col>
      <xdr:colOff>381000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E3F8B-6A8F-CE8B-B334-3DFF838EA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2</xdr:row>
      <xdr:rowOff>118110</xdr:rowOff>
    </xdr:from>
    <xdr:to>
      <xdr:col>15</xdr:col>
      <xdr:colOff>594360</xdr:colOff>
      <xdr:row>17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5C2F6-2F35-F84E-6F44-17258C83B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Mandal" refreshedDate="45466.837842592591" createdVersion="8" refreshedVersion="8" minRefreshableVersion="3" recordCount="8" xr:uid="{8F040966-473F-462C-ABB9-0E2D8756A57B}">
  <cacheSource type="worksheet">
    <worksheetSource name="weightLogInfo_merged__2"/>
  </cacheSource>
  <cacheFields count="3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BMI" numFmtId="0">
      <sharedItems containsSemiMixedTypes="0" containsString="0" containsNumber="1" minValue="21.450000762939499" maxValue="47.540000915527301"/>
    </cacheField>
    <cacheField name="Range" numFmtId="0">
      <sharedItems count="2">
        <s v="healthy"/>
        <s v="OverWeight"/>
      </sharedItems>
    </cacheField>
  </cacheFields>
  <extLst>
    <ext xmlns:x14="http://schemas.microsoft.com/office/spreadsheetml/2009/9/main" uri="{725AE2AE-9491-48be-B2B4-4EB974FC3084}">
      <x14:pivotCacheDefinition pivotCacheId="91489030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Mandal" refreshedDate="45466.840871643515" createdVersion="8" refreshedVersion="8" minRefreshableVersion="3" recordCount="7" xr:uid="{848E3F19-FF84-42F3-ACFD-7EFEB900E026}">
  <cacheSource type="worksheet">
    <worksheetSource name="heartrate_seconds_merged"/>
  </cacheSource>
  <cacheFields count="3">
    <cacheField name="Customer_id" numFmtId="0">
      <sharedItems containsSemiMixedTypes="0" containsString="0" containsNumber="1" containsInteger="1" minValue="2022484408" maxValue="5553957443" count="7">
        <n v="2022484408"/>
        <n v="2026352035"/>
        <n v="2347167796"/>
        <n v="4020332650"/>
        <n v="4388161847"/>
        <n v="4558609924"/>
        <n v="5553957443"/>
      </sharedItems>
    </cacheField>
    <cacheField name="Heart Rate" numFmtId="0">
      <sharedItems containsSemiMixedTypes="0" containsString="0" containsNumber="1" containsInteger="1" minValue="106" maxValue="203" count="7">
        <n v="203"/>
        <n v="125"/>
        <n v="195"/>
        <n v="191"/>
        <n v="180"/>
        <n v="199"/>
        <n v="106"/>
      </sharedItems>
    </cacheField>
    <cacheField name="Blood Pressure" numFmtId="0">
      <sharedItems count="2">
        <s v="High"/>
        <s v="Norm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2.649999618530298"/>
    <x v="0"/>
  </r>
  <r>
    <x v="1"/>
    <n v="47.540000915527301"/>
    <x v="1"/>
  </r>
  <r>
    <x v="2"/>
    <n v="21.450000762939499"/>
    <x v="0"/>
  </r>
  <r>
    <x v="3"/>
    <n v="27.450000762939499"/>
    <x v="1"/>
  </r>
  <r>
    <x v="4"/>
    <n v="27.25"/>
    <x v="1"/>
  </r>
  <r>
    <x v="5"/>
    <n v="28"/>
    <x v="1"/>
  </r>
  <r>
    <x v="6"/>
    <n v="24.389999389648398"/>
    <x v="0"/>
  </r>
  <r>
    <x v="7"/>
    <n v="25.68000030517579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</r>
  <r>
    <x v="1"/>
    <x v="1"/>
    <x v="1"/>
  </r>
  <r>
    <x v="2"/>
    <x v="2"/>
    <x v="0"/>
  </r>
  <r>
    <x v="3"/>
    <x v="3"/>
    <x v="0"/>
  </r>
  <r>
    <x v="4"/>
    <x v="4"/>
    <x v="1"/>
  </r>
  <r>
    <x v="5"/>
    <x v="5"/>
    <x v="0"/>
  </r>
  <r>
    <x v="6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AA976-AF3B-4517-9149-ADC22EC1D9F9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Customer_Id">
  <location ref="A3:A8" firstHeaderRow="1" firstDataRow="1" firstDataCol="1" rowPageCount="1" colPageCount="1"/>
  <pivotFields count="3"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/>
    <pivotField axis="axisPage" multipleItemSelectionAllowed="1" showAll="0" defaultSubtotal="0">
      <items count="2">
        <item h="1" x="0"/>
        <item x="1"/>
      </items>
    </pivotField>
  </pivotFields>
  <rowFields count="1">
    <field x="0"/>
  </rowFields>
  <rowItems count="5">
    <i>
      <x v="1"/>
    </i>
    <i>
      <x v="3"/>
    </i>
    <i>
      <x v="4"/>
    </i>
    <i>
      <x v="5"/>
    </i>
    <i>
      <x v="7"/>
    </i>
  </rowItems>
  <colItems count="1">
    <i/>
  </colItems>
  <pageFields count="1">
    <pageField fld="2" hier="-1"/>
  </pageFields>
  <formats count="6">
    <format dxfId="16">
      <pivotArea type="all" dataOnly="0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5">
            <x v="1"/>
            <x v="3"/>
            <x v="4"/>
            <x v="5"/>
            <x v="7"/>
          </reference>
        </references>
      </pivotArea>
    </format>
    <format dxfId="13">
      <pivotArea type="all" dataOnly="0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5">
            <x v="1"/>
            <x v="3"/>
            <x v="4"/>
            <x v="5"/>
            <x v="7"/>
          </reference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57CC1-E9B4-4A96-9071-AFBF9E69E6B1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_Id">
  <location ref="A12:A16" firstHeaderRow="1" firstDataRow="1" firstDataCol="1" rowPageCount="1" colPageCount="1"/>
  <pivotFields count="3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6"/>
        <item x="1"/>
        <item x="4"/>
        <item x="3"/>
        <item x="2"/>
        <item x="5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</pivotFields>
  <rowFields count="1">
    <field x="0"/>
  </rowFields>
  <rowItems count="4">
    <i>
      <x/>
    </i>
    <i>
      <x v="2"/>
    </i>
    <i>
      <x v="3"/>
    </i>
    <i>
      <x v="5"/>
    </i>
  </rowItems>
  <colItems count="1">
    <i/>
  </colItems>
  <pageFields count="1">
    <pageField fld="2" hier="-1"/>
  </pageFields>
  <formats count="6">
    <format dxfId="22">
      <pivotArea type="all" dataOnly="0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4">
            <x v="0"/>
            <x v="2"/>
            <x v="3"/>
            <x v="5"/>
          </reference>
        </references>
      </pivotArea>
    </format>
    <format dxfId="19">
      <pivotArea type="all" dataOnly="0" outline="0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4">
            <x v="0"/>
            <x v="2"/>
            <x v="3"/>
            <x v="5"/>
          </reference>
        </references>
      </pivotArea>
    </format>
  </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E858DDA-DC66-41BC-A7E4-6104128E8C7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ustomer_id" tableColumnId="1"/>
      <queryTableField id="2" name="Heart Rate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E56BAD-7885-4D2E-B1F3-B80B75BD5D8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Id" tableColumnId="1"/>
      <queryTableField id="2" name="BMI" tableColumnId="2"/>
      <queryTableField id="3" dataBound="0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6A11B4-F422-4A7D-B85B-2F2B9D576FF4}" name="Table4" displayName="Table4" ref="R4:S7" totalsRowShown="0">
  <autoFilter ref="R4:S7" xr:uid="{866A11B4-F422-4A7D-B85B-2F2B9D576FF4}"/>
  <tableColumns count="2">
    <tableColumn id="1" xr3:uid="{C313D1B8-8AC2-4EB9-B4D6-8E355BB1B147}" name=" BMI Range"/>
    <tableColumn id="2" xr3:uid="{5A2F279C-9565-45AF-82A4-8A35C336D225}" name="Caterori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AE386B-CEAE-45BB-ADCD-F9ACCDC51651}" name="Table5" displayName="Table5" ref="R10:S12" totalsRowShown="0">
  <autoFilter ref="R10:S12" xr:uid="{2AAE386B-CEAE-45BB-ADCD-F9ACCDC51651}"/>
  <tableColumns count="2">
    <tableColumn id="1" xr3:uid="{836505CD-09EF-486F-BB2E-EC08A9D2A126}" name="Heart Rate"/>
    <tableColumn id="2" xr3:uid="{8E870EC7-BC83-4A52-92D0-C96692854346}" name="Blood Pressur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DF99A-19BB-458B-9D22-E8F25B2FBE39}" name="heartrate_seconds_merged" displayName="heartrate_seconds_merged" ref="A1:C8" tableType="queryTable" totalsRowShown="0" headerRowDxfId="10" headerRowBorderDxfId="9">
  <autoFilter ref="A1:C8" xr:uid="{853DF99A-19BB-458B-9D22-E8F25B2FBE39}"/>
  <tableColumns count="3">
    <tableColumn id="1" xr3:uid="{0E8AA3C7-2589-439E-8E77-5997F28EE7BD}" uniqueName="1" name="Customer_id" queryTableFieldId="1"/>
    <tableColumn id="2" xr3:uid="{ABDD81C3-B902-42A8-BEE7-2B84057A5681}" uniqueName="2" name="Heart Rate" queryTableFieldId="2"/>
    <tableColumn id="3" xr3:uid="{75CA0DEA-E3CD-492D-85DF-B95F0F53C6AC}" uniqueName="3" name="Blood Pressure" queryTableFieldId="3" dataDxfId="8">
      <calculatedColumnFormula>IF(heartrate_seconds_merged[[#This Row],[Heart Rate]]&gt;185,"High","Normal")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7612FB-02DB-4BD3-A08F-B3800CA86D30}" name="weightLogInfo_merged__2" displayName="weightLogInfo_merged__2" ref="A1:C9" tableType="queryTable" totalsRowShown="0" headerRowDxfId="7" headerRowBorderDxfId="6" tableBorderDxfId="5">
  <autoFilter ref="A1:C9" xr:uid="{267612FB-02DB-4BD3-A08F-B3800CA86D30}"/>
  <tableColumns count="3">
    <tableColumn id="1" xr3:uid="{7D04DE6B-3E41-4946-91F9-1FB65E6D3774}" uniqueName="1" name="Id" queryTableFieldId="1"/>
    <tableColumn id="2" xr3:uid="{FDA14D8E-EE52-4808-9880-51C2941E4202}" uniqueName="2" name="BMI" queryTableFieldId="2"/>
    <tableColumn id="3" xr3:uid="{F09F5A09-E592-49D3-BFBB-5CCC1F8C4BB3}" uniqueName="3" name="Range" queryTableFieldId="3" dataDxfId="4">
      <calculatedColumnFormula array="1">_xlfn.IFS(weightLogInfo_merged__2[[#This Row],[BMI]]&lt;25,"healthy",OR(weightLogInfo_merged__2[[#This Row],[BMI]]&gt;25,weightLogInfo_merged__2[[#This Row],[BMI]]&lt;30),"OverWeight",weightLogInfo_merged__2[[#This Row],[BMI]]&gt;30,"Obesity")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64ED-B867-4CA5-856C-D1BCB3739CD1}">
  <sheetPr codeName="Sheet1"/>
  <dimension ref="A1:S20"/>
  <sheetViews>
    <sheetView tabSelected="1" zoomScale="95" workbookViewId="0">
      <selection activeCell="Q22" sqref="Q22"/>
    </sheetView>
  </sheetViews>
  <sheetFormatPr defaultRowHeight="18" x14ac:dyDescent="0.35"/>
  <cols>
    <col min="1" max="1" width="16.21875" customWidth="1"/>
    <col min="2" max="2" width="16.6640625" customWidth="1"/>
    <col min="3" max="3" width="12.109375" style="11" customWidth="1"/>
    <col min="18" max="18" width="18.21875" bestFit="1" customWidth="1"/>
    <col min="19" max="19" width="15" customWidth="1"/>
    <col min="20" max="20" width="8.88671875" customWidth="1"/>
  </cols>
  <sheetData>
    <row r="1" spans="1:19" ht="21" x14ac:dyDescent="0.4">
      <c r="A1" s="13" t="s">
        <v>4</v>
      </c>
      <c r="B1" s="14" t="s">
        <v>7</v>
      </c>
      <c r="C1" s="21"/>
      <c r="E1" s="22" t="s">
        <v>25</v>
      </c>
      <c r="F1" s="22"/>
      <c r="G1" s="22"/>
      <c r="H1" s="22"/>
      <c r="I1" s="22"/>
      <c r="J1" s="22"/>
      <c r="K1" s="22"/>
      <c r="L1" s="22"/>
    </row>
    <row r="2" spans="1:19" x14ac:dyDescent="0.35">
      <c r="A2" s="15" t="s">
        <v>26</v>
      </c>
      <c r="B2" s="16"/>
      <c r="R2" s="10" t="s">
        <v>24</v>
      </c>
      <c r="S2" s="10"/>
    </row>
    <row r="3" spans="1:19" x14ac:dyDescent="0.35">
      <c r="A3" s="17" t="s">
        <v>8</v>
      </c>
      <c r="B3" s="16"/>
    </row>
    <row r="4" spans="1:19" x14ac:dyDescent="0.35">
      <c r="A4" s="18">
        <v>1927972279</v>
      </c>
      <c r="B4" s="16"/>
      <c r="R4" t="s">
        <v>19</v>
      </c>
      <c r="S4" t="s">
        <v>20</v>
      </c>
    </row>
    <row r="5" spans="1:19" x14ac:dyDescent="0.35">
      <c r="A5" s="18">
        <v>4319703577</v>
      </c>
      <c r="B5" s="16"/>
      <c r="R5" t="s">
        <v>16</v>
      </c>
      <c r="S5" t="s">
        <v>10</v>
      </c>
    </row>
    <row r="6" spans="1:19" x14ac:dyDescent="0.35">
      <c r="A6" s="18">
        <v>4558609924</v>
      </c>
      <c r="B6" s="16"/>
      <c r="R6" t="s">
        <v>17</v>
      </c>
      <c r="S6" t="s">
        <v>18</v>
      </c>
    </row>
    <row r="7" spans="1:19" x14ac:dyDescent="0.35">
      <c r="A7" s="18">
        <v>5577150313</v>
      </c>
      <c r="B7" s="16"/>
      <c r="R7" t="s">
        <v>21</v>
      </c>
      <c r="S7" t="s">
        <v>11</v>
      </c>
    </row>
    <row r="8" spans="1:19" x14ac:dyDescent="0.35">
      <c r="A8" s="18">
        <v>8877689391</v>
      </c>
      <c r="B8" s="16"/>
    </row>
    <row r="9" spans="1:19" x14ac:dyDescent="0.35">
      <c r="A9" s="15"/>
      <c r="B9" s="16"/>
    </row>
    <row r="10" spans="1:19" x14ac:dyDescent="0.35">
      <c r="A10" s="17" t="s">
        <v>5</v>
      </c>
      <c r="B10" s="16" t="s">
        <v>6</v>
      </c>
      <c r="R10" t="s">
        <v>3</v>
      </c>
      <c r="S10" t="s">
        <v>5</v>
      </c>
    </row>
    <row r="11" spans="1:19" x14ac:dyDescent="0.35">
      <c r="A11" s="15" t="s">
        <v>27</v>
      </c>
      <c r="B11" s="16"/>
      <c r="R11" t="s">
        <v>22</v>
      </c>
      <c r="S11" t="s">
        <v>14</v>
      </c>
    </row>
    <row r="12" spans="1:19" x14ac:dyDescent="0.35">
      <c r="A12" s="17" t="s">
        <v>8</v>
      </c>
      <c r="B12" s="16"/>
      <c r="R12" t="s">
        <v>23</v>
      </c>
      <c r="S12" t="s">
        <v>6</v>
      </c>
    </row>
    <row r="13" spans="1:19" x14ac:dyDescent="0.35">
      <c r="A13" s="18">
        <v>2022484408</v>
      </c>
      <c r="B13" s="16"/>
    </row>
    <row r="14" spans="1:19" x14ac:dyDescent="0.35">
      <c r="A14" s="18">
        <v>2347167796</v>
      </c>
      <c r="B14" s="16"/>
    </row>
    <row r="15" spans="1:19" x14ac:dyDescent="0.35">
      <c r="A15" s="18">
        <v>4020332650</v>
      </c>
      <c r="B15" s="16"/>
    </row>
    <row r="16" spans="1:19" x14ac:dyDescent="0.35">
      <c r="A16" s="18">
        <v>4558609924</v>
      </c>
      <c r="B16" s="16"/>
    </row>
    <row r="17" spans="1:2" x14ac:dyDescent="0.35">
      <c r="A17" s="15"/>
      <c r="B17" s="16"/>
    </row>
    <row r="18" spans="1:2" x14ac:dyDescent="0.35">
      <c r="A18" s="15"/>
      <c r="B18" s="16"/>
    </row>
    <row r="19" spans="1:2" x14ac:dyDescent="0.35">
      <c r="A19" s="12" t="s">
        <v>9</v>
      </c>
      <c r="B19" s="16"/>
    </row>
    <row r="20" spans="1:2" ht="18.600000000000001" thickBot="1" x14ac:dyDescent="0.4">
      <c r="A20" s="20">
        <f>COUNT(A4:A8,A13:A16)</f>
        <v>9</v>
      </c>
      <c r="B20" s="19"/>
    </row>
  </sheetData>
  <mergeCells count="1">
    <mergeCell ref="E1:L1"/>
  </mergeCells>
  <pageMargins left="0.7" right="0.7" top="0.75" bottom="0.75" header="0.3" footer="0.3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B834-B6BF-4D64-8B0D-7C1E64771DAA}">
  <sheetPr codeName="Sheet2"/>
  <dimension ref="A1:F8"/>
  <sheetViews>
    <sheetView workbookViewId="0">
      <selection activeCell="I5" sqref="I5"/>
    </sheetView>
  </sheetViews>
  <sheetFormatPr defaultRowHeight="14.4" x14ac:dyDescent="0.3"/>
  <cols>
    <col min="1" max="1" width="23.77734375" customWidth="1"/>
    <col min="2" max="2" width="29.33203125" customWidth="1"/>
    <col min="3" max="3" width="18.109375" customWidth="1"/>
    <col min="5" max="5" width="14.88671875" customWidth="1"/>
  </cols>
  <sheetData>
    <row r="1" spans="1:6" ht="16.2" thickBot="1" x14ac:dyDescent="0.35">
      <c r="A1" s="4" t="s">
        <v>2</v>
      </c>
      <c r="B1" s="5" t="s">
        <v>3</v>
      </c>
      <c r="C1" s="6" t="s">
        <v>5</v>
      </c>
      <c r="E1" s="9" t="s">
        <v>5</v>
      </c>
      <c r="F1" s="9" t="s">
        <v>15</v>
      </c>
    </row>
    <row r="2" spans="1:6" x14ac:dyDescent="0.3">
      <c r="A2">
        <v>2022484408</v>
      </c>
      <c r="B2">
        <v>203</v>
      </c>
      <c r="C2" t="str">
        <f>IF(heartrate_seconds_merged[[#This Row],[Heart Rate]]&gt;185,"High","Normal")</f>
        <v>High</v>
      </c>
      <c r="E2" s="9" t="s">
        <v>14</v>
      </c>
      <c r="F2" s="9">
        <f>COUNTIFS(heartrate_seconds_merged[Blood Pressure],"Normal")</f>
        <v>3</v>
      </c>
    </row>
    <row r="3" spans="1:6" x14ac:dyDescent="0.3">
      <c r="A3">
        <v>2026352035</v>
      </c>
      <c r="B3">
        <v>125</v>
      </c>
      <c r="C3" t="str">
        <f>IF(heartrate_seconds_merged[[#This Row],[Heart Rate]]&gt;185,"High","Normal")</f>
        <v>Normal</v>
      </c>
      <c r="E3" s="9" t="s">
        <v>6</v>
      </c>
      <c r="F3" s="9">
        <f>COUNTIFS(heartrate_seconds_merged[Blood Pressure],"High")</f>
        <v>4</v>
      </c>
    </row>
    <row r="4" spans="1:6" x14ac:dyDescent="0.3">
      <c r="A4">
        <v>2347167796</v>
      </c>
      <c r="B4">
        <v>195</v>
      </c>
      <c r="C4" t="str">
        <f>IF(heartrate_seconds_merged[[#This Row],[Heart Rate]]&gt;185,"High","Normal")</f>
        <v>High</v>
      </c>
    </row>
    <row r="5" spans="1:6" x14ac:dyDescent="0.3">
      <c r="A5">
        <v>4020332650</v>
      </c>
      <c r="B5">
        <v>191</v>
      </c>
      <c r="C5" t="str">
        <f>IF(heartrate_seconds_merged[[#This Row],[Heart Rate]]&gt;185,"High","Normal")</f>
        <v>High</v>
      </c>
    </row>
    <row r="6" spans="1:6" x14ac:dyDescent="0.3">
      <c r="A6">
        <v>4388161847</v>
      </c>
      <c r="B6">
        <v>180</v>
      </c>
      <c r="C6" t="str">
        <f>IF(heartrate_seconds_merged[[#This Row],[Heart Rate]]&gt;185,"High","Normal")</f>
        <v>Normal</v>
      </c>
    </row>
    <row r="7" spans="1:6" x14ac:dyDescent="0.3">
      <c r="A7">
        <v>4558609924</v>
      </c>
      <c r="B7">
        <v>199</v>
      </c>
      <c r="C7" t="str">
        <f>IF(heartrate_seconds_merged[[#This Row],[Heart Rate]]&gt;185,"High","Normal")</f>
        <v>High</v>
      </c>
    </row>
    <row r="8" spans="1:6" x14ac:dyDescent="0.3">
      <c r="A8">
        <v>5553957443</v>
      </c>
      <c r="B8">
        <v>106</v>
      </c>
      <c r="C8" t="str">
        <f>IF(heartrate_seconds_merged[[#This Row],[Heart Rate]]&gt;185,"High","Normal")</f>
        <v>Normal</v>
      </c>
    </row>
  </sheetData>
  <conditionalFormatting sqref="A2:C8">
    <cfRule type="containsText" dxfId="3" priority="1" operator="containsText" text="High">
      <formula>NOT(ISERROR(SEARCH("High",A2)))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C4EA-3B79-4CBB-84C0-E2459A7C6C9A}">
  <sheetPr codeName="Sheet3"/>
  <dimension ref="A1:F9"/>
  <sheetViews>
    <sheetView workbookViewId="0">
      <selection activeCell="H8" sqref="H8"/>
    </sheetView>
  </sheetViews>
  <sheetFormatPr defaultRowHeight="14.4" x14ac:dyDescent="0.3"/>
  <cols>
    <col min="1" max="1" width="21.109375" customWidth="1"/>
    <col min="2" max="2" width="21.77734375" customWidth="1"/>
    <col min="3" max="3" width="21.88671875" customWidth="1"/>
    <col min="5" max="5" width="13.88671875" customWidth="1"/>
    <col min="6" max="6" width="12.5546875" customWidth="1"/>
  </cols>
  <sheetData>
    <row r="1" spans="1:6" ht="16.2" thickBot="1" x14ac:dyDescent="0.35">
      <c r="A1" s="1" t="s">
        <v>0</v>
      </c>
      <c r="B1" s="2" t="s">
        <v>1</v>
      </c>
      <c r="C1" s="3" t="s">
        <v>4</v>
      </c>
      <c r="E1" s="8" t="s">
        <v>12</v>
      </c>
      <c r="F1" s="8" t="s">
        <v>13</v>
      </c>
    </row>
    <row r="2" spans="1:6" x14ac:dyDescent="0.3">
      <c r="A2">
        <v>1503960366</v>
      </c>
      <c r="B2">
        <v>22.649999618530298</v>
      </c>
      <c r="C2" t="str" cm="1">
        <f t="array" ref="C2">_xlfn.IFS(weightLogInfo_merged__2[[#This Row],[BMI]]&lt;25,"healthy",OR(weightLogInfo_merged__2[[#This Row],[BMI]]&gt;25,weightLogInfo_merged__2[[#This Row],[BMI]]&lt;30),"OverWeight",weightLogInfo_merged__2[[#This Row],[BMI]]&gt;30,"Obesity")</f>
        <v>healthy</v>
      </c>
      <c r="E2" s="7" t="s">
        <v>10</v>
      </c>
      <c r="F2" s="7">
        <f>COUNTIFS(weightLogInfo_merged__2[Range],"healthy")</f>
        <v>3</v>
      </c>
    </row>
    <row r="3" spans="1:6" x14ac:dyDescent="0.3">
      <c r="A3">
        <v>1927972279</v>
      </c>
      <c r="B3">
        <v>47.540000915527301</v>
      </c>
      <c r="C3" t="str" cm="1">
        <f t="array" ref="C3">_xlfn.IFS(weightLogInfo_merged__2[[#This Row],[BMI]]&lt;25,"healthy",OR(weightLogInfo_merged__2[[#This Row],[BMI]]&gt;25,weightLogInfo_merged__2[[#This Row],[BMI]]&lt;30),"OverWeight",weightLogInfo_merged__2[[#This Row],[BMI]]&gt;30,"Obesity")</f>
        <v>OverWeight</v>
      </c>
      <c r="E3" s="7" t="s">
        <v>7</v>
      </c>
      <c r="F3" s="7">
        <f>COUNTIFS(weightLogInfo_merged__2[Range],"OverWeight")</f>
        <v>5</v>
      </c>
    </row>
    <row r="4" spans="1:6" x14ac:dyDescent="0.3">
      <c r="A4">
        <v>2873212765</v>
      </c>
      <c r="B4">
        <v>21.450000762939499</v>
      </c>
      <c r="C4" t="str" cm="1">
        <f t="array" ref="C4">_xlfn.IFS(weightLogInfo_merged__2[[#This Row],[BMI]]&lt;25,"healthy",OR(weightLogInfo_merged__2[[#This Row],[BMI]]&gt;25,weightLogInfo_merged__2[[#This Row],[BMI]]&lt;30),"OverWeight",weightLogInfo_merged__2[[#This Row],[BMI]]&gt;30,"Obesity")</f>
        <v>healthy</v>
      </c>
      <c r="E4" s="7" t="s">
        <v>11</v>
      </c>
      <c r="F4" s="7">
        <f>COUNTIFS(weightLogInfo_merged__2[Range],"Obesity")</f>
        <v>0</v>
      </c>
    </row>
    <row r="5" spans="1:6" x14ac:dyDescent="0.3">
      <c r="A5">
        <v>4319703577</v>
      </c>
      <c r="B5">
        <v>27.450000762939499</v>
      </c>
      <c r="C5" t="str" cm="1">
        <f t="array" ref="C5">_xlfn.IFS(weightLogInfo_merged__2[[#This Row],[BMI]]&lt;25,"healthy",OR(weightLogInfo_merged__2[[#This Row],[BMI]]&gt;25,weightLogInfo_merged__2[[#This Row],[BMI]]&lt;30),"OverWeight",weightLogInfo_merged__2[[#This Row],[BMI]]&gt;30,"Obesity")</f>
        <v>OverWeight</v>
      </c>
    </row>
    <row r="6" spans="1:6" x14ac:dyDescent="0.3">
      <c r="A6">
        <v>4558609924</v>
      </c>
      <c r="B6">
        <v>27.25</v>
      </c>
      <c r="C6" t="str" cm="1">
        <f t="array" ref="C6">_xlfn.IFS(weightLogInfo_merged__2[[#This Row],[BMI]]&lt;25,"healthy",OR(weightLogInfo_merged__2[[#This Row],[BMI]]&gt;25,weightLogInfo_merged__2[[#This Row],[BMI]]&lt;30),"OverWeight",weightLogInfo_merged__2[[#This Row],[BMI]]&gt;30,"Obesity")</f>
        <v>OverWeight</v>
      </c>
    </row>
    <row r="7" spans="1:6" x14ac:dyDescent="0.3">
      <c r="A7">
        <v>5577150313</v>
      </c>
      <c r="B7">
        <v>28</v>
      </c>
      <c r="C7" t="str" cm="1">
        <f t="array" ref="C7">_xlfn.IFS(weightLogInfo_merged__2[[#This Row],[BMI]]&lt;25,"healthy",OR(weightLogInfo_merged__2[[#This Row],[BMI]]&gt;25,weightLogInfo_merged__2[[#This Row],[BMI]]&lt;30),"OverWeight",weightLogInfo_merged__2[[#This Row],[BMI]]&gt;30,"Obesity")</f>
        <v>OverWeight</v>
      </c>
    </row>
    <row r="8" spans="1:6" x14ac:dyDescent="0.3">
      <c r="A8">
        <v>6962181067</v>
      </c>
      <c r="B8">
        <v>24.389999389648398</v>
      </c>
      <c r="C8" t="str" cm="1">
        <f t="array" ref="C8">_xlfn.IFS(weightLogInfo_merged__2[[#This Row],[BMI]]&lt;25,"healthy",OR(weightLogInfo_merged__2[[#This Row],[BMI]]&gt;25,weightLogInfo_merged__2[[#This Row],[BMI]]&lt;30),"OverWeight",weightLogInfo_merged__2[[#This Row],[BMI]]&gt;30,"Obesity")</f>
        <v>healthy</v>
      </c>
    </row>
    <row r="9" spans="1:6" x14ac:dyDescent="0.3">
      <c r="A9">
        <v>8877689391</v>
      </c>
      <c r="B9">
        <v>25.680000305175799</v>
      </c>
      <c r="C9" t="str" cm="1">
        <f t="array" ref="C9">_xlfn.IFS(weightLogInfo_merged__2[[#This Row],[BMI]]&lt;25,"healthy",OR(weightLogInfo_merged__2[[#This Row],[BMI]]&gt;25,weightLogInfo_merged__2[[#This Row],[BMI]]&lt;30),"OverWeight",weightLogInfo_merged__2[[#This Row],[BMI]]&gt;30,"Obesity")</f>
        <v>OverWeight</v>
      </c>
    </row>
  </sheetData>
  <conditionalFormatting sqref="C2:C9">
    <cfRule type="containsText" dxfId="2" priority="1" operator="containsText" text="Obesity">
      <formula>NOT(ISERROR(SEARCH("Obesity",C2)))</formula>
    </cfRule>
    <cfRule type="containsText" dxfId="1" priority="2" operator="containsText" text="OverWeight">
      <formula>NOT(ISERROR(SEARCH("OverWeight",C2)))</formula>
    </cfRule>
    <cfRule type="containsText" dxfId="0" priority="3" operator="containsText" text="Healthy">
      <formula>NOT(ISERROR(SEARCH("Healthy",C2)))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D5233-C654-4780-8A61-41A8C3D21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of Logic 1</vt:lpstr>
      <vt:lpstr>heartrate_seconds_merged</vt:lpstr>
      <vt:lpstr>weightLogInfo_merged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2015-06-05T18:17:20Z</dcterms:created>
  <dcterms:modified xsi:type="dcterms:W3CDTF">2024-06-23T16:27:47Z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2024-06-23T12:49:36Z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fbf7e5c7-ad14-4d9d-ba1c-ebdc570e6e85</vt:lpwstr>
  </property>
  <property fmtid="{D5CDD505-2E9C-101B-9397-08002B2CF9AE}" pid="7" name="MSIP_Label_defa4170-0d19-0005-0004-bc88714345d2_ActionId">
    <vt:lpwstr>16c33997-ca54-4948-977c-a32cdfad8ad4</vt:lpwstr>
  </property>
  <property fmtid="{D5CDD505-2E9C-101B-9397-08002B2CF9AE}" pid="8" name="MSIP_Label_defa4170-0d19-0005-0004-bc88714345d2_ContentBits">
    <vt:lpwstr>0</vt:lpwstr>
  </property>
</Properties>
</file>