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/>
  <xr:revisionPtr revIDLastSave="0" documentId="11_67122A666E798CBEF6354AE3D912F921EAD62AA6" xr6:coauthVersionLast="45" xr6:coauthVersionMax="45" xr10:uidLastSave="{00000000-0000-0000-0000-000000000000}"/>
  <bookViews>
    <workbookView xWindow="600" yWindow="615" windowWidth="13095" windowHeight="6855" firstSheet="1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19" i="2"/>
  <c r="E17" i="2"/>
  <c r="E16" i="2"/>
  <c r="E14" i="2"/>
  <c r="E13" i="2"/>
  <c r="E12" i="2"/>
  <c r="E10" i="2"/>
  <c r="E9" i="2"/>
  <c r="E8" i="2"/>
  <c r="E7" i="2"/>
  <c r="E6" i="2"/>
  <c r="E5" i="2"/>
  <c r="E4" i="2"/>
  <c r="E2" i="2"/>
  <c r="D28" i="1"/>
  <c r="D26" i="1"/>
  <c r="D25" i="1"/>
  <c r="D22" i="1"/>
  <c r="D21" i="1"/>
  <c r="D20" i="1"/>
  <c r="D17" i="1"/>
  <c r="D14" i="1"/>
  <c r="D13" i="1"/>
  <c r="D11" i="1"/>
  <c r="D9" i="1"/>
  <c r="D8" i="1"/>
  <c r="D7" i="1"/>
  <c r="D4" i="1"/>
  <c r="D2" i="1"/>
</calcChain>
</file>

<file path=xl/sharedStrings.xml><?xml version="1.0" encoding="utf-8"?>
<sst xmlns="http://schemas.openxmlformats.org/spreadsheetml/2006/main" count="94" uniqueCount="72">
  <si>
    <t>Rank</t>
  </si>
  <si>
    <t>Language</t>
  </si>
  <si>
    <t>Share</t>
  </si>
  <si>
    <t>Trend</t>
  </si>
  <si>
    <t>Python</t>
  </si>
  <si>
    <t>31.56 %</t>
  </si>
  <si>
    <t>Java</t>
  </si>
  <si>
    <t>16.4 %</t>
  </si>
  <si>
    <t>-3.1 %</t>
  </si>
  <si>
    <t>Javascript</t>
  </si>
  <si>
    <t>8.38 %</t>
  </si>
  <si>
    <t>C#</t>
  </si>
  <si>
    <t>6.5 %</t>
  </si>
  <si>
    <t>PHP</t>
  </si>
  <si>
    <t>5.85 %</t>
  </si>
  <si>
    <t>-0.5 %</t>
  </si>
  <si>
    <t>C/C++</t>
  </si>
  <si>
    <t>5.8 %</t>
  </si>
  <si>
    <t>R</t>
  </si>
  <si>
    <t>4.08 %</t>
  </si>
  <si>
    <t>Objective-C</t>
  </si>
  <si>
    <t>2.79 %</t>
  </si>
  <si>
    <t>Swift</t>
  </si>
  <si>
    <t>2.35 %</t>
  </si>
  <si>
    <t>-0.1 %</t>
  </si>
  <si>
    <t>TypeScript</t>
  </si>
  <si>
    <t>Matlab</t>
  </si>
  <si>
    <t>1.65 %</t>
  </si>
  <si>
    <t>Kotlin</t>
  </si>
  <si>
    <t>1.61 %</t>
  </si>
  <si>
    <t>Go</t>
  </si>
  <si>
    <t>1.44 %</t>
  </si>
  <si>
    <t>Ruby</t>
  </si>
  <si>
    <t>1.22 %</t>
  </si>
  <si>
    <t>-0.2 %</t>
  </si>
  <si>
    <t>VBA</t>
  </si>
  <si>
    <t>1.16 %</t>
  </si>
  <si>
    <t>Rust</t>
  </si>
  <si>
    <t>1.01 %</t>
  </si>
  <si>
    <t>Scala</t>
  </si>
  <si>
    <t>0.93 %</t>
  </si>
  <si>
    <t>Visual Basic</t>
  </si>
  <si>
    <t>0.79 %</t>
  </si>
  <si>
    <t>Lua</t>
  </si>
  <si>
    <t>0.58 %</t>
  </si>
  <si>
    <t>Dart</t>
  </si>
  <si>
    <t>0.57 %</t>
  </si>
  <si>
    <t>Ada</t>
  </si>
  <si>
    <t>0.52 %</t>
  </si>
  <si>
    <t>Perl</t>
  </si>
  <si>
    <t>0.51 %</t>
  </si>
  <si>
    <t>-0.0 %</t>
  </si>
  <si>
    <t>Groovy</t>
  </si>
  <si>
    <t>0.46 %</t>
  </si>
  <si>
    <t>Julia</t>
  </si>
  <si>
    <t>Cobol</t>
  </si>
  <si>
    <t>0.43 %</t>
  </si>
  <si>
    <t>Abap</t>
  </si>
  <si>
    <t>0.41 %</t>
  </si>
  <si>
    <t>Delphi</t>
  </si>
  <si>
    <t>0.31 %</t>
  </si>
  <si>
    <t>Haskell</t>
  </si>
  <si>
    <t>0.29 %</t>
  </si>
  <si>
    <t>Programming Language</t>
  </si>
  <si>
    <t>Ratings</t>
  </si>
  <si>
    <t>Change</t>
  </si>
  <si>
    <t>C</t>
  </si>
  <si>
    <t>C++</t>
  </si>
  <si>
    <t>JavaScript</t>
  </si>
  <si>
    <t>SQL</t>
  </si>
  <si>
    <t>Assembly language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</si>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</sst>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3">
    <font>
      <sz val="10"/>
      <color rgb="FF000000"/>
      <name val="Arial"/>
    </font>
    <font>
      <b/>
      <sz val="12"/>
      <color rgb="FF000000"/>
      <name val="Helvetica"/>
    </font>
    <font>
      <sz val="12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2" fillId="2" borderId="1" xfId="0" applyFont="1" applyFill="1" applyBorder="1" applyAlignment="1">
      <alignment vertical="top"/>
    </xf>
    <xf numFmtId="10" fontId="2" fillId="2" borderId="1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workbookViewId="0">
      <selection activeCell="B1" sqref="B1:B1048576"/>
    </sheetView>
  </sheetViews>
  <sheetFormatPr defaultColWidth="14.42578125" defaultRowHeight="15.75" customHeight="1"/>
  <cols>
    <col min="1" max="16384" width="14.42578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</v>
      </c>
      <c r="B2" s="3" t="s">
        <v>4</v>
      </c>
      <c r="C2" s="3" t="s">
        <v>5</v>
      </c>
      <c r="D2" s="3">
        <f>2.9 %</f>
        <v>2.8999999999999998E-2</v>
      </c>
    </row>
    <row r="3" spans="1:4">
      <c r="A3" s="3">
        <v>2</v>
      </c>
      <c r="B3" s="3" t="s">
        <v>6</v>
      </c>
      <c r="C3" s="3" t="s">
        <v>7</v>
      </c>
      <c r="D3" s="3" t="s">
        <v>8</v>
      </c>
    </row>
    <row r="4" spans="1:4">
      <c r="A4" s="3">
        <v>3</v>
      </c>
      <c r="B4" s="3" t="s">
        <v>9</v>
      </c>
      <c r="C4" s="3" t="s">
        <v>10</v>
      </c>
      <c r="D4" s="3">
        <f>0.3 %</f>
        <v>3.0000000000000001E-3</v>
      </c>
    </row>
    <row r="5" spans="1:4">
      <c r="A5" s="3">
        <v>4</v>
      </c>
      <c r="B5" s="3" t="s">
        <v>11</v>
      </c>
      <c r="C5" s="3" t="s">
        <v>12</v>
      </c>
      <c r="D5" s="4">
        <v>-8.0000000000000002E-3</v>
      </c>
    </row>
    <row r="6" spans="1:4">
      <c r="A6" s="3">
        <v>5</v>
      </c>
      <c r="B6" s="3" t="s">
        <v>13</v>
      </c>
      <c r="C6" s="3" t="s">
        <v>14</v>
      </c>
      <c r="D6" s="3" t="s">
        <v>15</v>
      </c>
    </row>
    <row r="7" spans="1:4">
      <c r="A7" s="3">
        <v>6</v>
      </c>
      <c r="B7" s="3" t="s">
        <v>16</v>
      </c>
      <c r="C7" s="3" t="s">
        <v>17</v>
      </c>
      <c r="D7" s="3">
        <f>0 %</f>
        <v>0</v>
      </c>
    </row>
    <row r="8" spans="1:4">
      <c r="A8" s="3">
        <v>7</v>
      </c>
      <c r="B8" s="3" t="s">
        <v>18</v>
      </c>
      <c r="C8" s="3" t="s">
        <v>19</v>
      </c>
      <c r="D8" s="3">
        <f>0.3 %</f>
        <v>3.0000000000000001E-3</v>
      </c>
    </row>
    <row r="9" spans="1:4">
      <c r="A9" s="3">
        <v>8</v>
      </c>
      <c r="B9" s="3" t="s">
        <v>20</v>
      </c>
      <c r="C9" s="3" t="s">
        <v>21</v>
      </c>
      <c r="D9" s="3">
        <f>0.2 %</f>
        <v>2E-3</v>
      </c>
    </row>
    <row r="10" spans="1:4">
      <c r="A10" s="3">
        <v>9</v>
      </c>
      <c r="B10" s="3" t="s">
        <v>22</v>
      </c>
      <c r="C10" s="3" t="s">
        <v>23</v>
      </c>
      <c r="D10" s="3" t="s">
        <v>24</v>
      </c>
    </row>
    <row r="11" spans="1:4">
      <c r="A11" s="3">
        <v>10</v>
      </c>
      <c r="B11" s="3" t="s">
        <v>25</v>
      </c>
      <c r="C11" s="4">
        <v>1.9199999999999998E-2</v>
      </c>
      <c r="D11" s="3">
        <f>0.1 %</f>
        <v>1E-3</v>
      </c>
    </row>
    <row r="12" spans="1:4">
      <c r="A12" s="3">
        <v>11</v>
      </c>
      <c r="B12" s="3" t="s">
        <v>26</v>
      </c>
      <c r="C12" s="3" t="s">
        <v>27</v>
      </c>
      <c r="D12" s="3" t="s">
        <v>24</v>
      </c>
    </row>
    <row r="13" spans="1:4">
      <c r="A13" s="3">
        <v>12</v>
      </c>
      <c r="B13" s="3" t="s">
        <v>28</v>
      </c>
      <c r="C13" s="3" t="s">
        <v>29</v>
      </c>
      <c r="D13" s="3">
        <f>0.1 %</f>
        <v>1E-3</v>
      </c>
    </row>
    <row r="14" spans="1:4">
      <c r="A14" s="3">
        <v>13</v>
      </c>
      <c r="B14" s="3" t="s">
        <v>30</v>
      </c>
      <c r="C14" s="3" t="s">
        <v>31</v>
      </c>
      <c r="D14" s="3">
        <f>0.3 %</f>
        <v>3.0000000000000001E-3</v>
      </c>
    </row>
    <row r="15" spans="1:4">
      <c r="A15" s="3">
        <v>14</v>
      </c>
      <c r="B15" s="3" t="s">
        <v>32</v>
      </c>
      <c r="C15" s="3" t="s">
        <v>33</v>
      </c>
      <c r="D15" s="3" t="s">
        <v>34</v>
      </c>
    </row>
    <row r="16" spans="1:4">
      <c r="A16" s="3">
        <v>15</v>
      </c>
      <c r="B16" s="3" t="s">
        <v>35</v>
      </c>
      <c r="C16" s="3" t="s">
        <v>36</v>
      </c>
      <c r="D16" s="3" t="s">
        <v>34</v>
      </c>
    </row>
    <row r="17" spans="1:4">
      <c r="A17" s="3">
        <v>16</v>
      </c>
      <c r="B17" s="3" t="s">
        <v>37</v>
      </c>
      <c r="C17" s="3" t="s">
        <v>38</v>
      </c>
      <c r="D17" s="3">
        <f>0.3 %</f>
        <v>3.0000000000000001E-3</v>
      </c>
    </row>
    <row r="18" spans="1:4">
      <c r="A18" s="3">
        <v>17</v>
      </c>
      <c r="B18" s="3" t="s">
        <v>39</v>
      </c>
      <c r="C18" s="3" t="s">
        <v>40</v>
      </c>
      <c r="D18" s="3" t="s">
        <v>34</v>
      </c>
    </row>
    <row r="19" spans="1:4">
      <c r="A19" s="3">
        <v>18</v>
      </c>
      <c r="B19" s="3" t="s">
        <v>41</v>
      </c>
      <c r="C19" s="3" t="s">
        <v>42</v>
      </c>
      <c r="D19" s="3" t="s">
        <v>34</v>
      </c>
    </row>
    <row r="20" spans="1:4">
      <c r="A20" s="3">
        <v>19</v>
      </c>
      <c r="B20" s="3" t="s">
        <v>43</v>
      </c>
      <c r="C20" s="3" t="s">
        <v>44</v>
      </c>
      <c r="D20" s="3">
        <f t="shared" ref="D20:D22" si="0">0.2 %</f>
        <v>2E-3</v>
      </c>
    </row>
    <row r="21" spans="1:4">
      <c r="A21" s="3">
        <v>20</v>
      </c>
      <c r="B21" s="3" t="s">
        <v>45</v>
      </c>
      <c r="C21" s="3" t="s">
        <v>46</v>
      </c>
      <c r="D21" s="3">
        <f t="shared" si="0"/>
        <v>2E-3</v>
      </c>
    </row>
    <row r="22" spans="1:4">
      <c r="A22" s="3">
        <v>21</v>
      </c>
      <c r="B22" s="3" t="s">
        <v>47</v>
      </c>
      <c r="C22" s="3" t="s">
        <v>48</v>
      </c>
      <c r="D22" s="3">
        <f t="shared" si="0"/>
        <v>2E-3</v>
      </c>
    </row>
    <row r="23" spans="1:4">
      <c r="A23" s="3">
        <v>22</v>
      </c>
      <c r="B23" s="3" t="s">
        <v>49</v>
      </c>
      <c r="C23" s="3" t="s">
        <v>50</v>
      </c>
      <c r="D23" s="3" t="s">
        <v>51</v>
      </c>
    </row>
    <row r="24" spans="1:4">
      <c r="A24" s="3">
        <v>23</v>
      </c>
      <c r="B24" s="3" t="s">
        <v>52</v>
      </c>
      <c r="C24" s="3" t="s">
        <v>53</v>
      </c>
      <c r="D24" s="3" t="s">
        <v>51</v>
      </c>
    </row>
    <row r="25" spans="1:4">
      <c r="A25" s="3">
        <v>24</v>
      </c>
      <c r="B25" s="3" t="s">
        <v>54</v>
      </c>
      <c r="C25" s="3" t="s">
        <v>53</v>
      </c>
      <c r="D25" s="3">
        <f>0.2 %</f>
        <v>2E-3</v>
      </c>
    </row>
    <row r="26" spans="1:4">
      <c r="A26" s="3">
        <v>25</v>
      </c>
      <c r="B26" s="3" t="s">
        <v>55</v>
      </c>
      <c r="C26" s="3" t="s">
        <v>56</v>
      </c>
      <c r="D26" s="3">
        <f>0.1 %</f>
        <v>1E-3</v>
      </c>
    </row>
    <row r="27" spans="1:4">
      <c r="A27" s="3">
        <v>26</v>
      </c>
      <c r="B27" s="3" t="s">
        <v>57</v>
      </c>
      <c r="C27" s="3" t="s">
        <v>58</v>
      </c>
      <c r="D27" s="3" t="s">
        <v>24</v>
      </c>
    </row>
    <row r="28" spans="1:4">
      <c r="A28" s="3">
        <v>27</v>
      </c>
      <c r="B28" s="3" t="s">
        <v>59</v>
      </c>
      <c r="C28" s="3" t="s">
        <v>60</v>
      </c>
      <c r="D28" s="3">
        <f>0 %</f>
        <v>0</v>
      </c>
    </row>
    <row r="29" spans="1:4">
      <c r="A29" s="3">
        <v>28</v>
      </c>
      <c r="B29" s="3" t="s">
        <v>61</v>
      </c>
      <c r="C29" s="3" t="s">
        <v>62</v>
      </c>
      <c r="D29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tabSelected="1" workbookViewId="0">
      <selection activeCell="C1" sqref="C1:C1048576"/>
    </sheetView>
  </sheetViews>
  <sheetFormatPr defaultColWidth="14.42578125" defaultRowHeight="15.75" customHeight="1"/>
  <cols>
    <col min="1" max="16384" width="14.42578125" style="2"/>
  </cols>
  <sheetData>
    <row r="1" spans="1:5">
      <c r="A1" s="5">
        <v>44075</v>
      </c>
      <c r="B1" s="5">
        <v>43709</v>
      </c>
      <c r="C1" s="1" t="s">
        <v>63</v>
      </c>
      <c r="D1" s="1" t="s">
        <v>64</v>
      </c>
      <c r="E1" s="1" t="s">
        <v>65</v>
      </c>
    </row>
    <row r="2" spans="1:5">
      <c r="A2" s="3">
        <v>1</v>
      </c>
      <c r="B2" s="3">
        <v>2</v>
      </c>
      <c r="C2" s="3" t="s">
        <v>66</v>
      </c>
      <c r="D2" s="4">
        <v>0.1595</v>
      </c>
      <c r="E2" s="3">
        <f>0.74%</f>
        <v>7.4000000000000003E-3</v>
      </c>
    </row>
    <row r="3" spans="1:5">
      <c r="A3" s="3">
        <v>2</v>
      </c>
      <c r="B3" s="3">
        <v>1</v>
      </c>
      <c r="C3" s="3" t="s">
        <v>6</v>
      </c>
      <c r="D3" s="4">
        <v>0.1348</v>
      </c>
      <c r="E3" s="4">
        <v>-3.1800000000000002E-2</v>
      </c>
    </row>
    <row r="4" spans="1:5">
      <c r="A4" s="3">
        <v>3</v>
      </c>
      <c r="B4" s="3">
        <v>3</v>
      </c>
      <c r="C4" s="3" t="s">
        <v>4</v>
      </c>
      <c r="D4" s="4">
        <v>0.1047</v>
      </c>
      <c r="E4" s="3">
        <f>0.59%</f>
        <v>5.8999999999999999E-3</v>
      </c>
    </row>
    <row r="5" spans="1:5">
      <c r="A5" s="3">
        <v>4</v>
      </c>
      <c r="B5" s="3">
        <v>4</v>
      </c>
      <c r="C5" s="3" t="s">
        <v>67</v>
      </c>
      <c r="D5" s="4">
        <v>7.1099999999999997E-2</v>
      </c>
      <c r="E5" s="3">
        <f>1.48%</f>
        <v>1.4800000000000001E-2</v>
      </c>
    </row>
    <row r="6" spans="1:5">
      <c r="A6" s="3">
        <v>5</v>
      </c>
      <c r="B6" s="3">
        <v>5</v>
      </c>
      <c r="C6" s="3" t="s">
        <v>11</v>
      </c>
      <c r="D6" s="4">
        <v>4.58E-2</v>
      </c>
      <c r="E6" s="3">
        <f>1.18%</f>
        <v>1.18E-2</v>
      </c>
    </row>
    <row r="7" spans="1:5">
      <c r="A7" s="3">
        <v>6</v>
      </c>
      <c r="B7" s="3">
        <v>6</v>
      </c>
      <c r="C7" s="3" t="s">
        <v>41</v>
      </c>
      <c r="D7" s="4">
        <v>4.1200000000000001E-2</v>
      </c>
      <c r="E7" s="3">
        <f>0.83%</f>
        <v>8.3000000000000001E-3</v>
      </c>
    </row>
    <row r="8" spans="1:5">
      <c r="A8" s="3">
        <v>7</v>
      </c>
      <c r="B8" s="3">
        <v>7</v>
      </c>
      <c r="C8" s="3" t="s">
        <v>68</v>
      </c>
      <c r="D8" s="4">
        <v>2.5399999999999999E-2</v>
      </c>
      <c r="E8" s="3">
        <f>0.41%</f>
        <v>4.0999999999999995E-3</v>
      </c>
    </row>
    <row r="9" spans="1:5">
      <c r="A9" s="3">
        <v>8</v>
      </c>
      <c r="B9" s="3">
        <v>9</v>
      </c>
      <c r="C9" s="3" t="s">
        <v>13</v>
      </c>
      <c r="D9" s="4">
        <v>2.4899999999999999E-2</v>
      </c>
      <c r="E9" s="3">
        <f>0.62%</f>
        <v>6.1999999999999998E-3</v>
      </c>
    </row>
    <row r="10" spans="1:5">
      <c r="A10" s="3">
        <v>9</v>
      </c>
      <c r="B10" s="3">
        <v>19</v>
      </c>
      <c r="C10" s="3" t="s">
        <v>18</v>
      </c>
      <c r="D10" s="4">
        <v>2.3699999999999999E-2</v>
      </c>
      <c r="E10" s="3">
        <f>1.33%</f>
        <v>1.3300000000000001E-2</v>
      </c>
    </row>
    <row r="11" spans="1:5">
      <c r="A11" s="3">
        <v>10</v>
      </c>
      <c r="B11" s="3">
        <v>8</v>
      </c>
      <c r="C11" s="3" t="s">
        <v>69</v>
      </c>
      <c r="D11" s="4">
        <v>1.7600000000000001E-2</v>
      </c>
      <c r="E11" s="4">
        <v>-1.9E-3</v>
      </c>
    </row>
    <row r="12" spans="1:5">
      <c r="A12" s="3">
        <v>11</v>
      </c>
      <c r="B12" s="3">
        <v>14</v>
      </c>
      <c r="C12" s="3" t="s">
        <v>30</v>
      </c>
      <c r="D12" s="4">
        <v>1.46E-2</v>
      </c>
      <c r="E12" s="3">
        <f>0.24%</f>
        <v>2.3999999999999998E-3</v>
      </c>
    </row>
    <row r="13" spans="1:5">
      <c r="A13" s="3">
        <v>12</v>
      </c>
      <c r="B13" s="3">
        <v>16</v>
      </c>
      <c r="C13" s="3" t="s">
        <v>22</v>
      </c>
      <c r="D13" s="4">
        <v>1.38E-2</v>
      </c>
      <c r="E13" s="3">
        <f>0.28%</f>
        <v>2.8000000000000004E-3</v>
      </c>
    </row>
    <row r="14" spans="1:5">
      <c r="A14" s="3">
        <v>13</v>
      </c>
      <c r="B14" s="3">
        <v>20</v>
      </c>
      <c r="C14" s="3" t="s">
        <v>49</v>
      </c>
      <c r="D14" s="4">
        <v>1.2999999999999999E-2</v>
      </c>
      <c r="E14" s="3">
        <f>0.26%</f>
        <v>2.5999999999999999E-3</v>
      </c>
    </row>
    <row r="15" spans="1:5">
      <c r="A15" s="3">
        <v>14</v>
      </c>
      <c r="B15" s="3">
        <v>12</v>
      </c>
      <c r="C15" s="3" t="s">
        <v>70</v>
      </c>
      <c r="D15" s="4">
        <v>1.2999999999999999E-2</v>
      </c>
      <c r="E15" s="4">
        <v>-8.0000000000000004E-4</v>
      </c>
    </row>
    <row r="16" spans="1:5">
      <c r="A16" s="3">
        <v>15</v>
      </c>
      <c r="B16" s="3">
        <v>15</v>
      </c>
      <c r="C16" s="3" t="s">
        <v>32</v>
      </c>
      <c r="D16" s="4">
        <v>1.24E-2</v>
      </c>
      <c r="E16" s="3">
        <f>0.03%</f>
        <v>2.9999999999999997E-4</v>
      </c>
    </row>
    <row r="17" spans="1:5">
      <c r="A17" s="3">
        <v>16</v>
      </c>
      <c r="B17" s="3">
        <v>18</v>
      </c>
      <c r="C17" s="3" t="s">
        <v>71</v>
      </c>
      <c r="D17" s="4">
        <v>1.0999999999999999E-2</v>
      </c>
      <c r="E17" s="3">
        <f>0.04%</f>
        <v>4.0000000000000002E-4</v>
      </c>
    </row>
    <row r="18" spans="1:5">
      <c r="A18" s="3">
        <v>17</v>
      </c>
      <c r="B18" s="3">
        <v>11</v>
      </c>
      <c r="C18" s="3" t="s">
        <v>52</v>
      </c>
      <c r="D18" s="4">
        <v>9.9000000000000008E-3</v>
      </c>
      <c r="E18" s="4">
        <v>-5.1999999999999998E-3</v>
      </c>
    </row>
    <row r="19" spans="1:5">
      <c r="A19" s="3">
        <v>18</v>
      </c>
      <c r="B19" s="3">
        <v>33</v>
      </c>
      <c r="C19" s="3" t="s">
        <v>37</v>
      </c>
      <c r="D19" s="4">
        <v>9.1999999999999998E-3</v>
      </c>
      <c r="E19" s="3">
        <f>0.55%</f>
        <v>5.5000000000000005E-3</v>
      </c>
    </row>
    <row r="20" spans="1:5">
      <c r="A20" s="3">
        <v>19</v>
      </c>
      <c r="B20" s="3">
        <v>10</v>
      </c>
      <c r="C20" s="3" t="s">
        <v>20</v>
      </c>
      <c r="D20" s="4">
        <v>8.5000000000000006E-3</v>
      </c>
      <c r="E20" s="4">
        <v>-9.9000000000000008E-3</v>
      </c>
    </row>
    <row r="21" spans="1:5">
      <c r="A21" s="3">
        <v>20</v>
      </c>
      <c r="B21" s="3">
        <v>24</v>
      </c>
      <c r="C21" s="3" t="s">
        <v>45</v>
      </c>
      <c r="D21" s="4">
        <v>7.7000000000000002E-3</v>
      </c>
      <c r="E21" s="3">
        <f>0.13%</f>
        <v>1.2999999999999999E-3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A46AB967003B43802A4329B536E1AF" ma:contentTypeVersion="7" ma:contentTypeDescription="Create a new document." ma:contentTypeScope="" ma:versionID="524322979fcb0a619b743e9f9a6a7cf9">
  <xsd:schema xmlns:xsd="http://www.w3.org/2001/XMLSchema" xmlns:xs="http://www.w3.org/2001/XMLSchema" xmlns:p="http://schemas.microsoft.com/office/2006/metadata/properties" xmlns:ns2="cc4b4784-77fb-44fb-906f-937dd93939ac" targetNamespace="http://schemas.microsoft.com/office/2006/metadata/properties" ma:root="true" ma:fieldsID="ddceb5b61da4aac7b9fcc5d992bdfbf0" ns2:_="">
    <xsd:import namespace="cc4b4784-77fb-44fb-906f-937dd939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b4784-77fb-44fb-906f-937dd939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6A99E6-8BF4-454D-8B80-59EA1E857BC6}"/>
</file>

<file path=customXml/itemProps2.xml><?xml version="1.0" encoding="utf-8"?>
<ds:datastoreItem xmlns:ds="http://schemas.openxmlformats.org/officeDocument/2006/customXml" ds:itemID="{16894E69-0EE9-4849-A066-696D16664135}"/>
</file>

<file path=customXml/itemProps3.xml><?xml version="1.0" encoding="utf-8"?>
<ds:datastoreItem xmlns:ds="http://schemas.openxmlformats.org/officeDocument/2006/customXml" ds:itemID="{4A23C150-239A-4A9B-AF9A-82FE9B45C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cdac</dc:creator>
  <cp:keywords/>
  <dc:description/>
  <cp:lastModifiedBy>r96rajan</cp:lastModifiedBy>
  <cp:revision/>
  <dcterms:created xsi:type="dcterms:W3CDTF">2020-10-05T19:56:11Z</dcterms:created>
  <dcterms:modified xsi:type="dcterms:W3CDTF">2020-10-07T06:24:20Z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0x0101006BA46AB967003B43802A4329B536E1AF</vt:lpwstr>
  </property>
</Properties>
</file>