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2" i="1"/>
  <c r="U18" l="1"/>
  <c r="U17"/>
  <c r="U16"/>
  <c r="U15"/>
  <c r="U14"/>
  <c r="U13"/>
  <c r="U11"/>
  <c r="O18"/>
  <c r="N18"/>
  <c r="O17"/>
  <c r="M18"/>
  <c r="N17"/>
  <c r="O16"/>
  <c r="L18"/>
  <c r="M17"/>
  <c r="N16"/>
  <c r="O15"/>
  <c r="K18"/>
  <c r="L17"/>
  <c r="M16"/>
  <c r="N15"/>
  <c r="O14"/>
  <c r="J18"/>
  <c r="K17"/>
  <c r="L16"/>
  <c r="M15"/>
  <c r="N14"/>
  <c r="O13"/>
  <c r="I18"/>
  <c r="J17"/>
  <c r="K16"/>
  <c r="L15"/>
  <c r="M14"/>
  <c r="N13"/>
  <c r="O12"/>
  <c r="H18"/>
  <c r="I17"/>
  <c r="J16"/>
  <c r="K15"/>
  <c r="L14"/>
  <c r="M13"/>
  <c r="N12"/>
  <c r="M12"/>
  <c r="L13"/>
  <c r="K14"/>
  <c r="J15"/>
  <c r="I16"/>
  <c r="H17"/>
  <c r="H16"/>
  <c r="I15"/>
  <c r="J14"/>
  <c r="K13"/>
  <c r="L12"/>
  <c r="O11"/>
  <c r="N11"/>
  <c r="M11"/>
  <c r="L11"/>
  <c r="K12"/>
  <c r="J13"/>
  <c r="I14"/>
  <c r="H15"/>
  <c r="H14"/>
  <c r="I13" s="1"/>
  <c r="J11"/>
  <c r="H13"/>
  <c r="I11"/>
  <c r="H12"/>
  <c r="K11" l="1"/>
  <c r="J12"/>
  <c r="I12"/>
</calcChain>
</file>

<file path=xl/sharedStrings.xml><?xml version="1.0" encoding="utf-8"?>
<sst xmlns="http://schemas.openxmlformats.org/spreadsheetml/2006/main" count="16" uniqueCount="16">
  <si>
    <t>Anjil Dhamala</t>
  </si>
  <si>
    <t>Dr. Theresa Beaubouef</t>
  </si>
  <si>
    <t>CMPS 391</t>
  </si>
  <si>
    <t xml:space="preserve">Excel spreadsheet  that will produce the “normal matrix” and R.H.S. vector </t>
  </si>
  <si>
    <t>x</t>
  </si>
  <si>
    <t>f(x)</t>
  </si>
  <si>
    <t>A=</t>
  </si>
  <si>
    <t>*</t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</si>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</sst>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abSelected="1" topLeftCell="B1" workbookViewId="0">
      <selection activeCell="U12" sqref="U12"/>
    </sheetView>
  </sheetViews>
  <sheetFormatPr defaultRowHeight="15"/>
  <cols>
    <col min="8" max="8" width="13.140625" customWidth="1"/>
    <col min="9" max="9" width="13" customWidth="1"/>
    <col min="10" max="10" width="13.28515625" customWidth="1"/>
    <col min="11" max="11" width="13" customWidth="1"/>
    <col min="12" max="12" width="13.28515625" customWidth="1"/>
    <col min="13" max="13" width="13.85546875" customWidth="1"/>
    <col min="14" max="14" width="10.7109375" customWidth="1"/>
    <col min="15" max="15" width="12.85546875" customWidth="1"/>
    <col min="21" max="21" width="15.42578125" customWidth="1"/>
  </cols>
  <sheetData>
    <row r="1" spans="1:21" ht="15.75" customHeight="1">
      <c r="A1" s="4" t="s">
        <v>0</v>
      </c>
      <c r="B1" s="4"/>
      <c r="C1" s="4"/>
      <c r="D1" s="2"/>
      <c r="E1" s="2"/>
      <c r="F1" s="2"/>
      <c r="G1" s="2"/>
      <c r="H1" s="2"/>
      <c r="I1" s="2"/>
      <c r="J1" s="2"/>
      <c r="K1" s="2"/>
    </row>
    <row r="2" spans="1:21" ht="15.75" customHeight="1">
      <c r="A2" s="1" t="s">
        <v>1</v>
      </c>
      <c r="B2" s="1"/>
      <c r="C2" s="1"/>
      <c r="D2" s="2"/>
      <c r="E2" s="2"/>
      <c r="F2" s="2"/>
      <c r="G2" s="2"/>
      <c r="H2" s="2"/>
      <c r="I2" s="2"/>
      <c r="J2" s="2"/>
      <c r="K2" s="2"/>
    </row>
    <row r="3" spans="1:21" ht="15.75" customHeight="1">
      <c r="A3" s="4" t="s">
        <v>2</v>
      </c>
      <c r="B3" s="4"/>
      <c r="C3" s="4"/>
      <c r="D3" s="2"/>
      <c r="E3" s="2"/>
      <c r="F3" s="2"/>
      <c r="G3" s="2"/>
      <c r="H3" s="2"/>
      <c r="I3" s="2"/>
    </row>
    <row r="4" spans="1:21" ht="15.75" customHeight="1">
      <c r="A4" s="2"/>
      <c r="B4" s="2"/>
      <c r="C4" s="2"/>
      <c r="D4" s="2"/>
      <c r="E4" s="2"/>
      <c r="F4" s="3"/>
      <c r="G4" s="2"/>
      <c r="H4" s="2"/>
      <c r="I4" s="2"/>
    </row>
    <row r="6" spans="1:21">
      <c r="D6" s="6"/>
      <c r="E6" s="6"/>
      <c r="F6" s="6"/>
      <c r="G6" s="6"/>
      <c r="H6" s="6"/>
      <c r="I6" s="6"/>
    </row>
    <row r="7" spans="1:21">
      <c r="D7" s="5" t="s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10" spans="1:21">
      <c r="A10" t="s">
        <v>4</v>
      </c>
      <c r="B10" t="s">
        <v>5</v>
      </c>
    </row>
    <row r="11" spans="1:21">
      <c r="A11">
        <v>1.1000000000000001</v>
      </c>
      <c r="B11">
        <v>7.9</v>
      </c>
      <c r="H11">
        <v>9</v>
      </c>
      <c r="I11">
        <f>SUM(A11,A12,A13,A14,A15,A16,A17,A18,A19)</f>
        <v>74</v>
      </c>
      <c r="J11">
        <f>SUM(A11^2,A12^2,A13^2,A14^2,A15^2,A16^2,A17^2,A18^2,A19^2)</f>
        <v>851.9</v>
      </c>
      <c r="K11">
        <f>H14</f>
        <v>11187.163999999999</v>
      </c>
      <c r="L11">
        <f>H15</f>
        <v>158491.74620000002</v>
      </c>
      <c r="M11">
        <f>SUM(A11^5,A12^5,A13^5,A14^5,A15^5,A16^5,A17^5,A18^5,A19^5)</f>
        <v>2373103.0322000002</v>
      </c>
      <c r="N11">
        <f>SUM(A11^6,A12^6,A13^6,A14^6,A15^6,A16^6,A17^6,A18^6,A19^6)</f>
        <v>37086164.95211</v>
      </c>
      <c r="O11">
        <f>SUM(A11^7,A12^7,A13^7,A14^7,A15^7,A16^7,A17^7,A18^7,A19^7)</f>
        <v>598870378.18738031</v>
      </c>
      <c r="R11" t="s">
        <v>8</v>
      </c>
      <c r="U11">
        <f>SUM(B11,B12,B13,B14,B15,B16,B17,B18,B19)</f>
        <v>-29.900000000000009</v>
      </c>
    </row>
    <row r="12" spans="1:21">
      <c r="A12">
        <v>1.6</v>
      </c>
      <c r="B12">
        <v>24.8</v>
      </c>
      <c r="H12">
        <f>SUM(A11,A12,A13,A14,A15,A16,A17,A18,A19)</f>
        <v>74</v>
      </c>
      <c r="I12">
        <f>J11</f>
        <v>851.9</v>
      </c>
      <c r="J12">
        <f>H14</f>
        <v>11187.163999999999</v>
      </c>
      <c r="K12">
        <f>H15</f>
        <v>158491.74620000002</v>
      </c>
      <c r="L12">
        <f>M11</f>
        <v>2373103.0322000002</v>
      </c>
      <c r="M12">
        <f>N11</f>
        <v>37086164.95211</v>
      </c>
      <c r="N12">
        <f>O11</f>
        <v>598870378.18738031</v>
      </c>
      <c r="O12">
        <f>SUM(A11^8,A12^8,A13^8,A14^8,A15^8,A16^8,A17^8,A18^8,A19^8)</f>
        <v>9908705856.829031</v>
      </c>
      <c r="R12" t="s">
        <v>9</v>
      </c>
      <c r="U12">
        <f>SUM(B11*A11,B12*A12,B13*A13,B14*A14,B15*A15,B16*A16,B17*A17,B18*A18,B19*A19)</f>
        <v>-1392.26</v>
      </c>
    </row>
    <row r="13" spans="1:21">
      <c r="A13">
        <v>11.4</v>
      </c>
      <c r="B13">
        <v>-28.8</v>
      </c>
      <c r="H13">
        <f>J11</f>
        <v>851.9</v>
      </c>
      <c r="I13">
        <f>H14</f>
        <v>11187.163999999999</v>
      </c>
      <c r="J13">
        <f>H15</f>
        <v>158491.74620000002</v>
      </c>
      <c r="K13">
        <f>M11</f>
        <v>2373103.0322000002</v>
      </c>
      <c r="L13">
        <f>N11</f>
        <v>37086164.95211</v>
      </c>
      <c r="M13">
        <f>O11</f>
        <v>598870378.18738031</v>
      </c>
      <c r="N13">
        <f>O12</f>
        <v>9908705856.829031</v>
      </c>
      <c r="O13">
        <f>SUM(A11^9,A12^9,A13^9,A14^9,A15^9,A16^9,A17^9,A18^9,A19^9)</f>
        <v>166843158426.40686</v>
      </c>
      <c r="R13" t="s">
        <v>10</v>
      </c>
      <c r="U13">
        <f>SUM(B11*A11^2,B12*A12^2,B13*A13^2,B14*A14^2,B15*A15^2,B16*A16^2,B17*A17^2,B18*A18^2,B19*A19^2)</f>
        <v>-22585.807999999997</v>
      </c>
    </row>
    <row r="14" spans="1:21">
      <c r="A14">
        <v>4.0999999999999996</v>
      </c>
      <c r="B14">
        <v>42.6</v>
      </c>
      <c r="H14">
        <f>SUM(A11^3,A12^3,A13^3,A14^3,A15^3,A16^3,A17^3,A18^3,A19^3)</f>
        <v>11187.163999999999</v>
      </c>
      <c r="I14">
        <f>H15</f>
        <v>158491.74620000002</v>
      </c>
      <c r="J14">
        <f>M11</f>
        <v>2373103.0322000002</v>
      </c>
      <c r="K14">
        <f>N11</f>
        <v>37086164.95211</v>
      </c>
      <c r="L14">
        <f>O11</f>
        <v>598870378.18738031</v>
      </c>
      <c r="M14">
        <f>O12</f>
        <v>9908705856.829031</v>
      </c>
      <c r="N14">
        <f>O13</f>
        <v>166843158426.40686</v>
      </c>
      <c r="O14">
        <f>SUM(A11^10,A12^10,A13^10,A14^10,A15^10,A16^10,A17^10,A18^10,A19^10)</f>
        <v>2844101672175.585</v>
      </c>
      <c r="R14" t="s">
        <v>11</v>
      </c>
      <c r="U14">
        <f>SUM(B11*A11^3,B12*A12^3,B13*A13^3,B14*A14^3,B15*A15^3,B16*A16^3,B17*A17^3,B18*A18^3,B19*A19^3)</f>
        <v>-337025.6912</v>
      </c>
    </row>
    <row r="15" spans="1:21" ht="21">
      <c r="A15">
        <v>5.3</v>
      </c>
      <c r="B15">
        <v>29.6</v>
      </c>
      <c r="G15" s="7" t="s">
        <v>6</v>
      </c>
      <c r="H15">
        <f>SUM(A11^4,A12^4,A13^4,A14^4,A15^4,A16^4,A17^4,A18^4,A19^4)</f>
        <v>158491.74620000002</v>
      </c>
      <c r="I15">
        <f>M11</f>
        <v>2373103.0322000002</v>
      </c>
      <c r="J15">
        <f>N11</f>
        <v>37086164.95211</v>
      </c>
      <c r="K15">
        <f>O11</f>
        <v>598870378.18738031</v>
      </c>
      <c r="L15">
        <f>O12</f>
        <v>9908705856.829031</v>
      </c>
      <c r="M15">
        <f>O13</f>
        <v>166843158426.40686</v>
      </c>
      <c r="N15">
        <f>O14</f>
        <v>2844101672175.585</v>
      </c>
      <c r="O15">
        <f>SUM(A11^11,A12^11,A13^11,A14^11,A15^11,A16^11,A17^11,A18^11,A19^11)</f>
        <v>48895761126395.68</v>
      </c>
      <c r="Q15" s="8" t="s">
        <v>7</v>
      </c>
      <c r="R15" t="s">
        <v>12</v>
      </c>
      <c r="U15">
        <f>SUM(B11*A11^4,B12*A12^4,B13*A13^4,B14*A14^4,B15*A15^4,B16*A16^4,B17*A17^4,B18*A18^4,B19*A19^4)</f>
        <v>-5070983.6075599995</v>
      </c>
    </row>
    <row r="16" spans="1:21">
      <c r="A16">
        <v>17.5</v>
      </c>
      <c r="B16">
        <v>-34.6</v>
      </c>
      <c r="G16" s="7"/>
      <c r="H16">
        <f>M11</f>
        <v>2373103.0322000002</v>
      </c>
      <c r="I16">
        <f>N11</f>
        <v>37086164.95211</v>
      </c>
      <c r="J16">
        <f>O11</f>
        <v>598870378.18738031</v>
      </c>
      <c r="K16">
        <f>O12</f>
        <v>9908705856.829031</v>
      </c>
      <c r="L16">
        <f>O13</f>
        <v>166843158426.40686</v>
      </c>
      <c r="M16">
        <f>O14</f>
        <v>2844101672175.585</v>
      </c>
      <c r="N16">
        <f>O15</f>
        <v>48895761126395.68</v>
      </c>
      <c r="O16">
        <f>SUM(A11^12,A12^12,A13^12,A14^12,A15^12,A16^12,A17^12,A18^12,A19^12)</f>
        <v>845499328588369</v>
      </c>
      <c r="R16" t="s">
        <v>13</v>
      </c>
      <c r="U16">
        <f>SUM(B11*A11^5,B12*A12^5,B13*A13^5,B14*A14^5,B15*A15^5,B16*A16^5,B17*A17^5,B18*A18^5,B19*A19^5)</f>
        <v>-78432383.480696008</v>
      </c>
    </row>
    <row r="17" spans="1:21">
      <c r="A17">
        <v>9.4</v>
      </c>
      <c r="B17">
        <v>-3.1</v>
      </c>
      <c r="H17">
        <f>N11</f>
        <v>37086164.95211</v>
      </c>
      <c r="I17">
        <f>O11</f>
        <v>598870378.18738031</v>
      </c>
      <c r="J17">
        <f>O12</f>
        <v>9908705856.829031</v>
      </c>
      <c r="K17">
        <f>O13</f>
        <v>166843158426.40686</v>
      </c>
      <c r="L17">
        <f>O14</f>
        <v>2844101672175.585</v>
      </c>
      <c r="M17">
        <f>O15</f>
        <v>48895761126395.68</v>
      </c>
      <c r="N17">
        <f>O16</f>
        <v>845499328588369</v>
      </c>
      <c r="O17">
        <f>SUM(A11^13,A12^13,A13^13,A14^13,A15^13,A16^13,A17^13,A18^13,A19^13)</f>
        <v>1.4677697723549378E+16</v>
      </c>
      <c r="R17" t="s">
        <v>14</v>
      </c>
      <c r="U17">
        <f>SUM(B11*A11^6,B12*A12^6,B13*A13^6,B14*A14^6,B15*A15^6,B16*A16^6,B17*A17^6,B18*A18^6,B19*A19^6)</f>
        <v>-1248973919.4974706</v>
      </c>
    </row>
    <row r="18" spans="1:21">
      <c r="A18">
        <v>11.5</v>
      </c>
      <c r="B18">
        <v>-28.7</v>
      </c>
      <c r="H18">
        <f>O11</f>
        <v>598870378.18738031</v>
      </c>
      <c r="I18">
        <f>O12</f>
        <v>9908705856.829031</v>
      </c>
      <c r="J18">
        <f>O13</f>
        <v>166843158426.40686</v>
      </c>
      <c r="K18">
        <f>O14</f>
        <v>2844101672175.585</v>
      </c>
      <c r="L18">
        <f>O15</f>
        <v>48895761126395.68</v>
      </c>
      <c r="M18">
        <f>O16</f>
        <v>845499328588369</v>
      </c>
      <c r="N18">
        <f>O17</f>
        <v>1.4677697723549378E+16</v>
      </c>
      <c r="O18">
        <f>SUM(A11^14,A12^14,A13^14,A14^14,A15^14,A16^14,A17^14,A18^14,A19^14)</f>
        <v>2.5547565469341216E+17</v>
      </c>
      <c r="R18" t="s">
        <v>15</v>
      </c>
      <c r="U18">
        <f>SUM(B11*A11^7,B12*A12^7,B13*A13^7,B14*A14^7,B15*A15^7,B16*A16^7,B17*A17^7,B18*A18^7,B19*A19^7)</f>
        <v>-20395399971.222797</v>
      </c>
    </row>
    <row r="19" spans="1:21">
      <c r="A19">
        <v>12.1</v>
      </c>
      <c r="B19">
        <v>-39.6</v>
      </c>
    </row>
  </sheetData>
  <mergeCells count="4">
    <mergeCell ref="D7:O7"/>
    <mergeCell ref="A1:C1"/>
    <mergeCell ref="A2:C2"/>
    <mergeCell ref="A3:C3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Anjil Dhamala</dc:creator>
  <cp:lastModifiedBy>Anjil Dhamala</cp:lastModifiedBy>
  <dcterms:created xsi:type="dcterms:W3CDTF">2014-11-24T22:28:12Z</dcterms:created>
  <dcterms:modified xsi:type="dcterms:W3CDTF">2014-11-25T03:28:38Z</dcterms:modified>
</cp:coreProperties>
</file>