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 Ohlmann\Dropbox\ASW Files\BusAnalytics (EBA)\FINAL CHAPTER FILES\09_Chapter9_Integer Optimization_CAMM\bookDisk\WEBfiles\"/>
    </mc:Choice>
  </mc:AlternateContent>
  <bookViews>
    <workbookView xWindow="120" yWindow="135" windowWidth="9420" windowHeight="4500"/>
  </bookViews>
  <sheets>
    <sheet name="Model" sheetId="1" r:id="rId1"/>
    <sheet name="Answer Report 1" sheetId="4" r:id="rId2"/>
  </sheets>
  <definedNames>
    <definedName name="solver_adj" localSheetId="0" hidden="1">Model!$B$21:$D$22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Model!$B$22:$D$22</definedName>
    <definedName name="solver_lhs2" localSheetId="0" hidden="1">Model!$G$18:$G$20</definedName>
    <definedName name="solver_lhs3" localSheetId="0" hidden="1">Model!$G$23:$G$25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3</definedName>
    <definedName name="solver_nwt" localSheetId="0" hidden="1">1</definedName>
    <definedName name="solver_ofx" localSheetId="0" hidden="1">2</definedName>
    <definedName name="solver_opt" localSheetId="0" hidden="1">Model!$C$17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o" localSheetId="0" hidden="1">2</definedName>
    <definedName name="solver_rep" localSheetId="0" hidden="1">2</definedName>
    <definedName name="solver_rhs1" localSheetId="0" hidden="1">binary</definedName>
    <definedName name="solver_rhs2" localSheetId="0" hidden="1">Model!$H$18:$H$20</definedName>
    <definedName name="solver_rhs3" localSheetId="0" hidden="1">Model!$H$23:$H$25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G23" i="1" l="1"/>
  <c r="H25" i="1"/>
  <c r="H24" i="1"/>
  <c r="H23" i="1"/>
  <c r="H19" i="1"/>
  <c r="H20" i="1"/>
  <c r="H18" i="1"/>
  <c r="G25" i="1"/>
  <c r="G24" i="1"/>
  <c r="G19" i="1"/>
  <c r="G20" i="1"/>
  <c r="G18" i="1"/>
  <c r="C17" i="1"/>
</calcChain>
</file>

<file path=xl/sharedStrings.xml><?xml version="1.0" encoding="utf-8"?>
<sst xmlns="http://schemas.openxmlformats.org/spreadsheetml/2006/main" count="109" uniqueCount="90">
  <si>
    <t>Material Requirements(tons)</t>
  </si>
  <si>
    <t>Fuel</t>
  </si>
  <si>
    <t>Additive</t>
  </si>
  <si>
    <t>Solvent</t>
  </si>
  <si>
    <t>Base</t>
  </si>
  <si>
    <t>Cleaning</t>
  </si>
  <si>
    <t>Fluid</t>
  </si>
  <si>
    <t xml:space="preserve">Tons </t>
  </si>
  <si>
    <t>Available</t>
  </si>
  <si>
    <t>Materials</t>
  </si>
  <si>
    <t xml:space="preserve">  Material 1</t>
  </si>
  <si>
    <t xml:space="preserve">  Material 2</t>
  </si>
  <si>
    <t xml:space="preserve">  Material 3</t>
  </si>
  <si>
    <t>Profit per Ton</t>
  </si>
  <si>
    <t>Setup Cost</t>
  </si>
  <si>
    <t>Capacity (Tons)</t>
  </si>
  <si>
    <t>Model</t>
  </si>
  <si>
    <t>Max Net Profit</t>
  </si>
  <si>
    <t>Tons Produced</t>
  </si>
  <si>
    <t>Setup</t>
  </si>
  <si>
    <t>Constraints</t>
  </si>
  <si>
    <t>Material 1</t>
  </si>
  <si>
    <t>Material 2</t>
  </si>
  <si>
    <t>Material 3</t>
  </si>
  <si>
    <t>Max F</t>
  </si>
  <si>
    <t>Max S</t>
  </si>
  <si>
    <t>Max C</t>
  </si>
  <si>
    <t>Max Tons</t>
  </si>
  <si>
    <t>Used</t>
  </si>
  <si>
    <t>Microsoft Excel 14.0 Answer Report</t>
  </si>
  <si>
    <t>Worksheet: [RMCSetup.xlsx]Model</t>
  </si>
  <si>
    <t>Report Created: 7/3/2012 8:43:21 PM</t>
  </si>
  <si>
    <t>Result: Solver found a solution.  All Constraints and optimality conditions are satisfied.</t>
  </si>
  <si>
    <t>Solver Engine</t>
  </si>
  <si>
    <t>Engine: Simplex LP</t>
  </si>
  <si>
    <t>Solution Time: 0.032 Seconds.</t>
  </si>
  <si>
    <t>Iterations: 2 Subproblems: 6</t>
  </si>
  <si>
    <t>Solver Options</t>
  </si>
  <si>
    <t>Max Time 100 sec,  Iterations 100, Precision 0.000001</t>
  </si>
  <si>
    <t>Max Subproblems 5000, Max Integer Sols 5000, Integer Tolerance 0%,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</si>
  <si>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</si>
  <si>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</si>
  <si>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</si>
  <si>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</si>
  <si>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</si>
  <si>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</si>
  <si>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</si>
  <si>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</si>
  <si>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</si>
  <si>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</si>
  <si>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</si>
  <si>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$C$17</t>
  </si>
  <si>
    <t>Max Net Profit Base</t>
  </si>
  <si>
    <t>$B$21</t>
  </si>
  <si>
    <t>Tons Produced Fuel</t>
  </si>
  <si>
    <t>Contin</t>
  </si>
  <si>
    <t>$C$21</t>
  </si>
  <si>
    <t>Tons Produced Solvent</t>
  </si>
  <si>
    <t>$D$21</t>
  </si>
  <si>
    <t>Tons Produced Cleaning</t>
  </si>
  <si>
    <t>$B$22</t>
  </si>
  <si>
    <t>Setup Fuel</t>
  </si>
  <si>
    <t>$C$22</t>
  </si>
  <si>
    <t>Setup Solvent</t>
  </si>
  <si>
    <t>$D$22</t>
  </si>
  <si>
    <t>Setup Cleaning</t>
  </si>
  <si>
    <t>$G$18</t>
  </si>
  <si>
    <t>Material 1 Used</t>
  </si>
  <si>
    <t>$G$18&lt;=$H$18</t>
  </si>
  <si>
    <t>Binding</t>
  </si>
  <si>
    <t>$G$19</t>
  </si>
  <si>
    <t>Material 2 Used</t>
  </si>
  <si>
    <t>$G$19&lt;=$H$19</t>
  </si>
  <si>
    <t>Not Binding</t>
  </si>
  <si>
    <t>$G$20</t>
  </si>
  <si>
    <t>Material 3 Used</t>
  </si>
  <si>
    <t>$G$20&lt;=$H$20</t>
  </si>
  <si>
    <t>$G$23</t>
  </si>
  <si>
    <t>Max F Tons Produced</t>
  </si>
  <si>
    <t>$G$23&lt;=$H$23</t>
  </si>
  <si>
    <t>$G$24</t>
  </si>
  <si>
    <t>Max S Tons Produced</t>
  </si>
  <si>
    <t>$G$24&lt;=$H$24</t>
  </si>
  <si>
    <t>$G$25</t>
  </si>
  <si>
    <t>Max C Tons Produced</t>
  </si>
  <si>
    <t>$G$25&lt;=$H$25</t>
  </si>
  <si>
    <t>$B$22:$D$22=Binary</t>
  </si>
  <si>
    <t>Binary</t>
  </si>
  <si>
    <t xml:space="preserve">RMC 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</si>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</sst>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.00"/>
  </numFmts>
  <fonts count="3" x14ac:knownFonts="1"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9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1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1" xfId="0" applyFont="1" applyBorder="1"/>
    <xf numFmtId="0" fontId="0" fillId="0" borderId="0" xfId="0" applyFont="1" applyFill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164" fontId="0" fillId="2" borderId="1" xfId="0" applyNumberFormat="1" applyFont="1" applyFill="1" applyBorder="1"/>
    <xf numFmtId="164" fontId="0" fillId="2" borderId="2" xfId="0" applyNumberFormat="1" applyFont="1" applyFill="1" applyBorder="1"/>
    <xf numFmtId="164" fontId="0" fillId="2" borderId="3" xfId="0" applyNumberFormat="1" applyFont="1" applyFill="1" applyBorder="1"/>
    <xf numFmtId="165" fontId="0" fillId="0" borderId="0" xfId="0" applyNumberFormat="1" applyFont="1" applyFill="1"/>
    <xf numFmtId="0" fontId="0" fillId="0" borderId="13" xfId="0" applyFill="1" applyBorder="1" applyAlignment="1"/>
    <xf numFmtId="0" fontId="2" fillId="0" borderId="12" xfId="0" applyFont="1" applyFill="1" applyBorder="1" applyAlignment="1">
      <alignment horizontal="center"/>
    </xf>
    <xf numFmtId="0" fontId="0" fillId="0" borderId="14" xfId="0" applyFill="1" applyBorder="1" applyAlignment="1"/>
    <xf numFmtId="165" fontId="0" fillId="0" borderId="13" xfId="0" applyNumberFormat="1" applyFill="1" applyBorder="1" applyAlignment="1"/>
    <xf numFmtId="164" fontId="0" fillId="0" borderId="14" xfId="0" applyNumberFormat="1" applyFill="1" applyBorder="1" applyAlignment="1"/>
    <xf numFmtId="0" fontId="0" fillId="0" borderId="14" xfId="0" applyNumberFormat="1" applyFill="1" applyBorder="1" applyAlignment="1"/>
    <xf numFmtId="0" fontId="0" fillId="0" borderId="13" xfId="0" applyNumberFormat="1" applyFill="1" applyBorder="1" applyAlignment="1"/>
    <xf numFmtId="164" fontId="0" fillId="0" borderId="0" xfId="0" applyNumberFormat="1" applyFont="1" applyFill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activeCell="J46" sqref="J46"/>
    </sheetView>
  </sheetViews>
  <sheetFormatPr defaultColWidth="10.25" defaultRowHeight="15.75" x14ac:dyDescent="0.25"/>
  <cols>
    <col min="1" max="1" width="16.75" style="3" customWidth="1"/>
    <col min="2" max="6" width="10.25" style="3"/>
    <col min="7" max="7" width="12.5" style="3" bestFit="1" customWidth="1"/>
    <col min="8" max="16384" width="10.25" style="3"/>
  </cols>
  <sheetData>
    <row r="1" spans="1:5" x14ac:dyDescent="0.25">
      <c r="A1" s="1" t="s">
        <v>88</v>
      </c>
    </row>
    <row r="2" spans="1:5" x14ac:dyDescent="0.25">
      <c r="A2" s="1" t="s">
        <v>89</v>
      </c>
    </row>
    <row r="3" spans="1:5" x14ac:dyDescent="0.25">
      <c r="B3" s="34" t="s">
        <v>0</v>
      </c>
      <c r="C3" s="34"/>
      <c r="D3" s="34"/>
    </row>
    <row r="4" spans="1:5" x14ac:dyDescent="0.25">
      <c r="B4" s="4" t="s">
        <v>1</v>
      </c>
      <c r="C4" s="4" t="s">
        <v>3</v>
      </c>
      <c r="D4" s="4" t="s">
        <v>5</v>
      </c>
      <c r="E4" s="4" t="s">
        <v>7</v>
      </c>
    </row>
    <row r="5" spans="1:5" ht="16.5" thickBot="1" x14ac:dyDescent="0.3">
      <c r="A5" s="3" t="s">
        <v>9</v>
      </c>
      <c r="B5" s="4" t="s">
        <v>2</v>
      </c>
      <c r="C5" s="4" t="s">
        <v>4</v>
      </c>
      <c r="D5" s="4" t="s">
        <v>6</v>
      </c>
      <c r="E5" s="4" t="s">
        <v>8</v>
      </c>
    </row>
    <row r="6" spans="1:5" x14ac:dyDescent="0.25">
      <c r="A6" s="3" t="s">
        <v>10</v>
      </c>
      <c r="B6" s="5">
        <v>0.4</v>
      </c>
      <c r="C6" s="6">
        <v>0.5</v>
      </c>
      <c r="D6" s="7">
        <v>0.6</v>
      </c>
      <c r="E6" s="8">
        <v>20</v>
      </c>
    </row>
    <row r="7" spans="1:5" x14ac:dyDescent="0.25">
      <c r="A7" s="3" t="s">
        <v>11</v>
      </c>
      <c r="B7" s="9"/>
      <c r="C7" s="10">
        <v>0.2</v>
      </c>
      <c r="D7" s="11">
        <v>0.1</v>
      </c>
      <c r="E7" s="12">
        <v>5</v>
      </c>
    </row>
    <row r="8" spans="1:5" ht="16.5" thickBot="1" x14ac:dyDescent="0.3">
      <c r="A8" s="3" t="s">
        <v>12</v>
      </c>
      <c r="B8" s="13">
        <v>0.6</v>
      </c>
      <c r="C8" s="14">
        <v>0.3</v>
      </c>
      <c r="D8" s="15">
        <v>0.3</v>
      </c>
      <c r="E8" s="16">
        <v>21</v>
      </c>
    </row>
    <row r="9" spans="1:5" x14ac:dyDescent="0.25">
      <c r="A9" s="3" t="s">
        <v>13</v>
      </c>
      <c r="B9" s="5">
        <v>40</v>
      </c>
      <c r="C9" s="6">
        <v>30</v>
      </c>
      <c r="D9" s="7">
        <v>50</v>
      </c>
    </row>
    <row r="10" spans="1:5" x14ac:dyDescent="0.25">
      <c r="A10" s="3" t="s">
        <v>14</v>
      </c>
      <c r="B10" s="9">
        <v>200</v>
      </c>
      <c r="C10" s="10">
        <v>50</v>
      </c>
      <c r="D10" s="11">
        <v>400</v>
      </c>
    </row>
    <row r="11" spans="1:5" ht="16.5" thickBot="1" x14ac:dyDescent="0.3">
      <c r="A11" s="3" t="s">
        <v>15</v>
      </c>
      <c r="B11" s="13">
        <v>50</v>
      </c>
      <c r="C11" s="14">
        <v>25</v>
      </c>
      <c r="D11" s="15">
        <v>40</v>
      </c>
    </row>
    <row r="14" spans="1:5" x14ac:dyDescent="0.25">
      <c r="A14" s="1" t="s">
        <v>16</v>
      </c>
    </row>
    <row r="17" spans="1:8" x14ac:dyDescent="0.25">
      <c r="B17" s="33" t="s">
        <v>17</v>
      </c>
      <c r="C17" s="24">
        <f>SUMPRODUCT(B9:D9,B21:D21)-SUMPRODUCT(B10:D10,B22:D22)</f>
        <v>1350.0000000000002</v>
      </c>
      <c r="F17" s="2"/>
      <c r="G17" s="4" t="s">
        <v>28</v>
      </c>
      <c r="H17" s="4" t="s">
        <v>8</v>
      </c>
    </row>
    <row r="18" spans="1:8" x14ac:dyDescent="0.25">
      <c r="F18" s="3" t="s">
        <v>21</v>
      </c>
      <c r="G18" s="17">
        <f>SUMPRODUCT(B6:D6,$B$21:$D$21)</f>
        <v>20.000000000000004</v>
      </c>
      <c r="H18" s="17">
        <f>E6</f>
        <v>20</v>
      </c>
    </row>
    <row r="19" spans="1:8" x14ac:dyDescent="0.25">
      <c r="F19" s="3" t="s">
        <v>22</v>
      </c>
      <c r="G19" s="17">
        <f>SUMPRODUCT(B7:D7,$B$21:$D$21)</f>
        <v>3.9999999999999978</v>
      </c>
      <c r="H19" s="17">
        <f>E7</f>
        <v>5</v>
      </c>
    </row>
    <row r="20" spans="1:8" ht="16.5" thickBot="1" x14ac:dyDescent="0.3">
      <c r="B20" s="4" t="s">
        <v>1</v>
      </c>
      <c r="C20" s="4" t="s">
        <v>3</v>
      </c>
      <c r="D20" s="4" t="s">
        <v>5</v>
      </c>
      <c r="F20" s="3" t="s">
        <v>23</v>
      </c>
      <c r="G20" s="17">
        <f>SUMPRODUCT(B8:D8,$B$21:$D$21)</f>
        <v>21</v>
      </c>
      <c r="H20" s="17">
        <f>E8</f>
        <v>21</v>
      </c>
    </row>
    <row r="21" spans="1:8" x14ac:dyDescent="0.25">
      <c r="A21" s="33" t="s">
        <v>18</v>
      </c>
      <c r="B21" s="21">
        <v>25.000000000000011</v>
      </c>
      <c r="C21" s="22">
        <v>19.999999999999986</v>
      </c>
      <c r="D21" s="23">
        <v>3.5527136788005009E-15</v>
      </c>
    </row>
    <row r="22" spans="1:8" ht="16.5" thickBot="1" x14ac:dyDescent="0.3">
      <c r="A22" s="33" t="s">
        <v>19</v>
      </c>
      <c r="B22" s="18">
        <v>1</v>
      </c>
      <c r="C22" s="19">
        <v>1</v>
      </c>
      <c r="D22" s="20">
        <v>0</v>
      </c>
      <c r="G22" s="3" t="s">
        <v>18</v>
      </c>
      <c r="H22" s="3" t="s">
        <v>27</v>
      </c>
    </row>
    <row r="23" spans="1:8" x14ac:dyDescent="0.25">
      <c r="F23" s="3" t="s">
        <v>24</v>
      </c>
      <c r="G23" s="17">
        <f>B21</f>
        <v>25.000000000000011</v>
      </c>
      <c r="H23" s="17">
        <f>B11*B22</f>
        <v>50</v>
      </c>
    </row>
    <row r="24" spans="1:8" x14ac:dyDescent="0.25">
      <c r="F24" s="3" t="s">
        <v>25</v>
      </c>
      <c r="G24" s="17">
        <f>C21</f>
        <v>19.999999999999986</v>
      </c>
      <c r="H24" s="17">
        <f>C11*C22</f>
        <v>25</v>
      </c>
    </row>
    <row r="25" spans="1:8" x14ac:dyDescent="0.25">
      <c r="F25" s="3" t="s">
        <v>26</v>
      </c>
      <c r="G25" s="32">
        <f>D21</f>
        <v>3.5527136788005009E-15</v>
      </c>
      <c r="H25" s="17">
        <f>D11*D22</f>
        <v>0</v>
      </c>
    </row>
  </sheetData>
  <mergeCells count="1">
    <mergeCell ref="B3:D3"/>
  </mergeCells>
  <phoneticPr fontId="0" type="noConversion"/>
  <printOptions headings="1" gridLines="1"/>
  <pageMargins left="0.75" right="0.75" top="1" bottom="1" header="0.5" footer="0.5"/>
  <pageSetup scale="81" orientation="portrait" horizontalDpi="300" verticalDpi="300" r:id="rId1"/>
  <headerFooter alignWithMargins="0"/>
  <ignoredErrors>
    <ignoredError sqref="G18:G2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workbookViewId="0"/>
  </sheetViews>
  <sheetFormatPr defaultRowHeight="15.75" x14ac:dyDescent="0.25"/>
  <cols>
    <col min="1" max="1" width="2.125" customWidth="1"/>
    <col min="2" max="2" width="18.125" customWidth="1"/>
    <col min="3" max="3" width="19.75" bestFit="1" customWidth="1"/>
    <col min="4" max="4" width="13.125" bestFit="1" customWidth="1"/>
    <col min="5" max="5" width="14" bestFit="1" customWidth="1"/>
    <col min="6" max="6" width="10" customWidth="1"/>
    <col min="7" max="7" width="5.5" customWidth="1"/>
  </cols>
  <sheetData>
    <row r="1" spans="1:5" x14ac:dyDescent="0.25">
      <c r="A1" s="1" t="s">
        <v>29</v>
      </c>
    </row>
    <row r="2" spans="1:5" x14ac:dyDescent="0.25">
      <c r="A2" s="1" t="s">
        <v>30</v>
      </c>
    </row>
    <row r="3" spans="1:5" x14ac:dyDescent="0.25">
      <c r="A3" s="1" t="s">
        <v>31</v>
      </c>
    </row>
    <row r="4" spans="1:5" x14ac:dyDescent="0.25">
      <c r="A4" s="1" t="s">
        <v>32</v>
      </c>
    </row>
    <row r="5" spans="1:5" x14ac:dyDescent="0.25">
      <c r="A5" s="1" t="s">
        <v>33</v>
      </c>
    </row>
    <row r="6" spans="1:5" x14ac:dyDescent="0.25">
      <c r="A6" s="1"/>
      <c r="B6" t="s">
        <v>34</v>
      </c>
    </row>
    <row r="7" spans="1:5" x14ac:dyDescent="0.25">
      <c r="A7" s="1"/>
      <c r="B7" t="s">
        <v>35</v>
      </c>
    </row>
    <row r="8" spans="1:5" x14ac:dyDescent="0.25">
      <c r="A8" s="1"/>
      <c r="B8" t="s">
        <v>36</v>
      </c>
    </row>
    <row r="9" spans="1:5" x14ac:dyDescent="0.25">
      <c r="A9" s="1" t="s">
        <v>37</v>
      </c>
    </row>
    <row r="10" spans="1:5" x14ac:dyDescent="0.25">
      <c r="B10" t="s">
        <v>38</v>
      </c>
    </row>
    <row r="11" spans="1:5" x14ac:dyDescent="0.25">
      <c r="B11" t="s">
        <v>39</v>
      </c>
    </row>
    <row r="14" spans="1:5" ht="16.5" thickBot="1" x14ac:dyDescent="0.3">
      <c r="A14" t="s">
        <v>40</v>
      </c>
    </row>
    <row r="15" spans="1:5" ht="16.5" thickBot="1" x14ac:dyDescent="0.3">
      <c r="B15" s="26" t="s">
        <v>41</v>
      </c>
      <c r="C15" s="26" t="s">
        <v>42</v>
      </c>
      <c r="D15" s="26" t="s">
        <v>43</v>
      </c>
      <c r="E15" s="26" t="s">
        <v>44</v>
      </c>
    </row>
    <row r="16" spans="1:5" ht="16.5" thickBot="1" x14ac:dyDescent="0.3">
      <c r="B16" s="25" t="s">
        <v>51</v>
      </c>
      <c r="C16" s="25" t="s">
        <v>52</v>
      </c>
      <c r="D16" s="28">
        <v>0</v>
      </c>
      <c r="E16" s="28">
        <v>1350</v>
      </c>
    </row>
    <row r="19" spans="1:7" ht="16.5" thickBot="1" x14ac:dyDescent="0.3">
      <c r="A19" t="s">
        <v>45</v>
      </c>
    </row>
    <row r="20" spans="1:7" ht="16.5" thickBot="1" x14ac:dyDescent="0.3">
      <c r="B20" s="26" t="s">
        <v>41</v>
      </c>
      <c r="C20" s="26" t="s">
        <v>42</v>
      </c>
      <c r="D20" s="26" t="s">
        <v>43</v>
      </c>
      <c r="E20" s="26" t="s">
        <v>44</v>
      </c>
      <c r="F20" s="26" t="s">
        <v>46</v>
      </c>
    </row>
    <row r="21" spans="1:7" x14ac:dyDescent="0.25">
      <c r="B21" s="27" t="s">
        <v>53</v>
      </c>
      <c r="C21" s="27" t="s">
        <v>54</v>
      </c>
      <c r="D21" s="29">
        <v>0</v>
      </c>
      <c r="E21" s="29">
        <v>25.000000000000011</v>
      </c>
      <c r="F21" s="27" t="s">
        <v>55</v>
      </c>
    </row>
    <row r="22" spans="1:7" x14ac:dyDescent="0.25">
      <c r="B22" s="27" t="s">
        <v>56</v>
      </c>
      <c r="C22" s="27" t="s">
        <v>57</v>
      </c>
      <c r="D22" s="29">
        <v>0</v>
      </c>
      <c r="E22" s="29">
        <v>19.999999999999986</v>
      </c>
      <c r="F22" s="27" t="s">
        <v>55</v>
      </c>
    </row>
    <row r="23" spans="1:7" x14ac:dyDescent="0.25">
      <c r="B23" s="27" t="s">
        <v>58</v>
      </c>
      <c r="C23" s="27" t="s">
        <v>59</v>
      </c>
      <c r="D23" s="29">
        <v>0</v>
      </c>
      <c r="E23" s="29">
        <v>3.5527136788005009E-15</v>
      </c>
      <c r="F23" s="27" t="s">
        <v>55</v>
      </c>
    </row>
    <row r="24" spans="1:7" x14ac:dyDescent="0.25">
      <c r="B24" s="27" t="s">
        <v>60</v>
      </c>
      <c r="C24" s="27" t="s">
        <v>61</v>
      </c>
      <c r="D24" s="30">
        <v>0</v>
      </c>
      <c r="E24" s="30">
        <v>1</v>
      </c>
      <c r="F24" s="27" t="s">
        <v>87</v>
      </c>
    </row>
    <row r="25" spans="1:7" x14ac:dyDescent="0.25">
      <c r="B25" s="27" t="s">
        <v>62</v>
      </c>
      <c r="C25" s="27" t="s">
        <v>63</v>
      </c>
      <c r="D25" s="30">
        <v>0</v>
      </c>
      <c r="E25" s="30">
        <v>1</v>
      </c>
      <c r="F25" s="27" t="s">
        <v>87</v>
      </c>
    </row>
    <row r="26" spans="1:7" ht="16.5" thickBot="1" x14ac:dyDescent="0.3">
      <c r="B26" s="25" t="s">
        <v>64</v>
      </c>
      <c r="C26" s="25" t="s">
        <v>65</v>
      </c>
      <c r="D26" s="31">
        <v>0</v>
      </c>
      <c r="E26" s="31">
        <v>0</v>
      </c>
      <c r="F26" s="25" t="s">
        <v>87</v>
      </c>
    </row>
    <row r="29" spans="1:7" ht="16.5" thickBot="1" x14ac:dyDescent="0.3">
      <c r="A29" t="s">
        <v>20</v>
      </c>
    </row>
    <row r="30" spans="1:7" ht="16.5" thickBot="1" x14ac:dyDescent="0.3">
      <c r="B30" s="26" t="s">
        <v>41</v>
      </c>
      <c r="C30" s="26" t="s">
        <v>42</v>
      </c>
      <c r="D30" s="26" t="s">
        <v>47</v>
      </c>
      <c r="E30" s="26" t="s">
        <v>48</v>
      </c>
      <c r="F30" s="26" t="s">
        <v>49</v>
      </c>
      <c r="G30" s="26" t="s">
        <v>50</v>
      </c>
    </row>
    <row r="31" spans="1:7" x14ac:dyDescent="0.25">
      <c r="B31" s="27" t="s">
        <v>66</v>
      </c>
      <c r="C31" s="27" t="s">
        <v>67</v>
      </c>
      <c r="D31" s="30">
        <v>20.000000000000004</v>
      </c>
      <c r="E31" s="27" t="s">
        <v>68</v>
      </c>
      <c r="F31" s="27" t="s">
        <v>69</v>
      </c>
      <c r="G31" s="27">
        <v>0</v>
      </c>
    </row>
    <row r="32" spans="1:7" x14ac:dyDescent="0.25">
      <c r="B32" s="27" t="s">
        <v>70</v>
      </c>
      <c r="C32" s="27" t="s">
        <v>71</v>
      </c>
      <c r="D32" s="30">
        <v>3.9999999999999978</v>
      </c>
      <c r="E32" s="27" t="s">
        <v>72</v>
      </c>
      <c r="F32" s="27" t="s">
        <v>73</v>
      </c>
      <c r="G32" s="27">
        <v>1.0000000000000022</v>
      </c>
    </row>
    <row r="33" spans="2:7" x14ac:dyDescent="0.25">
      <c r="B33" s="27" t="s">
        <v>74</v>
      </c>
      <c r="C33" s="27" t="s">
        <v>75</v>
      </c>
      <c r="D33" s="30">
        <v>21</v>
      </c>
      <c r="E33" s="27" t="s">
        <v>76</v>
      </c>
      <c r="F33" s="27" t="s">
        <v>69</v>
      </c>
      <c r="G33" s="27">
        <v>0</v>
      </c>
    </row>
    <row r="34" spans="2:7" x14ac:dyDescent="0.25">
      <c r="B34" s="27" t="s">
        <v>77</v>
      </c>
      <c r="C34" s="27" t="s">
        <v>78</v>
      </c>
      <c r="D34" s="30">
        <v>25.000000000000011</v>
      </c>
      <c r="E34" s="27" t="s">
        <v>79</v>
      </c>
      <c r="F34" s="27" t="s">
        <v>73</v>
      </c>
      <c r="G34" s="27">
        <v>24.999999999999989</v>
      </c>
    </row>
    <row r="35" spans="2:7" x14ac:dyDescent="0.25">
      <c r="B35" s="27" t="s">
        <v>80</v>
      </c>
      <c r="C35" s="27" t="s">
        <v>81</v>
      </c>
      <c r="D35" s="30">
        <v>19.999999999999986</v>
      </c>
      <c r="E35" s="27" t="s">
        <v>82</v>
      </c>
      <c r="F35" s="27" t="s">
        <v>73</v>
      </c>
      <c r="G35" s="27">
        <v>5.0000000000000142</v>
      </c>
    </row>
    <row r="36" spans="2:7" x14ac:dyDescent="0.25">
      <c r="B36" s="27" t="s">
        <v>83</v>
      </c>
      <c r="C36" s="27" t="s">
        <v>84</v>
      </c>
      <c r="D36" s="30">
        <v>3.5527136788005009E-15</v>
      </c>
      <c r="E36" s="27" t="s">
        <v>85</v>
      </c>
      <c r="F36" s="27" t="s">
        <v>69</v>
      </c>
      <c r="G36" s="27">
        <v>0</v>
      </c>
    </row>
    <row r="37" spans="2:7" ht="16.5" thickBot="1" x14ac:dyDescent="0.3">
      <c r="B37" s="25" t="s">
        <v>86</v>
      </c>
      <c r="C37" s="25"/>
      <c r="D37" s="25"/>
      <c r="E37" s="25"/>
      <c r="F37" s="25"/>
      <c r="G3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Answer Report 1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Jeff Ohlmann</cp:lastModifiedBy>
  <dcterms:created xsi:type="dcterms:W3CDTF">1997-04-05T14:52:20Z</dcterms:created>
  <dcterms:modified xsi:type="dcterms:W3CDTF">2013-01-13T18:33:31Z</dcterms:modified>
</cp:coreProperties>
</file>