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21E3F\EXCELCNV\72d3ac8e-180a-41ca-b210-9d5ba9de8e08\"/>
    </mc:Choice>
  </mc:AlternateContent>
  <xr:revisionPtr revIDLastSave="0" documentId="8_{BAC72138-2DC5-42C1-829C-CC41CE9D9695}" xr6:coauthVersionLast="47" xr6:coauthVersionMax="47" xr10:uidLastSave="{00000000-0000-0000-0000-000000000000}"/>
  <bookViews>
    <workbookView xWindow="-60" yWindow="-60" windowWidth="15480" windowHeight="11640" activeTab="2" xr2:uid="{89B959D6-987E-4FD1-ABAD-211CDCBFC39D}"/>
  </bookViews>
  <sheets>
    <sheet name="Sales_Tbl" sheetId="1" r:id="rId1"/>
    <sheet name="Detail1" sheetId="5" r:id="rId2"/>
    <sheet name="Pivots" sheetId="3" r:id="rId3"/>
    <sheet name="Dashboard" sheetId="4" r:id="rId4"/>
  </sheets>
  <definedNames>
    <definedName name="Slicer_Category">#N/A</definedName>
    <definedName name="Slicer_OrderPriority">#N/A</definedName>
    <definedName name="Slicer_Region">#N/A</definedName>
    <definedName name="Slicer_YearMonth">#N/A</definedName>
  </definedNames>
  <calcPr calcId="191028"/>
  <pivotCaches>
    <pivotCache cacheId="570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3" l="1"/>
  <c r="P80" i="1"/>
  <c r="P209" i="1"/>
  <c r="P89" i="1"/>
  <c r="P54" i="1"/>
  <c r="P144" i="1"/>
  <c r="P98" i="1"/>
  <c r="P174" i="1"/>
  <c r="P113" i="1"/>
  <c r="P288" i="1"/>
  <c r="P196" i="1"/>
  <c r="P57" i="1"/>
  <c r="P85" i="1"/>
  <c r="P38" i="1"/>
  <c r="P301" i="1"/>
  <c r="P294" i="1"/>
  <c r="P132" i="1"/>
  <c r="P146" i="1"/>
  <c r="P9" i="1"/>
  <c r="P182" i="1"/>
  <c r="P306" i="1"/>
  <c r="P178" i="1"/>
  <c r="P88" i="1"/>
  <c r="P59" i="1"/>
  <c r="P111" i="1"/>
  <c r="P22" i="1"/>
  <c r="P286" i="1"/>
  <c r="P153" i="1"/>
  <c r="P139" i="1"/>
  <c r="P66" i="1"/>
  <c r="P163" i="1"/>
  <c r="P252" i="1"/>
  <c r="P235" i="1"/>
  <c r="P226" i="1"/>
  <c r="P203" i="1"/>
  <c r="P305" i="1"/>
  <c r="P239" i="1"/>
  <c r="P240" i="1"/>
  <c r="P52" i="1"/>
  <c r="P140" i="1"/>
  <c r="P228" i="1"/>
  <c r="P112" i="1"/>
  <c r="P259" i="1"/>
  <c r="P109" i="1"/>
  <c r="P184" i="1"/>
  <c r="P35" i="1"/>
  <c r="P202" i="1"/>
  <c r="P318" i="1"/>
  <c r="P108" i="1"/>
  <c r="P7" i="1"/>
  <c r="P303" i="1"/>
  <c r="P215" i="1"/>
  <c r="P192" i="1"/>
  <c r="P159" i="1"/>
  <c r="P81" i="1"/>
  <c r="P62" i="1"/>
  <c r="P77" i="1"/>
  <c r="P50" i="1"/>
  <c r="P280" i="1"/>
  <c r="P94" i="1"/>
  <c r="P84" i="1"/>
  <c r="P291" i="1"/>
  <c r="P165" i="1"/>
  <c r="P158" i="1"/>
  <c r="P138" i="1"/>
  <c r="P11" i="1"/>
  <c r="P233" i="1"/>
  <c r="P167" i="1"/>
  <c r="P313" i="1"/>
  <c r="P10" i="1"/>
  <c r="P213" i="1"/>
  <c r="P250" i="1"/>
  <c r="P2" i="1"/>
  <c r="P245" i="1"/>
  <c r="P13" i="1"/>
  <c r="P266" i="1"/>
  <c r="P102" i="1"/>
  <c r="P210" i="1"/>
  <c r="P232" i="1"/>
  <c r="P121" i="1"/>
  <c r="P258" i="1"/>
  <c r="P19" i="1"/>
  <c r="P33" i="1"/>
  <c r="P293" i="1"/>
  <c r="P271" i="1"/>
  <c r="P263" i="1"/>
  <c r="P298" i="1"/>
  <c r="P247" i="1"/>
  <c r="P225" i="1"/>
  <c r="P134" i="1"/>
  <c r="P208" i="1"/>
  <c r="P274" i="1"/>
  <c r="P29" i="1"/>
  <c r="P171" i="1"/>
  <c r="P168" i="1"/>
  <c r="P45" i="1"/>
  <c r="P238" i="1"/>
  <c r="P200" i="1"/>
  <c r="P126" i="1"/>
  <c r="P41" i="1"/>
  <c r="P270" i="1"/>
  <c r="P234" i="1"/>
  <c r="P4" i="1"/>
  <c r="P256" i="1"/>
  <c r="P287" i="1"/>
  <c r="P65" i="1"/>
  <c r="P181" i="1"/>
  <c r="P5" i="1"/>
  <c r="P309" i="1"/>
  <c r="P193" i="1"/>
  <c r="P317" i="1"/>
  <c r="P207" i="1"/>
  <c r="P170" i="1"/>
  <c r="P58" i="1"/>
  <c r="P311" i="1"/>
  <c r="P279" i="1"/>
  <c r="P169" i="1"/>
  <c r="P118" i="1"/>
  <c r="P135" i="1"/>
  <c r="P206" i="1"/>
  <c r="P194" i="1"/>
  <c r="P110" i="1"/>
  <c r="P314" i="1"/>
  <c r="P18" i="1"/>
  <c r="P63" i="1"/>
  <c r="P51" i="1"/>
  <c r="P97" i="1"/>
  <c r="P230" i="1"/>
  <c r="P107" i="1"/>
  <c r="P312" i="1"/>
  <c r="P185" i="1"/>
  <c r="P296" i="1"/>
  <c r="P86" i="1"/>
  <c r="P44" i="1"/>
  <c r="P264" i="1"/>
  <c r="P26" i="1"/>
  <c r="P96" i="1"/>
  <c r="P180" i="1"/>
  <c r="P186" i="1"/>
  <c r="P272" i="1"/>
  <c r="P137" i="1"/>
  <c r="P71" i="1"/>
  <c r="P320" i="1"/>
  <c r="P23" i="1"/>
  <c r="P83" i="1"/>
  <c r="P87" i="1"/>
  <c r="P120" i="1"/>
  <c r="P162" i="1"/>
  <c r="P231" i="1"/>
  <c r="P69" i="1"/>
  <c r="P12" i="1"/>
  <c r="P283" i="1"/>
  <c r="P6" i="1"/>
  <c r="P276" i="1"/>
  <c r="P218" i="1"/>
  <c r="P275" i="1"/>
  <c r="P179" i="1"/>
  <c r="P130" i="1"/>
  <c r="P217" i="1"/>
  <c r="P70" i="1"/>
  <c r="P246" i="1"/>
  <c r="P290" i="1"/>
  <c r="P265" i="1"/>
  <c r="P25" i="1"/>
  <c r="P43" i="1"/>
  <c r="P61" i="1"/>
  <c r="P119" i="1"/>
  <c r="P64" i="1"/>
  <c r="P155" i="1"/>
  <c r="P243" i="1"/>
  <c r="P143" i="1"/>
  <c r="P249" i="1"/>
  <c r="P214" i="1"/>
  <c r="P161" i="1"/>
  <c r="P106" i="1"/>
  <c r="P55" i="1"/>
  <c r="P48" i="1"/>
  <c r="P3" i="1"/>
  <c r="P183" i="1"/>
  <c r="P242" i="1"/>
  <c r="P124" i="1"/>
  <c r="P90" i="1"/>
  <c r="P32" i="1"/>
  <c r="P117" i="1"/>
  <c r="P248" i="1"/>
  <c r="P93" i="1"/>
  <c r="P191" i="1"/>
  <c r="P241" i="1"/>
  <c r="P173" i="1"/>
  <c r="P164" i="1"/>
  <c r="P224" i="1"/>
  <c r="P31" i="1"/>
  <c r="P269" i="1"/>
  <c r="P28" i="1"/>
  <c r="P316" i="1"/>
  <c r="P304" i="1"/>
  <c r="P114" i="1"/>
  <c r="P16" i="1"/>
  <c r="P221" i="1"/>
  <c r="P223" i="1"/>
  <c r="P201" i="1"/>
  <c r="P308" i="1"/>
  <c r="P123" i="1"/>
  <c r="P131" i="1"/>
  <c r="P152" i="1"/>
  <c r="P100" i="1"/>
  <c r="P39" i="1"/>
  <c r="P74" i="1"/>
  <c r="P295" i="1"/>
  <c r="P175" i="1"/>
  <c r="P166" i="1"/>
  <c r="P229" i="1"/>
  <c r="P147" i="1"/>
  <c r="P136" i="1"/>
  <c r="P199" i="1"/>
  <c r="P278" i="1"/>
  <c r="P190" i="1"/>
  <c r="P145" i="1"/>
  <c r="P177" i="1"/>
  <c r="P268" i="1"/>
  <c r="P198" i="1"/>
  <c r="P73" i="1"/>
  <c r="P27" i="1"/>
  <c r="P204" i="1"/>
  <c r="P284" i="1"/>
  <c r="P129" i="1"/>
  <c r="P281" i="1"/>
  <c r="P267" i="1"/>
  <c r="P104" i="1"/>
  <c r="P60" i="1"/>
  <c r="P92" i="1"/>
  <c r="P56" i="1"/>
  <c r="P289" i="1"/>
  <c r="P42" i="1"/>
  <c r="P53" i="1"/>
  <c r="P76" i="1"/>
  <c r="P211" i="1"/>
  <c r="P195" i="1"/>
  <c r="P220" i="1"/>
  <c r="P37" i="1"/>
  <c r="P30" i="1"/>
  <c r="P116" i="1"/>
  <c r="P222" i="1"/>
  <c r="P15" i="1"/>
  <c r="P307" i="1"/>
  <c r="P82" i="1"/>
  <c r="P273" i="1"/>
  <c r="P141" i="1"/>
  <c r="P262" i="1"/>
  <c r="P216" i="1"/>
  <c r="P300" i="1"/>
  <c r="P244" i="1"/>
  <c r="P205" i="1"/>
  <c r="P34" i="1"/>
  <c r="P122" i="1"/>
  <c r="P157" i="1"/>
  <c r="P72" i="1"/>
  <c r="P212" i="1"/>
  <c r="P292" i="1"/>
  <c r="P79" i="1"/>
  <c r="P319" i="1"/>
  <c r="P302" i="1"/>
  <c r="P127" i="1"/>
  <c r="P261" i="1"/>
  <c r="P8" i="1"/>
  <c r="P189" i="1"/>
  <c r="P125" i="1"/>
  <c r="P105" i="1"/>
  <c r="P237" i="1"/>
  <c r="P188" i="1"/>
  <c r="P40" i="1"/>
  <c r="P67" i="1"/>
  <c r="P115" i="1"/>
  <c r="P310" i="1"/>
  <c r="P75" i="1"/>
  <c r="P255" i="1"/>
  <c r="P99" i="1"/>
  <c r="P236" i="1"/>
  <c r="P14" i="1"/>
  <c r="P150" i="1"/>
  <c r="P95" i="1"/>
  <c r="P24" i="1"/>
  <c r="P254" i="1"/>
  <c r="P149" i="1"/>
  <c r="P21" i="1"/>
  <c r="P197" i="1"/>
  <c r="P91" i="1"/>
  <c r="P285" i="1"/>
  <c r="P142" i="1"/>
  <c r="P47" i="1"/>
  <c r="P68" i="1"/>
  <c r="P154" i="1"/>
  <c r="P101" i="1"/>
  <c r="P219" i="1"/>
  <c r="P160" i="1"/>
  <c r="P187" i="1"/>
  <c r="P46" i="1"/>
  <c r="P36" i="1"/>
  <c r="P151" i="1"/>
  <c r="P277" i="1"/>
  <c r="P78" i="1"/>
  <c r="P315" i="1"/>
  <c r="P103" i="1"/>
  <c r="P49" i="1"/>
  <c r="P251" i="1"/>
  <c r="P321" i="1"/>
  <c r="P257" i="1"/>
  <c r="P176" i="1"/>
  <c r="P128" i="1"/>
  <c r="P282" i="1"/>
  <c r="P20" i="1"/>
  <c r="P253" i="1"/>
  <c r="P299" i="1"/>
  <c r="P156" i="1"/>
  <c r="P17" i="1"/>
  <c r="P227" i="1"/>
  <c r="P133" i="1"/>
  <c r="P260" i="1"/>
  <c r="P297" i="1"/>
  <c r="P148" i="1"/>
  <c r="P172" i="1"/>
  <c r="O80" i="1"/>
  <c r="O209" i="1"/>
  <c r="O89" i="1"/>
  <c r="O54" i="1"/>
  <c r="O144" i="1"/>
  <c r="O98" i="1"/>
  <c r="O174" i="1"/>
  <c r="O113" i="1"/>
  <c r="O288" i="1"/>
  <c r="O196" i="1"/>
  <c r="O57" i="1"/>
  <c r="O85" i="1"/>
  <c r="O38" i="1"/>
  <c r="O301" i="1"/>
  <c r="O294" i="1"/>
  <c r="O132" i="1"/>
  <c r="O146" i="1"/>
  <c r="O9" i="1"/>
  <c r="O182" i="1"/>
  <c r="O306" i="1"/>
  <c r="O178" i="1"/>
  <c r="O88" i="1"/>
  <c r="O59" i="1"/>
  <c r="O111" i="1"/>
  <c r="O22" i="1"/>
  <c r="O286" i="1"/>
  <c r="O153" i="1"/>
  <c r="O139" i="1"/>
  <c r="O66" i="1"/>
  <c r="O163" i="1"/>
  <c r="O252" i="1"/>
  <c r="O235" i="1"/>
  <c r="O226" i="1"/>
  <c r="O203" i="1"/>
  <c r="O305" i="1"/>
  <c r="O239" i="1"/>
  <c r="O240" i="1"/>
  <c r="O52" i="1"/>
  <c r="O140" i="1"/>
  <c r="O228" i="1"/>
  <c r="O112" i="1"/>
  <c r="O259" i="1"/>
  <c r="O109" i="1"/>
  <c r="O184" i="1"/>
  <c r="O35" i="1"/>
  <c r="O202" i="1"/>
  <c r="O318" i="1"/>
  <c r="O108" i="1"/>
  <c r="O7" i="1"/>
  <c r="O303" i="1"/>
  <c r="O215" i="1"/>
  <c r="O192" i="1"/>
  <c r="O159" i="1"/>
  <c r="O81" i="1"/>
  <c r="O62" i="1"/>
  <c r="O77" i="1"/>
  <c r="O50" i="1"/>
  <c r="O280" i="1"/>
  <c r="O94" i="1"/>
  <c r="O84" i="1"/>
  <c r="O291" i="1"/>
  <c r="O165" i="1"/>
  <c r="O158" i="1"/>
  <c r="O138" i="1"/>
  <c r="O11" i="1"/>
  <c r="O233" i="1"/>
  <c r="O167" i="1"/>
  <c r="O313" i="1"/>
  <c r="O10" i="1"/>
  <c r="O213" i="1"/>
  <c r="O250" i="1"/>
  <c r="O2" i="1"/>
  <c r="O245" i="1"/>
  <c r="O13" i="1"/>
  <c r="O266" i="1"/>
  <c r="O102" i="1"/>
  <c r="O210" i="1"/>
  <c r="O232" i="1"/>
  <c r="O121" i="1"/>
  <c r="O258" i="1"/>
  <c r="O19" i="1"/>
  <c r="O33" i="1"/>
  <c r="O293" i="1"/>
  <c r="O271" i="1"/>
  <c r="O263" i="1"/>
  <c r="O298" i="1"/>
  <c r="O247" i="1"/>
  <c r="O225" i="1"/>
  <c r="O134" i="1"/>
  <c r="O208" i="1"/>
  <c r="O274" i="1"/>
  <c r="O29" i="1"/>
  <c r="O171" i="1"/>
  <c r="O168" i="1"/>
  <c r="O45" i="1"/>
  <c r="O238" i="1"/>
  <c r="O200" i="1"/>
  <c r="O126" i="1"/>
  <c r="O41" i="1"/>
  <c r="O270" i="1"/>
  <c r="O234" i="1"/>
  <c r="O4" i="1"/>
  <c r="O256" i="1"/>
  <c r="O287" i="1"/>
  <c r="O65" i="1"/>
  <c r="O181" i="1"/>
  <c r="O5" i="1"/>
  <c r="O309" i="1"/>
  <c r="O193" i="1"/>
  <c r="O317" i="1"/>
  <c r="O207" i="1"/>
  <c r="O170" i="1"/>
  <c r="O58" i="1"/>
  <c r="O311" i="1"/>
  <c r="O279" i="1"/>
  <c r="O169" i="1"/>
  <c r="O118" i="1"/>
  <c r="O135" i="1"/>
  <c r="O206" i="1"/>
  <c r="O194" i="1"/>
  <c r="O110" i="1"/>
  <c r="O314" i="1"/>
  <c r="O18" i="1"/>
  <c r="O63" i="1"/>
  <c r="O51" i="1"/>
  <c r="O97" i="1"/>
  <c r="O230" i="1"/>
  <c r="O107" i="1"/>
  <c r="O312" i="1"/>
  <c r="O185" i="1"/>
  <c r="O296" i="1"/>
  <c r="O86" i="1"/>
  <c r="O44" i="1"/>
  <c r="O264" i="1"/>
  <c r="O26" i="1"/>
  <c r="O96" i="1"/>
  <c r="O180" i="1"/>
  <c r="O186" i="1"/>
  <c r="O272" i="1"/>
  <c r="O137" i="1"/>
  <c r="O71" i="1"/>
  <c r="O320" i="1"/>
  <c r="O23" i="1"/>
  <c r="O83" i="1"/>
  <c r="O87" i="1"/>
  <c r="O120" i="1"/>
  <c r="O162" i="1"/>
  <c r="O231" i="1"/>
  <c r="O69" i="1"/>
  <c r="O12" i="1"/>
  <c r="O283" i="1"/>
  <c r="O6" i="1"/>
  <c r="O276" i="1"/>
  <c r="O218" i="1"/>
  <c r="O275" i="1"/>
  <c r="O179" i="1"/>
  <c r="O130" i="1"/>
  <c r="O217" i="1"/>
  <c r="O70" i="1"/>
  <c r="O246" i="1"/>
  <c r="O290" i="1"/>
  <c r="O265" i="1"/>
  <c r="O25" i="1"/>
  <c r="O43" i="1"/>
  <c r="O61" i="1"/>
  <c r="O119" i="1"/>
  <c r="O64" i="1"/>
  <c r="O155" i="1"/>
  <c r="O243" i="1"/>
  <c r="O143" i="1"/>
  <c r="O249" i="1"/>
  <c r="O214" i="1"/>
  <c r="O161" i="1"/>
  <c r="O106" i="1"/>
  <c r="O55" i="1"/>
  <c r="O48" i="1"/>
  <c r="O3" i="1"/>
  <c r="O183" i="1"/>
  <c r="O242" i="1"/>
  <c r="O124" i="1"/>
  <c r="O90" i="1"/>
  <c r="O32" i="1"/>
  <c r="O117" i="1"/>
  <c r="O248" i="1"/>
  <c r="O93" i="1"/>
  <c r="O191" i="1"/>
  <c r="O241" i="1"/>
  <c r="O173" i="1"/>
  <c r="O164" i="1"/>
  <c r="O224" i="1"/>
  <c r="O31" i="1"/>
  <c r="O269" i="1"/>
  <c r="O28" i="1"/>
  <c r="O316" i="1"/>
  <c r="O304" i="1"/>
  <c r="O114" i="1"/>
  <c r="O16" i="1"/>
  <c r="O221" i="1"/>
  <c r="O223" i="1"/>
  <c r="O201" i="1"/>
  <c r="O308" i="1"/>
  <c r="O123" i="1"/>
  <c r="O131" i="1"/>
  <c r="O152" i="1"/>
  <c r="O100" i="1"/>
  <c r="O39" i="1"/>
  <c r="O74" i="1"/>
  <c r="O295" i="1"/>
  <c r="O175" i="1"/>
  <c r="O166" i="1"/>
  <c r="O229" i="1"/>
  <c r="O147" i="1"/>
  <c r="O136" i="1"/>
  <c r="O199" i="1"/>
  <c r="O278" i="1"/>
  <c r="O190" i="1"/>
  <c r="O145" i="1"/>
  <c r="O177" i="1"/>
  <c r="O268" i="1"/>
  <c r="O198" i="1"/>
  <c r="O73" i="1"/>
  <c r="O27" i="1"/>
  <c r="O204" i="1"/>
  <c r="O284" i="1"/>
  <c r="O129" i="1"/>
  <c r="O281" i="1"/>
  <c r="O267" i="1"/>
  <c r="O104" i="1"/>
  <c r="O60" i="1"/>
  <c r="O92" i="1"/>
  <c r="O56" i="1"/>
  <c r="O289" i="1"/>
  <c r="O42" i="1"/>
  <c r="O53" i="1"/>
  <c r="O76" i="1"/>
  <c r="O211" i="1"/>
  <c r="O195" i="1"/>
  <c r="O220" i="1"/>
  <c r="O37" i="1"/>
  <c r="O30" i="1"/>
  <c r="O116" i="1"/>
  <c r="O222" i="1"/>
  <c r="O15" i="1"/>
  <c r="O307" i="1"/>
  <c r="O82" i="1"/>
  <c r="O273" i="1"/>
  <c r="O141" i="1"/>
  <c r="O262" i="1"/>
  <c r="O216" i="1"/>
  <c r="O300" i="1"/>
  <c r="O244" i="1"/>
  <c r="O205" i="1"/>
  <c r="O34" i="1"/>
  <c r="O122" i="1"/>
  <c r="O157" i="1"/>
  <c r="O72" i="1"/>
  <c r="O212" i="1"/>
  <c r="O292" i="1"/>
  <c r="O79" i="1"/>
  <c r="O319" i="1"/>
  <c r="O302" i="1"/>
  <c r="O127" i="1"/>
  <c r="O261" i="1"/>
  <c r="O8" i="1"/>
  <c r="O189" i="1"/>
  <c r="O125" i="1"/>
  <c r="O105" i="1"/>
  <c r="O237" i="1"/>
  <c r="O188" i="1"/>
  <c r="O40" i="1"/>
  <c r="O67" i="1"/>
  <c r="O115" i="1"/>
  <c r="O310" i="1"/>
  <c r="O75" i="1"/>
  <c r="O255" i="1"/>
  <c r="O99" i="1"/>
  <c r="O236" i="1"/>
  <c r="O14" i="1"/>
  <c r="O150" i="1"/>
  <c r="O95" i="1"/>
  <c r="O24" i="1"/>
  <c r="O254" i="1"/>
  <c r="O149" i="1"/>
  <c r="O21" i="1"/>
  <c r="O197" i="1"/>
  <c r="O91" i="1"/>
  <c r="O285" i="1"/>
  <c r="O142" i="1"/>
  <c r="O47" i="1"/>
  <c r="O68" i="1"/>
  <c r="O154" i="1"/>
  <c r="O101" i="1"/>
  <c r="O219" i="1"/>
  <c r="O160" i="1"/>
  <c r="O187" i="1"/>
  <c r="O46" i="1"/>
  <c r="O36" i="1"/>
  <c r="O151" i="1"/>
  <c r="O277" i="1"/>
  <c r="O78" i="1"/>
  <c r="O315" i="1"/>
  <c r="O103" i="1"/>
  <c r="O49" i="1"/>
  <c r="O251" i="1"/>
  <c r="O321" i="1"/>
  <c r="O257" i="1"/>
  <c r="O176" i="1"/>
  <c r="O128" i="1"/>
  <c r="O282" i="1"/>
  <c r="O20" i="1"/>
  <c r="O253" i="1"/>
  <c r="O299" i="1"/>
  <c r="O156" i="1"/>
  <c r="O17" i="1"/>
  <c r="O227" i="1"/>
  <c r="O133" i="1"/>
  <c r="O260" i="1"/>
  <c r="O297" i="1"/>
  <c r="O148" i="1"/>
  <c r="O172" i="1"/>
  <c r="N172" i="1"/>
  <c r="N148" i="1"/>
  <c r="N297" i="1"/>
  <c r="N260" i="1"/>
  <c r="N133" i="1"/>
  <c r="N227" i="1"/>
  <c r="N17" i="1"/>
  <c r="N156" i="1"/>
  <c r="N299" i="1"/>
  <c r="N253" i="1"/>
  <c r="N20" i="1"/>
  <c r="N282" i="1"/>
  <c r="N128" i="1"/>
  <c r="N176" i="1"/>
  <c r="N257" i="1"/>
  <c r="N321" i="1"/>
  <c r="N251" i="1"/>
  <c r="N49" i="1"/>
  <c r="N103" i="1"/>
  <c r="N315" i="1"/>
  <c r="N78" i="1"/>
  <c r="N277" i="1"/>
  <c r="N151" i="1"/>
  <c r="N36" i="1"/>
  <c r="N46" i="1"/>
  <c r="N187" i="1"/>
  <c r="N160" i="1"/>
  <c r="N219" i="1"/>
  <c r="N101" i="1"/>
  <c r="N154" i="1"/>
  <c r="N68" i="1"/>
  <c r="N47" i="1"/>
  <c r="N142" i="1"/>
  <c r="N285" i="1"/>
  <c r="N91" i="1"/>
  <c r="N197" i="1"/>
  <c r="N21" i="1"/>
  <c r="N149" i="1"/>
  <c r="N254" i="1"/>
  <c r="N24" i="1"/>
  <c r="N95" i="1"/>
  <c r="N150" i="1"/>
  <c r="N14" i="1"/>
  <c r="N236" i="1"/>
  <c r="N99" i="1"/>
  <c r="N255" i="1"/>
  <c r="N75" i="1"/>
  <c r="N310" i="1"/>
  <c r="N115" i="1"/>
  <c r="N67" i="1"/>
  <c r="N40" i="1"/>
  <c r="N188" i="1"/>
  <c r="N237" i="1"/>
  <c r="N105" i="1"/>
  <c r="N125" i="1"/>
  <c r="N189" i="1"/>
  <c r="N8" i="1"/>
  <c r="N261" i="1"/>
  <c r="N127" i="1"/>
  <c r="N302" i="1"/>
  <c r="N319" i="1"/>
  <c r="N79" i="1"/>
  <c r="N292" i="1"/>
  <c r="N212" i="1"/>
  <c r="N72" i="1"/>
  <c r="N157" i="1"/>
  <c r="N122" i="1"/>
  <c r="N34" i="1"/>
  <c r="N205" i="1"/>
  <c r="N244" i="1"/>
  <c r="N300" i="1"/>
  <c r="N216" i="1"/>
  <c r="N262" i="1"/>
  <c r="N141" i="1"/>
  <c r="N273" i="1"/>
  <c r="N82" i="1"/>
  <c r="N307" i="1"/>
  <c r="N15" i="1"/>
  <c r="N222" i="1"/>
  <c r="N116" i="1"/>
  <c r="N30" i="1"/>
  <c r="N37" i="1"/>
  <c r="N220" i="1"/>
  <c r="N195" i="1"/>
  <c r="N211" i="1"/>
  <c r="N76" i="1"/>
  <c r="N53" i="1"/>
  <c r="N42" i="1"/>
  <c r="N289" i="1"/>
  <c r="N56" i="1"/>
  <c r="N92" i="1"/>
  <c r="N60" i="1"/>
  <c r="N104" i="1"/>
  <c r="N267" i="1"/>
  <c r="N281" i="1"/>
  <c r="N129" i="1"/>
  <c r="N284" i="1"/>
  <c r="N204" i="1"/>
  <c r="N27" i="1"/>
  <c r="N73" i="1"/>
  <c r="N198" i="1"/>
  <c r="N268" i="1"/>
  <c r="N177" i="1"/>
  <c r="N145" i="1"/>
  <c r="N190" i="1"/>
  <c r="N278" i="1"/>
  <c r="N199" i="1"/>
  <c r="N136" i="1"/>
  <c r="N147" i="1"/>
  <c r="N229" i="1"/>
  <c r="N166" i="1"/>
  <c r="N175" i="1"/>
  <c r="N295" i="1"/>
  <c r="N74" i="1"/>
  <c r="N39" i="1"/>
  <c r="N100" i="1"/>
  <c r="N152" i="1"/>
  <c r="N131" i="1"/>
  <c r="N123" i="1"/>
  <c r="N308" i="1"/>
  <c r="N201" i="1"/>
  <c r="N223" i="1"/>
  <c r="N221" i="1"/>
  <c r="N16" i="1"/>
  <c r="N114" i="1"/>
  <c r="N304" i="1"/>
  <c r="N316" i="1"/>
  <c r="N28" i="1"/>
  <c r="N269" i="1"/>
  <c r="N31" i="1"/>
  <c r="N224" i="1"/>
  <c r="N164" i="1"/>
  <c r="N173" i="1"/>
  <c r="N241" i="1"/>
  <c r="N191" i="1"/>
  <c r="N93" i="1"/>
  <c r="N248" i="1"/>
  <c r="N117" i="1"/>
  <c r="N32" i="1"/>
  <c r="N90" i="1"/>
  <c r="N124" i="1"/>
  <c r="N242" i="1"/>
  <c r="N183" i="1"/>
  <c r="N3" i="1"/>
  <c r="N48" i="1"/>
  <c r="N55" i="1"/>
  <c r="N106" i="1"/>
  <c r="N161" i="1"/>
  <c r="N214" i="1"/>
  <c r="N249" i="1"/>
  <c r="N143" i="1"/>
  <c r="N243" i="1"/>
  <c r="N155" i="1"/>
  <c r="N64" i="1"/>
  <c r="N119" i="1"/>
  <c r="N61" i="1"/>
  <c r="N43" i="1"/>
  <c r="N25" i="1"/>
  <c r="N265" i="1"/>
  <c r="N290" i="1"/>
  <c r="N246" i="1"/>
  <c r="N70" i="1"/>
  <c r="N217" i="1"/>
  <c r="N130" i="1"/>
  <c r="N179" i="1"/>
  <c r="N275" i="1"/>
  <c r="N218" i="1"/>
  <c r="N276" i="1"/>
  <c r="N6" i="1"/>
  <c r="N283" i="1"/>
  <c r="N12" i="1"/>
  <c r="N69" i="1"/>
  <c r="N231" i="1"/>
  <c r="N162" i="1"/>
  <c r="N120" i="1"/>
  <c r="N87" i="1"/>
  <c r="N83" i="1"/>
  <c r="N23" i="1"/>
  <c r="N320" i="1"/>
  <c r="N71" i="1"/>
  <c r="N137" i="1"/>
  <c r="N272" i="1"/>
  <c r="N186" i="1"/>
  <c r="N180" i="1"/>
  <c r="N96" i="1"/>
  <c r="N26" i="1"/>
  <c r="N264" i="1"/>
  <c r="N44" i="1"/>
  <c r="N86" i="1"/>
  <c r="N296" i="1"/>
  <c r="N185" i="1"/>
  <c r="N312" i="1"/>
  <c r="N107" i="1"/>
  <c r="N230" i="1"/>
  <c r="N97" i="1"/>
  <c r="N51" i="1"/>
  <c r="N63" i="1"/>
  <c r="N18" i="1"/>
  <c r="N314" i="1"/>
  <c r="N110" i="1"/>
  <c r="N194" i="1"/>
  <c r="N206" i="1"/>
  <c r="N135" i="1"/>
  <c r="N118" i="1"/>
  <c r="N169" i="1"/>
  <c r="N279" i="1"/>
  <c r="N311" i="1"/>
  <c r="N58" i="1"/>
  <c r="N170" i="1"/>
  <c r="N207" i="1"/>
  <c r="N317" i="1"/>
  <c r="N193" i="1"/>
  <c r="N309" i="1"/>
  <c r="N5" i="1"/>
  <c r="N181" i="1"/>
  <c r="N65" i="1"/>
  <c r="N287" i="1"/>
  <c r="N256" i="1"/>
  <c r="N4" i="1"/>
  <c r="N234" i="1"/>
  <c r="N270" i="1"/>
  <c r="N41" i="1"/>
  <c r="N126" i="1"/>
  <c r="N200" i="1"/>
  <c r="N238" i="1"/>
  <c r="N45" i="1"/>
  <c r="N168" i="1"/>
  <c r="N171" i="1"/>
  <c r="N29" i="1"/>
  <c r="N274" i="1"/>
  <c r="N208" i="1"/>
  <c r="N134" i="1"/>
  <c r="N225" i="1"/>
  <c r="N247" i="1"/>
  <c r="N298" i="1"/>
  <c r="N263" i="1"/>
  <c r="N271" i="1"/>
  <c r="N293" i="1"/>
  <c r="N33" i="1"/>
  <c r="N19" i="1"/>
  <c r="N258" i="1"/>
  <c r="N121" i="1"/>
  <c r="N232" i="1"/>
  <c r="N210" i="1"/>
  <c r="N102" i="1"/>
  <c r="N266" i="1"/>
  <c r="N13" i="1"/>
  <c r="N245" i="1"/>
  <c r="N2" i="1"/>
  <c r="N250" i="1"/>
  <c r="N213" i="1"/>
  <c r="N10" i="1"/>
  <c r="N313" i="1"/>
  <c r="N167" i="1"/>
  <c r="N233" i="1"/>
  <c r="N11" i="1"/>
  <c r="N138" i="1"/>
  <c r="N158" i="1"/>
  <c r="N165" i="1"/>
  <c r="N291" i="1"/>
  <c r="N84" i="1"/>
  <c r="N94" i="1"/>
  <c r="N280" i="1"/>
  <c r="N50" i="1"/>
  <c r="N77" i="1"/>
  <c r="N62" i="1"/>
  <c r="N81" i="1"/>
  <c r="N159" i="1"/>
  <c r="N192" i="1"/>
  <c r="N215" i="1"/>
  <c r="N303" i="1"/>
  <c r="N7" i="1"/>
  <c r="N108" i="1"/>
  <c r="N318" i="1"/>
  <c r="N202" i="1"/>
  <c r="N35" i="1"/>
  <c r="N184" i="1"/>
  <c r="N109" i="1"/>
  <c r="N259" i="1"/>
  <c r="N112" i="1"/>
  <c r="N228" i="1"/>
  <c r="N140" i="1"/>
  <c r="N52" i="1"/>
  <c r="N240" i="1"/>
  <c r="N239" i="1"/>
  <c r="N305" i="1"/>
  <c r="N203" i="1"/>
  <c r="N226" i="1"/>
  <c r="N235" i="1"/>
  <c r="N252" i="1"/>
  <c r="N163" i="1"/>
  <c r="N66" i="1"/>
  <c r="N139" i="1"/>
  <c r="N153" i="1"/>
  <c r="N286" i="1"/>
  <c r="N22" i="1"/>
  <c r="N111" i="1"/>
  <c r="N59" i="1"/>
  <c r="N88" i="1"/>
  <c r="N178" i="1"/>
  <c r="N306" i="1"/>
  <c r="N182" i="1"/>
  <c r="N9" i="1"/>
  <c r="N146" i="1"/>
  <c r="N132" i="1"/>
  <c r="N294" i="1"/>
  <c r="N301" i="1"/>
  <c r="N38" i="1"/>
  <c r="N85" i="1"/>
  <c r="N57" i="1"/>
  <c r="N196" i="1"/>
  <c r="N288" i="1"/>
  <c r="N113" i="1"/>
  <c r="N174" i="1"/>
  <c r="N98" i="1"/>
  <c r="N144" i="1"/>
  <c r="N54" i="1"/>
  <c r="N89" i="1"/>
  <c r="N209" i="1"/>
  <c r="N80" i="1"/>
</calcChain>
</file>

<file path=xl/sharedStrings.xml><?xml version="1.0" encoding="utf-8"?>
<sst xmlns="http://schemas.openxmlformats.org/spreadsheetml/2006/main" count="2005" uniqueCount="460">
  <si>
    <t>OrderID</t>
  </si>
  <si>
    <t>OrderDate</t>
  </si>
  <si>
    <t>ShipDate</t>
  </si>
  <si>
    <t>CustomerName</t>
  </si>
  <si>
    <t>Region</t>
  </si>
  <si>
    <t>Category</t>
  </si>
  <si>
    <t>Product</t>
  </si>
  <si>
    <t>Quantity</t>
  </si>
  <si>
    <t>UnitPrice</t>
  </si>
  <si>
    <t>Discount</t>
  </si>
  <si>
    <t>ShippingCost</t>
  </si>
  <si>
    <t>OrderPriority</t>
  </si>
  <si>
    <t>Revenue</t>
  </si>
  <si>
    <t>Net Sales</t>
  </si>
  <si>
    <t>YearMonth</t>
  </si>
  <si>
    <t>Days to Ship</t>
  </si>
  <si>
    <t>ORD-2023-00249</t>
  </si>
  <si>
    <t>Customer_079</t>
  </si>
  <si>
    <t>West</t>
  </si>
  <si>
    <t>Technology</t>
  </si>
  <si>
    <t>Keyboard</t>
  </si>
  <si>
    <t>High</t>
  </si>
  <si>
    <t>ORD-2023-00144</t>
  </si>
  <si>
    <t>Customer_061</t>
  </si>
  <si>
    <t>Office Supplies</t>
  </si>
  <si>
    <t>Paper</t>
  </si>
  <si>
    <t>Medium</t>
  </si>
  <si>
    <t>ORD-2023-00219</t>
  </si>
  <si>
    <t>Customer_013</t>
  </si>
  <si>
    <t>East</t>
  </si>
  <si>
    <t>Mouse</t>
  </si>
  <si>
    <t>Critical</t>
  </si>
  <si>
    <t>ORD-2023-00214</t>
  </si>
  <si>
    <t>Customer_028</t>
  </si>
  <si>
    <t>ORD-2023-00169</t>
  </si>
  <si>
    <t>Customer_025</t>
  </si>
  <si>
    <t>Pens</t>
  </si>
  <si>
    <t>Low</t>
  </si>
  <si>
    <t>ORD-2023-00272</t>
  </si>
  <si>
    <t>Customer_024</t>
  </si>
  <si>
    <t>Furniture</t>
  </si>
  <si>
    <t>Chair</t>
  </si>
  <si>
    <t>ORD-2023-00057</t>
  </si>
  <si>
    <t>Customer_071</t>
  </si>
  <si>
    <t>Central</t>
  </si>
  <si>
    <t>ORD-2023-00303</t>
  </si>
  <si>
    <t>Customer_045</t>
  </si>
  <si>
    <t>Bookcase</t>
  </si>
  <si>
    <t>ORD-2023-00252</t>
  </si>
  <si>
    <t>Customer_052</t>
  </si>
  <si>
    <t>ORD-2023-00256</t>
  </si>
  <si>
    <t>Customer_049</t>
  </si>
  <si>
    <t>ORD-2023-00171</t>
  </si>
  <si>
    <t>Customer_064</t>
  </si>
  <si>
    <t>ORD-2023-00247</t>
  </si>
  <si>
    <t>Customer_063</t>
  </si>
  <si>
    <t>Laptop</t>
  </si>
  <si>
    <t>ORD-2023-00043</t>
  </si>
  <si>
    <t>Customer_012</t>
  </si>
  <si>
    <t>Printer</t>
  </si>
  <si>
    <t>ORD-2023-00078</t>
  </si>
  <si>
    <t>Customer_066</t>
  </si>
  <si>
    <t>Monitor</t>
  </si>
  <si>
    <t>ORD-2023-00124</t>
  </si>
  <si>
    <t>Table</t>
  </si>
  <si>
    <t>ORD-2023-00007</t>
  </si>
  <si>
    <t>Customer_019</t>
  </si>
  <si>
    <t>ORD-2023-00198</t>
  </si>
  <si>
    <t>Customer_021</t>
  </si>
  <si>
    <t>ORD-2023-00240</t>
  </si>
  <si>
    <t>Customer_031</t>
  </si>
  <si>
    <t>South</t>
  </si>
  <si>
    <t>ORD-2023-00011</t>
  </si>
  <si>
    <t>Customer_060</t>
  </si>
  <si>
    <t>ORD-2023-00037</t>
  </si>
  <si>
    <t>Customer_020</t>
  </si>
  <si>
    <t>ORD-2023-00296</t>
  </si>
  <si>
    <t>Customer_003</t>
  </si>
  <si>
    <t>ORD-2023-00178</t>
  </si>
  <si>
    <t>Customer_007</t>
  </si>
  <si>
    <t>ORD-2023-00040</t>
  </si>
  <si>
    <t>Customer_014</t>
  </si>
  <si>
    <t>ORD-2023-00158</t>
  </si>
  <si>
    <t>Desk</t>
  </si>
  <si>
    <t>ORD-2023-00186</t>
  </si>
  <si>
    <t>Customer_048</t>
  </si>
  <si>
    <t>ORD-2023-00099</t>
  </si>
  <si>
    <t>ORD-2023-00128</t>
  </si>
  <si>
    <t>Customer_050</t>
  </si>
  <si>
    <t>Filing Cabinet</t>
  </si>
  <si>
    <t>ORD-2023-00229</t>
  </si>
  <si>
    <t>Customer_009</t>
  </si>
  <si>
    <t>ORD-2023-00081</t>
  </si>
  <si>
    <t>ORD-2023-00130</t>
  </si>
  <si>
    <t>Customer_017</t>
  </si>
  <si>
    <t>ORD-2023-00139</t>
  </si>
  <si>
    <t>ORD-2023-00239</t>
  </si>
  <si>
    <t>Customer_023</t>
  </si>
  <si>
    <t>ORD-2023-00068</t>
  </si>
  <si>
    <t>Customer_006</t>
  </si>
  <si>
    <t>ORD-2023-00276</t>
  </si>
  <si>
    <t>Customer_062</t>
  </si>
  <si>
    <t>ORD-2023-00024</t>
  </si>
  <si>
    <t>Customer_058</t>
  </si>
  <si>
    <t>Stapler</t>
  </si>
  <si>
    <t>ORD-2023-00082</t>
  </si>
  <si>
    <t>Customer_015</t>
  </si>
  <si>
    <t>Envelopes</t>
  </si>
  <si>
    <t>ORD-2023-00308</t>
  </si>
  <si>
    <t>ORD-2023-00115</t>
  </si>
  <si>
    <t>ORD-2023-00051</t>
  </si>
  <si>
    <t>Binders</t>
  </si>
  <si>
    <t>ORD-2023-00222</t>
  </si>
  <si>
    <t>Customer_054</t>
  </si>
  <si>
    <t>ORD-2023-00088</t>
  </si>
  <si>
    <t>Customer_011</t>
  </si>
  <si>
    <t>ORD-2023-00157</t>
  </si>
  <si>
    <t>Customer_040</t>
  </si>
  <si>
    <t>ORD-2023-00188</t>
  </si>
  <si>
    <t>Customer_032</t>
  </si>
  <si>
    <t>ORD-2023-00226</t>
  </si>
  <si>
    <t>ORD-2023-00025</t>
  </si>
  <si>
    <t>Customer_056</t>
  </si>
  <si>
    <t>ORD-2023-00032</t>
  </si>
  <si>
    <t>ORD-2023-00145</t>
  </si>
  <si>
    <t>Customer_033</t>
  </si>
  <si>
    <t>ORD-2023-00018</t>
  </si>
  <si>
    <t>ORD-2023-00264</t>
  </si>
  <si>
    <t>ORD-2023-00196</t>
  </si>
  <si>
    <t>Customer_078</t>
  </si>
  <si>
    <t>ORD-2023-00283</t>
  </si>
  <si>
    <t>Customer_042</t>
  </si>
  <si>
    <t>ORD-2023-00087</t>
  </si>
  <si>
    <t>Customer_010</t>
  </si>
  <si>
    <t>ORD-2023-00317</t>
  </si>
  <si>
    <t>ORD-2023-00146</t>
  </si>
  <si>
    <t>Customer_039</t>
  </si>
  <si>
    <t>ORD-2023-00090</t>
  </si>
  <si>
    <t>Customer_035</t>
  </si>
  <si>
    <t>ORD-2023-00310</t>
  </si>
  <si>
    <t>Customer_030</t>
  </si>
  <si>
    <t>ORD-2023-00208</t>
  </si>
  <si>
    <t>Customer_051</t>
  </si>
  <si>
    <t>ORD-2023-00298</t>
  </si>
  <si>
    <t>Customer_080</t>
  </si>
  <si>
    <t>ORD-2023-00092</t>
  </si>
  <si>
    <t>Customer_026</t>
  </si>
  <si>
    <t>ORD-2023-00156</t>
  </si>
  <si>
    <t>ORD-2023-00266</t>
  </si>
  <si>
    <t>Customer_047</t>
  </si>
  <si>
    <t>ORD-2023-00197</t>
  </si>
  <si>
    <t>ORD-2023-00154</t>
  </si>
  <si>
    <t>Customer_008</t>
  </si>
  <si>
    <t>ORD-2023-00216</t>
  </si>
  <si>
    <t>Customer_002</t>
  </si>
  <si>
    <t>ORD-2023-00292</t>
  </si>
  <si>
    <t>ORD-2023-00050</t>
  </si>
  <si>
    <t>ORD-2023-00031</t>
  </si>
  <si>
    <t>Customer_072</t>
  </si>
  <si>
    <t>ORD-2023-00172</t>
  </si>
  <si>
    <t>ORD-2023-00162</t>
  </si>
  <si>
    <t>ORD-2023-00180</t>
  </si>
  <si>
    <t>Customer_022</t>
  </si>
  <si>
    <t>ORD-2023-00065</t>
  </si>
  <si>
    <t>ORD-2023-00100</t>
  </si>
  <si>
    <t>ORD-2023-00114</t>
  </si>
  <si>
    <t>ORD-2023-00047</t>
  </si>
  <si>
    <t>Customer_004</t>
  </si>
  <si>
    <t>ORD-2023-00086</t>
  </si>
  <si>
    <t>ORD-2023-00265</t>
  </si>
  <si>
    <t>Customer_075</t>
  </si>
  <si>
    <t>ORD-2023-00021</t>
  </si>
  <si>
    <t>Customer_046</t>
  </si>
  <si>
    <t>ORD-2023-00062</t>
  </si>
  <si>
    <t>Customer_059</t>
  </si>
  <si>
    <t>ORD-2023-00320</t>
  </si>
  <si>
    <t>Customer_036</t>
  </si>
  <si>
    <t>ORD-2023-00267</t>
  </si>
  <si>
    <t>ORD-2023-00076</t>
  </si>
  <si>
    <t>Customer_029</t>
  </si>
  <si>
    <t>ORD-2023-00177</t>
  </si>
  <si>
    <t>ORD-2023-00261</t>
  </si>
  <si>
    <t>ORD-2023-00309</t>
  </si>
  <si>
    <t>ORD-2023-00189</t>
  </si>
  <si>
    <t>Customer_005</t>
  </si>
  <si>
    <t>ORD-2023-00176</t>
  </si>
  <si>
    <t>ORD-2023-00299</t>
  </si>
  <si>
    <t>ORD-2023-00318</t>
  </si>
  <si>
    <t>ORD-2023-00140</t>
  </si>
  <si>
    <t>ORD-2023-00035</t>
  </si>
  <si>
    <t>Customer_073</t>
  </si>
  <si>
    <t>ORD-2023-00091</t>
  </si>
  <si>
    <t>ORD-2023-00136</t>
  </si>
  <si>
    <t>ORD-2023-00262</t>
  </si>
  <si>
    <t>ORD-2023-00041</t>
  </si>
  <si>
    <t>ORD-2023-00185</t>
  </si>
  <si>
    <t>ORD-2023-00195</t>
  </si>
  <si>
    <t>ORD-2023-00315</t>
  </si>
  <si>
    <t>ORD-2023-00045</t>
  </si>
  <si>
    <t>ORD-2023-00116</t>
  </si>
  <si>
    <t>ORD-2023-00029</t>
  </si>
  <si>
    <t>ORD-2023-00245</t>
  </si>
  <si>
    <t>Customer_065</t>
  </si>
  <si>
    <t>ORD-2023-00019</t>
  </si>
  <si>
    <t>ORD-2023-00093</t>
  </si>
  <si>
    <t>ORD-2023-00054</t>
  </si>
  <si>
    <t>ORD-2023-00147</t>
  </si>
  <si>
    <t>ORD-2023-00193</t>
  </si>
  <si>
    <t>ORD-2023-00273</t>
  </si>
  <si>
    <t>ORD-2023-00278</t>
  </si>
  <si>
    <t>ORD-2023-00200</t>
  </si>
  <si>
    <t>Customer_055</t>
  </si>
  <si>
    <t>ORD-2023-00297</t>
  </si>
  <si>
    <t>ORD-2023-00280</t>
  </si>
  <si>
    <t>ORD-2023-00313</t>
  </si>
  <si>
    <t>Customer_057</t>
  </si>
  <si>
    <t>ORD-2023-00125</t>
  </si>
  <si>
    <t>ORD-2023-00049</t>
  </si>
  <si>
    <t>ORD-2023-00080</t>
  </si>
  <si>
    <t>Customer_044</t>
  </si>
  <si>
    <t>ORD-2023-00138</t>
  </si>
  <si>
    <t>ORD-2023-00204</t>
  </si>
  <si>
    <t>Customer_038</t>
  </si>
  <si>
    <t>ORD-2023-00155</t>
  </si>
  <si>
    <t>ORD-2023-00175</t>
  </si>
  <si>
    <t>ORD-2023-00242</t>
  </si>
  <si>
    <t>ORD-2023-00067</t>
  </si>
  <si>
    <t>ORD-2023-00119</t>
  </si>
  <si>
    <t>ORD-2023-00141</t>
  </si>
  <si>
    <t>ORD-2023-00055</t>
  </si>
  <si>
    <t>ORD-2023-00223</t>
  </si>
  <si>
    <t>ORD-2023-00059</t>
  </si>
  <si>
    <t>ORD-2023-00013</t>
  </si>
  <si>
    <t>Customer_068</t>
  </si>
  <si>
    <t>ORD-2023-00096</t>
  </si>
  <si>
    <t>ORD-2023-00164</t>
  </si>
  <si>
    <t>ORD-2023-00118</t>
  </si>
  <si>
    <t>ORD-2023-00305</t>
  </si>
  <si>
    <t>Customer_037</t>
  </si>
  <si>
    <t>ORD-2023-00005</t>
  </si>
  <si>
    <t>Customer_074</t>
  </si>
  <si>
    <t>ORD-2023-00232</t>
  </si>
  <si>
    <t>ORD-2023-00203</t>
  </si>
  <si>
    <t>ORD-2023-00108</t>
  </si>
  <si>
    <t>ORD-2023-00181</t>
  </si>
  <si>
    <t>ORD-2023-00257</t>
  </si>
  <si>
    <t>Customer_043</t>
  </si>
  <si>
    <t>ORD-2023-00293</t>
  </si>
  <si>
    <t>ORD-2023-00282</t>
  </si>
  <si>
    <t>ORD-2023-00074</t>
  </si>
  <si>
    <t>ORD-2023-00033</t>
  </si>
  <si>
    <t>ORD-2023-00151</t>
  </si>
  <si>
    <t>Customer_041</t>
  </si>
  <si>
    <t>ORD-2023-00316</t>
  </si>
  <si>
    <t>ORD-2023-00104</t>
  </si>
  <si>
    <t>ORD-2023-00304</t>
  </si>
  <si>
    <t>ORD-2023-00109</t>
  </si>
  <si>
    <t>ORD-2023-00002</t>
  </si>
  <si>
    <t>ORD-2023-00038</t>
  </si>
  <si>
    <t>ORD-2023-00042</t>
  </si>
  <si>
    <t>ORD-2023-00023</t>
  </si>
  <si>
    <t>ORD-2023-00117</t>
  </si>
  <si>
    <t>ORD-2023-00294</t>
  </si>
  <si>
    <t>ORD-2023-00030</t>
  </si>
  <si>
    <t>ORD-2023-00153</t>
  </si>
  <si>
    <t>ORD-2023-00008</t>
  </si>
  <si>
    <t>ORD-2023-00066</t>
  </si>
  <si>
    <t>ORD-2023-00258</t>
  </si>
  <si>
    <t>ORD-2023-00268</t>
  </si>
  <si>
    <t>ORD-2023-00027</t>
  </si>
  <si>
    <t>ORD-2023-00148</t>
  </si>
  <si>
    <t>ORD-2023-00174</t>
  </si>
  <si>
    <t>ORD-2023-00291</t>
  </si>
  <si>
    <t>ORD-2023-00132</t>
  </si>
  <si>
    <t>ORD-2023-00259</t>
  </si>
  <si>
    <t>ORD-2023-00111</t>
  </si>
  <si>
    <t>ORD-2023-00254</t>
  </si>
  <si>
    <t>ORD-2023-00227</t>
  </si>
  <si>
    <t>ORD-2023-00205</t>
  </si>
  <si>
    <t>ORD-2023-00209</t>
  </si>
  <si>
    <t>ORD-2023-00228</t>
  </si>
  <si>
    <t>ORD-2023-00001</t>
  </si>
  <si>
    <t>ORD-2023-00133</t>
  </si>
  <si>
    <t>ORD-2023-00314</t>
  </si>
  <si>
    <t>ORD-2023-00112</t>
  </si>
  <si>
    <t>ORD-2023-00014</t>
  </si>
  <si>
    <t>ORD-2023-00103</t>
  </si>
  <si>
    <t>ORD-2023-00300</t>
  </si>
  <si>
    <t>ORD-2023-00165</t>
  </si>
  <si>
    <t>Customer_034</t>
  </si>
  <si>
    <t>ORD-2023-00184</t>
  </si>
  <si>
    <t>ORD-2023-00215</t>
  </si>
  <si>
    <t>ORD-2023-00302</t>
  </si>
  <si>
    <t>ORD-2023-00143</t>
  </si>
  <si>
    <t>ORD-2023-00277</t>
  </si>
  <si>
    <t>ORD-2023-00191</t>
  </si>
  <si>
    <t>ORD-2023-00183</t>
  </si>
  <si>
    <t>ORD-2023-00026</t>
  </si>
  <si>
    <t>ORD-2023-00052</t>
  </si>
  <si>
    <t>ORD-2023-00056</t>
  </si>
  <si>
    <t>ORD-2023-00105</t>
  </si>
  <si>
    <t>ORD-2023-00135</t>
  </si>
  <si>
    <t>ORD-2023-00269</t>
  </si>
  <si>
    <t>ORD-2023-00212</t>
  </si>
  <si>
    <t>ORD-2023-00201</t>
  </si>
  <si>
    <t>Customer_027</t>
  </si>
  <si>
    <t>ORD-2023-00084</t>
  </si>
  <si>
    <t>ORD-2023-00311</t>
  </si>
  <si>
    <t>ORD-2023-00036</t>
  </si>
  <si>
    <t>ORD-2023-00101</t>
  </si>
  <si>
    <t>ORD-2023-00107</t>
  </si>
  <si>
    <t>ORD-2023-00224</t>
  </si>
  <si>
    <t>ORD-2023-00121</t>
  </si>
  <si>
    <t>ORD-2023-00275</t>
  </si>
  <si>
    <t>ORD-2023-00287</t>
  </si>
  <si>
    <t>ORD-2023-00098</t>
  </si>
  <si>
    <t>ORD-2023-00069</t>
  </si>
  <si>
    <t>ORD-2023-00202</t>
  </si>
  <si>
    <t>ORD-2023-00210</t>
  </si>
  <si>
    <t>ORD-2023-00231</t>
  </si>
  <si>
    <t>ORD-2023-00319</t>
  </si>
  <si>
    <t>ORD-2023-00244</t>
  </si>
  <si>
    <t>ORD-2023-00085</t>
  </si>
  <si>
    <t>Customer_069</t>
  </si>
  <si>
    <t>ORD-2023-00064</t>
  </si>
  <si>
    <t>ORD-2023-00251</t>
  </si>
  <si>
    <t>ORD-2023-00149</t>
  </si>
  <si>
    <t>ORD-2023-00270</t>
  </si>
  <si>
    <t>ORD-2023-00072</t>
  </si>
  <si>
    <t>Customer_018</t>
  </si>
  <si>
    <t>ORD-2023-00163</t>
  </si>
  <si>
    <t>ORD-2023-00167</t>
  </si>
  <si>
    <t>ORD-2023-00028</t>
  </si>
  <si>
    <t>Customer_076</t>
  </si>
  <si>
    <t>ORD-2023-00083</t>
  </si>
  <si>
    <t>ORD-2023-00123</t>
  </si>
  <si>
    <t>ORD-2023-00079</t>
  </si>
  <si>
    <t>ORD-2023-00122</t>
  </si>
  <si>
    <t>ORD-2023-00131</t>
  </si>
  <si>
    <t>ORD-2023-00233</t>
  </si>
  <si>
    <t>ORD-2023-00288</t>
  </si>
  <si>
    <t>ORD-2023-00006</t>
  </si>
  <si>
    <t>ORD-2023-00281</t>
  </si>
  <si>
    <t>ORD-2023-00110</t>
  </si>
  <si>
    <t>ORD-2023-00194</t>
  </si>
  <si>
    <t>ORD-2023-00173</t>
  </si>
  <si>
    <t>ORD-2023-00243</t>
  </si>
  <si>
    <t>ORD-2023-00255</t>
  </si>
  <si>
    <t>ORD-2023-00220</t>
  </si>
  <si>
    <t>ORD-2023-00289</t>
  </si>
  <si>
    <t>ORD-2023-00044</t>
  </si>
  <si>
    <t>ORD-2023-00053</t>
  </si>
  <si>
    <t>ORD-2023-00225</t>
  </si>
  <si>
    <t>ORD-2023-00285</t>
  </si>
  <si>
    <t>ORD-2023-00284</t>
  </si>
  <si>
    <t>ORD-2023-00134</t>
  </si>
  <si>
    <t>ORD-2023-00142</t>
  </si>
  <si>
    <t>ORD-2023-00152</t>
  </si>
  <si>
    <t>ORD-2023-00070</t>
  </si>
  <si>
    <t>ORD-2023-00248</t>
  </si>
  <si>
    <t>ORD-2023-00161</t>
  </si>
  <si>
    <t>ORD-2023-00234</t>
  </si>
  <si>
    <t>Customer_067</t>
  </si>
  <si>
    <t>ORD-2023-00137</t>
  </si>
  <si>
    <t>ORD-2023-00150</t>
  </si>
  <si>
    <t>ORD-2023-00250</t>
  </si>
  <si>
    <t>ORD-2023-00017</t>
  </si>
  <si>
    <t>ORD-2023-00290</t>
  </si>
  <si>
    <t>ORD-2023-00010</t>
  </si>
  <si>
    <t>ORD-2023-00039</t>
  </si>
  <si>
    <t>ORD-2023-00046</t>
  </si>
  <si>
    <t>ORD-2023-00218</t>
  </si>
  <si>
    <t>ORD-2023-00015</t>
  </si>
  <si>
    <t>ORD-2023-00241</t>
  </si>
  <si>
    <t>ORD-2023-00279</t>
  </si>
  <si>
    <t>ORD-2023-00004</t>
  </si>
  <si>
    <t>ORD-2023-00058</t>
  </si>
  <si>
    <t>ORD-2023-00073</t>
  </si>
  <si>
    <t>ORD-2023-00236</t>
  </si>
  <si>
    <t>ORD-2023-00187</t>
  </si>
  <si>
    <t>ORD-2023-00159</t>
  </si>
  <si>
    <t>ORD-2023-00246</t>
  </si>
  <si>
    <t>ORD-2023-00094</t>
  </si>
  <si>
    <t>ORD-2023-00102</t>
  </si>
  <si>
    <t>ORD-2023-00129</t>
  </si>
  <si>
    <t>ORD-2023-00221</t>
  </si>
  <si>
    <t>ORD-2023-00237</t>
  </si>
  <si>
    <t>ORD-2023-00182</t>
  </si>
  <si>
    <t>ORD-2023-00075</t>
  </si>
  <si>
    <t>ORD-2023-00230</t>
  </si>
  <si>
    <t>ORD-2023-00166</t>
  </si>
  <si>
    <t>ORD-2023-00168</t>
  </si>
  <si>
    <t>ORD-2023-00022</t>
  </si>
  <si>
    <t>ORD-2023-00106</t>
  </si>
  <si>
    <t>ORD-2023-00206</t>
  </si>
  <si>
    <t>ORD-2023-00263</t>
  </si>
  <si>
    <t>ORD-2023-00095</t>
  </si>
  <si>
    <t>ORD-2023-00012</t>
  </si>
  <si>
    <t>ORD-2023-00170</t>
  </si>
  <si>
    <t>ORD-2023-00097</t>
  </si>
  <si>
    <t>ORD-2023-00034</t>
  </si>
  <si>
    <t>ORD-2023-00295</t>
  </si>
  <si>
    <t>ORD-2023-00217</t>
  </si>
  <si>
    <t>ORD-2023-00312</t>
  </si>
  <si>
    <t>ORD-2023-00089</t>
  </si>
  <si>
    <t>Customer_016</t>
  </si>
  <si>
    <t>ORD-2023-00160</t>
  </si>
  <si>
    <t>ORD-2023-00260</t>
  </si>
  <si>
    <t>ORD-2023-00063</t>
  </si>
  <si>
    <t>ORD-2023-00238</t>
  </si>
  <si>
    <t>ORD-2023-00306</t>
  </si>
  <si>
    <t>ORD-2023-00113</t>
  </si>
  <si>
    <t>ORD-2023-00190</t>
  </si>
  <si>
    <t>ORD-2023-00003</t>
  </si>
  <si>
    <t>ORD-2023-00235</t>
  </si>
  <si>
    <t>ORD-2023-00009</t>
  </si>
  <si>
    <t>ORD-2023-00071</t>
  </si>
  <si>
    <t>ORD-2023-00307</t>
  </si>
  <si>
    <t>ORD-2023-00060</t>
  </si>
  <si>
    <t>ORD-2023-00271</t>
  </si>
  <si>
    <t>Customer_001</t>
  </si>
  <si>
    <t>ORD-2023-00126</t>
  </si>
  <si>
    <t>ORD-2023-00286</t>
  </si>
  <si>
    <t>ORD-2023-00301</t>
  </si>
  <si>
    <t>ORD-2023-00077</t>
  </si>
  <si>
    <t>ORD-2023-00120</t>
  </si>
  <si>
    <t>ORD-2023-00213</t>
  </si>
  <si>
    <t>ORD-2023-00048</t>
  </si>
  <si>
    <t>ORD-2023-00207</t>
  </si>
  <si>
    <t>ORD-2023-00192</t>
  </si>
  <si>
    <t>ORD-2023-00253</t>
  </si>
  <si>
    <t>ORD-2023-00199</t>
  </si>
  <si>
    <t>ORD-2023-00020</t>
  </si>
  <si>
    <t>ORD-2023-00127</t>
  </si>
  <si>
    <t>ORD-2023-00211</t>
  </si>
  <si>
    <t>ORD-2023-00274</t>
  </si>
  <si>
    <t>Customer_053</t>
  </si>
  <si>
    <t>ORD-2023-00061</t>
  </si>
  <si>
    <t>Customer_070</t>
  </si>
  <si>
    <t>ORD-2023-00179</t>
  </si>
  <si>
    <t>ORD-2023-00016</t>
  </si>
  <si>
    <t>Details for Sum of Revenue - Product: Pens, Category: Furniture (+)</t>
  </si>
  <si>
    <t>2023-01</t>
  </si>
  <si>
    <t>(All)</t>
  </si>
  <si>
    <t>Retail Sales Dashboard</t>
  </si>
  <si>
    <t>Sum of Revenue</t>
  </si>
  <si>
    <t>Sum of Quantity</t>
  </si>
  <si>
    <t>Total Revenue</t>
  </si>
  <si>
    <t>Grand Total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</si>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</sst>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5"/>
      <name val="Times New Roman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0" borderId="0" xfId="0" applyFont="1"/>
    <xf numFmtId="0" fontId="0" fillId="0" borderId="0" xfId="0" quotePrefix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[Sales_Dashboard.xlsx]Pivots!PivotTable1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E699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rgbClr val="FFE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Pivots!$B$4:$B$8</c:f>
              <c:numCache>
                <c:formatCode>General</c:formatCode>
                <c:ptCount val="4"/>
                <c:pt idx="0">
                  <c:v>174554.65</c:v>
                </c:pt>
                <c:pt idx="1">
                  <c:v>233006.2</c:v>
                </c:pt>
                <c:pt idx="2">
                  <c:v>181002.94000000006</c:v>
                </c:pt>
                <c:pt idx="3">
                  <c:v>200909.30999999991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7-4363-A373-FD6FE74302AC}"/>
            </c:ext>
          </c:extLst>
        </c:ser>
        <c:ser>
          <c:idx val="1"/>
          <c:order val="1"/>
          <c:tx>
            <c:strRef>
              <c:f>Pivots!$C$3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Pivots!$C$4:$C$8</c:f>
              <c:numCache>
                <c:formatCode>General</c:formatCode>
                <c:ptCount val="4"/>
                <c:pt idx="0">
                  <c:v>333</c:v>
                </c:pt>
                <c:pt idx="1">
                  <c:v>428</c:v>
                </c:pt>
                <c:pt idx="2">
                  <c:v>310</c:v>
                </c:pt>
                <c:pt idx="3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7-4363-A373-FD6FE74302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1355400"/>
        <c:axId val="1703242248"/>
      </c:barChart>
      <c:catAx>
        <c:axId val="131135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42248"/>
        <c:crosses val="autoZero"/>
        <c:auto val="1"/>
        <c:lblAlgn val="ctr"/>
        <c:lblOffset val="100"/>
        <c:noMultiLvlLbl val="0"/>
      </c:catAx>
      <c:valAx>
        <c:axId val="17032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5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[Sales_Dashboard.xlsx]Pivots!PivotTable2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trend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Pivots!$A$11:$A$23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Pivots!$B$11:$B$23</c:f>
              <c:numCache>
                <c:formatCode>General</c:formatCode>
                <c:ptCount val="12"/>
                <c:pt idx="0">
                  <c:v>79823.22</c:v>
                </c:pt>
                <c:pt idx="1">
                  <c:v>79230.87000000001</c:v>
                </c:pt>
                <c:pt idx="2">
                  <c:v>58556.260000000009</c:v>
                </c:pt>
                <c:pt idx="3">
                  <c:v>71271.459999999992</c:v>
                </c:pt>
                <c:pt idx="4">
                  <c:v>65386.48</c:v>
                </c:pt>
                <c:pt idx="5">
                  <c:v>58818.01</c:v>
                </c:pt>
                <c:pt idx="6">
                  <c:v>67325.66</c:v>
                </c:pt>
                <c:pt idx="7">
                  <c:v>54045.65</c:v>
                </c:pt>
                <c:pt idx="8">
                  <c:v>67890.11</c:v>
                </c:pt>
                <c:pt idx="9">
                  <c:v>67614.179999999993</c:v>
                </c:pt>
                <c:pt idx="10">
                  <c:v>49991.12</c:v>
                </c:pt>
                <c:pt idx="11">
                  <c:v>69520.079999999987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1-4D27-AFD9-BC919F503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402120"/>
        <c:axId val="1703224328"/>
      </c:lineChart>
      <c:catAx>
        <c:axId val="63740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24328"/>
        <c:crosses val="autoZero"/>
        <c:auto val="1"/>
        <c:lblAlgn val="ctr"/>
        <c:lblOffset val="100"/>
        <c:noMultiLvlLbl val="0"/>
      </c:catAx>
      <c:valAx>
        <c:axId val="170322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0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[Sales_Dashboard.xlsx]Pivots!PivotTable4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Products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Pivots!$L$4:$L$19</c:f>
              <c:strCache>
                <c:ptCount val="15"/>
                <c:pt idx="0">
                  <c:v>Table</c:v>
                </c:pt>
                <c:pt idx="1">
                  <c:v>Stapler</c:v>
                </c:pt>
                <c:pt idx="2">
                  <c:v>Printer</c:v>
                </c:pt>
                <c:pt idx="3">
                  <c:v>Pens</c:v>
                </c:pt>
                <c:pt idx="4">
                  <c:v>Paper</c:v>
                </c:pt>
                <c:pt idx="5">
                  <c:v>Mouse</c:v>
                </c:pt>
                <c:pt idx="6">
                  <c:v>Monitor</c:v>
                </c:pt>
                <c:pt idx="7">
                  <c:v>Laptop</c:v>
                </c:pt>
                <c:pt idx="8">
                  <c:v>Keyboard</c:v>
                </c:pt>
                <c:pt idx="9">
                  <c:v>Filing Cabinet</c:v>
                </c:pt>
                <c:pt idx="10">
                  <c:v>Envelopes</c:v>
                </c:pt>
                <c:pt idx="11">
                  <c:v>Desk</c:v>
                </c:pt>
                <c:pt idx="12">
                  <c:v>Chair</c:v>
                </c:pt>
                <c:pt idx="13">
                  <c:v>Bookcase</c:v>
                </c:pt>
                <c:pt idx="14">
                  <c:v>Binders</c:v>
                </c:pt>
              </c:strCache>
            </c:strRef>
          </c:cat>
          <c:val>
            <c:numRef>
              <c:f>Pivots!$M$4:$M$19</c:f>
              <c:numCache>
                <c:formatCode>General</c:formatCode>
                <c:ptCount val="15"/>
                <c:pt idx="0">
                  <c:v>52873.15</c:v>
                </c:pt>
                <c:pt idx="1">
                  <c:v>37607.21</c:v>
                </c:pt>
                <c:pt idx="2">
                  <c:v>57724.39</c:v>
                </c:pt>
                <c:pt idx="3">
                  <c:v>51324.979999999996</c:v>
                </c:pt>
                <c:pt idx="4">
                  <c:v>51819.420000000013</c:v>
                </c:pt>
                <c:pt idx="5">
                  <c:v>69985.950000000012</c:v>
                </c:pt>
                <c:pt idx="6">
                  <c:v>40027.06</c:v>
                </c:pt>
                <c:pt idx="7">
                  <c:v>51201.4</c:v>
                </c:pt>
                <c:pt idx="8">
                  <c:v>56727.739999999991</c:v>
                </c:pt>
                <c:pt idx="9">
                  <c:v>47842.630000000005</c:v>
                </c:pt>
                <c:pt idx="10">
                  <c:v>60588.840000000004</c:v>
                </c:pt>
                <c:pt idx="11">
                  <c:v>58442.23000000001</c:v>
                </c:pt>
                <c:pt idx="12">
                  <c:v>77025.289999999979</c:v>
                </c:pt>
                <c:pt idx="13">
                  <c:v>45246.069999999992</c:v>
                </c:pt>
                <c:pt idx="14">
                  <c:v>31036.739999999994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E-413B-B582-B3AF2A1DC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2842759"/>
        <c:axId val="637365768"/>
      </c:barChart>
      <c:catAx>
        <c:axId val="1872842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65768"/>
        <c:crosses val="autoZero"/>
        <c:auto val="1"/>
        <c:lblAlgn val="ctr"/>
        <c:lblOffset val="100"/>
        <c:noMultiLvlLbl val="0"/>
      </c:catAx>
      <c:valAx>
        <c:axId val="63736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42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[Sales_Dashboard.xlsx]Pivots!PivotTable1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Pivots!$A$4:$A$8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Pivots!$B$4:$B$8</c:f>
              <c:numCache>
                <c:formatCode>General</c:formatCode>
                <c:ptCount val="4"/>
                <c:pt idx="0">
                  <c:v>174554.65</c:v>
                </c:pt>
                <c:pt idx="1">
                  <c:v>233006.2</c:v>
                </c:pt>
                <c:pt idx="2">
                  <c:v>181002.94000000006</c:v>
                </c:pt>
                <c:pt idx="3">
                  <c:v>200909.30999999991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C-470E-AB79-ABA39A5E3A6D}"/>
            </c:ext>
          </c:extLst>
        </c:ser>
        <c:ser>
          <c:idx val="1"/>
          <c:order val="1"/>
          <c:tx>
            <c:strRef>
              <c:f>Pivots!$C$3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Pivots!$A$4:$A$8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Pivots!$C$4:$C$8</c:f>
              <c:numCache>
                <c:formatCode>General</c:formatCode>
                <c:ptCount val="4"/>
                <c:pt idx="0">
                  <c:v>333</c:v>
                </c:pt>
                <c:pt idx="1">
                  <c:v>428</c:v>
                </c:pt>
                <c:pt idx="2">
                  <c:v>310</c:v>
                </c:pt>
                <c:pt idx="3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C-470E-AB79-ABA39A5E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355400"/>
        <c:axId val="1703242248"/>
      </c:barChart>
      <c:catAx>
        <c:axId val="131135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42248"/>
        <c:crosses val="autoZero"/>
        <c:auto val="1"/>
        <c:lblAlgn val="ctr"/>
        <c:lblOffset val="100"/>
        <c:noMultiLvlLbl val="0"/>
      </c:catAx>
      <c:valAx>
        <c:axId val="17032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5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[Sales_Dashboard.xlsx]Pivots!PivotTable2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trend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Pivots!$A$11:$A$23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Pivots!$B$11:$B$23</c:f>
              <c:numCache>
                <c:formatCode>General</c:formatCode>
                <c:ptCount val="12"/>
                <c:pt idx="0">
                  <c:v>79823.22</c:v>
                </c:pt>
                <c:pt idx="1">
                  <c:v>79230.87000000001</c:v>
                </c:pt>
                <c:pt idx="2">
                  <c:v>58556.260000000009</c:v>
                </c:pt>
                <c:pt idx="3">
                  <c:v>71271.459999999992</c:v>
                </c:pt>
                <c:pt idx="4">
                  <c:v>65386.48</c:v>
                </c:pt>
                <c:pt idx="5">
                  <c:v>58818.01</c:v>
                </c:pt>
                <c:pt idx="6">
                  <c:v>67325.66</c:v>
                </c:pt>
                <c:pt idx="7">
                  <c:v>54045.65</c:v>
                </c:pt>
                <c:pt idx="8">
                  <c:v>67890.11</c:v>
                </c:pt>
                <c:pt idx="9">
                  <c:v>67614.179999999993</c:v>
                </c:pt>
                <c:pt idx="10">
                  <c:v>49991.12</c:v>
                </c:pt>
                <c:pt idx="11">
                  <c:v>69520.079999999987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0-4FDD-B6A3-0FAF511A6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402120"/>
        <c:axId val="1703224328"/>
      </c:lineChart>
      <c:catAx>
        <c:axId val="63740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24328"/>
        <c:crosses val="autoZero"/>
        <c:auto val="1"/>
        <c:lblAlgn val="ctr"/>
        <c:lblOffset val="100"/>
        <c:noMultiLvlLbl val="0"/>
      </c:catAx>
      <c:valAx>
        <c:axId val="170322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0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[Sales_Dashboard.xlsx]Pivots!PivotTable4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Products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Pivots!$L$4:$L$19</c:f>
              <c:strCache>
                <c:ptCount val="15"/>
                <c:pt idx="0">
                  <c:v>Table</c:v>
                </c:pt>
                <c:pt idx="1">
                  <c:v>Stapler</c:v>
                </c:pt>
                <c:pt idx="2">
                  <c:v>Printer</c:v>
                </c:pt>
                <c:pt idx="3">
                  <c:v>Pens</c:v>
                </c:pt>
                <c:pt idx="4">
                  <c:v>Paper</c:v>
                </c:pt>
                <c:pt idx="5">
                  <c:v>Mouse</c:v>
                </c:pt>
                <c:pt idx="6">
                  <c:v>Monitor</c:v>
                </c:pt>
                <c:pt idx="7">
                  <c:v>Laptop</c:v>
                </c:pt>
                <c:pt idx="8">
                  <c:v>Keyboard</c:v>
                </c:pt>
                <c:pt idx="9">
                  <c:v>Filing Cabinet</c:v>
                </c:pt>
                <c:pt idx="10">
                  <c:v>Envelopes</c:v>
                </c:pt>
                <c:pt idx="11">
                  <c:v>Desk</c:v>
                </c:pt>
                <c:pt idx="12">
                  <c:v>Chair</c:v>
                </c:pt>
                <c:pt idx="13">
                  <c:v>Bookcase</c:v>
                </c:pt>
                <c:pt idx="14">
                  <c:v>Binders</c:v>
                </c:pt>
              </c:strCache>
            </c:strRef>
          </c:cat>
          <c:val>
            <c:numRef>
              <c:f>Pivots!$M$4:$M$19</c:f>
              <c:numCache>
                <c:formatCode>General</c:formatCode>
                <c:ptCount val="15"/>
                <c:pt idx="0">
                  <c:v>52873.15</c:v>
                </c:pt>
                <c:pt idx="1">
                  <c:v>37607.21</c:v>
                </c:pt>
                <c:pt idx="2">
                  <c:v>57724.39</c:v>
                </c:pt>
                <c:pt idx="3">
                  <c:v>51324.979999999996</c:v>
                </c:pt>
                <c:pt idx="4">
                  <c:v>51819.420000000013</c:v>
                </c:pt>
                <c:pt idx="5">
                  <c:v>69985.950000000012</c:v>
                </c:pt>
                <c:pt idx="6">
                  <c:v>40027.06</c:v>
                </c:pt>
                <c:pt idx="7">
                  <c:v>51201.4</c:v>
                </c:pt>
                <c:pt idx="8">
                  <c:v>56727.739999999991</c:v>
                </c:pt>
                <c:pt idx="9">
                  <c:v>47842.630000000005</c:v>
                </c:pt>
                <c:pt idx="10">
                  <c:v>60588.840000000004</c:v>
                </c:pt>
                <c:pt idx="11">
                  <c:v>58442.23000000001</c:v>
                </c:pt>
                <c:pt idx="12">
                  <c:v>77025.289999999979</c:v>
                </c:pt>
                <c:pt idx="13">
                  <c:v>45246.069999999992</c:v>
                </c:pt>
                <c:pt idx="14">
                  <c:v>31036.739999999994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0-41B3-9A8D-D833B2E5F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2842759"/>
        <c:axId val="637365768"/>
      </c:barChart>
      <c:catAx>
        <c:axId val="1872842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65768"/>
        <c:crosses val="autoZero"/>
        <c:auto val="1"/>
        <c:lblAlgn val="ctr"/>
        <c:lblOffset val="100"/>
        <c:noMultiLvlLbl val="0"/>
      </c:catAx>
      <c:valAx>
        <c:axId val="63736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42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2</xdr:row>
      <xdr:rowOff>180975</xdr:rowOff>
    </xdr:from>
    <xdr:to>
      <xdr:col>20</xdr:col>
      <xdr:colOff>323850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BD7F0-8C69-C9EB-7F64-756E6F6B1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485775</xdr:colOff>
      <xdr:row>5</xdr:row>
      <xdr:rowOff>104775</xdr:rowOff>
    </xdr:from>
    <xdr:to>
      <xdr:col>27</xdr:col>
      <xdr:colOff>190500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2086F-5794-5766-3E7F-469D08905291}"/>
            </a:ext>
            <a:ext uri="{147F2762-F138-4A5C-976F-8EAC2B608ADB}">
              <a16:predDERef xmlns:a16="http://schemas.microsoft.com/office/drawing/2014/main" pred="{9B3BD7F0-8C69-C9EB-7F64-756E6F6B1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247650</xdr:colOff>
      <xdr:row>0</xdr:row>
      <xdr:rowOff>361950</xdr:rowOff>
    </xdr:from>
    <xdr:to>
      <xdr:col>34</xdr:col>
      <xdr:colOff>323850</xdr:colOff>
      <xdr:row>14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C1D6FE-850C-2515-ADD5-FE49FCF274B5}"/>
            </a:ext>
            <a:ext uri="{147F2762-F138-4A5C-976F-8EAC2B608ADB}">
              <a16:predDERef xmlns:a16="http://schemas.microsoft.com/office/drawing/2014/main" pred="{C122086F-5794-5766-3E7F-469D08905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209550</xdr:colOff>
      <xdr:row>18</xdr:row>
      <xdr:rowOff>161925</xdr:rowOff>
    </xdr:from>
    <xdr:to>
      <xdr:col>17</xdr:col>
      <xdr:colOff>390525</xdr:colOff>
      <xdr:row>22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egion">
              <a:extLst>
                <a:ext uri="{FF2B5EF4-FFF2-40B4-BE49-F238E27FC236}">
                  <a16:creationId xmlns:a16="http://schemas.microsoft.com/office/drawing/2014/main" id="{893C9258-C2F4-97FF-9031-5B8C05F6787C}"/>
                </a:ext>
                <a:ext uri="{147F2762-F138-4A5C-976F-8EAC2B608ADB}">
                  <a16:predDERef xmlns:a16="http://schemas.microsoft.com/office/drawing/2014/main" pred="{E7C1D6FE-850C-2515-ADD5-FE49FCF274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4575" y="3819525"/>
              <a:ext cx="2619375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28</xdr:col>
      <xdr:colOff>95250</xdr:colOff>
      <xdr:row>15</xdr:row>
      <xdr:rowOff>95250</xdr:rowOff>
    </xdr:from>
    <xdr:to>
      <xdr:col>33</xdr:col>
      <xdr:colOff>361950</xdr:colOff>
      <xdr:row>18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ategory">
              <a:extLst>
                <a:ext uri="{FF2B5EF4-FFF2-40B4-BE49-F238E27FC236}">
                  <a16:creationId xmlns:a16="http://schemas.microsoft.com/office/drawing/2014/main" id="{9650FBA9-84D0-B3FF-15B2-242440E7AD37}"/>
                </a:ext>
                <a:ext uri="{147F2762-F138-4A5C-976F-8EAC2B608ADB}">
                  <a16:predDERef xmlns:a16="http://schemas.microsoft.com/office/drawing/2014/main" pred="{893C9258-C2F4-97FF-9031-5B8C05F678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93000" y="3181350"/>
              <a:ext cx="3314700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absolute">
    <xdr:from>
      <xdr:col>27</xdr:col>
      <xdr:colOff>590550</xdr:colOff>
      <xdr:row>19</xdr:row>
      <xdr:rowOff>9525</xdr:rowOff>
    </xdr:from>
    <xdr:to>
      <xdr:col>32</xdr:col>
      <xdr:colOff>581025</xdr:colOff>
      <xdr:row>22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OrderPriority">
              <a:extLst>
                <a:ext uri="{FF2B5EF4-FFF2-40B4-BE49-F238E27FC236}">
                  <a16:creationId xmlns:a16="http://schemas.microsoft.com/office/drawing/2014/main" id="{8CBC5558-4418-BA09-EB55-FE558593025B}"/>
                </a:ext>
                <a:ext uri="{147F2762-F138-4A5C-976F-8EAC2B608ADB}">
                  <a16:predDERef xmlns:a16="http://schemas.microsoft.com/office/drawing/2014/main" pred="{9650FBA9-84D0-B3FF-15B2-242440E7AD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Priorit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78700" y="3857625"/>
              <a:ext cx="3038475" cy="600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17</xdr:col>
      <xdr:colOff>533400</xdr:colOff>
      <xdr:row>18</xdr:row>
      <xdr:rowOff>95250</xdr:rowOff>
    </xdr:from>
    <xdr:to>
      <xdr:col>19</xdr:col>
      <xdr:colOff>371475</xdr:colOff>
      <xdr:row>22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YearMonth">
              <a:extLst>
                <a:ext uri="{FF2B5EF4-FFF2-40B4-BE49-F238E27FC236}">
                  <a16:creationId xmlns:a16="http://schemas.microsoft.com/office/drawing/2014/main" id="{AEC3C14B-17EF-A4E7-91AB-879FEDA18E0F}"/>
                </a:ext>
                <a:ext uri="{147F2762-F138-4A5C-976F-8EAC2B608ADB}">
                  <a16:predDERef xmlns:a16="http://schemas.microsoft.com/office/drawing/2014/main" pred="{8CBC5558-4418-BA09-EB55-FE55859302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Month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96825" y="3752850"/>
              <a:ext cx="1828800" cy="847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104775</xdr:rowOff>
    </xdr:from>
    <xdr:to>
      <xdr:col>7</xdr:col>
      <xdr:colOff>180975</xdr:colOff>
      <xdr:row>14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0B4E0-7BF4-4B64-9073-EF68A18FA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0</xdr:row>
      <xdr:rowOff>66675</xdr:rowOff>
    </xdr:from>
    <xdr:to>
      <xdr:col>15</xdr:col>
      <xdr:colOff>304800</xdr:colOff>
      <xdr:row>14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EF3F9-630A-412E-837F-54F18EE4B889}"/>
            </a:ext>
            <a:ext uri="{147F2762-F138-4A5C-976F-8EAC2B608ADB}">
              <a16:predDERef xmlns:a16="http://schemas.microsoft.com/office/drawing/2014/main" pred="{DC80B4E0-7BF4-4B64-9073-EF68A18FA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400050</xdr:colOff>
      <xdr:row>0</xdr:row>
      <xdr:rowOff>57150</xdr:rowOff>
    </xdr:from>
    <xdr:to>
      <xdr:col>22</xdr:col>
      <xdr:colOff>552450</xdr:colOff>
      <xdr:row>13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D16FCC-D83C-492D-8BE4-B8151842E2A8}"/>
            </a:ext>
            <a:ext uri="{147F2762-F138-4A5C-976F-8EAC2B608ADB}">
              <a16:predDERef xmlns:a16="http://schemas.microsoft.com/office/drawing/2014/main" pred="{F01EF3F9-630A-412E-837F-54F18EE4B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51.761277314814" createdVersion="8" refreshedVersion="8" minRefreshableVersion="3" recordCount="320" xr:uid="{63C77394-1079-4CCB-8F3F-CA73C5A3D217}">
  <cacheSource type="worksheet">
    <worksheetSource name="SalesTbl"/>
  </cacheSource>
  <cacheFields count="16">
    <cacheField name="OrderID" numFmtId="0">
      <sharedItems/>
    </cacheField>
    <cacheField name="OrderDate" numFmtId="14">
      <sharedItems containsSemiMixedTypes="0" containsNonDate="0" containsDate="1" containsString="0" minDate="2023-01-01T00:00:00" maxDate="2024-01-01T00:00:00"/>
    </cacheField>
    <cacheField name="ShipDate" numFmtId="14">
      <sharedItems containsSemiMixedTypes="0" containsNonDate="0" containsDate="1" containsString="0" minDate="2023-01-02T00:00:00" maxDate="2024-01-07T00:00:00"/>
    </cacheField>
    <cacheField name="CustomerName" numFmtId="0">
      <sharedItems/>
    </cacheField>
    <cacheField name="Region" numFmtId="0">
      <sharedItems count="4">
        <s v="West"/>
        <s v="East"/>
        <s v="Central"/>
        <s v="South"/>
      </sharedItems>
    </cacheField>
    <cacheField name="Category" numFmtId="0">
      <sharedItems count="3">
        <s v="Technology"/>
        <s v="Office Supplies"/>
        <s v="Furniture"/>
      </sharedItems>
    </cacheField>
    <cacheField name="Product" numFmtId="0">
      <sharedItems count="15">
        <s v="Keyboard"/>
        <s v="Paper"/>
        <s v="Mouse"/>
        <s v="Pens"/>
        <s v="Chair"/>
        <s v="Bookcase"/>
        <s v="Laptop"/>
        <s v="Printer"/>
        <s v="Monitor"/>
        <s v="Table"/>
        <s v="Desk"/>
        <s v="Filing Cabinet"/>
        <s v="Stapler"/>
        <s v="Envelopes"/>
        <s v="Binders"/>
      </sharedItems>
    </cacheField>
    <cacheField name="Quantity" numFmtId="0">
      <sharedItems containsSemiMixedTypes="0" containsString="0" containsNumber="1" containsInteger="1" minValue="1" maxValue="8"/>
    </cacheField>
    <cacheField name="UnitPrice" numFmtId="0">
      <sharedItems containsSemiMixedTypes="0" containsString="0" containsNumber="1" minValue="5.33" maxValue="1193.31"/>
    </cacheField>
    <cacheField name="Discount" numFmtId="0">
      <sharedItems containsSemiMixedTypes="0" containsString="0" containsNumber="1" minValue="0" maxValue="0.2"/>
    </cacheField>
    <cacheField name="ShippingCost" numFmtId="0">
      <sharedItems containsSemiMixedTypes="0" containsString="0" containsNumber="1" minValue="3.06" maxValue="59.94"/>
    </cacheField>
    <cacheField name="OrderPriority" numFmtId="0">
      <sharedItems count="4">
        <s v="High"/>
        <s v="Medium"/>
        <s v="Critical"/>
        <s v="Low"/>
      </sharedItems>
    </cacheField>
    <cacheField name="Revenue" numFmtId="0">
      <sharedItems containsSemiMixedTypes="0" containsString="0" containsNumber="1" minValue="5.48" maxValue="9046.08"/>
    </cacheField>
    <cacheField name="Net Sales" numFmtId="0">
      <sharedItems containsSemiMixedTypes="0" containsString="0" containsNumber="1" minValue="5.4814999999999996" maxValue="9046.08"/>
    </cacheField>
    <cacheField name="YearMonth" numFmtId="0">
      <sharedItems count="12">
        <s v="2023-12"/>
        <s v="2023-11"/>
        <s v="2023-10"/>
        <s v="2023-09"/>
        <s v="2023-08"/>
        <s v="2023-07"/>
        <s v="2023-06"/>
        <s v="2023-05"/>
        <s v="2023-04"/>
        <s v="2023-03"/>
        <s v="2023-02"/>
        <s v="2023-01"/>
      </sharedItems>
    </cacheField>
    <cacheField name="Days to Ship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 pivotCacheId="13973390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s v="ORD-2023-00249"/>
    <d v="2023-12-31T00:00:00"/>
    <d v="2024-01-01T00:00:00"/>
    <s v="Customer_079"/>
    <x v="0"/>
    <x v="0"/>
    <x v="0"/>
    <n v="3"/>
    <n v="1092.57"/>
    <n v="0"/>
    <n v="14.22"/>
    <x v="0"/>
    <n v="3277.71"/>
    <n v="3277.71"/>
    <x v="0"/>
    <n v="1"/>
  </r>
  <r>
    <s v="ORD-2023-00144"/>
    <d v="2023-12-30T00:00:00"/>
    <d v="2024-01-06T00:00:00"/>
    <s v="Customer_061"/>
    <x v="0"/>
    <x v="1"/>
    <x v="1"/>
    <n v="8"/>
    <n v="259.61"/>
    <n v="0"/>
    <n v="47.35"/>
    <x v="1"/>
    <n v="2076.88"/>
    <n v="2076.88"/>
    <x v="0"/>
    <n v="7"/>
  </r>
  <r>
    <s v="ORD-2023-00219"/>
    <d v="2023-12-30T00:00:00"/>
    <d v="2024-01-01T00:00:00"/>
    <s v="Customer_013"/>
    <x v="1"/>
    <x v="0"/>
    <x v="2"/>
    <n v="4"/>
    <n v="252.78"/>
    <n v="0"/>
    <n v="53.26"/>
    <x v="2"/>
    <n v="1011.12"/>
    <n v="1011.12"/>
    <x v="0"/>
    <n v="2"/>
  </r>
  <r>
    <s v="ORD-2023-00214"/>
    <d v="2023-12-29T00:00:00"/>
    <d v="2023-12-30T00:00:00"/>
    <s v="Customer_028"/>
    <x v="1"/>
    <x v="1"/>
    <x v="1"/>
    <n v="6"/>
    <n v="498.87"/>
    <n v="0"/>
    <n v="4.34"/>
    <x v="0"/>
    <n v="2993.22"/>
    <n v="2993.2200000000003"/>
    <x v="0"/>
    <n v="1"/>
  </r>
  <r>
    <s v="ORD-2023-00169"/>
    <d v="2023-12-28T00:00:00"/>
    <d v="2024-01-04T00:00:00"/>
    <s v="Customer_025"/>
    <x v="1"/>
    <x v="1"/>
    <x v="3"/>
    <n v="6"/>
    <n v="1192.6400000000001"/>
    <n v="0.1"/>
    <n v="38.86"/>
    <x v="3"/>
    <n v="6440.26"/>
    <n v="6440.2560000000003"/>
    <x v="0"/>
    <n v="7"/>
  </r>
  <r>
    <s v="ORD-2023-00272"/>
    <d v="2023-12-26T00:00:00"/>
    <d v="2023-12-30T00:00:00"/>
    <s v="Customer_024"/>
    <x v="1"/>
    <x v="2"/>
    <x v="4"/>
    <n v="7"/>
    <n v="1027.29"/>
    <n v="0"/>
    <n v="10.25"/>
    <x v="2"/>
    <n v="7191.03"/>
    <n v="7191.03"/>
    <x v="0"/>
    <n v="4"/>
  </r>
  <r>
    <s v="ORD-2023-00057"/>
    <d v="2023-12-23T00:00:00"/>
    <d v="2023-12-28T00:00:00"/>
    <s v="Customer_071"/>
    <x v="2"/>
    <x v="0"/>
    <x v="2"/>
    <n v="6"/>
    <n v="1137.58"/>
    <n v="0.05"/>
    <n v="30.56"/>
    <x v="1"/>
    <n v="6484.21"/>
    <n v="6484.2059999999992"/>
    <x v="0"/>
    <n v="5"/>
  </r>
  <r>
    <s v="ORD-2023-00303"/>
    <d v="2023-12-22T00:00:00"/>
    <d v="2023-12-27T00:00:00"/>
    <s v="Customer_045"/>
    <x v="1"/>
    <x v="2"/>
    <x v="5"/>
    <n v="1"/>
    <n v="5.77"/>
    <n v="0.05"/>
    <n v="15"/>
    <x v="3"/>
    <n v="5.48"/>
    <n v="5.4814999999999996"/>
    <x v="0"/>
    <n v="5"/>
  </r>
  <r>
    <s v="ORD-2023-00252"/>
    <d v="2023-12-20T00:00:00"/>
    <d v="2023-12-26T00:00:00"/>
    <s v="Customer_052"/>
    <x v="0"/>
    <x v="1"/>
    <x v="1"/>
    <n v="1"/>
    <n v="522.42999999999995"/>
    <n v="0"/>
    <n v="12.41"/>
    <x v="1"/>
    <n v="522.42999999999995"/>
    <n v="522.42999999999995"/>
    <x v="0"/>
    <n v="6"/>
  </r>
  <r>
    <s v="ORD-2023-00256"/>
    <d v="2023-12-20T00:00:00"/>
    <d v="2023-12-27T00:00:00"/>
    <s v="Customer_049"/>
    <x v="2"/>
    <x v="0"/>
    <x v="2"/>
    <n v="6"/>
    <n v="503.79"/>
    <n v="0.2"/>
    <n v="12.99"/>
    <x v="0"/>
    <n v="2418.19"/>
    <n v="2418.1920000000005"/>
    <x v="0"/>
    <n v="7"/>
  </r>
  <r>
    <s v="ORD-2023-00171"/>
    <d v="2023-12-19T00:00:00"/>
    <d v="2023-12-23T00:00:00"/>
    <s v="Customer_064"/>
    <x v="2"/>
    <x v="0"/>
    <x v="2"/>
    <n v="8"/>
    <n v="674.76"/>
    <n v="0"/>
    <n v="47.2"/>
    <x v="1"/>
    <n v="5398.08"/>
    <n v="5398.08"/>
    <x v="0"/>
    <n v="4"/>
  </r>
  <r>
    <s v="ORD-2023-00247"/>
    <d v="2023-12-17T00:00:00"/>
    <d v="2023-12-19T00:00:00"/>
    <s v="Customer_063"/>
    <x v="0"/>
    <x v="0"/>
    <x v="6"/>
    <n v="3"/>
    <n v="1042.6199999999999"/>
    <n v="0.15"/>
    <n v="38.04"/>
    <x v="1"/>
    <n v="2658.68"/>
    <n v="2658.6809999999996"/>
    <x v="0"/>
    <n v="2"/>
  </r>
  <r>
    <s v="ORD-2023-00043"/>
    <d v="2023-12-16T00:00:00"/>
    <d v="2023-12-23T00:00:00"/>
    <s v="Customer_012"/>
    <x v="1"/>
    <x v="0"/>
    <x v="7"/>
    <n v="6"/>
    <n v="863.79"/>
    <n v="0.05"/>
    <n v="48.32"/>
    <x v="0"/>
    <n v="4923.6000000000004"/>
    <n v="4923.6029999999992"/>
    <x v="0"/>
    <n v="7"/>
  </r>
  <r>
    <s v="ORD-2023-00078"/>
    <d v="2023-12-16T00:00:00"/>
    <d v="2023-12-23T00:00:00"/>
    <s v="Customer_066"/>
    <x v="0"/>
    <x v="0"/>
    <x v="8"/>
    <n v="3"/>
    <n v="483.29"/>
    <n v="0.15"/>
    <n v="49.82"/>
    <x v="2"/>
    <n v="1232.3900000000001"/>
    <n v="1232.3895"/>
    <x v="0"/>
    <n v="7"/>
  </r>
  <r>
    <s v="ORD-2023-00124"/>
    <d v="2023-12-16T00:00:00"/>
    <d v="2023-12-19T00:00:00"/>
    <s v="Customer_028"/>
    <x v="2"/>
    <x v="2"/>
    <x v="9"/>
    <n v="2"/>
    <n v="622.14"/>
    <n v="0.1"/>
    <n v="16.13"/>
    <x v="3"/>
    <n v="1119.8499999999999"/>
    <n v="1119.8520000000001"/>
    <x v="0"/>
    <n v="3"/>
  </r>
  <r>
    <s v="ORD-2023-00007"/>
    <d v="2023-12-15T00:00:00"/>
    <d v="2023-12-17T00:00:00"/>
    <s v="Customer_019"/>
    <x v="2"/>
    <x v="0"/>
    <x v="8"/>
    <n v="6"/>
    <n v="445.19"/>
    <n v="0.1"/>
    <n v="16.39"/>
    <x v="2"/>
    <n v="2404.0300000000002"/>
    <n v="2404.0259999999998"/>
    <x v="0"/>
    <n v="2"/>
  </r>
  <r>
    <s v="ORD-2023-00198"/>
    <d v="2023-12-15T00:00:00"/>
    <d v="2023-12-19T00:00:00"/>
    <s v="Customer_021"/>
    <x v="0"/>
    <x v="0"/>
    <x v="6"/>
    <n v="5"/>
    <n v="586.5"/>
    <n v="0"/>
    <n v="3.37"/>
    <x v="2"/>
    <n v="2932.5"/>
    <n v="2932.5"/>
    <x v="0"/>
    <n v="4"/>
  </r>
  <r>
    <s v="ORD-2023-00240"/>
    <d v="2023-12-14T00:00:00"/>
    <d v="2023-12-16T00:00:00"/>
    <s v="Customer_031"/>
    <x v="3"/>
    <x v="2"/>
    <x v="4"/>
    <n v="8"/>
    <n v="151.01"/>
    <n v="0.15"/>
    <n v="38.44"/>
    <x v="2"/>
    <n v="1026.8699999999999"/>
    <n v="1026.8679999999999"/>
    <x v="0"/>
    <n v="2"/>
  </r>
  <r>
    <s v="ORD-2023-00011"/>
    <d v="2023-12-12T00:00:00"/>
    <d v="2023-12-15T00:00:00"/>
    <s v="Customer_060"/>
    <x v="3"/>
    <x v="0"/>
    <x v="7"/>
    <n v="1"/>
    <n v="638.82000000000005"/>
    <n v="0"/>
    <n v="56.63"/>
    <x v="0"/>
    <n v="638.82000000000005"/>
    <n v="638.82000000000005"/>
    <x v="0"/>
    <n v="3"/>
  </r>
  <r>
    <s v="ORD-2023-00037"/>
    <d v="2023-12-10T00:00:00"/>
    <d v="2023-12-14T00:00:00"/>
    <s v="Customer_020"/>
    <x v="0"/>
    <x v="2"/>
    <x v="4"/>
    <n v="1"/>
    <n v="674.82"/>
    <n v="0.2"/>
    <n v="30.86"/>
    <x v="2"/>
    <n v="539.86"/>
    <n v="539.85600000000011"/>
    <x v="0"/>
    <n v="4"/>
  </r>
  <r>
    <s v="ORD-2023-00296"/>
    <d v="2023-12-09T00:00:00"/>
    <d v="2023-12-16T00:00:00"/>
    <s v="Customer_003"/>
    <x v="3"/>
    <x v="1"/>
    <x v="3"/>
    <n v="3"/>
    <n v="848.09"/>
    <n v="0"/>
    <n v="38.43"/>
    <x v="0"/>
    <n v="2544.27"/>
    <n v="2544.27"/>
    <x v="0"/>
    <n v="7"/>
  </r>
  <r>
    <s v="ORD-2023-00178"/>
    <d v="2023-12-08T00:00:00"/>
    <d v="2023-12-09T00:00:00"/>
    <s v="Customer_007"/>
    <x v="0"/>
    <x v="2"/>
    <x v="4"/>
    <n v="7"/>
    <n v="195.21"/>
    <n v="0"/>
    <n v="12.81"/>
    <x v="2"/>
    <n v="1366.47"/>
    <n v="1366.47"/>
    <x v="0"/>
    <n v="1"/>
  </r>
  <r>
    <s v="ORD-2023-00040"/>
    <d v="2023-12-06T00:00:00"/>
    <d v="2023-12-09T00:00:00"/>
    <s v="Customer_014"/>
    <x v="1"/>
    <x v="1"/>
    <x v="3"/>
    <n v="8"/>
    <n v="166.61"/>
    <n v="0"/>
    <n v="19.760000000000002"/>
    <x v="1"/>
    <n v="1332.88"/>
    <n v="1332.88"/>
    <x v="0"/>
    <n v="3"/>
  </r>
  <r>
    <s v="ORD-2023-00158"/>
    <d v="2023-12-05T00:00:00"/>
    <d v="2023-12-08T00:00:00"/>
    <s v="Customer_061"/>
    <x v="1"/>
    <x v="2"/>
    <x v="10"/>
    <n v="6"/>
    <n v="451.48"/>
    <n v="0"/>
    <n v="19.8"/>
    <x v="2"/>
    <n v="2708.88"/>
    <n v="2708.88"/>
    <x v="0"/>
    <n v="3"/>
  </r>
  <r>
    <s v="ORD-2023-00186"/>
    <d v="2023-12-05T00:00:00"/>
    <d v="2023-12-11T00:00:00"/>
    <s v="Customer_048"/>
    <x v="3"/>
    <x v="2"/>
    <x v="4"/>
    <n v="7"/>
    <n v="100"/>
    <n v="0"/>
    <n v="42.53"/>
    <x v="1"/>
    <n v="700"/>
    <n v="700"/>
    <x v="0"/>
    <n v="6"/>
  </r>
  <r>
    <s v="ORD-2023-00099"/>
    <d v="2023-12-02T00:00:00"/>
    <d v="2023-12-06T00:00:00"/>
    <s v="Customer_007"/>
    <x v="3"/>
    <x v="0"/>
    <x v="8"/>
    <n v="4"/>
    <n v="295.58"/>
    <n v="0.1"/>
    <n v="54.96"/>
    <x v="0"/>
    <n v="1064.0899999999999"/>
    <n v="1064.088"/>
    <x v="0"/>
    <n v="4"/>
  </r>
  <r>
    <s v="ORD-2023-00128"/>
    <d v="2023-12-02T00:00:00"/>
    <d v="2023-12-07T00:00:00"/>
    <s v="Customer_050"/>
    <x v="3"/>
    <x v="2"/>
    <x v="11"/>
    <n v="1"/>
    <n v="220.92"/>
    <n v="0"/>
    <n v="39.71"/>
    <x v="0"/>
    <n v="220.92"/>
    <n v="220.92"/>
    <x v="0"/>
    <n v="5"/>
  </r>
  <r>
    <s v="ORD-2023-00229"/>
    <d v="2023-12-01T00:00:00"/>
    <d v="2023-12-03T00:00:00"/>
    <s v="Customer_009"/>
    <x v="0"/>
    <x v="1"/>
    <x v="3"/>
    <n v="4"/>
    <n v="1071.8399999999999"/>
    <n v="0"/>
    <n v="24.79"/>
    <x v="1"/>
    <n v="4287.3599999999997"/>
    <n v="4287.3599999999997"/>
    <x v="0"/>
    <n v="2"/>
  </r>
  <r>
    <s v="ORD-2023-00081"/>
    <d v="2023-11-29T00:00:00"/>
    <d v="2023-12-02T00:00:00"/>
    <s v="Customer_050"/>
    <x v="3"/>
    <x v="0"/>
    <x v="2"/>
    <n v="4"/>
    <n v="691.47"/>
    <n v="0"/>
    <n v="47.3"/>
    <x v="3"/>
    <n v="2765.88"/>
    <n v="2765.88"/>
    <x v="1"/>
    <n v="3"/>
  </r>
  <r>
    <s v="ORD-2023-00130"/>
    <d v="2023-11-29T00:00:00"/>
    <d v="2023-12-02T00:00:00"/>
    <s v="Customer_017"/>
    <x v="2"/>
    <x v="0"/>
    <x v="7"/>
    <n v="2"/>
    <n v="174.57"/>
    <n v="0.05"/>
    <n v="58.54"/>
    <x v="0"/>
    <n v="331.68"/>
    <n v="331.68299999999999"/>
    <x v="1"/>
    <n v="3"/>
  </r>
  <r>
    <s v="ORD-2023-00139"/>
    <d v="2023-11-28T00:00:00"/>
    <d v="2023-12-04T00:00:00"/>
    <s v="Customer_007"/>
    <x v="2"/>
    <x v="1"/>
    <x v="1"/>
    <n v="6"/>
    <n v="546.39"/>
    <n v="0.05"/>
    <n v="47.64"/>
    <x v="3"/>
    <n v="3114.42"/>
    <n v="3114.4229999999998"/>
    <x v="1"/>
    <n v="6"/>
  </r>
  <r>
    <s v="ORD-2023-00239"/>
    <d v="2023-11-28T00:00:00"/>
    <d v="2023-11-29T00:00:00"/>
    <s v="Customer_023"/>
    <x v="3"/>
    <x v="0"/>
    <x v="0"/>
    <n v="7"/>
    <n v="30.85"/>
    <n v="0"/>
    <n v="36.5"/>
    <x v="2"/>
    <n v="215.95"/>
    <n v="215.95000000000002"/>
    <x v="1"/>
    <n v="1"/>
  </r>
  <r>
    <s v="ORD-2023-00068"/>
    <d v="2023-11-26T00:00:00"/>
    <d v="2023-11-29T00:00:00"/>
    <s v="Customer_006"/>
    <x v="0"/>
    <x v="2"/>
    <x v="10"/>
    <n v="4"/>
    <n v="744.99"/>
    <n v="0"/>
    <n v="28.59"/>
    <x v="0"/>
    <n v="2979.96"/>
    <n v="2979.96"/>
    <x v="1"/>
    <n v="3"/>
  </r>
  <r>
    <s v="ORD-2023-00276"/>
    <d v="2023-11-23T00:00:00"/>
    <d v="2023-11-26T00:00:00"/>
    <s v="Customer_062"/>
    <x v="2"/>
    <x v="1"/>
    <x v="1"/>
    <n v="4"/>
    <n v="639.67999999999995"/>
    <n v="0"/>
    <n v="4.46"/>
    <x v="3"/>
    <n v="2558.7199999999998"/>
    <n v="2558.7199999999998"/>
    <x v="1"/>
    <n v="3"/>
  </r>
  <r>
    <s v="ORD-2023-00024"/>
    <d v="2023-11-22T00:00:00"/>
    <d v="2023-11-27T00:00:00"/>
    <s v="Customer_058"/>
    <x v="1"/>
    <x v="1"/>
    <x v="12"/>
    <n v="4"/>
    <n v="726.37"/>
    <n v="0.2"/>
    <n v="11.5"/>
    <x v="1"/>
    <n v="2324.38"/>
    <n v="2324.384"/>
    <x v="1"/>
    <n v="5"/>
  </r>
  <r>
    <s v="ORD-2023-00082"/>
    <d v="2023-11-20T00:00:00"/>
    <d v="2023-11-25T00:00:00"/>
    <s v="Customer_015"/>
    <x v="2"/>
    <x v="1"/>
    <x v="13"/>
    <n v="3"/>
    <n v="1096.01"/>
    <n v="0"/>
    <n v="22.31"/>
    <x v="3"/>
    <n v="3288.03"/>
    <n v="3288.0299999999997"/>
    <x v="1"/>
    <n v="5"/>
  </r>
  <r>
    <s v="ORD-2023-00308"/>
    <d v="2023-11-19T00:00:00"/>
    <d v="2023-11-22T00:00:00"/>
    <s v="Customer_012"/>
    <x v="3"/>
    <x v="1"/>
    <x v="1"/>
    <n v="8"/>
    <n v="120.21"/>
    <n v="0"/>
    <n v="20.45"/>
    <x v="2"/>
    <n v="961.68"/>
    <n v="961.68"/>
    <x v="1"/>
    <n v="3"/>
  </r>
  <r>
    <s v="ORD-2023-00115"/>
    <d v="2023-11-17T00:00:00"/>
    <d v="2023-11-22T00:00:00"/>
    <s v="Customer_058"/>
    <x v="1"/>
    <x v="2"/>
    <x v="5"/>
    <n v="4"/>
    <n v="144.84"/>
    <n v="0"/>
    <n v="44.42"/>
    <x v="2"/>
    <n v="579.36"/>
    <n v="579.36"/>
    <x v="1"/>
    <n v="5"/>
  </r>
  <r>
    <s v="ORD-2023-00051"/>
    <d v="2023-11-14T00:00:00"/>
    <d v="2023-11-20T00:00:00"/>
    <s v="Customer_062"/>
    <x v="3"/>
    <x v="1"/>
    <x v="14"/>
    <n v="1"/>
    <n v="393.16"/>
    <n v="0"/>
    <n v="48.21"/>
    <x v="3"/>
    <n v="393.16"/>
    <n v="393.16"/>
    <x v="1"/>
    <n v="6"/>
  </r>
  <r>
    <s v="ORD-2023-00222"/>
    <d v="2023-11-14T00:00:00"/>
    <d v="2023-11-17T00:00:00"/>
    <s v="Customer_054"/>
    <x v="2"/>
    <x v="1"/>
    <x v="1"/>
    <n v="2"/>
    <n v="321.95"/>
    <n v="0"/>
    <n v="54.41"/>
    <x v="0"/>
    <n v="643.9"/>
    <n v="643.9"/>
    <x v="1"/>
    <n v="3"/>
  </r>
  <r>
    <s v="ORD-2023-00088"/>
    <d v="2023-11-12T00:00:00"/>
    <d v="2023-11-16T00:00:00"/>
    <s v="Customer_011"/>
    <x v="1"/>
    <x v="1"/>
    <x v="1"/>
    <n v="1"/>
    <n v="389.75"/>
    <n v="0.15"/>
    <n v="16.68"/>
    <x v="0"/>
    <n v="331.29"/>
    <n v="331.28749999999997"/>
    <x v="1"/>
    <n v="4"/>
  </r>
  <r>
    <s v="ORD-2023-00157"/>
    <d v="2023-11-12T00:00:00"/>
    <d v="2023-11-19T00:00:00"/>
    <s v="Customer_040"/>
    <x v="3"/>
    <x v="1"/>
    <x v="12"/>
    <n v="4"/>
    <n v="1083.8"/>
    <n v="0"/>
    <n v="53.87"/>
    <x v="2"/>
    <n v="4335.2"/>
    <n v="4335.2"/>
    <x v="1"/>
    <n v="7"/>
  </r>
  <r>
    <s v="ORD-2023-00188"/>
    <d v="2023-11-11T00:00:00"/>
    <d v="2023-11-13T00:00:00"/>
    <s v="Customer_032"/>
    <x v="1"/>
    <x v="0"/>
    <x v="2"/>
    <n v="3"/>
    <n v="253.19"/>
    <n v="0.1"/>
    <n v="11.73"/>
    <x v="2"/>
    <n v="683.61"/>
    <n v="683.61299999999994"/>
    <x v="1"/>
    <n v="2"/>
  </r>
  <r>
    <s v="ORD-2023-00226"/>
    <d v="2023-11-11T00:00:00"/>
    <d v="2023-11-12T00:00:00"/>
    <s v="Customer_017"/>
    <x v="3"/>
    <x v="0"/>
    <x v="0"/>
    <n v="6"/>
    <n v="922.26"/>
    <n v="0"/>
    <n v="57.59"/>
    <x v="1"/>
    <n v="5533.56"/>
    <n v="5533.5599999999995"/>
    <x v="1"/>
    <n v="1"/>
  </r>
  <r>
    <s v="ORD-2023-00025"/>
    <d v="2023-11-09T00:00:00"/>
    <d v="2023-11-10T00:00:00"/>
    <s v="Customer_056"/>
    <x v="2"/>
    <x v="1"/>
    <x v="13"/>
    <n v="4"/>
    <n v="136.09"/>
    <n v="0"/>
    <n v="55.1"/>
    <x v="1"/>
    <n v="544.36"/>
    <n v="544.36"/>
    <x v="1"/>
    <n v="1"/>
  </r>
  <r>
    <s v="ORD-2023-00032"/>
    <d v="2023-11-09T00:00:00"/>
    <d v="2023-11-16T00:00:00"/>
    <s v="Customer_014"/>
    <x v="3"/>
    <x v="1"/>
    <x v="12"/>
    <n v="3"/>
    <n v="16.64"/>
    <n v="0.2"/>
    <n v="58.25"/>
    <x v="2"/>
    <n v="39.94"/>
    <n v="39.936000000000007"/>
    <x v="1"/>
    <n v="7"/>
  </r>
  <r>
    <s v="ORD-2023-00145"/>
    <d v="2023-11-09T00:00:00"/>
    <d v="2023-11-14T00:00:00"/>
    <s v="Customer_033"/>
    <x v="2"/>
    <x v="1"/>
    <x v="3"/>
    <n v="5"/>
    <n v="291.33"/>
    <n v="0"/>
    <n v="33.979999999999997"/>
    <x v="0"/>
    <n v="1456.65"/>
    <n v="1456.6499999999999"/>
    <x v="1"/>
    <n v="5"/>
  </r>
  <r>
    <s v="ORD-2023-00018"/>
    <d v="2023-11-08T00:00:00"/>
    <d v="2023-11-14T00:00:00"/>
    <s v="Customer_012"/>
    <x v="3"/>
    <x v="0"/>
    <x v="2"/>
    <n v="8"/>
    <n v="825.03"/>
    <n v="0.05"/>
    <n v="7.52"/>
    <x v="3"/>
    <n v="6270.23"/>
    <n v="6270.2279999999992"/>
    <x v="1"/>
    <n v="6"/>
  </r>
  <r>
    <s v="ORD-2023-00264"/>
    <d v="2023-11-08T00:00:00"/>
    <d v="2023-11-11T00:00:00"/>
    <s v="Customer_014"/>
    <x v="2"/>
    <x v="2"/>
    <x v="11"/>
    <n v="6"/>
    <n v="458.64"/>
    <n v="0"/>
    <n v="12.36"/>
    <x v="0"/>
    <n v="2751.84"/>
    <n v="2751.84"/>
    <x v="1"/>
    <n v="3"/>
  </r>
  <r>
    <s v="ORD-2023-00196"/>
    <d v="2023-11-07T00:00:00"/>
    <d v="2023-11-13T00:00:00"/>
    <s v="Customer_078"/>
    <x v="2"/>
    <x v="2"/>
    <x v="4"/>
    <n v="2"/>
    <n v="1178.23"/>
    <n v="0.15"/>
    <n v="34.1"/>
    <x v="1"/>
    <n v="2002.99"/>
    <n v="2002.991"/>
    <x v="1"/>
    <n v="6"/>
  </r>
  <r>
    <s v="ORD-2023-00283"/>
    <d v="2023-11-07T00:00:00"/>
    <d v="2023-11-09T00:00:00"/>
    <s v="Customer_042"/>
    <x v="0"/>
    <x v="1"/>
    <x v="14"/>
    <n v="1"/>
    <n v="110.47"/>
    <n v="0"/>
    <n v="18.690000000000001"/>
    <x v="1"/>
    <n v="110.47"/>
    <n v="110.47"/>
    <x v="1"/>
    <n v="2"/>
  </r>
  <r>
    <s v="ORD-2023-00087"/>
    <d v="2023-11-06T00:00:00"/>
    <d v="2023-11-07T00:00:00"/>
    <s v="Customer_010"/>
    <x v="0"/>
    <x v="1"/>
    <x v="1"/>
    <n v="8"/>
    <n v="357.57"/>
    <n v="0"/>
    <n v="28.73"/>
    <x v="2"/>
    <n v="2860.56"/>
    <n v="2860.56"/>
    <x v="1"/>
    <n v="1"/>
  </r>
  <r>
    <s v="ORD-2023-00317"/>
    <d v="2023-11-06T00:00:00"/>
    <d v="2023-11-10T00:00:00"/>
    <s v="Customer_031"/>
    <x v="2"/>
    <x v="0"/>
    <x v="0"/>
    <n v="1"/>
    <n v="650.72"/>
    <n v="0"/>
    <n v="34.119999999999997"/>
    <x v="1"/>
    <n v="650.72"/>
    <n v="650.72"/>
    <x v="1"/>
    <n v="4"/>
  </r>
  <r>
    <s v="ORD-2023-00146"/>
    <d v="2023-11-04T00:00:00"/>
    <d v="2023-11-08T00:00:00"/>
    <s v="Customer_039"/>
    <x v="3"/>
    <x v="0"/>
    <x v="0"/>
    <n v="4"/>
    <n v="373.93"/>
    <n v="0"/>
    <n v="20.149999999999999"/>
    <x v="1"/>
    <n v="1495.72"/>
    <n v="1495.72"/>
    <x v="1"/>
    <n v="4"/>
  </r>
  <r>
    <s v="ORD-2023-00090"/>
    <d v="2023-11-01T00:00:00"/>
    <d v="2023-11-07T00:00:00"/>
    <s v="Customer_035"/>
    <x v="2"/>
    <x v="1"/>
    <x v="1"/>
    <n v="3"/>
    <n v="255.62"/>
    <n v="0"/>
    <n v="34.380000000000003"/>
    <x v="2"/>
    <n v="766.86"/>
    <n v="766.86"/>
    <x v="1"/>
    <n v="6"/>
  </r>
  <r>
    <s v="ORD-2023-00310"/>
    <d v="2023-10-31T00:00:00"/>
    <d v="2023-11-07T00:00:00"/>
    <s v="Customer_030"/>
    <x v="0"/>
    <x v="1"/>
    <x v="12"/>
    <n v="5"/>
    <n v="419.83"/>
    <n v="0.15"/>
    <n v="50.06"/>
    <x v="2"/>
    <n v="1784.28"/>
    <n v="1784.2774999999999"/>
    <x v="2"/>
    <n v="7"/>
  </r>
  <r>
    <s v="ORD-2023-00208"/>
    <d v="2023-10-30T00:00:00"/>
    <d v="2023-11-02T00:00:00"/>
    <s v="Customer_051"/>
    <x v="2"/>
    <x v="0"/>
    <x v="8"/>
    <n v="5"/>
    <n v="406.29"/>
    <n v="0.05"/>
    <n v="34.69"/>
    <x v="3"/>
    <n v="1929.88"/>
    <n v="1929.8775000000001"/>
    <x v="2"/>
    <n v="3"/>
  </r>
  <r>
    <s v="ORD-2023-00298"/>
    <d v="2023-10-30T00:00:00"/>
    <d v="2023-11-02T00:00:00"/>
    <s v="Customer_080"/>
    <x v="3"/>
    <x v="1"/>
    <x v="13"/>
    <n v="6"/>
    <n v="1188.4100000000001"/>
    <n v="0.05"/>
    <n v="41.24"/>
    <x v="0"/>
    <n v="6773.94"/>
    <n v="6773.9370000000008"/>
    <x v="2"/>
    <n v="3"/>
  </r>
  <r>
    <s v="ORD-2023-00092"/>
    <d v="2023-10-27T00:00:00"/>
    <d v="2023-10-28T00:00:00"/>
    <s v="Customer_026"/>
    <x v="1"/>
    <x v="2"/>
    <x v="5"/>
    <n v="3"/>
    <n v="390.31"/>
    <n v="0.1"/>
    <n v="14.49"/>
    <x v="1"/>
    <n v="1053.8399999999999"/>
    <n v="1053.837"/>
    <x v="2"/>
    <n v="1"/>
  </r>
  <r>
    <s v="ORD-2023-00156"/>
    <d v="2023-10-27T00:00:00"/>
    <d v="2023-10-29T00:00:00"/>
    <s v="Customer_032"/>
    <x v="1"/>
    <x v="0"/>
    <x v="8"/>
    <n v="8"/>
    <n v="175.13"/>
    <n v="0"/>
    <n v="54"/>
    <x v="0"/>
    <n v="1401.04"/>
    <n v="1401.04"/>
    <x v="2"/>
    <n v="2"/>
  </r>
  <r>
    <s v="ORD-2023-00266"/>
    <d v="2023-10-27T00:00:00"/>
    <d v="2023-10-29T00:00:00"/>
    <s v="Customer_047"/>
    <x v="0"/>
    <x v="1"/>
    <x v="13"/>
    <n v="4"/>
    <n v="297"/>
    <n v="0.2"/>
    <n v="17.22"/>
    <x v="1"/>
    <n v="950.4"/>
    <n v="950.40000000000009"/>
    <x v="2"/>
    <n v="2"/>
  </r>
  <r>
    <s v="ORD-2023-00197"/>
    <d v="2023-10-26T00:00:00"/>
    <d v="2023-11-02T00:00:00"/>
    <s v="Customer_047"/>
    <x v="2"/>
    <x v="2"/>
    <x v="5"/>
    <n v="4"/>
    <n v="50.82"/>
    <n v="0"/>
    <n v="22.03"/>
    <x v="2"/>
    <n v="203.28"/>
    <n v="203.28"/>
    <x v="2"/>
    <n v="7"/>
  </r>
  <r>
    <s v="ORD-2023-00154"/>
    <d v="2023-10-25T00:00:00"/>
    <d v="2023-10-28T00:00:00"/>
    <s v="Customer_008"/>
    <x v="2"/>
    <x v="2"/>
    <x v="9"/>
    <n v="7"/>
    <n v="640.04999999999995"/>
    <n v="0"/>
    <n v="26.72"/>
    <x v="0"/>
    <n v="4480.3500000000004"/>
    <n v="4480.3499999999995"/>
    <x v="2"/>
    <n v="3"/>
  </r>
  <r>
    <s v="ORD-2023-00216"/>
    <d v="2023-10-24T00:00:00"/>
    <d v="2023-10-29T00:00:00"/>
    <s v="Customer_002"/>
    <x v="1"/>
    <x v="2"/>
    <x v="5"/>
    <n v="7"/>
    <n v="31.07"/>
    <n v="0"/>
    <n v="40.869999999999997"/>
    <x v="1"/>
    <n v="217.49"/>
    <n v="217.49"/>
    <x v="2"/>
    <n v="5"/>
  </r>
  <r>
    <s v="ORD-2023-00292"/>
    <d v="2023-10-23T00:00:00"/>
    <d v="2023-10-30T00:00:00"/>
    <s v="Customer_050"/>
    <x v="0"/>
    <x v="0"/>
    <x v="0"/>
    <n v="6"/>
    <n v="337.41"/>
    <n v="0.05"/>
    <n v="5.79"/>
    <x v="3"/>
    <n v="1923.24"/>
    <n v="1923.2369999999999"/>
    <x v="2"/>
    <n v="7"/>
  </r>
  <r>
    <s v="ORD-2023-00050"/>
    <d v="2023-10-19T00:00:00"/>
    <d v="2023-10-22T00:00:00"/>
    <s v="Customer_026"/>
    <x v="0"/>
    <x v="2"/>
    <x v="4"/>
    <n v="2"/>
    <n v="745.47"/>
    <n v="0"/>
    <n v="52.67"/>
    <x v="2"/>
    <n v="1490.94"/>
    <n v="1490.94"/>
    <x v="2"/>
    <n v="3"/>
  </r>
  <r>
    <s v="ORD-2023-00031"/>
    <d v="2023-10-18T00:00:00"/>
    <d v="2023-10-24T00:00:00"/>
    <s v="Customer_072"/>
    <x v="1"/>
    <x v="0"/>
    <x v="7"/>
    <n v="2"/>
    <n v="365.75"/>
    <n v="0"/>
    <n v="10.32"/>
    <x v="2"/>
    <n v="731.5"/>
    <n v="731.5"/>
    <x v="2"/>
    <n v="6"/>
  </r>
  <r>
    <s v="ORD-2023-00172"/>
    <d v="2023-10-18T00:00:00"/>
    <d v="2023-10-19T00:00:00"/>
    <s v="Customer_051"/>
    <x v="3"/>
    <x v="2"/>
    <x v="5"/>
    <n v="8"/>
    <n v="1063.6500000000001"/>
    <n v="0"/>
    <n v="10.17"/>
    <x v="0"/>
    <n v="8509.2000000000007"/>
    <n v="8509.2000000000007"/>
    <x v="2"/>
    <n v="1"/>
  </r>
  <r>
    <s v="ORD-2023-00162"/>
    <d v="2023-10-16T00:00:00"/>
    <d v="2023-10-19T00:00:00"/>
    <s v="Customer_017"/>
    <x v="1"/>
    <x v="2"/>
    <x v="11"/>
    <n v="4"/>
    <n v="888.19"/>
    <n v="0"/>
    <n v="46.41"/>
    <x v="3"/>
    <n v="3552.76"/>
    <n v="3552.76"/>
    <x v="2"/>
    <n v="3"/>
  </r>
  <r>
    <s v="ORD-2023-00180"/>
    <d v="2023-10-15T00:00:00"/>
    <d v="2023-10-21T00:00:00"/>
    <s v="Customer_022"/>
    <x v="1"/>
    <x v="0"/>
    <x v="0"/>
    <n v="2"/>
    <n v="921.36"/>
    <n v="0.1"/>
    <n v="27.69"/>
    <x v="3"/>
    <n v="1658.45"/>
    <n v="1658.4480000000001"/>
    <x v="2"/>
    <n v="6"/>
  </r>
  <r>
    <s v="ORD-2023-00065"/>
    <d v="2023-10-14T00:00:00"/>
    <d v="2023-10-19T00:00:00"/>
    <s v="Customer_019"/>
    <x v="0"/>
    <x v="0"/>
    <x v="6"/>
    <n v="6"/>
    <n v="782.55"/>
    <n v="0"/>
    <n v="29.73"/>
    <x v="1"/>
    <n v="4695.3"/>
    <n v="4695.2999999999993"/>
    <x v="2"/>
    <n v="5"/>
  </r>
  <r>
    <s v="ORD-2023-00100"/>
    <d v="2023-10-13T00:00:00"/>
    <d v="2023-10-18T00:00:00"/>
    <s v="Customer_056"/>
    <x v="1"/>
    <x v="2"/>
    <x v="4"/>
    <n v="5"/>
    <n v="956.95"/>
    <n v="0"/>
    <n v="35.89"/>
    <x v="0"/>
    <n v="4784.75"/>
    <n v="4784.75"/>
    <x v="2"/>
    <n v="5"/>
  </r>
  <r>
    <s v="ORD-2023-00114"/>
    <d v="2023-10-10T00:00:00"/>
    <d v="2023-10-15T00:00:00"/>
    <s v="Customer_006"/>
    <x v="1"/>
    <x v="0"/>
    <x v="8"/>
    <n v="4"/>
    <n v="157.81"/>
    <n v="0"/>
    <n v="44.99"/>
    <x v="3"/>
    <n v="631.24"/>
    <n v="631.24"/>
    <x v="2"/>
    <n v="5"/>
  </r>
  <r>
    <s v="ORD-2023-00047"/>
    <d v="2023-10-07T00:00:00"/>
    <d v="2023-10-10T00:00:00"/>
    <s v="Customer_004"/>
    <x v="2"/>
    <x v="0"/>
    <x v="2"/>
    <n v="2"/>
    <n v="552.62"/>
    <n v="0.15"/>
    <n v="7.09"/>
    <x v="3"/>
    <n v="939.45"/>
    <n v="939.45399999999995"/>
    <x v="2"/>
    <n v="3"/>
  </r>
  <r>
    <s v="ORD-2023-00086"/>
    <d v="2023-10-04T00:00:00"/>
    <d v="2023-10-10T00:00:00"/>
    <s v="Customer_012"/>
    <x v="3"/>
    <x v="0"/>
    <x v="7"/>
    <n v="8"/>
    <n v="757.85"/>
    <n v="0"/>
    <n v="59.41"/>
    <x v="0"/>
    <n v="6062.8"/>
    <n v="6062.8"/>
    <x v="2"/>
    <n v="6"/>
  </r>
  <r>
    <s v="ORD-2023-00265"/>
    <d v="2023-10-04T00:00:00"/>
    <d v="2023-10-09T00:00:00"/>
    <s v="Customer_075"/>
    <x v="0"/>
    <x v="0"/>
    <x v="0"/>
    <n v="5"/>
    <n v="946.09"/>
    <n v="0"/>
    <n v="15.13"/>
    <x v="2"/>
    <n v="4730.45"/>
    <n v="4730.45"/>
    <x v="2"/>
    <n v="5"/>
  </r>
  <r>
    <s v="ORD-2023-00021"/>
    <d v="2023-10-03T00:00:00"/>
    <d v="2023-10-05T00:00:00"/>
    <s v="Customer_046"/>
    <x v="1"/>
    <x v="0"/>
    <x v="0"/>
    <n v="5"/>
    <n v="145.80000000000001"/>
    <n v="0.1"/>
    <n v="12.26"/>
    <x v="2"/>
    <n v="656.1"/>
    <n v="656.1"/>
    <x v="2"/>
    <n v="2"/>
  </r>
  <r>
    <s v="ORD-2023-00062"/>
    <d v="2023-10-03T00:00:00"/>
    <d v="2023-10-05T00:00:00"/>
    <s v="Customer_059"/>
    <x v="1"/>
    <x v="1"/>
    <x v="14"/>
    <n v="7"/>
    <n v="42.6"/>
    <n v="0"/>
    <n v="41.56"/>
    <x v="0"/>
    <n v="298.2"/>
    <n v="298.2"/>
    <x v="2"/>
    <n v="2"/>
  </r>
  <r>
    <s v="ORD-2023-00320"/>
    <d v="2023-10-03T00:00:00"/>
    <d v="2023-10-08T00:00:00"/>
    <s v="Customer_036"/>
    <x v="2"/>
    <x v="2"/>
    <x v="5"/>
    <n v="7"/>
    <n v="686.4"/>
    <n v="0"/>
    <n v="8.7100000000000009"/>
    <x v="2"/>
    <n v="4804.8"/>
    <n v="4804.8"/>
    <x v="2"/>
    <n v="5"/>
  </r>
  <r>
    <s v="ORD-2023-00267"/>
    <d v="2023-10-02T00:00:00"/>
    <d v="2023-10-09T00:00:00"/>
    <s v="Customer_002"/>
    <x v="0"/>
    <x v="0"/>
    <x v="2"/>
    <n v="5"/>
    <n v="670.1"/>
    <n v="0"/>
    <n v="28.15"/>
    <x v="1"/>
    <n v="3350.5"/>
    <n v="3350.5"/>
    <x v="2"/>
    <n v="7"/>
  </r>
  <r>
    <s v="ORD-2023-00076"/>
    <d v="2023-09-30T00:00:00"/>
    <d v="2023-10-07T00:00:00"/>
    <s v="Customer_029"/>
    <x v="0"/>
    <x v="2"/>
    <x v="5"/>
    <n v="8"/>
    <n v="554.69000000000005"/>
    <n v="0.1"/>
    <n v="20.41"/>
    <x v="2"/>
    <n v="3993.77"/>
    <n v="3993.7680000000005"/>
    <x v="3"/>
    <n v="7"/>
  </r>
  <r>
    <s v="ORD-2023-00177"/>
    <d v="2023-09-27T00:00:00"/>
    <d v="2023-09-28T00:00:00"/>
    <s v="Customer_007"/>
    <x v="0"/>
    <x v="1"/>
    <x v="1"/>
    <n v="1"/>
    <n v="332.75"/>
    <n v="0.05"/>
    <n v="21.86"/>
    <x v="2"/>
    <n v="316.11"/>
    <n v="316.11250000000001"/>
    <x v="3"/>
    <n v="1"/>
  </r>
  <r>
    <s v="ORD-2023-00261"/>
    <d v="2023-09-26T00:00:00"/>
    <d v="2023-09-28T00:00:00"/>
    <s v="Customer_054"/>
    <x v="2"/>
    <x v="2"/>
    <x v="10"/>
    <n v="6"/>
    <n v="800.96"/>
    <n v="0.1"/>
    <n v="25.01"/>
    <x v="2"/>
    <n v="4325.18"/>
    <n v="4325.1840000000002"/>
    <x v="3"/>
    <n v="2"/>
  </r>
  <r>
    <s v="ORD-2023-00309"/>
    <d v="2023-09-25T00:00:00"/>
    <d v="2023-09-26T00:00:00"/>
    <s v="Customer_039"/>
    <x v="2"/>
    <x v="1"/>
    <x v="1"/>
    <n v="5"/>
    <n v="977.39"/>
    <n v="0"/>
    <n v="40.64"/>
    <x v="1"/>
    <n v="4886.95"/>
    <n v="4886.95"/>
    <x v="3"/>
    <n v="1"/>
  </r>
  <r>
    <s v="ORD-2023-00189"/>
    <d v="2023-09-24T00:00:00"/>
    <d v="2023-09-30T00:00:00"/>
    <s v="Customer_005"/>
    <x v="1"/>
    <x v="0"/>
    <x v="2"/>
    <n v="4"/>
    <n v="752.51"/>
    <n v="0"/>
    <n v="54.83"/>
    <x v="2"/>
    <n v="3010.04"/>
    <n v="3010.04"/>
    <x v="3"/>
    <n v="6"/>
  </r>
  <r>
    <s v="ORD-2023-00176"/>
    <d v="2023-09-23T00:00:00"/>
    <d v="2023-09-28T00:00:00"/>
    <s v="Customer_063"/>
    <x v="0"/>
    <x v="0"/>
    <x v="2"/>
    <n v="1"/>
    <n v="691.84"/>
    <n v="0"/>
    <n v="37.4"/>
    <x v="1"/>
    <n v="691.84"/>
    <n v="691.84"/>
    <x v="3"/>
    <n v="5"/>
  </r>
  <r>
    <s v="ORD-2023-00299"/>
    <d v="2023-09-23T00:00:00"/>
    <d v="2023-09-28T00:00:00"/>
    <s v="Customer_056"/>
    <x v="3"/>
    <x v="0"/>
    <x v="6"/>
    <n v="1"/>
    <n v="805.11"/>
    <n v="0"/>
    <n v="30.66"/>
    <x v="3"/>
    <n v="805.11"/>
    <n v="805.11"/>
    <x v="3"/>
    <n v="5"/>
  </r>
  <r>
    <s v="ORD-2023-00318"/>
    <d v="2023-09-21T00:00:00"/>
    <d v="2023-09-28T00:00:00"/>
    <s v="Customer_022"/>
    <x v="2"/>
    <x v="1"/>
    <x v="14"/>
    <n v="1"/>
    <n v="793.06"/>
    <n v="0.15"/>
    <n v="48.61"/>
    <x v="3"/>
    <n v="674.1"/>
    <n v="674.10099999999989"/>
    <x v="3"/>
    <n v="7"/>
  </r>
  <r>
    <s v="ORD-2023-00140"/>
    <d v="2023-09-20T00:00:00"/>
    <d v="2023-09-27T00:00:00"/>
    <s v="Customer_035"/>
    <x v="0"/>
    <x v="0"/>
    <x v="0"/>
    <n v="6"/>
    <n v="887.89"/>
    <n v="0"/>
    <n v="41.46"/>
    <x v="1"/>
    <n v="5327.34"/>
    <n v="5327.34"/>
    <x v="3"/>
    <n v="7"/>
  </r>
  <r>
    <s v="ORD-2023-00035"/>
    <d v="2023-09-18T00:00:00"/>
    <d v="2023-09-22T00:00:00"/>
    <s v="Customer_073"/>
    <x v="1"/>
    <x v="0"/>
    <x v="6"/>
    <n v="5"/>
    <n v="459.36"/>
    <n v="0"/>
    <n v="50"/>
    <x v="3"/>
    <n v="2296.8000000000002"/>
    <n v="2296.8000000000002"/>
    <x v="3"/>
    <n v="4"/>
  </r>
  <r>
    <s v="ORD-2023-00091"/>
    <d v="2023-09-18T00:00:00"/>
    <d v="2023-09-21T00:00:00"/>
    <s v="Customer_015"/>
    <x v="1"/>
    <x v="0"/>
    <x v="8"/>
    <n v="1"/>
    <n v="824.56"/>
    <n v="0"/>
    <n v="35.61"/>
    <x v="1"/>
    <n v="824.56"/>
    <n v="824.56"/>
    <x v="3"/>
    <n v="3"/>
  </r>
  <r>
    <s v="ORD-2023-00136"/>
    <d v="2023-09-18T00:00:00"/>
    <d v="2023-09-23T00:00:00"/>
    <s v="Customer_002"/>
    <x v="1"/>
    <x v="1"/>
    <x v="12"/>
    <n v="3"/>
    <n v="311.48"/>
    <n v="0"/>
    <n v="17.71"/>
    <x v="1"/>
    <n v="934.44"/>
    <n v="934.44"/>
    <x v="3"/>
    <n v="5"/>
  </r>
  <r>
    <s v="ORD-2023-00262"/>
    <d v="2023-09-18T00:00:00"/>
    <d v="2023-09-25T00:00:00"/>
    <s v="Customer_063"/>
    <x v="1"/>
    <x v="0"/>
    <x v="0"/>
    <n v="1"/>
    <n v="153.68"/>
    <n v="0"/>
    <n v="25.85"/>
    <x v="1"/>
    <n v="153.68"/>
    <n v="153.68"/>
    <x v="3"/>
    <n v="7"/>
  </r>
  <r>
    <s v="ORD-2023-00041"/>
    <d v="2023-09-15T00:00:00"/>
    <d v="2023-09-16T00:00:00"/>
    <s v="Customer_021"/>
    <x v="2"/>
    <x v="0"/>
    <x v="0"/>
    <n v="5"/>
    <n v="331.16"/>
    <n v="0"/>
    <n v="56.27"/>
    <x v="2"/>
    <n v="1655.8"/>
    <n v="1655.8000000000002"/>
    <x v="3"/>
    <n v="1"/>
  </r>
  <r>
    <s v="ORD-2023-00185"/>
    <d v="2023-09-13T00:00:00"/>
    <d v="2023-09-16T00:00:00"/>
    <s v="Customer_056"/>
    <x v="2"/>
    <x v="2"/>
    <x v="9"/>
    <n v="4"/>
    <n v="422.95"/>
    <n v="0.05"/>
    <n v="38.630000000000003"/>
    <x v="0"/>
    <n v="1607.21"/>
    <n v="1607.2099999999998"/>
    <x v="3"/>
    <n v="3"/>
  </r>
  <r>
    <s v="ORD-2023-00195"/>
    <d v="2023-09-12T00:00:00"/>
    <d v="2023-09-15T00:00:00"/>
    <s v="Customer_064"/>
    <x v="3"/>
    <x v="1"/>
    <x v="12"/>
    <n v="4"/>
    <n v="168.3"/>
    <n v="0"/>
    <n v="43.09"/>
    <x v="1"/>
    <n v="673.2"/>
    <n v="673.2"/>
    <x v="3"/>
    <n v="3"/>
  </r>
  <r>
    <s v="ORD-2023-00315"/>
    <d v="2023-09-11T00:00:00"/>
    <d v="2023-09-18T00:00:00"/>
    <s v="Customer_039"/>
    <x v="0"/>
    <x v="1"/>
    <x v="14"/>
    <n v="5"/>
    <n v="338.61"/>
    <n v="0.15"/>
    <n v="49.67"/>
    <x v="0"/>
    <n v="1439.09"/>
    <n v="1439.0925000000002"/>
    <x v="3"/>
    <n v="7"/>
  </r>
  <r>
    <s v="ORD-2023-00045"/>
    <d v="2023-09-10T00:00:00"/>
    <d v="2023-09-12T00:00:00"/>
    <s v="Customer_079"/>
    <x v="2"/>
    <x v="2"/>
    <x v="11"/>
    <n v="5"/>
    <n v="1170.52"/>
    <n v="0"/>
    <n v="35.15"/>
    <x v="1"/>
    <n v="5852.6"/>
    <n v="5852.6"/>
    <x v="3"/>
    <n v="2"/>
  </r>
  <r>
    <s v="ORD-2023-00116"/>
    <d v="2023-09-10T00:00:00"/>
    <d v="2023-09-16T00:00:00"/>
    <s v="Customer_063"/>
    <x v="1"/>
    <x v="0"/>
    <x v="6"/>
    <n v="1"/>
    <n v="1192.1500000000001"/>
    <n v="0.1"/>
    <n v="58.53"/>
    <x v="1"/>
    <n v="1072.94"/>
    <n v="1072.9350000000002"/>
    <x v="3"/>
    <n v="6"/>
  </r>
  <r>
    <s v="ORD-2023-00029"/>
    <d v="2023-09-09T00:00:00"/>
    <d v="2023-09-11T00:00:00"/>
    <s v="Customer_019"/>
    <x v="2"/>
    <x v="2"/>
    <x v="5"/>
    <n v="2"/>
    <n v="209.9"/>
    <n v="0.05"/>
    <n v="49.3"/>
    <x v="3"/>
    <n v="398.81"/>
    <n v="398.81"/>
    <x v="3"/>
    <n v="2"/>
  </r>
  <r>
    <s v="ORD-2023-00245"/>
    <d v="2023-09-09T00:00:00"/>
    <d v="2023-09-16T00:00:00"/>
    <s v="Customer_065"/>
    <x v="1"/>
    <x v="0"/>
    <x v="0"/>
    <n v="1"/>
    <n v="417.87"/>
    <n v="0"/>
    <n v="11.34"/>
    <x v="3"/>
    <n v="417.87"/>
    <n v="417.87"/>
    <x v="3"/>
    <n v="7"/>
  </r>
  <r>
    <s v="ORD-2023-00019"/>
    <d v="2023-09-08T00:00:00"/>
    <d v="2023-09-09T00:00:00"/>
    <s v="Customer_040"/>
    <x v="1"/>
    <x v="1"/>
    <x v="12"/>
    <n v="3"/>
    <n v="877.38"/>
    <n v="0.1"/>
    <n v="17.18"/>
    <x v="3"/>
    <n v="2368.9299999999998"/>
    <n v="2368.9259999999999"/>
    <x v="3"/>
    <n v="1"/>
  </r>
  <r>
    <s v="ORD-2023-00093"/>
    <d v="2023-09-08T00:00:00"/>
    <d v="2023-09-10T00:00:00"/>
    <s v="Customer_058"/>
    <x v="0"/>
    <x v="1"/>
    <x v="3"/>
    <n v="8"/>
    <n v="1130.76"/>
    <n v="0"/>
    <n v="44.06"/>
    <x v="0"/>
    <n v="9046.08"/>
    <n v="9046.08"/>
    <x v="3"/>
    <n v="2"/>
  </r>
  <r>
    <s v="ORD-2023-00054"/>
    <d v="2023-09-05T00:00:00"/>
    <d v="2023-09-10T00:00:00"/>
    <s v="Customer_060"/>
    <x v="1"/>
    <x v="0"/>
    <x v="0"/>
    <n v="5"/>
    <n v="525.39"/>
    <n v="0.1"/>
    <n v="15.82"/>
    <x v="2"/>
    <n v="2364.2600000000002"/>
    <n v="2364.2550000000001"/>
    <x v="3"/>
    <n v="5"/>
  </r>
  <r>
    <s v="ORD-2023-00147"/>
    <d v="2023-09-05T00:00:00"/>
    <d v="2023-09-09T00:00:00"/>
    <s v="Customer_022"/>
    <x v="3"/>
    <x v="1"/>
    <x v="13"/>
    <n v="8"/>
    <n v="1102.58"/>
    <n v="0.05"/>
    <n v="54.58"/>
    <x v="3"/>
    <n v="8379.61"/>
    <n v="8379.6079999999984"/>
    <x v="3"/>
    <n v="4"/>
  </r>
  <r>
    <s v="ORD-2023-00193"/>
    <d v="2023-09-05T00:00:00"/>
    <d v="2023-09-07T00:00:00"/>
    <s v="Customer_004"/>
    <x v="1"/>
    <x v="1"/>
    <x v="3"/>
    <n v="3"/>
    <n v="1116.29"/>
    <n v="0"/>
    <n v="21.89"/>
    <x v="3"/>
    <n v="3348.87"/>
    <n v="3348.87"/>
    <x v="3"/>
    <n v="2"/>
  </r>
  <r>
    <s v="ORD-2023-00273"/>
    <d v="2023-09-05T00:00:00"/>
    <d v="2023-09-06T00:00:00"/>
    <s v="Customer_002"/>
    <x v="1"/>
    <x v="2"/>
    <x v="10"/>
    <n v="1"/>
    <n v="548.17999999999995"/>
    <n v="0.05"/>
    <n v="54.32"/>
    <x v="3"/>
    <n v="520.77"/>
    <n v="520.77099999999996"/>
    <x v="3"/>
    <n v="1"/>
  </r>
  <r>
    <s v="ORD-2023-00278"/>
    <d v="2023-09-04T00:00:00"/>
    <d v="2023-09-07T00:00:00"/>
    <s v="Customer_023"/>
    <x v="1"/>
    <x v="0"/>
    <x v="2"/>
    <n v="1"/>
    <n v="504.15"/>
    <n v="0"/>
    <n v="19.63"/>
    <x v="2"/>
    <n v="504.15"/>
    <n v="504.15"/>
    <x v="3"/>
    <n v="3"/>
  </r>
  <r>
    <s v="ORD-2023-00200"/>
    <d v="2023-08-30T00:00:00"/>
    <d v="2023-09-05T00:00:00"/>
    <s v="Customer_055"/>
    <x v="2"/>
    <x v="0"/>
    <x v="7"/>
    <n v="4"/>
    <n v="153.52000000000001"/>
    <n v="0"/>
    <n v="24.17"/>
    <x v="1"/>
    <n v="614.08000000000004"/>
    <n v="614.08000000000004"/>
    <x v="4"/>
    <n v="6"/>
  </r>
  <r>
    <s v="ORD-2023-00297"/>
    <d v="2023-08-30T00:00:00"/>
    <d v="2023-08-31T00:00:00"/>
    <s v="Customer_048"/>
    <x v="2"/>
    <x v="1"/>
    <x v="3"/>
    <n v="1"/>
    <n v="519.11"/>
    <n v="0"/>
    <n v="47.8"/>
    <x v="3"/>
    <n v="519.11"/>
    <n v="519.11"/>
    <x v="4"/>
    <n v="1"/>
  </r>
  <r>
    <s v="ORD-2023-00280"/>
    <d v="2023-08-27T00:00:00"/>
    <d v="2023-09-02T00:00:00"/>
    <s v="Customer_035"/>
    <x v="2"/>
    <x v="2"/>
    <x v="5"/>
    <n v="6"/>
    <n v="1062.3"/>
    <n v="0"/>
    <n v="34.69"/>
    <x v="3"/>
    <n v="6373.8"/>
    <n v="6373.7999999999993"/>
    <x v="4"/>
    <n v="6"/>
  </r>
  <r>
    <s v="ORD-2023-00313"/>
    <d v="2023-08-26T00:00:00"/>
    <d v="2023-08-28T00:00:00"/>
    <s v="Customer_057"/>
    <x v="0"/>
    <x v="0"/>
    <x v="0"/>
    <n v="3"/>
    <n v="1012.09"/>
    <n v="0"/>
    <n v="48.92"/>
    <x v="2"/>
    <n v="3036.27"/>
    <n v="3036.27"/>
    <x v="4"/>
    <n v="2"/>
  </r>
  <r>
    <s v="ORD-2023-00125"/>
    <d v="2023-08-23T00:00:00"/>
    <d v="2023-08-24T00:00:00"/>
    <s v="Customer_060"/>
    <x v="2"/>
    <x v="0"/>
    <x v="2"/>
    <n v="1"/>
    <n v="131.11000000000001"/>
    <n v="0"/>
    <n v="33.76"/>
    <x v="0"/>
    <n v="131.11000000000001"/>
    <n v="131.11000000000001"/>
    <x v="4"/>
    <n v="1"/>
  </r>
  <r>
    <s v="ORD-2023-00049"/>
    <d v="2023-08-22T00:00:00"/>
    <d v="2023-08-29T00:00:00"/>
    <s v="Customer_011"/>
    <x v="2"/>
    <x v="1"/>
    <x v="12"/>
    <n v="4"/>
    <n v="968.77"/>
    <n v="0"/>
    <n v="43.79"/>
    <x v="0"/>
    <n v="3875.08"/>
    <n v="3875.08"/>
    <x v="4"/>
    <n v="7"/>
  </r>
  <r>
    <s v="ORD-2023-00080"/>
    <d v="2023-08-22T00:00:00"/>
    <d v="2023-08-26T00:00:00"/>
    <s v="Customer_044"/>
    <x v="2"/>
    <x v="1"/>
    <x v="1"/>
    <n v="7"/>
    <n v="17.2"/>
    <n v="0.05"/>
    <n v="25.51"/>
    <x v="3"/>
    <n v="114.38"/>
    <n v="114.37999999999998"/>
    <x v="4"/>
    <n v="4"/>
  </r>
  <r>
    <s v="ORD-2023-00138"/>
    <d v="2023-08-22T00:00:00"/>
    <d v="2023-08-26T00:00:00"/>
    <s v="Customer_055"/>
    <x v="1"/>
    <x v="1"/>
    <x v="12"/>
    <n v="4"/>
    <n v="657.09"/>
    <n v="0"/>
    <n v="47.12"/>
    <x v="0"/>
    <n v="2628.36"/>
    <n v="2628.36"/>
    <x v="4"/>
    <n v="4"/>
  </r>
  <r>
    <s v="ORD-2023-00204"/>
    <d v="2023-08-20T00:00:00"/>
    <d v="2023-08-26T00:00:00"/>
    <s v="Customer_038"/>
    <x v="1"/>
    <x v="0"/>
    <x v="8"/>
    <n v="4"/>
    <n v="857.22"/>
    <n v="0"/>
    <n v="22.56"/>
    <x v="0"/>
    <n v="3428.88"/>
    <n v="3428.88"/>
    <x v="4"/>
    <n v="6"/>
  </r>
  <r>
    <s v="ORD-2023-00155"/>
    <d v="2023-08-19T00:00:00"/>
    <d v="2023-08-25T00:00:00"/>
    <s v="Customer_065"/>
    <x v="2"/>
    <x v="1"/>
    <x v="3"/>
    <n v="6"/>
    <n v="577.72"/>
    <n v="0"/>
    <n v="25.21"/>
    <x v="1"/>
    <n v="3466.32"/>
    <n v="3466.32"/>
    <x v="4"/>
    <n v="6"/>
  </r>
  <r>
    <s v="ORD-2023-00175"/>
    <d v="2023-08-19T00:00:00"/>
    <d v="2023-08-24T00:00:00"/>
    <s v="Customer_014"/>
    <x v="2"/>
    <x v="1"/>
    <x v="14"/>
    <n v="2"/>
    <n v="679.58"/>
    <n v="0.15"/>
    <n v="11.01"/>
    <x v="0"/>
    <n v="1155.29"/>
    <n v="1155.2860000000001"/>
    <x v="4"/>
    <n v="5"/>
  </r>
  <r>
    <s v="ORD-2023-00242"/>
    <d v="2023-08-19T00:00:00"/>
    <d v="2023-08-22T00:00:00"/>
    <s v="Customer_046"/>
    <x v="1"/>
    <x v="1"/>
    <x v="1"/>
    <n v="5"/>
    <n v="364.94"/>
    <n v="0.05"/>
    <n v="37.130000000000003"/>
    <x v="1"/>
    <n v="1733.46"/>
    <n v="1733.4649999999999"/>
    <x v="4"/>
    <n v="3"/>
  </r>
  <r>
    <s v="ORD-2023-00067"/>
    <d v="2023-08-18T00:00:00"/>
    <d v="2023-08-23T00:00:00"/>
    <s v="Customer_072"/>
    <x v="3"/>
    <x v="0"/>
    <x v="7"/>
    <n v="8"/>
    <n v="5.33"/>
    <n v="0.05"/>
    <n v="44.12"/>
    <x v="3"/>
    <n v="40.51"/>
    <n v="40.507999999999996"/>
    <x v="4"/>
    <n v="5"/>
  </r>
  <r>
    <s v="ORD-2023-00119"/>
    <d v="2023-08-15T00:00:00"/>
    <d v="2023-08-17T00:00:00"/>
    <s v="Customer_030"/>
    <x v="0"/>
    <x v="2"/>
    <x v="5"/>
    <n v="8"/>
    <n v="496.18"/>
    <n v="0"/>
    <n v="54.47"/>
    <x v="1"/>
    <n v="3969.44"/>
    <n v="3969.44"/>
    <x v="4"/>
    <n v="2"/>
  </r>
  <r>
    <s v="ORD-2023-00141"/>
    <d v="2023-08-14T00:00:00"/>
    <d v="2023-08-20T00:00:00"/>
    <s v="Customer_048"/>
    <x v="2"/>
    <x v="1"/>
    <x v="13"/>
    <n v="4"/>
    <n v="503.75"/>
    <n v="0"/>
    <n v="59.09"/>
    <x v="1"/>
    <n v="2015"/>
    <n v="2015"/>
    <x v="4"/>
    <n v="6"/>
  </r>
  <r>
    <s v="ORD-2023-00055"/>
    <d v="2023-08-13T00:00:00"/>
    <d v="2023-08-17T00:00:00"/>
    <s v="Customer_017"/>
    <x v="0"/>
    <x v="1"/>
    <x v="1"/>
    <n v="7"/>
    <n v="696.42"/>
    <n v="0"/>
    <n v="37.770000000000003"/>
    <x v="1"/>
    <n v="4874.9399999999996"/>
    <n v="4874.9399999999996"/>
    <x v="4"/>
    <n v="4"/>
  </r>
  <r>
    <s v="ORD-2023-00223"/>
    <d v="2023-08-12T00:00:00"/>
    <d v="2023-08-19T00:00:00"/>
    <s v="Customer_051"/>
    <x v="2"/>
    <x v="1"/>
    <x v="1"/>
    <n v="2"/>
    <n v="514.01"/>
    <n v="0"/>
    <n v="14.82"/>
    <x v="1"/>
    <n v="1028.02"/>
    <n v="1028.02"/>
    <x v="4"/>
    <n v="7"/>
  </r>
  <r>
    <s v="ORD-2023-00059"/>
    <d v="2023-08-08T00:00:00"/>
    <d v="2023-08-13T00:00:00"/>
    <s v="Customer_028"/>
    <x v="3"/>
    <x v="0"/>
    <x v="8"/>
    <n v="3"/>
    <n v="497.41"/>
    <n v="0"/>
    <n v="36.700000000000003"/>
    <x v="1"/>
    <n v="1492.23"/>
    <n v="1492.23"/>
    <x v="4"/>
    <n v="5"/>
  </r>
  <r>
    <s v="ORD-2023-00013"/>
    <d v="2023-08-07T00:00:00"/>
    <d v="2023-08-11T00:00:00"/>
    <s v="Customer_068"/>
    <x v="1"/>
    <x v="2"/>
    <x v="10"/>
    <n v="5"/>
    <n v="811.42"/>
    <n v="0"/>
    <n v="55.11"/>
    <x v="0"/>
    <n v="4057.1"/>
    <n v="4057.1"/>
    <x v="4"/>
    <n v="4"/>
  </r>
  <r>
    <s v="ORD-2023-00096"/>
    <d v="2023-08-04T00:00:00"/>
    <d v="2023-08-07T00:00:00"/>
    <s v="Customer_058"/>
    <x v="3"/>
    <x v="0"/>
    <x v="8"/>
    <n v="6"/>
    <n v="315.02"/>
    <n v="0"/>
    <n v="46.57"/>
    <x v="1"/>
    <n v="1890.12"/>
    <n v="1890.12"/>
    <x v="4"/>
    <n v="3"/>
  </r>
  <r>
    <s v="ORD-2023-00164"/>
    <d v="2023-08-04T00:00:00"/>
    <d v="2023-08-05T00:00:00"/>
    <s v="Customer_013"/>
    <x v="3"/>
    <x v="0"/>
    <x v="0"/>
    <n v="4"/>
    <n v="126.6"/>
    <n v="0.1"/>
    <n v="34.700000000000003"/>
    <x v="3"/>
    <n v="455.76"/>
    <n v="455.76"/>
    <x v="4"/>
    <n v="1"/>
  </r>
  <r>
    <s v="ORD-2023-00118"/>
    <d v="2023-08-03T00:00:00"/>
    <d v="2023-08-04T00:00:00"/>
    <s v="Customer_033"/>
    <x v="1"/>
    <x v="0"/>
    <x v="6"/>
    <n v="6"/>
    <n v="808.61"/>
    <n v="0"/>
    <n v="25.37"/>
    <x v="2"/>
    <n v="4851.66"/>
    <n v="4851.66"/>
    <x v="4"/>
    <n v="1"/>
  </r>
  <r>
    <s v="ORD-2023-00305"/>
    <d v="2023-08-01T00:00:00"/>
    <d v="2023-08-07T00:00:00"/>
    <s v="Customer_037"/>
    <x v="2"/>
    <x v="0"/>
    <x v="0"/>
    <n v="3"/>
    <n v="849.9"/>
    <n v="0.1"/>
    <n v="38.76"/>
    <x v="1"/>
    <n v="2294.73"/>
    <n v="2294.73"/>
    <x v="4"/>
    <n v="6"/>
  </r>
  <r>
    <s v="ORD-2023-00005"/>
    <d v="2023-07-31T00:00:00"/>
    <d v="2023-08-07T00:00:00"/>
    <s v="Customer_074"/>
    <x v="0"/>
    <x v="0"/>
    <x v="6"/>
    <n v="2"/>
    <n v="438.46"/>
    <n v="0.15"/>
    <n v="29.32"/>
    <x v="3"/>
    <n v="745.38"/>
    <n v="745.38199999999995"/>
    <x v="5"/>
    <n v="7"/>
  </r>
  <r>
    <s v="ORD-2023-00232"/>
    <d v="2023-07-31T00:00:00"/>
    <d v="2023-08-05T00:00:00"/>
    <s v="Customer_029"/>
    <x v="1"/>
    <x v="0"/>
    <x v="2"/>
    <n v="5"/>
    <n v="667.17"/>
    <n v="0.15"/>
    <n v="15.88"/>
    <x v="1"/>
    <n v="2835.47"/>
    <n v="2835.4724999999999"/>
    <x v="5"/>
    <n v="5"/>
  </r>
  <r>
    <s v="ORD-2023-00203"/>
    <d v="2023-07-30T00:00:00"/>
    <d v="2023-08-04T00:00:00"/>
    <s v="Customer_080"/>
    <x v="3"/>
    <x v="2"/>
    <x v="10"/>
    <n v="3"/>
    <n v="373.3"/>
    <n v="0.05"/>
    <n v="3.06"/>
    <x v="2"/>
    <n v="1063.9000000000001"/>
    <n v="1063.905"/>
    <x v="5"/>
    <n v="5"/>
  </r>
  <r>
    <s v="ORD-2023-00108"/>
    <d v="2023-07-29T00:00:00"/>
    <d v="2023-07-30T00:00:00"/>
    <s v="Customer_012"/>
    <x v="1"/>
    <x v="0"/>
    <x v="6"/>
    <n v="2"/>
    <n v="841.67"/>
    <n v="0"/>
    <n v="7.73"/>
    <x v="0"/>
    <n v="1683.34"/>
    <n v="1683.34"/>
    <x v="5"/>
    <n v="1"/>
  </r>
  <r>
    <s v="ORD-2023-00181"/>
    <d v="2023-07-28T00:00:00"/>
    <d v="2023-08-01T00:00:00"/>
    <s v="Customer_005"/>
    <x v="0"/>
    <x v="1"/>
    <x v="14"/>
    <n v="8"/>
    <n v="663.64"/>
    <n v="0"/>
    <n v="41.07"/>
    <x v="2"/>
    <n v="5309.12"/>
    <n v="5309.12"/>
    <x v="5"/>
    <n v="4"/>
  </r>
  <r>
    <s v="ORD-2023-00257"/>
    <d v="2023-07-27T00:00:00"/>
    <d v="2023-08-01T00:00:00"/>
    <s v="Customer_043"/>
    <x v="0"/>
    <x v="1"/>
    <x v="13"/>
    <n v="4"/>
    <n v="866.55"/>
    <n v="0.1"/>
    <n v="22.08"/>
    <x v="0"/>
    <n v="3119.58"/>
    <n v="3119.58"/>
    <x v="5"/>
    <n v="5"/>
  </r>
  <r>
    <s v="ORD-2023-00293"/>
    <d v="2023-07-26T00:00:00"/>
    <d v="2023-08-01T00:00:00"/>
    <s v="Customer_015"/>
    <x v="0"/>
    <x v="2"/>
    <x v="10"/>
    <n v="4"/>
    <n v="1193.31"/>
    <n v="0.15"/>
    <n v="31.91"/>
    <x v="1"/>
    <n v="4057.25"/>
    <n v="4057.2539999999999"/>
    <x v="5"/>
    <n v="6"/>
  </r>
  <r>
    <s v="ORD-2023-00282"/>
    <d v="2023-07-25T00:00:00"/>
    <d v="2023-07-30T00:00:00"/>
    <s v="Customer_022"/>
    <x v="1"/>
    <x v="0"/>
    <x v="8"/>
    <n v="8"/>
    <n v="717.08"/>
    <n v="0"/>
    <n v="10.7"/>
    <x v="3"/>
    <n v="5736.64"/>
    <n v="5736.64"/>
    <x v="5"/>
    <n v="5"/>
  </r>
  <r>
    <s v="ORD-2023-00074"/>
    <d v="2023-07-23T00:00:00"/>
    <d v="2023-07-29T00:00:00"/>
    <s v="Customer_028"/>
    <x v="3"/>
    <x v="2"/>
    <x v="10"/>
    <n v="6"/>
    <n v="984.27"/>
    <n v="0.15"/>
    <n v="9.6300000000000008"/>
    <x v="3"/>
    <n v="5019.78"/>
    <n v="5019.777"/>
    <x v="5"/>
    <n v="6"/>
  </r>
  <r>
    <s v="ORD-2023-00033"/>
    <d v="2023-07-21T00:00:00"/>
    <d v="2023-07-22T00:00:00"/>
    <s v="Customer_009"/>
    <x v="1"/>
    <x v="1"/>
    <x v="12"/>
    <n v="3"/>
    <n v="636.23"/>
    <n v="0"/>
    <n v="29.62"/>
    <x v="1"/>
    <n v="1908.69"/>
    <n v="1908.69"/>
    <x v="5"/>
    <n v="1"/>
  </r>
  <r>
    <s v="ORD-2023-00151"/>
    <d v="2023-07-19T00:00:00"/>
    <d v="2023-07-26T00:00:00"/>
    <s v="Customer_041"/>
    <x v="2"/>
    <x v="2"/>
    <x v="10"/>
    <n v="3"/>
    <n v="358.83"/>
    <n v="0.05"/>
    <n v="23.23"/>
    <x v="3"/>
    <n v="1022.67"/>
    <n v="1022.6655"/>
    <x v="5"/>
    <n v="7"/>
  </r>
  <r>
    <s v="ORD-2023-00316"/>
    <d v="2023-07-19T00:00:00"/>
    <d v="2023-07-20T00:00:00"/>
    <s v="Customer_032"/>
    <x v="0"/>
    <x v="0"/>
    <x v="7"/>
    <n v="5"/>
    <n v="658.01"/>
    <n v="0.05"/>
    <n v="34.200000000000003"/>
    <x v="1"/>
    <n v="3125.55"/>
    <n v="3125.5475000000001"/>
    <x v="5"/>
    <n v="1"/>
  </r>
  <r>
    <s v="ORD-2023-00104"/>
    <d v="2023-07-18T00:00:00"/>
    <d v="2023-07-19T00:00:00"/>
    <s v="Customer_071"/>
    <x v="2"/>
    <x v="2"/>
    <x v="5"/>
    <n v="3"/>
    <n v="170.88"/>
    <n v="0"/>
    <n v="27.79"/>
    <x v="0"/>
    <n v="512.64"/>
    <n v="512.64"/>
    <x v="5"/>
    <n v="1"/>
  </r>
  <r>
    <s v="ORD-2023-00304"/>
    <d v="2023-07-18T00:00:00"/>
    <d v="2023-07-23T00:00:00"/>
    <s v="Customer_064"/>
    <x v="3"/>
    <x v="1"/>
    <x v="1"/>
    <n v="6"/>
    <n v="1153.02"/>
    <n v="0.2"/>
    <n v="21.18"/>
    <x v="1"/>
    <n v="5534.5"/>
    <n v="5534.4960000000001"/>
    <x v="5"/>
    <n v="5"/>
  </r>
  <r>
    <s v="ORD-2023-00109"/>
    <d v="2023-07-17T00:00:00"/>
    <d v="2023-07-23T00:00:00"/>
    <s v="Customer_003"/>
    <x v="1"/>
    <x v="2"/>
    <x v="9"/>
    <n v="6"/>
    <n v="745.68"/>
    <n v="0"/>
    <n v="14.72"/>
    <x v="2"/>
    <n v="4474.08"/>
    <n v="4474.08"/>
    <x v="5"/>
    <n v="6"/>
  </r>
  <r>
    <s v="ORD-2023-00002"/>
    <d v="2023-07-16T00:00:00"/>
    <d v="2023-07-22T00:00:00"/>
    <s v="Customer_065"/>
    <x v="2"/>
    <x v="0"/>
    <x v="6"/>
    <n v="7"/>
    <n v="671.29"/>
    <n v="0.05"/>
    <n v="9.1300000000000008"/>
    <x v="3"/>
    <n v="4464.08"/>
    <n v="4464.0784999999996"/>
    <x v="5"/>
    <n v="6"/>
  </r>
  <r>
    <s v="ORD-2023-00038"/>
    <d v="2023-07-15T00:00:00"/>
    <d v="2023-07-18T00:00:00"/>
    <s v="Customer_061"/>
    <x v="2"/>
    <x v="0"/>
    <x v="0"/>
    <n v="8"/>
    <n v="93.2"/>
    <n v="0"/>
    <n v="54.83"/>
    <x v="0"/>
    <n v="745.6"/>
    <n v="745.6"/>
    <x v="5"/>
    <n v="3"/>
  </r>
  <r>
    <s v="ORD-2023-00042"/>
    <d v="2023-07-12T00:00:00"/>
    <d v="2023-07-15T00:00:00"/>
    <s v="Customer_019"/>
    <x v="0"/>
    <x v="0"/>
    <x v="6"/>
    <n v="6"/>
    <n v="330.46"/>
    <n v="0"/>
    <n v="4.5999999999999996"/>
    <x v="0"/>
    <n v="1982.76"/>
    <n v="1982.7599999999998"/>
    <x v="5"/>
    <n v="3"/>
  </r>
  <r>
    <s v="ORD-2023-00023"/>
    <d v="2023-07-11T00:00:00"/>
    <d v="2023-07-15T00:00:00"/>
    <s v="Customer_051"/>
    <x v="0"/>
    <x v="2"/>
    <x v="5"/>
    <n v="5"/>
    <n v="224.37"/>
    <n v="0.1"/>
    <n v="52.47"/>
    <x v="1"/>
    <n v="1009.66"/>
    <n v="1009.665"/>
    <x v="5"/>
    <n v="4"/>
  </r>
  <r>
    <s v="ORD-2023-00117"/>
    <d v="2023-07-10T00:00:00"/>
    <d v="2023-07-12T00:00:00"/>
    <s v="Customer_065"/>
    <x v="3"/>
    <x v="1"/>
    <x v="1"/>
    <n v="2"/>
    <n v="268.7"/>
    <n v="0"/>
    <n v="46.62"/>
    <x v="3"/>
    <n v="537.4"/>
    <n v="537.4"/>
    <x v="5"/>
    <n v="2"/>
  </r>
  <r>
    <s v="ORD-2023-00294"/>
    <d v="2023-07-10T00:00:00"/>
    <d v="2023-07-16T00:00:00"/>
    <s v="Customer_062"/>
    <x v="1"/>
    <x v="2"/>
    <x v="4"/>
    <n v="6"/>
    <n v="178.32"/>
    <n v="0.15"/>
    <n v="47.14"/>
    <x v="0"/>
    <n v="909.43"/>
    <n v="909.43200000000002"/>
    <x v="5"/>
    <n v="6"/>
  </r>
  <r>
    <s v="ORD-2023-00030"/>
    <d v="2023-07-09T00:00:00"/>
    <d v="2023-07-15T00:00:00"/>
    <s v="Customer_017"/>
    <x v="2"/>
    <x v="1"/>
    <x v="13"/>
    <n v="5"/>
    <n v="703.3"/>
    <n v="0.15"/>
    <n v="52.23"/>
    <x v="0"/>
    <n v="2989.02"/>
    <n v="2989.0250000000001"/>
    <x v="5"/>
    <n v="6"/>
  </r>
  <r>
    <s v="ORD-2023-00153"/>
    <d v="2023-07-06T00:00:00"/>
    <d v="2023-07-11T00:00:00"/>
    <s v="Customer_068"/>
    <x v="3"/>
    <x v="0"/>
    <x v="2"/>
    <n v="3"/>
    <n v="206.2"/>
    <n v="0"/>
    <n v="13.03"/>
    <x v="2"/>
    <n v="618.6"/>
    <n v="618.59999999999991"/>
    <x v="5"/>
    <n v="5"/>
  </r>
  <r>
    <s v="ORD-2023-00008"/>
    <d v="2023-07-05T00:00:00"/>
    <d v="2023-07-06T00:00:00"/>
    <s v="Customer_014"/>
    <x v="2"/>
    <x v="0"/>
    <x v="6"/>
    <n v="5"/>
    <n v="302.17"/>
    <n v="0"/>
    <n v="15.35"/>
    <x v="1"/>
    <n v="1510.85"/>
    <n v="1510.8500000000001"/>
    <x v="5"/>
    <n v="1"/>
  </r>
  <r>
    <s v="ORD-2023-00066"/>
    <d v="2023-07-05T00:00:00"/>
    <d v="2023-07-06T00:00:00"/>
    <s v="Customer_042"/>
    <x v="1"/>
    <x v="1"/>
    <x v="13"/>
    <n v="8"/>
    <n v="80.3"/>
    <n v="0"/>
    <n v="56.15"/>
    <x v="3"/>
    <n v="642.4"/>
    <n v="642.4"/>
    <x v="5"/>
    <n v="1"/>
  </r>
  <r>
    <s v="ORD-2023-00258"/>
    <d v="2023-07-04T00:00:00"/>
    <d v="2023-07-06T00:00:00"/>
    <s v="Customer_079"/>
    <x v="0"/>
    <x v="2"/>
    <x v="9"/>
    <n v="1"/>
    <n v="76.819999999999993"/>
    <n v="0.1"/>
    <n v="41.94"/>
    <x v="1"/>
    <n v="69.14"/>
    <n v="69.137999999999991"/>
    <x v="5"/>
    <n v="2"/>
  </r>
  <r>
    <s v="ORD-2023-00268"/>
    <d v="2023-07-04T00:00:00"/>
    <d v="2023-07-10T00:00:00"/>
    <s v="Customer_009"/>
    <x v="3"/>
    <x v="2"/>
    <x v="10"/>
    <n v="2"/>
    <n v="13.87"/>
    <n v="0"/>
    <n v="43.31"/>
    <x v="3"/>
    <n v="27.74"/>
    <n v="27.74"/>
    <x v="5"/>
    <n v="6"/>
  </r>
  <r>
    <s v="ORD-2023-00027"/>
    <d v="2023-07-03T00:00:00"/>
    <d v="2023-07-05T00:00:00"/>
    <s v="Customer_020"/>
    <x v="1"/>
    <x v="2"/>
    <x v="10"/>
    <n v="2"/>
    <n v="302.29000000000002"/>
    <n v="0.15"/>
    <n v="37.14"/>
    <x v="1"/>
    <n v="513.89"/>
    <n v="513.89300000000003"/>
    <x v="5"/>
    <n v="2"/>
  </r>
  <r>
    <s v="ORD-2023-00148"/>
    <d v="2023-07-03T00:00:00"/>
    <d v="2023-07-04T00:00:00"/>
    <s v="Customer_065"/>
    <x v="1"/>
    <x v="0"/>
    <x v="8"/>
    <n v="3"/>
    <n v="197.32"/>
    <n v="0"/>
    <n v="25.89"/>
    <x v="1"/>
    <n v="591.96"/>
    <n v="591.96"/>
    <x v="5"/>
    <n v="1"/>
  </r>
  <r>
    <s v="ORD-2023-00174"/>
    <d v="2023-07-03T00:00:00"/>
    <d v="2023-07-08T00:00:00"/>
    <s v="Customer_030"/>
    <x v="2"/>
    <x v="1"/>
    <x v="14"/>
    <n v="4"/>
    <n v="305.41000000000003"/>
    <n v="0"/>
    <n v="57.16"/>
    <x v="1"/>
    <n v="1221.6400000000001"/>
    <n v="1221.6400000000001"/>
    <x v="5"/>
    <n v="5"/>
  </r>
  <r>
    <s v="ORD-2023-00291"/>
    <d v="2023-07-03T00:00:00"/>
    <d v="2023-07-07T00:00:00"/>
    <s v="Customer_009"/>
    <x v="1"/>
    <x v="0"/>
    <x v="6"/>
    <n v="3"/>
    <n v="550.24"/>
    <n v="0.1"/>
    <n v="6.37"/>
    <x v="3"/>
    <n v="1485.65"/>
    <n v="1485.6480000000001"/>
    <x v="5"/>
    <n v="4"/>
  </r>
  <r>
    <s v="ORD-2023-00132"/>
    <d v="2023-07-02T00:00:00"/>
    <d v="2023-07-03T00:00:00"/>
    <s v="Customer_004"/>
    <x v="3"/>
    <x v="2"/>
    <x v="9"/>
    <n v="1"/>
    <n v="1166.03"/>
    <n v="0"/>
    <n v="15.17"/>
    <x v="2"/>
    <n v="1166.03"/>
    <n v="1166.03"/>
    <x v="5"/>
    <n v="1"/>
  </r>
  <r>
    <s v="ORD-2023-00259"/>
    <d v="2023-07-01T00:00:00"/>
    <d v="2023-07-07T00:00:00"/>
    <s v="Customer_040"/>
    <x v="2"/>
    <x v="0"/>
    <x v="6"/>
    <n v="8"/>
    <n v="90.95"/>
    <n v="0.05"/>
    <n v="58.29"/>
    <x v="0"/>
    <n v="691.22"/>
    <n v="691.22"/>
    <x v="5"/>
    <n v="6"/>
  </r>
  <r>
    <s v="ORD-2023-00111"/>
    <d v="2023-06-30T00:00:00"/>
    <d v="2023-07-01T00:00:00"/>
    <s v="Customer_064"/>
    <x v="3"/>
    <x v="0"/>
    <x v="8"/>
    <n v="1"/>
    <n v="508.25"/>
    <n v="0"/>
    <n v="50.58"/>
    <x v="0"/>
    <n v="508.25"/>
    <n v="508.25"/>
    <x v="6"/>
    <n v="1"/>
  </r>
  <r>
    <s v="ORD-2023-00254"/>
    <d v="2023-06-30T00:00:00"/>
    <d v="2023-07-04T00:00:00"/>
    <s v="Customer_058"/>
    <x v="1"/>
    <x v="1"/>
    <x v="1"/>
    <n v="6"/>
    <n v="684.92"/>
    <n v="0.05"/>
    <n v="44.23"/>
    <x v="0"/>
    <n v="3904.04"/>
    <n v="3904.0439999999994"/>
    <x v="6"/>
    <n v="4"/>
  </r>
  <r>
    <s v="ORD-2023-00227"/>
    <d v="2023-06-28T00:00:00"/>
    <d v="2023-07-04T00:00:00"/>
    <s v="Customer_012"/>
    <x v="0"/>
    <x v="2"/>
    <x v="4"/>
    <n v="5"/>
    <n v="390.23"/>
    <n v="0"/>
    <n v="25.53"/>
    <x v="2"/>
    <n v="1951.15"/>
    <n v="1951.15"/>
    <x v="6"/>
    <n v="6"/>
  </r>
  <r>
    <s v="ORD-2023-00205"/>
    <d v="2023-06-26T00:00:00"/>
    <d v="2023-07-03T00:00:00"/>
    <s v="Customer_033"/>
    <x v="2"/>
    <x v="1"/>
    <x v="13"/>
    <n v="2"/>
    <n v="701"/>
    <n v="0"/>
    <n v="41.31"/>
    <x v="0"/>
    <n v="1402"/>
    <n v="1402"/>
    <x v="6"/>
    <n v="7"/>
  </r>
  <r>
    <s v="ORD-2023-00209"/>
    <d v="2023-06-26T00:00:00"/>
    <d v="2023-06-29T00:00:00"/>
    <s v="Customer_060"/>
    <x v="0"/>
    <x v="1"/>
    <x v="14"/>
    <n v="3"/>
    <n v="544.27"/>
    <n v="0.05"/>
    <n v="54.29"/>
    <x v="3"/>
    <n v="1551.17"/>
    <n v="1551.1695"/>
    <x v="6"/>
    <n v="3"/>
  </r>
  <r>
    <s v="ORD-2023-00228"/>
    <d v="2023-06-26T00:00:00"/>
    <d v="2023-07-01T00:00:00"/>
    <s v="Customer_019"/>
    <x v="2"/>
    <x v="0"/>
    <x v="7"/>
    <n v="4"/>
    <n v="531.69000000000005"/>
    <n v="0.05"/>
    <n v="48.49"/>
    <x v="1"/>
    <n v="2020.42"/>
    <n v="2020.422"/>
    <x v="6"/>
    <n v="5"/>
  </r>
  <r>
    <s v="ORD-2023-00001"/>
    <d v="2023-06-25T00:00:00"/>
    <d v="2023-07-02T00:00:00"/>
    <s v="Customer_010"/>
    <x v="3"/>
    <x v="1"/>
    <x v="14"/>
    <n v="4"/>
    <n v="967.63"/>
    <n v="0.05"/>
    <n v="54.19"/>
    <x v="3"/>
    <n v="3676.99"/>
    <n v="3676.9939999999997"/>
    <x v="6"/>
    <n v="7"/>
  </r>
  <r>
    <s v="ORD-2023-00133"/>
    <d v="2023-06-25T00:00:00"/>
    <d v="2023-06-28T00:00:00"/>
    <s v="Customer_052"/>
    <x v="3"/>
    <x v="2"/>
    <x v="4"/>
    <n v="8"/>
    <n v="860.43"/>
    <n v="0"/>
    <n v="40.96"/>
    <x v="2"/>
    <n v="6883.44"/>
    <n v="6883.44"/>
    <x v="6"/>
    <n v="3"/>
  </r>
  <r>
    <s v="ORD-2023-00314"/>
    <d v="2023-06-21T00:00:00"/>
    <d v="2023-06-22T00:00:00"/>
    <s v="Customer_043"/>
    <x v="0"/>
    <x v="0"/>
    <x v="0"/>
    <n v="5"/>
    <n v="740.79"/>
    <n v="0"/>
    <n v="36.72"/>
    <x v="1"/>
    <n v="3703.95"/>
    <n v="3703.95"/>
    <x v="6"/>
    <n v="1"/>
  </r>
  <r>
    <s v="ORD-2023-00112"/>
    <d v="2023-06-19T00:00:00"/>
    <d v="2023-06-24T00:00:00"/>
    <s v="Customer_066"/>
    <x v="0"/>
    <x v="2"/>
    <x v="5"/>
    <n v="5"/>
    <n v="330.19"/>
    <n v="0.05"/>
    <n v="54.92"/>
    <x v="3"/>
    <n v="1568.4"/>
    <n v="1568.4024999999999"/>
    <x v="6"/>
    <n v="5"/>
  </r>
  <r>
    <s v="ORD-2023-00014"/>
    <d v="2023-06-17T00:00:00"/>
    <d v="2023-06-19T00:00:00"/>
    <s v="Customer_078"/>
    <x v="3"/>
    <x v="1"/>
    <x v="3"/>
    <n v="1"/>
    <n v="633.88"/>
    <n v="0"/>
    <n v="30.83"/>
    <x v="0"/>
    <n v="633.88"/>
    <n v="633.88"/>
    <x v="6"/>
    <n v="2"/>
  </r>
  <r>
    <s v="ORD-2023-00103"/>
    <d v="2023-06-16T00:00:00"/>
    <d v="2023-06-19T00:00:00"/>
    <s v="Customer_058"/>
    <x v="0"/>
    <x v="1"/>
    <x v="14"/>
    <n v="6"/>
    <n v="530.36"/>
    <n v="0"/>
    <n v="53.28"/>
    <x v="0"/>
    <n v="3182.16"/>
    <n v="3182.16"/>
    <x v="6"/>
    <n v="3"/>
  </r>
  <r>
    <s v="ORD-2023-00300"/>
    <d v="2023-06-13T00:00:00"/>
    <d v="2023-06-14T00:00:00"/>
    <s v="Customer_007"/>
    <x v="2"/>
    <x v="0"/>
    <x v="6"/>
    <n v="4"/>
    <n v="389.39"/>
    <n v="0"/>
    <n v="55.57"/>
    <x v="2"/>
    <n v="1557.56"/>
    <n v="1557.56"/>
    <x v="6"/>
    <n v="1"/>
  </r>
  <r>
    <s v="ORD-2023-00165"/>
    <d v="2023-06-11T00:00:00"/>
    <d v="2023-06-18T00:00:00"/>
    <s v="Customer_034"/>
    <x v="0"/>
    <x v="2"/>
    <x v="5"/>
    <n v="3"/>
    <n v="100.64"/>
    <n v="0.05"/>
    <n v="21.73"/>
    <x v="2"/>
    <n v="286.82"/>
    <n v="286.82400000000001"/>
    <x v="6"/>
    <n v="7"/>
  </r>
  <r>
    <s v="ORD-2023-00184"/>
    <d v="2023-06-11T00:00:00"/>
    <d v="2023-06-15T00:00:00"/>
    <s v="Customer_072"/>
    <x v="3"/>
    <x v="2"/>
    <x v="5"/>
    <n v="6"/>
    <n v="366.67"/>
    <n v="0"/>
    <n v="35.1"/>
    <x v="3"/>
    <n v="2200.02"/>
    <n v="2200.02"/>
    <x v="6"/>
    <n v="4"/>
  </r>
  <r>
    <s v="ORD-2023-00215"/>
    <d v="2023-06-10T00:00:00"/>
    <d v="2023-06-11T00:00:00"/>
    <s v="Customer_006"/>
    <x v="2"/>
    <x v="2"/>
    <x v="5"/>
    <n v="4"/>
    <n v="984"/>
    <n v="0"/>
    <n v="33.39"/>
    <x v="1"/>
    <n v="3936"/>
    <n v="3936"/>
    <x v="6"/>
    <n v="1"/>
  </r>
  <r>
    <s v="ORD-2023-00302"/>
    <d v="2023-06-10T00:00:00"/>
    <d v="2023-06-16T00:00:00"/>
    <s v="Customer_068"/>
    <x v="3"/>
    <x v="1"/>
    <x v="14"/>
    <n v="3"/>
    <n v="865.68"/>
    <n v="0.05"/>
    <n v="42.39"/>
    <x v="3"/>
    <n v="2467.19"/>
    <n v="2467.1879999999996"/>
    <x v="6"/>
    <n v="6"/>
  </r>
  <r>
    <s v="ORD-2023-00143"/>
    <d v="2023-06-08T00:00:00"/>
    <d v="2023-06-13T00:00:00"/>
    <s v="Customer_037"/>
    <x v="3"/>
    <x v="2"/>
    <x v="9"/>
    <n v="5"/>
    <n v="771.96"/>
    <n v="0.15"/>
    <n v="57.4"/>
    <x v="1"/>
    <n v="3280.83"/>
    <n v="3280.83"/>
    <x v="6"/>
    <n v="5"/>
  </r>
  <r>
    <s v="ORD-2023-00277"/>
    <d v="2023-06-07T00:00:00"/>
    <d v="2023-06-10T00:00:00"/>
    <s v="Customer_056"/>
    <x v="1"/>
    <x v="0"/>
    <x v="7"/>
    <n v="2"/>
    <n v="1036.3599999999999"/>
    <n v="0.15"/>
    <n v="7.01"/>
    <x v="2"/>
    <n v="1761.81"/>
    <n v="1761.8119999999997"/>
    <x v="6"/>
    <n v="3"/>
  </r>
  <r>
    <s v="ORD-2023-00191"/>
    <d v="2023-06-06T00:00:00"/>
    <d v="2023-06-11T00:00:00"/>
    <s v="Customer_035"/>
    <x v="2"/>
    <x v="0"/>
    <x v="6"/>
    <n v="7"/>
    <n v="538.1"/>
    <n v="0.15"/>
    <n v="15.44"/>
    <x v="0"/>
    <n v="3201.7"/>
    <n v="3201.6950000000002"/>
    <x v="6"/>
    <n v="5"/>
  </r>
  <r>
    <s v="ORD-2023-00183"/>
    <d v="2023-06-03T00:00:00"/>
    <d v="2023-06-08T00:00:00"/>
    <s v="Customer_036"/>
    <x v="1"/>
    <x v="2"/>
    <x v="4"/>
    <n v="7"/>
    <n v="634.88"/>
    <n v="0"/>
    <n v="27.71"/>
    <x v="3"/>
    <n v="4444.16"/>
    <n v="4444.16"/>
    <x v="6"/>
    <n v="5"/>
  </r>
  <r>
    <s v="ORD-2023-00026"/>
    <d v="2023-06-02T00:00:00"/>
    <d v="2023-06-05T00:00:00"/>
    <s v="Customer_049"/>
    <x v="3"/>
    <x v="0"/>
    <x v="0"/>
    <n v="6"/>
    <n v="585.07000000000005"/>
    <n v="0"/>
    <n v="54.45"/>
    <x v="0"/>
    <n v="3510.42"/>
    <n v="3510.42"/>
    <x v="6"/>
    <n v="3"/>
  </r>
  <r>
    <s v="ORD-2023-00052"/>
    <d v="2023-06-01T00:00:00"/>
    <d v="2023-06-04T00:00:00"/>
    <s v="Customer_050"/>
    <x v="1"/>
    <x v="0"/>
    <x v="0"/>
    <n v="5"/>
    <n v="237.13"/>
    <n v="0"/>
    <n v="44.58"/>
    <x v="3"/>
    <n v="1185.6500000000001"/>
    <n v="1185.6500000000001"/>
    <x v="6"/>
    <n v="3"/>
  </r>
  <r>
    <s v="ORD-2023-00056"/>
    <d v="2023-05-30T00:00:00"/>
    <d v="2023-06-01T00:00:00"/>
    <s v="Customer_079"/>
    <x v="3"/>
    <x v="2"/>
    <x v="10"/>
    <n v="8"/>
    <n v="22.59"/>
    <n v="0"/>
    <n v="23.25"/>
    <x v="1"/>
    <n v="180.72"/>
    <n v="180.72"/>
    <x v="7"/>
    <n v="2"/>
  </r>
  <r>
    <s v="ORD-2023-00105"/>
    <d v="2023-05-30T00:00:00"/>
    <d v="2023-06-02T00:00:00"/>
    <s v="Customer_028"/>
    <x v="1"/>
    <x v="1"/>
    <x v="14"/>
    <n v="7"/>
    <n v="206.39"/>
    <n v="0"/>
    <n v="49.68"/>
    <x v="0"/>
    <n v="1444.73"/>
    <n v="1444.73"/>
    <x v="7"/>
    <n v="3"/>
  </r>
  <r>
    <s v="ORD-2023-00135"/>
    <d v="2023-05-30T00:00:00"/>
    <d v="2023-06-06T00:00:00"/>
    <s v="Customer_042"/>
    <x v="2"/>
    <x v="1"/>
    <x v="1"/>
    <n v="3"/>
    <n v="467.11"/>
    <n v="0"/>
    <n v="29.63"/>
    <x v="3"/>
    <n v="1401.33"/>
    <n v="1401.33"/>
    <x v="7"/>
    <n v="7"/>
  </r>
  <r>
    <s v="ORD-2023-00269"/>
    <d v="2023-05-30T00:00:00"/>
    <d v="2023-06-06T00:00:00"/>
    <s v="Customer_034"/>
    <x v="2"/>
    <x v="0"/>
    <x v="8"/>
    <n v="1"/>
    <n v="1159.54"/>
    <n v="0.1"/>
    <n v="49.14"/>
    <x v="2"/>
    <n v="1043.5899999999999"/>
    <n v="1043.586"/>
    <x v="7"/>
    <n v="7"/>
  </r>
  <r>
    <s v="ORD-2023-00212"/>
    <d v="2023-05-25T00:00:00"/>
    <d v="2023-05-27T00:00:00"/>
    <s v="Customer_010"/>
    <x v="0"/>
    <x v="2"/>
    <x v="4"/>
    <n v="7"/>
    <n v="665.22"/>
    <n v="0"/>
    <n v="38.43"/>
    <x v="1"/>
    <n v="4656.54"/>
    <n v="4656.54"/>
    <x v="7"/>
    <n v="2"/>
  </r>
  <r>
    <s v="ORD-2023-00201"/>
    <d v="2023-05-24T00:00:00"/>
    <d v="2023-05-26T00:00:00"/>
    <s v="Customer_027"/>
    <x v="2"/>
    <x v="2"/>
    <x v="4"/>
    <n v="2"/>
    <n v="249.22"/>
    <n v="0.15"/>
    <n v="28.11"/>
    <x v="3"/>
    <n v="423.67"/>
    <n v="423.67399999999998"/>
    <x v="7"/>
    <n v="2"/>
  </r>
  <r>
    <s v="ORD-2023-00084"/>
    <d v="2023-05-23T00:00:00"/>
    <d v="2023-05-25T00:00:00"/>
    <s v="Customer_055"/>
    <x v="2"/>
    <x v="2"/>
    <x v="10"/>
    <n v="5"/>
    <n v="613.49"/>
    <n v="0.1"/>
    <n v="25.12"/>
    <x v="1"/>
    <n v="2760.7"/>
    <n v="2760.7049999999999"/>
    <x v="7"/>
    <n v="2"/>
  </r>
  <r>
    <s v="ORD-2023-00311"/>
    <d v="2023-05-20T00:00:00"/>
    <d v="2023-05-24T00:00:00"/>
    <s v="Customer_075"/>
    <x v="1"/>
    <x v="1"/>
    <x v="14"/>
    <n v="4"/>
    <n v="202.14"/>
    <n v="0.05"/>
    <n v="59.94"/>
    <x v="0"/>
    <n v="768.13"/>
    <n v="768.13199999999995"/>
    <x v="7"/>
    <n v="4"/>
  </r>
  <r>
    <s v="ORD-2023-00036"/>
    <d v="2023-05-18T00:00:00"/>
    <d v="2023-05-22T00:00:00"/>
    <s v="Customer_079"/>
    <x v="1"/>
    <x v="2"/>
    <x v="11"/>
    <n v="3"/>
    <n v="445.25"/>
    <n v="0.05"/>
    <n v="18.79"/>
    <x v="0"/>
    <n v="1268.96"/>
    <n v="1268.9624999999999"/>
    <x v="7"/>
    <n v="4"/>
  </r>
  <r>
    <s v="ORD-2023-00101"/>
    <d v="2023-05-17T00:00:00"/>
    <d v="2023-05-18T00:00:00"/>
    <s v="Customer_065"/>
    <x v="1"/>
    <x v="2"/>
    <x v="4"/>
    <n v="4"/>
    <n v="638.69000000000005"/>
    <n v="0.15"/>
    <n v="26.21"/>
    <x v="2"/>
    <n v="2171.5500000000002"/>
    <n v="2171.5460000000003"/>
    <x v="7"/>
    <n v="1"/>
  </r>
  <r>
    <s v="ORD-2023-00107"/>
    <d v="2023-05-16T00:00:00"/>
    <d v="2023-05-19T00:00:00"/>
    <s v="Customer_032"/>
    <x v="2"/>
    <x v="2"/>
    <x v="9"/>
    <n v="5"/>
    <n v="612.88"/>
    <n v="0.05"/>
    <n v="18.98"/>
    <x v="1"/>
    <n v="2911.18"/>
    <n v="2911.18"/>
    <x v="7"/>
    <n v="3"/>
  </r>
  <r>
    <s v="ORD-2023-00224"/>
    <d v="2023-05-16T00:00:00"/>
    <d v="2023-05-23T00:00:00"/>
    <s v="Customer_056"/>
    <x v="0"/>
    <x v="0"/>
    <x v="2"/>
    <n v="6"/>
    <n v="633.33000000000004"/>
    <n v="0"/>
    <n v="40.799999999999997"/>
    <x v="3"/>
    <n v="3799.98"/>
    <n v="3799.9800000000005"/>
    <x v="7"/>
    <n v="7"/>
  </r>
  <r>
    <s v="ORD-2023-00121"/>
    <d v="2023-05-15T00:00:00"/>
    <d v="2023-05-18T00:00:00"/>
    <s v="Customer_010"/>
    <x v="1"/>
    <x v="1"/>
    <x v="3"/>
    <n v="6"/>
    <n v="460.72"/>
    <n v="0"/>
    <n v="48.41"/>
    <x v="1"/>
    <n v="2764.32"/>
    <n v="2764.32"/>
    <x v="7"/>
    <n v="3"/>
  </r>
  <r>
    <s v="ORD-2023-00275"/>
    <d v="2023-05-14T00:00:00"/>
    <d v="2023-05-18T00:00:00"/>
    <s v="Customer_066"/>
    <x v="3"/>
    <x v="2"/>
    <x v="11"/>
    <n v="3"/>
    <n v="553.41"/>
    <n v="0"/>
    <n v="47.65"/>
    <x v="1"/>
    <n v="1660.23"/>
    <n v="1660.23"/>
    <x v="7"/>
    <n v="4"/>
  </r>
  <r>
    <s v="ORD-2023-00287"/>
    <d v="2023-05-14T00:00:00"/>
    <d v="2023-05-18T00:00:00"/>
    <s v="Customer_080"/>
    <x v="0"/>
    <x v="0"/>
    <x v="0"/>
    <n v="3"/>
    <n v="102.5"/>
    <n v="0.15"/>
    <n v="8.82"/>
    <x v="2"/>
    <n v="261.38"/>
    <n v="261.375"/>
    <x v="7"/>
    <n v="4"/>
  </r>
  <r>
    <s v="ORD-2023-00098"/>
    <d v="2023-05-12T00:00:00"/>
    <d v="2023-05-17T00:00:00"/>
    <s v="Customer_026"/>
    <x v="0"/>
    <x v="1"/>
    <x v="14"/>
    <n v="2"/>
    <n v="472.55"/>
    <n v="0"/>
    <n v="40.06"/>
    <x v="0"/>
    <n v="945.1"/>
    <n v="945.1"/>
    <x v="7"/>
    <n v="5"/>
  </r>
  <r>
    <s v="ORD-2023-00069"/>
    <d v="2023-05-11T00:00:00"/>
    <d v="2023-05-16T00:00:00"/>
    <s v="Customer_009"/>
    <x v="3"/>
    <x v="2"/>
    <x v="11"/>
    <n v="4"/>
    <n v="1174.06"/>
    <n v="0.1"/>
    <n v="5.09"/>
    <x v="3"/>
    <n v="4226.62"/>
    <n v="4226.616"/>
    <x v="7"/>
    <n v="5"/>
  </r>
  <r>
    <s v="ORD-2023-00202"/>
    <d v="2023-05-09T00:00:00"/>
    <d v="2023-05-16T00:00:00"/>
    <s v="Customer_023"/>
    <x v="3"/>
    <x v="2"/>
    <x v="9"/>
    <n v="8"/>
    <n v="783.36"/>
    <n v="0.1"/>
    <n v="23.5"/>
    <x v="2"/>
    <n v="5640.19"/>
    <n v="5640.192"/>
    <x v="7"/>
    <n v="7"/>
  </r>
  <r>
    <s v="ORD-2023-00210"/>
    <d v="2023-05-08T00:00:00"/>
    <d v="2023-05-14T00:00:00"/>
    <s v="Customer_030"/>
    <x v="1"/>
    <x v="2"/>
    <x v="4"/>
    <n v="3"/>
    <n v="301.83"/>
    <n v="0"/>
    <n v="7.08"/>
    <x v="2"/>
    <n v="905.49"/>
    <n v="905.49"/>
    <x v="7"/>
    <n v="6"/>
  </r>
  <r>
    <s v="ORD-2023-00231"/>
    <d v="2023-05-07T00:00:00"/>
    <d v="2023-05-10T00:00:00"/>
    <s v="Customer_007"/>
    <x v="3"/>
    <x v="2"/>
    <x v="4"/>
    <n v="2"/>
    <n v="795.08"/>
    <n v="0"/>
    <n v="55.15"/>
    <x v="0"/>
    <n v="1590.16"/>
    <n v="1590.16"/>
    <x v="7"/>
    <n v="3"/>
  </r>
  <r>
    <s v="ORD-2023-00319"/>
    <d v="2023-05-07T00:00:00"/>
    <d v="2023-05-14T00:00:00"/>
    <s v="Customer_020"/>
    <x v="0"/>
    <x v="0"/>
    <x v="6"/>
    <n v="1"/>
    <n v="38.659999999999997"/>
    <n v="0.2"/>
    <n v="38.03"/>
    <x v="2"/>
    <n v="30.93"/>
    <n v="30.927999999999997"/>
    <x v="7"/>
    <n v="7"/>
  </r>
  <r>
    <s v="ORD-2023-00244"/>
    <d v="2023-05-06T00:00:00"/>
    <d v="2023-05-09T00:00:00"/>
    <s v="Customer_011"/>
    <x v="1"/>
    <x v="0"/>
    <x v="6"/>
    <n v="6"/>
    <n v="1132.1099999999999"/>
    <n v="0.1"/>
    <n v="6.63"/>
    <x v="1"/>
    <n v="6113.39"/>
    <n v="6113.3940000000002"/>
    <x v="7"/>
    <n v="3"/>
  </r>
  <r>
    <s v="ORD-2023-00085"/>
    <d v="2023-05-05T00:00:00"/>
    <d v="2023-05-12T00:00:00"/>
    <s v="Customer_069"/>
    <x v="3"/>
    <x v="0"/>
    <x v="0"/>
    <n v="6"/>
    <n v="194.6"/>
    <n v="0.05"/>
    <n v="9.15"/>
    <x v="1"/>
    <n v="1109.22"/>
    <n v="1109.2199999999998"/>
    <x v="7"/>
    <n v="7"/>
  </r>
  <r>
    <s v="ORD-2023-00064"/>
    <d v="2023-05-04T00:00:00"/>
    <d v="2023-05-06T00:00:00"/>
    <s v="Customer_024"/>
    <x v="1"/>
    <x v="2"/>
    <x v="11"/>
    <n v="7"/>
    <n v="1051.03"/>
    <n v="0"/>
    <n v="11.12"/>
    <x v="2"/>
    <n v="7357.21"/>
    <n v="7357.21"/>
    <x v="7"/>
    <n v="2"/>
  </r>
  <r>
    <s v="ORD-2023-00251"/>
    <d v="2023-05-03T00:00:00"/>
    <d v="2023-05-07T00:00:00"/>
    <s v="Customer_041"/>
    <x v="2"/>
    <x v="1"/>
    <x v="14"/>
    <n v="2"/>
    <n v="642.61"/>
    <n v="0.05"/>
    <n v="10.130000000000001"/>
    <x v="1"/>
    <n v="1220.96"/>
    <n v="1220.9590000000001"/>
    <x v="7"/>
    <n v="4"/>
  </r>
  <r>
    <s v="ORD-2023-00149"/>
    <d v="2023-05-02T00:00:00"/>
    <d v="2023-05-06T00:00:00"/>
    <s v="Customer_043"/>
    <x v="0"/>
    <x v="1"/>
    <x v="13"/>
    <n v="8"/>
    <n v="765.97"/>
    <n v="0"/>
    <n v="23.46"/>
    <x v="2"/>
    <n v="6127.76"/>
    <n v="6127.76"/>
    <x v="7"/>
    <n v="4"/>
  </r>
  <r>
    <s v="ORD-2023-00270"/>
    <d v="2023-05-02T00:00:00"/>
    <d v="2023-05-04T00:00:00"/>
    <s v="Customer_078"/>
    <x v="2"/>
    <x v="2"/>
    <x v="4"/>
    <n v="4"/>
    <n v="650.61"/>
    <n v="0"/>
    <n v="12.2"/>
    <x v="2"/>
    <n v="2602.44"/>
    <n v="2602.44"/>
    <x v="7"/>
    <n v="2"/>
  </r>
  <r>
    <s v="ORD-2023-00072"/>
    <d v="2023-04-30T00:00:00"/>
    <d v="2023-05-04T00:00:00"/>
    <s v="Customer_018"/>
    <x v="0"/>
    <x v="1"/>
    <x v="13"/>
    <n v="2"/>
    <n v="837.79"/>
    <n v="0"/>
    <n v="11.7"/>
    <x v="2"/>
    <n v="1675.58"/>
    <n v="1675.58"/>
    <x v="8"/>
    <n v="4"/>
  </r>
  <r>
    <s v="ORD-2023-00163"/>
    <d v="2023-04-28T00:00:00"/>
    <d v="2023-04-30T00:00:00"/>
    <s v="Customer_017"/>
    <x v="1"/>
    <x v="2"/>
    <x v="11"/>
    <n v="7"/>
    <n v="937.85"/>
    <n v="0"/>
    <n v="55.62"/>
    <x v="0"/>
    <n v="6564.95"/>
    <n v="6564.95"/>
    <x v="8"/>
    <n v="2"/>
  </r>
  <r>
    <s v="ORD-2023-00167"/>
    <d v="2023-04-27T00:00:00"/>
    <d v="2023-05-03T00:00:00"/>
    <s v="Customer_032"/>
    <x v="2"/>
    <x v="1"/>
    <x v="12"/>
    <n v="1"/>
    <n v="377.89"/>
    <n v="0.05"/>
    <n v="58.17"/>
    <x v="0"/>
    <n v="359"/>
    <n v="358.99549999999999"/>
    <x v="8"/>
    <n v="6"/>
  </r>
  <r>
    <s v="ORD-2023-00028"/>
    <d v="2023-04-23T00:00:00"/>
    <d v="2023-04-27T00:00:00"/>
    <s v="Customer_076"/>
    <x v="1"/>
    <x v="2"/>
    <x v="10"/>
    <n v="4"/>
    <n v="588.71"/>
    <n v="0"/>
    <n v="5.25"/>
    <x v="2"/>
    <n v="2354.84"/>
    <n v="2354.84"/>
    <x v="8"/>
    <n v="4"/>
  </r>
  <r>
    <s v="ORD-2023-00083"/>
    <d v="2023-04-21T00:00:00"/>
    <d v="2023-04-27T00:00:00"/>
    <s v="Customer_035"/>
    <x v="1"/>
    <x v="2"/>
    <x v="4"/>
    <n v="7"/>
    <n v="1144.68"/>
    <n v="0.15"/>
    <n v="18.09"/>
    <x v="0"/>
    <n v="6810.85"/>
    <n v="6810.8460000000005"/>
    <x v="8"/>
    <n v="6"/>
  </r>
  <r>
    <s v="ORD-2023-00123"/>
    <d v="2023-04-21T00:00:00"/>
    <d v="2023-04-28T00:00:00"/>
    <s v="Customer_062"/>
    <x v="0"/>
    <x v="0"/>
    <x v="7"/>
    <n v="6"/>
    <n v="879.92"/>
    <n v="0.15"/>
    <n v="28.61"/>
    <x v="3"/>
    <n v="4487.59"/>
    <n v="4487.5919999999996"/>
    <x v="8"/>
    <n v="7"/>
  </r>
  <r>
    <s v="ORD-2023-00079"/>
    <d v="2023-04-18T00:00:00"/>
    <d v="2023-04-23T00:00:00"/>
    <s v="Customer_046"/>
    <x v="3"/>
    <x v="1"/>
    <x v="3"/>
    <n v="6"/>
    <n v="878.94"/>
    <n v="0.1"/>
    <n v="29.9"/>
    <x v="1"/>
    <n v="4746.28"/>
    <n v="4746.2760000000007"/>
    <x v="8"/>
    <n v="5"/>
  </r>
  <r>
    <s v="ORD-2023-00122"/>
    <d v="2023-04-17T00:00:00"/>
    <d v="2023-04-24T00:00:00"/>
    <s v="Customer_039"/>
    <x v="2"/>
    <x v="0"/>
    <x v="8"/>
    <n v="6"/>
    <n v="1180.76"/>
    <n v="0"/>
    <n v="56.49"/>
    <x v="0"/>
    <n v="7084.56"/>
    <n v="7084.5599999999995"/>
    <x v="8"/>
    <n v="7"/>
  </r>
  <r>
    <s v="ORD-2023-00131"/>
    <d v="2023-04-16T00:00:00"/>
    <d v="2023-04-17T00:00:00"/>
    <s v="Customer_047"/>
    <x v="2"/>
    <x v="0"/>
    <x v="7"/>
    <n v="5"/>
    <n v="1050.3"/>
    <n v="0.15"/>
    <n v="38.729999999999997"/>
    <x v="3"/>
    <n v="4463.7700000000004"/>
    <n v="4463.7749999999996"/>
    <x v="8"/>
    <n v="1"/>
  </r>
  <r>
    <s v="ORD-2023-00233"/>
    <d v="2023-04-16T00:00:00"/>
    <d v="2023-04-21T00:00:00"/>
    <s v="Customer_024"/>
    <x v="0"/>
    <x v="0"/>
    <x v="2"/>
    <n v="8"/>
    <n v="1157.76"/>
    <n v="0.1"/>
    <n v="7.13"/>
    <x v="2"/>
    <n v="8335.8700000000008"/>
    <n v="8335.8719999999994"/>
    <x v="8"/>
    <n v="5"/>
  </r>
  <r>
    <s v="ORD-2023-00288"/>
    <d v="2023-04-15T00:00:00"/>
    <d v="2023-04-21T00:00:00"/>
    <s v="Customer_005"/>
    <x v="0"/>
    <x v="0"/>
    <x v="6"/>
    <n v="2"/>
    <n v="518.59"/>
    <n v="0.1"/>
    <n v="41.05"/>
    <x v="1"/>
    <n v="933.46"/>
    <n v="933.4620000000001"/>
    <x v="8"/>
    <n v="6"/>
  </r>
  <r>
    <s v="ORD-2023-00006"/>
    <d v="2023-04-14T00:00:00"/>
    <d v="2023-04-16T00:00:00"/>
    <s v="Customer_006"/>
    <x v="1"/>
    <x v="0"/>
    <x v="2"/>
    <n v="6"/>
    <n v="1146.56"/>
    <n v="0.05"/>
    <n v="23.1"/>
    <x v="1"/>
    <n v="6535.39"/>
    <n v="6535.3919999999998"/>
    <x v="8"/>
    <n v="2"/>
  </r>
  <r>
    <s v="ORD-2023-00281"/>
    <d v="2023-04-13T00:00:00"/>
    <d v="2023-04-15T00:00:00"/>
    <s v="Customer_038"/>
    <x v="3"/>
    <x v="0"/>
    <x v="7"/>
    <n v="3"/>
    <n v="471.13"/>
    <n v="0"/>
    <n v="25.46"/>
    <x v="0"/>
    <n v="1413.39"/>
    <n v="1413.3899999999999"/>
    <x v="8"/>
    <n v="2"/>
  </r>
  <r>
    <s v="ORD-2023-00110"/>
    <d v="2023-04-11T00:00:00"/>
    <d v="2023-04-16T00:00:00"/>
    <s v="Customer_075"/>
    <x v="0"/>
    <x v="1"/>
    <x v="3"/>
    <n v="4"/>
    <n v="1120.25"/>
    <n v="0.1"/>
    <n v="59.27"/>
    <x v="3"/>
    <n v="4032.9"/>
    <n v="4032.9"/>
    <x v="8"/>
    <n v="5"/>
  </r>
  <r>
    <s v="ORD-2023-00194"/>
    <d v="2023-04-11T00:00:00"/>
    <d v="2023-04-18T00:00:00"/>
    <s v="Customer_050"/>
    <x v="3"/>
    <x v="2"/>
    <x v="4"/>
    <n v="3"/>
    <n v="771.44"/>
    <n v="0.15"/>
    <n v="14.94"/>
    <x v="2"/>
    <n v="1967.17"/>
    <n v="1967.172"/>
    <x v="8"/>
    <n v="7"/>
  </r>
  <r>
    <s v="ORD-2023-00173"/>
    <d v="2023-04-06T00:00:00"/>
    <d v="2023-04-13T00:00:00"/>
    <s v="Customer_027"/>
    <x v="2"/>
    <x v="2"/>
    <x v="4"/>
    <n v="2"/>
    <n v="259.56"/>
    <n v="0.1"/>
    <n v="29.76"/>
    <x v="3"/>
    <n v="467.21"/>
    <n v="467.20800000000003"/>
    <x v="8"/>
    <n v="7"/>
  </r>
  <r>
    <s v="ORD-2023-00243"/>
    <d v="2023-04-06T00:00:00"/>
    <d v="2023-04-11T00:00:00"/>
    <s v="Customer_065"/>
    <x v="1"/>
    <x v="1"/>
    <x v="3"/>
    <n v="6"/>
    <n v="385.75"/>
    <n v="0"/>
    <n v="26.73"/>
    <x v="2"/>
    <n v="2314.5"/>
    <n v="2314.5"/>
    <x v="8"/>
    <n v="5"/>
  </r>
  <r>
    <s v="ORD-2023-00255"/>
    <d v="2023-04-05T00:00:00"/>
    <d v="2023-04-12T00:00:00"/>
    <s v="Customer_069"/>
    <x v="1"/>
    <x v="0"/>
    <x v="7"/>
    <n v="8"/>
    <n v="258.69"/>
    <n v="0.15"/>
    <n v="21.53"/>
    <x v="0"/>
    <n v="1759.09"/>
    <n v="1759.0919999999999"/>
    <x v="8"/>
    <n v="7"/>
  </r>
  <r>
    <s v="ORD-2023-00220"/>
    <d v="2023-04-04T00:00:00"/>
    <d v="2023-04-11T00:00:00"/>
    <s v="Customer_021"/>
    <x v="0"/>
    <x v="1"/>
    <x v="13"/>
    <n v="5"/>
    <n v="92.18"/>
    <n v="0"/>
    <n v="54.47"/>
    <x v="3"/>
    <n v="460.9"/>
    <n v="460.90000000000003"/>
    <x v="8"/>
    <n v="7"/>
  </r>
  <r>
    <s v="ORD-2023-00289"/>
    <d v="2023-04-04T00:00:00"/>
    <d v="2023-04-11T00:00:00"/>
    <s v="Customer_045"/>
    <x v="1"/>
    <x v="2"/>
    <x v="4"/>
    <n v="2"/>
    <n v="1064.42"/>
    <n v="0"/>
    <n v="46.96"/>
    <x v="1"/>
    <n v="2128.84"/>
    <n v="2128.84"/>
    <x v="8"/>
    <n v="7"/>
  </r>
  <r>
    <s v="ORD-2023-00044"/>
    <d v="2023-04-03T00:00:00"/>
    <d v="2023-04-08T00:00:00"/>
    <s v="Customer_046"/>
    <x v="2"/>
    <x v="0"/>
    <x v="0"/>
    <n v="1"/>
    <n v="128.53"/>
    <n v="0.05"/>
    <n v="25.38"/>
    <x v="1"/>
    <n v="122.1"/>
    <n v="122.1035"/>
    <x v="8"/>
    <n v="5"/>
  </r>
  <r>
    <s v="ORD-2023-00053"/>
    <d v="2023-04-03T00:00:00"/>
    <d v="2023-04-10T00:00:00"/>
    <s v="Customer_056"/>
    <x v="3"/>
    <x v="0"/>
    <x v="8"/>
    <n v="3"/>
    <n v="148.4"/>
    <n v="0"/>
    <n v="16.12"/>
    <x v="1"/>
    <n v="445.2"/>
    <n v="445.20000000000005"/>
    <x v="8"/>
    <n v="7"/>
  </r>
  <r>
    <s v="ORD-2023-00225"/>
    <d v="2023-04-03T00:00:00"/>
    <d v="2023-04-06T00:00:00"/>
    <s v="Customer_052"/>
    <x v="1"/>
    <x v="2"/>
    <x v="9"/>
    <n v="8"/>
    <n v="7.57"/>
    <n v="0"/>
    <n v="22.8"/>
    <x v="3"/>
    <n v="60.56"/>
    <n v="60.56"/>
    <x v="8"/>
    <n v="3"/>
  </r>
  <r>
    <s v="ORD-2023-00285"/>
    <d v="2023-04-02T00:00:00"/>
    <d v="2023-04-04T00:00:00"/>
    <s v="Customer_068"/>
    <x v="3"/>
    <x v="0"/>
    <x v="7"/>
    <n v="2"/>
    <n v="873.73"/>
    <n v="0"/>
    <n v="53.55"/>
    <x v="2"/>
    <n v="1747.46"/>
    <n v="1747.46"/>
    <x v="8"/>
    <n v="2"/>
  </r>
  <r>
    <s v="ORD-2023-00284"/>
    <d v="2023-03-30T00:00:00"/>
    <d v="2023-04-04T00:00:00"/>
    <s v="Customer_049"/>
    <x v="2"/>
    <x v="2"/>
    <x v="9"/>
    <n v="4"/>
    <n v="49.56"/>
    <n v="0.1"/>
    <n v="28.17"/>
    <x v="1"/>
    <n v="178.42"/>
    <n v="178.41600000000003"/>
    <x v="9"/>
    <n v="5"/>
  </r>
  <r>
    <s v="ORD-2023-00134"/>
    <d v="2023-03-29T00:00:00"/>
    <d v="2023-04-02T00:00:00"/>
    <s v="Customer_049"/>
    <x v="3"/>
    <x v="1"/>
    <x v="14"/>
    <n v="2"/>
    <n v="590.69000000000005"/>
    <n v="0.1"/>
    <n v="9"/>
    <x v="0"/>
    <n v="1063.24"/>
    <n v="1063.2420000000002"/>
    <x v="9"/>
    <n v="4"/>
  </r>
  <r>
    <s v="ORD-2023-00142"/>
    <d v="2023-03-27T00:00:00"/>
    <d v="2023-03-28T00:00:00"/>
    <s v="Customer_011"/>
    <x v="3"/>
    <x v="1"/>
    <x v="1"/>
    <n v="6"/>
    <n v="658.76"/>
    <n v="0"/>
    <n v="19.29"/>
    <x v="1"/>
    <n v="3952.56"/>
    <n v="3952.56"/>
    <x v="9"/>
    <n v="1"/>
  </r>
  <r>
    <s v="ORD-2023-00152"/>
    <d v="2023-03-27T00:00:00"/>
    <d v="2023-04-01T00:00:00"/>
    <s v="Customer_003"/>
    <x v="2"/>
    <x v="2"/>
    <x v="5"/>
    <n v="6"/>
    <n v="308.51"/>
    <n v="0"/>
    <n v="18.07"/>
    <x v="1"/>
    <n v="1851.06"/>
    <n v="1851.06"/>
    <x v="9"/>
    <n v="5"/>
  </r>
  <r>
    <s v="ORD-2023-00070"/>
    <d v="2023-03-25T00:00:00"/>
    <d v="2023-04-01T00:00:00"/>
    <s v="Customer_058"/>
    <x v="0"/>
    <x v="1"/>
    <x v="3"/>
    <n v="5"/>
    <n v="222.51"/>
    <n v="0.1"/>
    <n v="7.34"/>
    <x v="0"/>
    <n v="1001.3"/>
    <n v="1001.295"/>
    <x v="9"/>
    <n v="7"/>
  </r>
  <r>
    <s v="ORD-2023-00248"/>
    <d v="2023-03-20T00:00:00"/>
    <d v="2023-03-25T00:00:00"/>
    <s v="Customer_045"/>
    <x v="0"/>
    <x v="1"/>
    <x v="14"/>
    <n v="1"/>
    <n v="1016.28"/>
    <n v="0"/>
    <n v="43.75"/>
    <x v="3"/>
    <n v="1016.28"/>
    <n v="1016.28"/>
    <x v="9"/>
    <n v="5"/>
  </r>
  <r>
    <s v="ORD-2023-00161"/>
    <d v="2023-03-19T00:00:00"/>
    <d v="2023-03-26T00:00:00"/>
    <s v="Customer_059"/>
    <x v="0"/>
    <x v="2"/>
    <x v="10"/>
    <n v="3"/>
    <n v="872.98"/>
    <n v="0.1"/>
    <n v="54.29"/>
    <x v="3"/>
    <n v="2357.0500000000002"/>
    <n v="2357.0460000000003"/>
    <x v="9"/>
    <n v="7"/>
  </r>
  <r>
    <s v="ORD-2023-00234"/>
    <d v="2023-03-19T00:00:00"/>
    <d v="2023-03-24T00:00:00"/>
    <s v="Customer_067"/>
    <x v="1"/>
    <x v="0"/>
    <x v="8"/>
    <n v="1"/>
    <n v="380.06"/>
    <n v="0.15"/>
    <n v="47.15"/>
    <x v="2"/>
    <n v="323.05"/>
    <n v="323.05099999999999"/>
    <x v="9"/>
    <n v="5"/>
  </r>
  <r>
    <s v="ORD-2023-00137"/>
    <d v="2023-03-18T00:00:00"/>
    <d v="2023-03-20T00:00:00"/>
    <s v="Customer_009"/>
    <x v="2"/>
    <x v="0"/>
    <x v="0"/>
    <n v="7"/>
    <n v="427.06"/>
    <n v="0"/>
    <n v="24"/>
    <x v="0"/>
    <n v="2989.42"/>
    <n v="2989.42"/>
    <x v="9"/>
    <n v="2"/>
  </r>
  <r>
    <s v="ORD-2023-00150"/>
    <d v="2023-03-18T00:00:00"/>
    <d v="2023-03-24T00:00:00"/>
    <s v="Customer_032"/>
    <x v="0"/>
    <x v="1"/>
    <x v="12"/>
    <n v="7"/>
    <n v="51.18"/>
    <n v="0.05"/>
    <n v="45.32"/>
    <x v="1"/>
    <n v="340.35"/>
    <n v="340.34699999999998"/>
    <x v="9"/>
    <n v="6"/>
  </r>
  <r>
    <s v="ORD-2023-00250"/>
    <d v="2023-03-18T00:00:00"/>
    <d v="2023-03-25T00:00:00"/>
    <s v="Customer_065"/>
    <x v="0"/>
    <x v="1"/>
    <x v="12"/>
    <n v="8"/>
    <n v="30.92"/>
    <n v="0.2"/>
    <n v="5.56"/>
    <x v="0"/>
    <n v="197.89"/>
    <n v="197.88800000000003"/>
    <x v="9"/>
    <n v="7"/>
  </r>
  <r>
    <s v="ORD-2023-00017"/>
    <d v="2023-03-17T00:00:00"/>
    <d v="2023-03-18T00:00:00"/>
    <s v="Customer_045"/>
    <x v="2"/>
    <x v="0"/>
    <x v="7"/>
    <n v="6"/>
    <n v="473.49"/>
    <n v="0"/>
    <n v="24.82"/>
    <x v="0"/>
    <n v="2840.94"/>
    <n v="2840.94"/>
    <x v="9"/>
    <n v="1"/>
  </r>
  <r>
    <s v="ORD-2023-00290"/>
    <d v="2023-03-15T00:00:00"/>
    <d v="2023-03-18T00:00:00"/>
    <s v="Customer_018"/>
    <x v="1"/>
    <x v="2"/>
    <x v="4"/>
    <n v="1"/>
    <n v="646.98"/>
    <n v="0.1"/>
    <n v="47.14"/>
    <x v="3"/>
    <n v="582.28"/>
    <n v="582.28200000000004"/>
    <x v="9"/>
    <n v="3"/>
  </r>
  <r>
    <s v="ORD-2023-00010"/>
    <d v="2023-03-14T00:00:00"/>
    <d v="2023-03-17T00:00:00"/>
    <s v="Customer_064"/>
    <x v="1"/>
    <x v="0"/>
    <x v="6"/>
    <n v="4"/>
    <n v="1019.17"/>
    <n v="0"/>
    <n v="14.79"/>
    <x v="1"/>
    <n v="4076.68"/>
    <n v="4076.68"/>
    <x v="9"/>
    <n v="3"/>
  </r>
  <r>
    <s v="ORD-2023-00039"/>
    <d v="2023-03-14T00:00:00"/>
    <d v="2023-03-19T00:00:00"/>
    <s v="Customer_062"/>
    <x v="3"/>
    <x v="2"/>
    <x v="4"/>
    <n v="7"/>
    <n v="1113.76"/>
    <n v="0"/>
    <n v="56"/>
    <x v="2"/>
    <n v="7796.32"/>
    <n v="7796.32"/>
    <x v="9"/>
    <n v="5"/>
  </r>
  <r>
    <s v="ORD-2023-00046"/>
    <d v="2023-03-13T00:00:00"/>
    <d v="2023-03-14T00:00:00"/>
    <s v="Customer_026"/>
    <x v="3"/>
    <x v="2"/>
    <x v="10"/>
    <n v="3"/>
    <n v="153.38"/>
    <n v="0.1"/>
    <n v="18.920000000000002"/>
    <x v="1"/>
    <n v="414.13"/>
    <n v="414.12599999999998"/>
    <x v="9"/>
    <n v="1"/>
  </r>
  <r>
    <s v="ORD-2023-00218"/>
    <d v="2023-03-11T00:00:00"/>
    <d v="2023-03-14T00:00:00"/>
    <s v="Customer_064"/>
    <x v="0"/>
    <x v="1"/>
    <x v="1"/>
    <n v="1"/>
    <n v="251.91"/>
    <n v="0"/>
    <n v="9.08"/>
    <x v="3"/>
    <n v="251.91"/>
    <n v="251.91"/>
    <x v="9"/>
    <n v="3"/>
  </r>
  <r>
    <s v="ORD-2023-00015"/>
    <d v="2023-03-10T00:00:00"/>
    <d v="2023-03-13T00:00:00"/>
    <s v="Customer_044"/>
    <x v="3"/>
    <x v="2"/>
    <x v="4"/>
    <n v="8"/>
    <n v="1041.5999999999999"/>
    <n v="0"/>
    <n v="45.45"/>
    <x v="1"/>
    <n v="8332.7999999999993"/>
    <n v="8332.7999999999993"/>
    <x v="9"/>
    <n v="3"/>
  </r>
  <r>
    <s v="ORD-2023-00241"/>
    <d v="2023-03-10T00:00:00"/>
    <d v="2023-03-11T00:00:00"/>
    <s v="Customer_061"/>
    <x v="3"/>
    <x v="1"/>
    <x v="13"/>
    <n v="7"/>
    <n v="541.35"/>
    <n v="0.15"/>
    <n v="10.65"/>
    <x v="1"/>
    <n v="3221.03"/>
    <n v="3221.0325000000003"/>
    <x v="9"/>
    <n v="1"/>
  </r>
  <r>
    <s v="ORD-2023-00279"/>
    <d v="2023-03-10T00:00:00"/>
    <d v="2023-03-14T00:00:00"/>
    <s v="Customer_005"/>
    <x v="2"/>
    <x v="2"/>
    <x v="4"/>
    <n v="1"/>
    <n v="710.23"/>
    <n v="0"/>
    <n v="7.04"/>
    <x v="1"/>
    <n v="710.23"/>
    <n v="710.23"/>
    <x v="9"/>
    <n v="4"/>
  </r>
  <r>
    <s v="ORD-2023-00004"/>
    <d v="2023-03-09T00:00:00"/>
    <d v="2023-03-13T00:00:00"/>
    <s v="Customer_008"/>
    <x v="1"/>
    <x v="2"/>
    <x v="10"/>
    <n v="5"/>
    <n v="1107.2"/>
    <n v="0.2"/>
    <n v="5.78"/>
    <x v="2"/>
    <n v="4428.8"/>
    <n v="4428.8"/>
    <x v="9"/>
    <n v="4"/>
  </r>
  <r>
    <s v="ORD-2023-00058"/>
    <d v="2023-03-09T00:00:00"/>
    <d v="2023-03-15T00:00:00"/>
    <s v="Customer_014"/>
    <x v="1"/>
    <x v="0"/>
    <x v="8"/>
    <n v="1"/>
    <n v="659.98"/>
    <n v="0.1"/>
    <n v="54.85"/>
    <x v="3"/>
    <n v="593.98"/>
    <n v="593.98200000000008"/>
    <x v="9"/>
    <n v="6"/>
  </r>
  <r>
    <s v="ORD-2023-00073"/>
    <d v="2023-03-09T00:00:00"/>
    <d v="2023-03-13T00:00:00"/>
    <s v="Customer_041"/>
    <x v="3"/>
    <x v="1"/>
    <x v="1"/>
    <n v="4"/>
    <n v="74.36"/>
    <n v="0"/>
    <n v="38.869999999999997"/>
    <x v="2"/>
    <n v="297.44"/>
    <n v="297.44"/>
    <x v="9"/>
    <n v="4"/>
  </r>
  <r>
    <s v="ORD-2023-00236"/>
    <d v="2023-03-09T00:00:00"/>
    <d v="2023-03-11T00:00:00"/>
    <s v="Customer_042"/>
    <x v="1"/>
    <x v="2"/>
    <x v="10"/>
    <n v="7"/>
    <n v="626.38"/>
    <n v="0"/>
    <n v="15.5"/>
    <x v="3"/>
    <n v="4384.66"/>
    <n v="4384.66"/>
    <x v="9"/>
    <n v="2"/>
  </r>
  <r>
    <s v="ORD-2023-00187"/>
    <d v="2023-03-06T00:00:00"/>
    <d v="2023-03-11T00:00:00"/>
    <s v="Customer_047"/>
    <x v="0"/>
    <x v="0"/>
    <x v="2"/>
    <n v="2"/>
    <n v="873.31"/>
    <n v="0.1"/>
    <n v="58.41"/>
    <x v="0"/>
    <n v="1571.96"/>
    <n v="1571.9579999999999"/>
    <x v="9"/>
    <n v="5"/>
  </r>
  <r>
    <s v="ORD-2023-00159"/>
    <d v="2023-03-05T00:00:00"/>
    <d v="2023-03-08T00:00:00"/>
    <s v="Customer_051"/>
    <x v="1"/>
    <x v="0"/>
    <x v="2"/>
    <n v="7"/>
    <n v="321.36"/>
    <n v="0.05"/>
    <n v="18.71"/>
    <x v="3"/>
    <n v="2137.04"/>
    <n v="2137.0439999999999"/>
    <x v="9"/>
    <n v="3"/>
  </r>
  <r>
    <s v="ORD-2023-00246"/>
    <d v="2023-03-03T00:00:00"/>
    <d v="2023-03-07T00:00:00"/>
    <s v="Customer_079"/>
    <x v="1"/>
    <x v="1"/>
    <x v="14"/>
    <n v="6"/>
    <n v="274.24"/>
    <n v="0"/>
    <n v="44.79"/>
    <x v="3"/>
    <n v="1645.44"/>
    <n v="1645.44"/>
    <x v="9"/>
    <n v="4"/>
  </r>
  <r>
    <s v="ORD-2023-00094"/>
    <d v="2023-02-24T00:00:00"/>
    <d v="2023-02-28T00:00:00"/>
    <s v="Customer_003"/>
    <x v="2"/>
    <x v="0"/>
    <x v="8"/>
    <n v="5"/>
    <n v="956.11"/>
    <n v="0.05"/>
    <n v="49.01"/>
    <x v="0"/>
    <n v="4541.5200000000004"/>
    <n v="4541.5225"/>
    <x v="10"/>
    <n v="4"/>
  </r>
  <r>
    <s v="ORD-2023-00102"/>
    <d v="2023-02-24T00:00:00"/>
    <d v="2023-02-27T00:00:00"/>
    <s v="Customer_006"/>
    <x v="0"/>
    <x v="0"/>
    <x v="0"/>
    <n v="7"/>
    <n v="384.69"/>
    <n v="0"/>
    <n v="19.77"/>
    <x v="0"/>
    <n v="2692.83"/>
    <n v="2692.83"/>
    <x v="10"/>
    <n v="3"/>
  </r>
  <r>
    <s v="ORD-2023-00129"/>
    <d v="2023-02-19T00:00:00"/>
    <d v="2023-02-21T00:00:00"/>
    <s v="Customer_019"/>
    <x v="1"/>
    <x v="2"/>
    <x v="10"/>
    <n v="6"/>
    <n v="380.22"/>
    <n v="0.1"/>
    <n v="15.59"/>
    <x v="3"/>
    <n v="2053.19"/>
    <n v="2053.1880000000001"/>
    <x v="10"/>
    <n v="2"/>
  </r>
  <r>
    <s v="ORD-2023-00221"/>
    <d v="2023-02-19T00:00:00"/>
    <d v="2023-02-21T00:00:00"/>
    <s v="Customer_040"/>
    <x v="3"/>
    <x v="1"/>
    <x v="3"/>
    <n v="1"/>
    <n v="864.04"/>
    <n v="0.05"/>
    <n v="54.77"/>
    <x v="0"/>
    <n v="820.84"/>
    <n v="820.83799999999997"/>
    <x v="10"/>
    <n v="2"/>
  </r>
  <r>
    <s v="ORD-2023-00237"/>
    <d v="2023-02-19T00:00:00"/>
    <d v="2023-02-25T00:00:00"/>
    <s v="Customer_054"/>
    <x v="3"/>
    <x v="2"/>
    <x v="9"/>
    <n v="4"/>
    <n v="1058.51"/>
    <n v="0"/>
    <n v="23.12"/>
    <x v="0"/>
    <n v="4234.04"/>
    <n v="4234.04"/>
    <x v="10"/>
    <n v="6"/>
  </r>
  <r>
    <s v="ORD-2023-00182"/>
    <d v="2023-02-18T00:00:00"/>
    <d v="2023-02-19T00:00:00"/>
    <s v="Customer_057"/>
    <x v="2"/>
    <x v="1"/>
    <x v="12"/>
    <n v="7"/>
    <n v="657.69"/>
    <n v="0"/>
    <n v="11.39"/>
    <x v="0"/>
    <n v="4603.83"/>
    <n v="4603.83"/>
    <x v="10"/>
    <n v="1"/>
  </r>
  <r>
    <s v="ORD-2023-00075"/>
    <d v="2023-02-17T00:00:00"/>
    <d v="2023-02-20T00:00:00"/>
    <s v="Customer_047"/>
    <x v="1"/>
    <x v="0"/>
    <x v="0"/>
    <n v="4"/>
    <n v="616.33000000000004"/>
    <n v="0"/>
    <n v="36"/>
    <x v="1"/>
    <n v="2465.3200000000002"/>
    <n v="2465.3200000000002"/>
    <x v="10"/>
    <n v="3"/>
  </r>
  <r>
    <s v="ORD-2023-00230"/>
    <d v="2023-02-17T00:00:00"/>
    <d v="2023-02-20T00:00:00"/>
    <s v="Customer_039"/>
    <x v="3"/>
    <x v="2"/>
    <x v="9"/>
    <n v="7"/>
    <n v="876.83"/>
    <n v="0"/>
    <n v="49.78"/>
    <x v="1"/>
    <n v="6137.81"/>
    <n v="6137.81"/>
    <x v="10"/>
    <n v="3"/>
  </r>
  <r>
    <s v="ORD-2023-00166"/>
    <d v="2023-02-15T00:00:00"/>
    <d v="2023-02-16T00:00:00"/>
    <s v="Customer_069"/>
    <x v="1"/>
    <x v="2"/>
    <x v="11"/>
    <n v="6"/>
    <n v="1163.29"/>
    <n v="0.05"/>
    <n v="6.11"/>
    <x v="3"/>
    <n v="6630.75"/>
    <n v="6630.7529999999997"/>
    <x v="10"/>
    <n v="1"/>
  </r>
  <r>
    <s v="ORD-2023-00168"/>
    <d v="2023-02-15T00:00:00"/>
    <d v="2023-02-20T00:00:00"/>
    <s v="Customer_004"/>
    <x v="0"/>
    <x v="1"/>
    <x v="13"/>
    <n v="7"/>
    <n v="758.83"/>
    <n v="0"/>
    <n v="7.78"/>
    <x v="1"/>
    <n v="5311.81"/>
    <n v="5311.81"/>
    <x v="10"/>
    <n v="5"/>
  </r>
  <r>
    <s v="ORD-2023-00022"/>
    <d v="2023-02-14T00:00:00"/>
    <d v="2023-02-17T00:00:00"/>
    <s v="Customer_008"/>
    <x v="1"/>
    <x v="2"/>
    <x v="11"/>
    <n v="4"/>
    <n v="562.52"/>
    <n v="0"/>
    <n v="36.26"/>
    <x v="2"/>
    <n v="2250.08"/>
    <n v="2250.08"/>
    <x v="10"/>
    <n v="3"/>
  </r>
  <r>
    <s v="ORD-2023-00106"/>
    <d v="2023-02-14T00:00:00"/>
    <d v="2023-02-15T00:00:00"/>
    <s v="Customer_049"/>
    <x v="1"/>
    <x v="1"/>
    <x v="14"/>
    <n v="2"/>
    <n v="765.41"/>
    <n v="0.05"/>
    <n v="29.12"/>
    <x v="0"/>
    <n v="1454.28"/>
    <n v="1454.2789999999998"/>
    <x v="10"/>
    <n v="1"/>
  </r>
  <r>
    <s v="ORD-2023-00206"/>
    <d v="2023-02-14T00:00:00"/>
    <d v="2023-02-15T00:00:00"/>
    <s v="Customer_032"/>
    <x v="0"/>
    <x v="0"/>
    <x v="0"/>
    <n v="6"/>
    <n v="349.04"/>
    <n v="0"/>
    <n v="19.440000000000001"/>
    <x v="2"/>
    <n v="2094.2399999999998"/>
    <n v="2094.2400000000002"/>
    <x v="10"/>
    <n v="1"/>
  </r>
  <r>
    <s v="ORD-2023-00263"/>
    <d v="2023-02-14T00:00:00"/>
    <d v="2023-02-21T00:00:00"/>
    <s v="Customer_007"/>
    <x v="1"/>
    <x v="2"/>
    <x v="11"/>
    <n v="7"/>
    <n v="526.07000000000005"/>
    <n v="0.15"/>
    <n v="18.16"/>
    <x v="3"/>
    <n v="3130.12"/>
    <n v="3130.1165000000001"/>
    <x v="10"/>
    <n v="7"/>
  </r>
  <r>
    <s v="ORD-2023-00095"/>
    <d v="2023-02-13T00:00:00"/>
    <d v="2023-02-16T00:00:00"/>
    <s v="Customer_065"/>
    <x v="1"/>
    <x v="1"/>
    <x v="1"/>
    <n v="6"/>
    <n v="480.05"/>
    <n v="0"/>
    <n v="17.63"/>
    <x v="3"/>
    <n v="2880.3"/>
    <n v="2880.3"/>
    <x v="10"/>
    <n v="3"/>
  </r>
  <r>
    <s v="ORD-2023-00012"/>
    <d v="2023-02-12T00:00:00"/>
    <d v="2023-02-16T00:00:00"/>
    <s v="Customer_032"/>
    <x v="2"/>
    <x v="0"/>
    <x v="2"/>
    <n v="7"/>
    <n v="416.87"/>
    <n v="0"/>
    <n v="52.13"/>
    <x v="0"/>
    <n v="2918.09"/>
    <n v="2918.09"/>
    <x v="10"/>
    <n v="4"/>
  </r>
  <r>
    <s v="ORD-2023-00170"/>
    <d v="2023-02-12T00:00:00"/>
    <d v="2023-02-19T00:00:00"/>
    <s v="Customer_030"/>
    <x v="1"/>
    <x v="1"/>
    <x v="12"/>
    <n v="1"/>
    <n v="482.6"/>
    <n v="0"/>
    <n v="31.66"/>
    <x v="0"/>
    <n v="482.6"/>
    <n v="482.6"/>
    <x v="10"/>
    <n v="7"/>
  </r>
  <r>
    <s v="ORD-2023-00097"/>
    <d v="2023-02-09T00:00:00"/>
    <d v="2023-02-12T00:00:00"/>
    <s v="Customer_065"/>
    <x v="3"/>
    <x v="2"/>
    <x v="9"/>
    <n v="2"/>
    <n v="977.76"/>
    <n v="0.05"/>
    <n v="21.88"/>
    <x v="2"/>
    <n v="1857.74"/>
    <n v="1857.7439999999999"/>
    <x v="10"/>
    <n v="3"/>
  </r>
  <r>
    <s v="ORD-2023-00034"/>
    <d v="2023-02-08T00:00:00"/>
    <d v="2023-02-10T00:00:00"/>
    <s v="Customer_044"/>
    <x v="0"/>
    <x v="2"/>
    <x v="9"/>
    <n v="2"/>
    <n v="563.66999999999996"/>
    <n v="0"/>
    <n v="15.91"/>
    <x v="3"/>
    <n v="1127.3399999999999"/>
    <n v="1127.3399999999999"/>
    <x v="10"/>
    <n v="2"/>
  </r>
  <r>
    <s v="ORD-2023-00295"/>
    <d v="2023-02-07T00:00:00"/>
    <d v="2023-02-08T00:00:00"/>
    <s v="Customer_038"/>
    <x v="1"/>
    <x v="2"/>
    <x v="10"/>
    <n v="4"/>
    <n v="990.37"/>
    <n v="0"/>
    <n v="40.21"/>
    <x v="1"/>
    <n v="3961.48"/>
    <n v="3961.48"/>
    <x v="10"/>
    <n v="1"/>
  </r>
  <r>
    <s v="ORD-2023-00217"/>
    <d v="2023-02-06T00:00:00"/>
    <d v="2023-02-07T00:00:00"/>
    <s v="Customer_080"/>
    <x v="2"/>
    <x v="1"/>
    <x v="12"/>
    <n v="7"/>
    <n v="95.46"/>
    <n v="0"/>
    <n v="20.39"/>
    <x v="1"/>
    <n v="668.22"/>
    <n v="668.21999999999991"/>
    <x v="10"/>
    <n v="1"/>
  </r>
  <r>
    <s v="ORD-2023-00312"/>
    <d v="2023-02-06T00:00:00"/>
    <d v="2023-02-10T00:00:00"/>
    <s v="Customer_071"/>
    <x v="0"/>
    <x v="1"/>
    <x v="13"/>
    <n v="6"/>
    <n v="315.66000000000003"/>
    <n v="0.05"/>
    <n v="29.82"/>
    <x v="2"/>
    <n v="1799.26"/>
    <n v="1799.2619999999999"/>
    <x v="10"/>
    <n v="4"/>
  </r>
  <r>
    <s v="ORD-2023-00089"/>
    <d v="2023-02-05T00:00:00"/>
    <d v="2023-02-08T00:00:00"/>
    <s v="Customer_016"/>
    <x v="1"/>
    <x v="0"/>
    <x v="8"/>
    <n v="7"/>
    <n v="408.55"/>
    <n v="0"/>
    <n v="51.6"/>
    <x v="0"/>
    <n v="2859.85"/>
    <n v="2859.85"/>
    <x v="10"/>
    <n v="3"/>
  </r>
  <r>
    <s v="ORD-2023-00160"/>
    <d v="2023-02-05T00:00:00"/>
    <d v="2023-02-06T00:00:00"/>
    <s v="Customer_014"/>
    <x v="3"/>
    <x v="0"/>
    <x v="2"/>
    <n v="1"/>
    <n v="989.38"/>
    <n v="0.15"/>
    <n v="44.17"/>
    <x v="1"/>
    <n v="840.97"/>
    <n v="840.97299999999996"/>
    <x v="10"/>
    <n v="1"/>
  </r>
  <r>
    <s v="ORD-2023-00260"/>
    <d v="2023-02-04T00:00:00"/>
    <d v="2023-02-10T00:00:00"/>
    <s v="Customer_005"/>
    <x v="2"/>
    <x v="0"/>
    <x v="7"/>
    <n v="2"/>
    <n v="637.29999999999995"/>
    <n v="0.05"/>
    <n v="12.69"/>
    <x v="3"/>
    <n v="1210.8699999999999"/>
    <n v="1210.8699999999999"/>
    <x v="10"/>
    <n v="6"/>
  </r>
  <r>
    <s v="ORD-2023-00063"/>
    <d v="2023-02-03T00:00:00"/>
    <d v="2023-02-05T00:00:00"/>
    <s v="Customer_069"/>
    <x v="3"/>
    <x v="0"/>
    <x v="7"/>
    <n v="2"/>
    <n v="330.66"/>
    <n v="0.1"/>
    <n v="18.37"/>
    <x v="1"/>
    <n v="595.19000000000005"/>
    <n v="595.1880000000001"/>
    <x v="10"/>
    <n v="2"/>
  </r>
  <r>
    <s v="ORD-2023-00238"/>
    <d v="2023-02-03T00:00:00"/>
    <d v="2023-02-05T00:00:00"/>
    <s v="Customer_050"/>
    <x v="0"/>
    <x v="1"/>
    <x v="13"/>
    <n v="4"/>
    <n v="842.65"/>
    <n v="0"/>
    <n v="53.22"/>
    <x v="2"/>
    <n v="3370.6"/>
    <n v="3370.6"/>
    <x v="10"/>
    <n v="2"/>
  </r>
  <r>
    <s v="ORD-2023-00306"/>
    <d v="2023-02-03T00:00:00"/>
    <d v="2023-02-04T00:00:00"/>
    <s v="Customer_015"/>
    <x v="3"/>
    <x v="2"/>
    <x v="10"/>
    <n v="6"/>
    <n v="1155.1300000000001"/>
    <n v="0.1"/>
    <n v="10.56"/>
    <x v="1"/>
    <n v="6237.7"/>
    <n v="6237.7020000000011"/>
    <x v="10"/>
    <n v="1"/>
  </r>
  <r>
    <s v="ORD-2023-00113"/>
    <d v="2023-01-30T00:00:00"/>
    <d v="2023-02-01T00:00:00"/>
    <s v="Customer_075"/>
    <x v="0"/>
    <x v="0"/>
    <x v="2"/>
    <n v="4"/>
    <n v="615.09"/>
    <n v="0"/>
    <n v="43.02"/>
    <x v="3"/>
    <n v="2460.36"/>
    <n v="2460.36"/>
    <x v="11"/>
    <n v="2"/>
  </r>
  <r>
    <s v="ORD-2023-00190"/>
    <d v="2023-01-28T00:00:00"/>
    <d v="2023-01-30T00:00:00"/>
    <s v="Customer_025"/>
    <x v="1"/>
    <x v="1"/>
    <x v="1"/>
    <n v="5"/>
    <n v="689.71"/>
    <n v="0.05"/>
    <n v="34.799999999999997"/>
    <x v="0"/>
    <n v="3276.12"/>
    <n v="3276.1224999999999"/>
    <x v="11"/>
    <n v="2"/>
  </r>
  <r>
    <s v="ORD-2023-00003"/>
    <d v="2023-01-26T00:00:00"/>
    <d v="2023-01-29T00:00:00"/>
    <s v="Customer_054"/>
    <x v="1"/>
    <x v="2"/>
    <x v="4"/>
    <n v="6"/>
    <n v="479.38"/>
    <n v="0.1"/>
    <n v="59.27"/>
    <x v="2"/>
    <n v="2588.65"/>
    <n v="2588.652"/>
    <x v="11"/>
    <n v="3"/>
  </r>
  <r>
    <s v="ORD-2023-00235"/>
    <d v="2023-01-25T00:00:00"/>
    <d v="2023-01-29T00:00:00"/>
    <s v="Customer_020"/>
    <x v="2"/>
    <x v="2"/>
    <x v="9"/>
    <n v="5"/>
    <n v="937.43"/>
    <n v="0"/>
    <n v="4.1399999999999997"/>
    <x v="3"/>
    <n v="4687.1499999999996"/>
    <n v="4687.1499999999996"/>
    <x v="11"/>
    <n v="4"/>
  </r>
  <r>
    <s v="ORD-2023-00009"/>
    <d v="2023-01-24T00:00:00"/>
    <d v="2023-01-29T00:00:00"/>
    <s v="Customer_013"/>
    <x v="0"/>
    <x v="0"/>
    <x v="7"/>
    <n v="7"/>
    <n v="744.32"/>
    <n v="0"/>
    <n v="42.03"/>
    <x v="0"/>
    <n v="5210.24"/>
    <n v="5210.2400000000007"/>
    <x v="11"/>
    <n v="5"/>
  </r>
  <r>
    <s v="ORD-2023-00071"/>
    <d v="2023-01-22T00:00:00"/>
    <d v="2023-01-28T00:00:00"/>
    <s v="Customer_067"/>
    <x v="3"/>
    <x v="0"/>
    <x v="7"/>
    <n v="5"/>
    <n v="163.75"/>
    <n v="0"/>
    <n v="48.65"/>
    <x v="1"/>
    <n v="818.75"/>
    <n v="818.75"/>
    <x v="11"/>
    <n v="6"/>
  </r>
  <r>
    <s v="ORD-2023-00307"/>
    <d v="2023-01-22T00:00:00"/>
    <d v="2023-01-27T00:00:00"/>
    <s v="Customer_042"/>
    <x v="3"/>
    <x v="0"/>
    <x v="6"/>
    <n v="2"/>
    <n v="681.11"/>
    <n v="0"/>
    <n v="3.44"/>
    <x v="3"/>
    <n v="1362.22"/>
    <n v="1362.22"/>
    <x v="11"/>
    <n v="5"/>
  </r>
  <r>
    <s v="ORD-2023-00060"/>
    <d v="2023-01-20T00:00:00"/>
    <d v="2023-01-26T00:00:00"/>
    <s v="Customer_065"/>
    <x v="0"/>
    <x v="2"/>
    <x v="5"/>
    <n v="6"/>
    <n v="719.62"/>
    <n v="0.2"/>
    <n v="39.020000000000003"/>
    <x v="0"/>
    <n v="3454.18"/>
    <n v="3454.1760000000004"/>
    <x v="11"/>
    <n v="6"/>
  </r>
  <r>
    <s v="ORD-2023-00271"/>
    <d v="2023-01-19T00:00:00"/>
    <d v="2023-01-20T00:00:00"/>
    <s v="Customer_001"/>
    <x v="0"/>
    <x v="0"/>
    <x v="2"/>
    <n v="4"/>
    <n v="801.43"/>
    <n v="0"/>
    <n v="15.16"/>
    <x v="1"/>
    <n v="3205.72"/>
    <n v="3205.72"/>
    <x v="11"/>
    <n v="1"/>
  </r>
  <r>
    <s v="ORD-2023-00126"/>
    <d v="2023-01-18T00:00:00"/>
    <d v="2023-01-21T00:00:00"/>
    <s v="Customer_040"/>
    <x v="1"/>
    <x v="1"/>
    <x v="12"/>
    <n v="5"/>
    <n v="967.46"/>
    <n v="0"/>
    <n v="33.53"/>
    <x v="1"/>
    <n v="4837.3"/>
    <n v="4837.3"/>
    <x v="11"/>
    <n v="3"/>
  </r>
  <r>
    <s v="ORD-2023-00286"/>
    <d v="2023-01-17T00:00:00"/>
    <d v="2023-01-23T00:00:00"/>
    <s v="Customer_030"/>
    <x v="1"/>
    <x v="0"/>
    <x v="6"/>
    <n v="1"/>
    <n v="257.14999999999998"/>
    <n v="0"/>
    <n v="31.37"/>
    <x v="2"/>
    <n v="257.14999999999998"/>
    <n v="257.14999999999998"/>
    <x v="11"/>
    <n v="6"/>
  </r>
  <r>
    <s v="ORD-2023-00301"/>
    <d v="2023-01-16T00:00:00"/>
    <d v="2023-01-21T00:00:00"/>
    <s v="Customer_074"/>
    <x v="0"/>
    <x v="0"/>
    <x v="7"/>
    <n v="1"/>
    <n v="81.73"/>
    <n v="0.1"/>
    <n v="51.98"/>
    <x v="3"/>
    <n v="73.56"/>
    <n v="73.557000000000002"/>
    <x v="11"/>
    <n v="5"/>
  </r>
  <r>
    <s v="ORD-2023-00077"/>
    <d v="2023-01-13T00:00:00"/>
    <d v="2023-01-20T00:00:00"/>
    <s v="Customer_021"/>
    <x v="3"/>
    <x v="0"/>
    <x v="6"/>
    <n v="2"/>
    <n v="45.94"/>
    <n v="0.05"/>
    <n v="50.27"/>
    <x v="2"/>
    <n v="87.29"/>
    <n v="87.285999999999987"/>
    <x v="11"/>
    <n v="7"/>
  </r>
  <r>
    <s v="ORD-2023-00120"/>
    <d v="2023-01-13T00:00:00"/>
    <d v="2023-01-14T00:00:00"/>
    <s v="Customer_010"/>
    <x v="3"/>
    <x v="0"/>
    <x v="2"/>
    <n v="3"/>
    <n v="356.03"/>
    <n v="0"/>
    <n v="3.19"/>
    <x v="2"/>
    <n v="1068.0899999999999"/>
    <n v="1068.0899999999999"/>
    <x v="11"/>
    <n v="1"/>
  </r>
  <r>
    <s v="ORD-2023-00213"/>
    <d v="2023-01-12T00:00:00"/>
    <d v="2023-01-19T00:00:00"/>
    <s v="Customer_078"/>
    <x v="0"/>
    <x v="1"/>
    <x v="13"/>
    <n v="7"/>
    <n v="1147.1099999999999"/>
    <n v="0.15"/>
    <n v="12.03"/>
    <x v="2"/>
    <n v="6825.3"/>
    <n v="6825.3044999999993"/>
    <x v="11"/>
    <n v="7"/>
  </r>
  <r>
    <s v="ORD-2023-00048"/>
    <d v="2023-01-11T00:00:00"/>
    <d v="2023-01-12T00:00:00"/>
    <s v="Customer_078"/>
    <x v="2"/>
    <x v="1"/>
    <x v="12"/>
    <n v="7"/>
    <n v="881.6"/>
    <n v="0.15"/>
    <n v="10.5"/>
    <x v="1"/>
    <n v="5245.52"/>
    <n v="5245.5199999999995"/>
    <x v="11"/>
    <n v="1"/>
  </r>
  <r>
    <s v="ORD-2023-00207"/>
    <d v="2023-01-10T00:00:00"/>
    <d v="2023-01-17T00:00:00"/>
    <s v="Customer_037"/>
    <x v="0"/>
    <x v="2"/>
    <x v="10"/>
    <n v="8"/>
    <n v="376.48"/>
    <n v="0"/>
    <n v="12.4"/>
    <x v="1"/>
    <n v="3011.84"/>
    <n v="3011.84"/>
    <x v="11"/>
    <n v="7"/>
  </r>
  <r>
    <s v="ORD-2023-00192"/>
    <d v="2023-01-09T00:00:00"/>
    <d v="2023-01-11T00:00:00"/>
    <s v="Customer_041"/>
    <x v="1"/>
    <x v="1"/>
    <x v="13"/>
    <n v="4"/>
    <n v="528.83000000000004"/>
    <n v="0.2"/>
    <n v="33.44"/>
    <x v="0"/>
    <n v="1692.26"/>
    <n v="1692.2560000000003"/>
    <x v="11"/>
    <n v="2"/>
  </r>
  <r>
    <s v="ORD-2023-00253"/>
    <d v="2023-01-09T00:00:00"/>
    <d v="2023-01-13T00:00:00"/>
    <s v="Customer_022"/>
    <x v="2"/>
    <x v="2"/>
    <x v="5"/>
    <n v="2"/>
    <n v="159.01"/>
    <n v="0"/>
    <n v="16.7"/>
    <x v="2"/>
    <n v="318.02"/>
    <n v="318.02"/>
    <x v="11"/>
    <n v="4"/>
  </r>
  <r>
    <s v="ORD-2023-00199"/>
    <d v="2023-01-08T00:00:00"/>
    <d v="2023-01-09T00:00:00"/>
    <s v="Customer_062"/>
    <x v="1"/>
    <x v="2"/>
    <x v="9"/>
    <n v="8"/>
    <n v="317.42"/>
    <n v="0"/>
    <n v="24.99"/>
    <x v="3"/>
    <n v="2539.36"/>
    <n v="2539.36"/>
    <x v="11"/>
    <n v="1"/>
  </r>
  <r>
    <s v="ORD-2023-00020"/>
    <d v="2023-01-07T00:00:00"/>
    <d v="2023-01-12T00:00:00"/>
    <s v="Customer_050"/>
    <x v="3"/>
    <x v="0"/>
    <x v="7"/>
    <n v="5"/>
    <n v="1152.3699999999999"/>
    <n v="0.15"/>
    <n v="14.64"/>
    <x v="0"/>
    <n v="4897.57"/>
    <n v="4897.5724999999993"/>
    <x v="11"/>
    <n v="5"/>
  </r>
  <r>
    <s v="ORD-2023-00127"/>
    <d v="2023-01-06T00:00:00"/>
    <d v="2023-01-11T00:00:00"/>
    <s v="Customer_059"/>
    <x v="1"/>
    <x v="2"/>
    <x v="9"/>
    <n v="7"/>
    <n v="782.72"/>
    <n v="0"/>
    <n v="17.829999999999998"/>
    <x v="0"/>
    <n v="5479.04"/>
    <n v="5479.04"/>
    <x v="11"/>
    <n v="5"/>
  </r>
  <r>
    <s v="ORD-2023-00211"/>
    <d v="2023-01-06T00:00:00"/>
    <d v="2023-01-10T00:00:00"/>
    <s v="Customer_030"/>
    <x v="1"/>
    <x v="1"/>
    <x v="3"/>
    <n v="3"/>
    <n v="951.54"/>
    <n v="0.1"/>
    <n v="19.88"/>
    <x v="0"/>
    <n v="2569.16"/>
    <n v="2569.1579999999999"/>
    <x v="11"/>
    <n v="4"/>
  </r>
  <r>
    <s v="ORD-2023-00274"/>
    <d v="2023-01-06T00:00:00"/>
    <d v="2023-01-13T00:00:00"/>
    <s v="Customer_053"/>
    <x v="0"/>
    <x v="0"/>
    <x v="7"/>
    <n v="8"/>
    <n v="994.4"/>
    <n v="0"/>
    <n v="46.15"/>
    <x v="1"/>
    <n v="7955.2"/>
    <n v="7955.2"/>
    <x v="11"/>
    <n v="7"/>
  </r>
  <r>
    <s v="ORD-2023-00061"/>
    <d v="2023-01-05T00:00:00"/>
    <d v="2023-01-12T00:00:00"/>
    <s v="Customer_070"/>
    <x v="2"/>
    <x v="2"/>
    <x v="11"/>
    <n v="7"/>
    <n v="339.37"/>
    <n v="0"/>
    <n v="11.17"/>
    <x v="0"/>
    <n v="2375.59"/>
    <n v="2375.59"/>
    <x v="11"/>
    <n v="7"/>
  </r>
  <r>
    <s v="ORD-2023-00179"/>
    <d v="2023-01-02T00:00:00"/>
    <d v="2023-01-05T00:00:00"/>
    <s v="Customer_058"/>
    <x v="0"/>
    <x v="0"/>
    <x v="6"/>
    <n v="3"/>
    <n v="568.25"/>
    <n v="0"/>
    <n v="41.92"/>
    <x v="2"/>
    <n v="1704.75"/>
    <n v="1704.75"/>
    <x v="11"/>
    <n v="3"/>
  </r>
  <r>
    <s v="ORD-2023-00016"/>
    <d v="2023-01-01T00:00:00"/>
    <d v="2023-01-02T00:00:00"/>
    <s v="Customer_010"/>
    <x v="3"/>
    <x v="2"/>
    <x v="9"/>
    <n v="3"/>
    <n v="607.61"/>
    <n v="0"/>
    <n v="8.07"/>
    <x v="3"/>
    <n v="1822.83"/>
    <n v="1822.83"/>
    <x v="1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A4A96-7035-489F-BEDF-99005EA94E3D}" name="PivotTable4" cacheId="57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L3:M19" firstHeaderRow="1" firstDataRow="1" firstDataCol="1" rowPageCount="1" colPageCount="1"/>
  <pivotFields count="16">
    <pivotField compact="0" outline="0" showAll="0"/>
    <pivotField compact="0" numFmtId="14" outline="0" showAll="0"/>
    <pivotField compact="0" numFmtId="14" outline="0" showAll="0"/>
    <pivotField compact="0" outline="0" showAll="0"/>
    <pivotField compact="0" outline="0" showAll="0">
      <items count="5">
        <item x="2"/>
        <item x="1"/>
        <item x="3"/>
        <item x="0"/>
        <item t="default"/>
      </items>
    </pivotField>
    <pivotField axis="axisPage" compact="0" outline="0" multipleItemSelectionAllowed="1" showAll="0">
      <items count="4">
        <item x="2"/>
        <item x="1"/>
        <item x="0"/>
        <item t="default"/>
      </items>
    </pivotField>
    <pivotField axis="axisRow" compact="0" outline="0" showAll="0" sortType="descending">
      <items count="16">
        <item x="9"/>
        <item x="12"/>
        <item x="7"/>
        <item x="3"/>
        <item x="1"/>
        <item x="2"/>
        <item x="8"/>
        <item x="6"/>
        <item x="0"/>
        <item x="11"/>
        <item x="13"/>
        <item x="10"/>
        <item x="4"/>
        <item x="5"/>
        <item x="1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2"/>
        <item x="0"/>
        <item x="3"/>
        <item x="1"/>
        <item t="default"/>
      </items>
    </pivotField>
    <pivotField dataField="1" compact="0" outline="0" showAll="0"/>
    <pivotField compact="0" outline="0" showAll="0"/>
    <pivotField compact="0" outline="0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5" hier="-1"/>
  </pageFields>
  <dataFields count="1">
    <dataField name="Sum of Revenue" fld="12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47675-A3D0-4770-9494-B0E6373B9A82}" name="PivotTable2" cacheId="57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0:B23" firstHeaderRow="1" firstDataRow="1" firstDataCol="1"/>
  <pivotFields count="16">
    <pivotField compact="0" outline="0" showAll="0"/>
    <pivotField compact="0" numFmtId="14" outline="0" showAll="0"/>
    <pivotField compact="0" numFmtId="14" outline="0" showAll="0"/>
    <pivotField compact="0" outline="0" showAll="0"/>
    <pivotField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2"/>
        <item x="0"/>
        <item x="3"/>
        <item x="1"/>
        <item t="default"/>
      </items>
    </pivotField>
    <pivotField dataField="1" compact="0" outline="0" showAll="0"/>
    <pivotField compact="0" outline="0" showAll="0"/>
    <pivotField axis="axisRow" compact="0" outline="0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1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3D8C6-255E-4264-BB96-649362009151}" name="PivotTable1" cacheId="57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C8" firstHeaderRow="0" firstDataRow="1" firstDataCol="1"/>
  <pivotFields count="16">
    <pivotField compact="0" outline="0" showAll="0"/>
    <pivotField compact="0" numFmtId="14" outline="0" showAll="0"/>
    <pivotField compact="0" numFmtId="14" outline="0" showAll="0"/>
    <pivotField compact="0" outline="0" showAll="0"/>
    <pivotField axis="axisRow"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2"/>
        <item x="0"/>
        <item x="3"/>
        <item x="1"/>
        <item t="default"/>
      </items>
    </pivotField>
    <pivotField dataField="1" compact="0" outline="0" showAll="0"/>
    <pivotField compact="0" outline="0" showAll="0"/>
    <pivotField compact="0" outline="0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2" baseField="0" baseItem="0"/>
    <dataField name="Sum of Quantity" fld="7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41387B87-DE03-45DF-B4D0-F1BFB3BB0AB4}" sourceName="Region">
  <pivotTables>
    <pivotTable tabId="3" name="PivotTable1"/>
    <pivotTable tabId="3" name="PivotTable4"/>
    <pivotTable tabId="3" name="PivotTable2"/>
  </pivotTables>
  <data>
    <tabular pivotCacheId="1397339096">
      <items count="4">
        <i x="2" s="1"/>
        <i x="1" s="1"/>
        <i x="3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tegory" xr10:uid="{22927F07-6D1B-46BD-BBEE-5913F1941E45}" sourceName="Category">
  <pivotTables>
    <pivotTable tabId="3" name="PivotTable1"/>
    <pivotTable tabId="3" name="PivotTable4"/>
    <pivotTable tabId="3" name="PivotTable2"/>
  </pivotTables>
  <data>
    <tabular pivotCacheId="1397339096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rderPriority" xr10:uid="{0B947C60-2043-456F-A8FB-D8807732E12C}" sourceName="OrderPriority">
  <pivotTables>
    <pivotTable tabId="3" name="PivotTable1"/>
    <pivotTable tabId="3" name="PivotTable2"/>
    <pivotTable tabId="3" name="PivotTable4"/>
  </pivotTables>
  <data>
    <tabular pivotCacheId="1397339096">
      <items count="4">
        <i x="2" s="1"/>
        <i x="0" s="1"/>
        <i x="3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YearMonth" xr10:uid="{8A51B008-6833-473C-9073-9AF2D1D32779}" sourceName="YearMonth">
  <pivotTables>
    <pivotTable tabId="3" name="PivotTable1"/>
    <pivotTable tabId="3" name="PivotTable4"/>
    <pivotTable tabId="3" name="PivotTable2"/>
  </pivotTables>
  <data>
    <tabular pivotCacheId="1397339096">
      <items count="12">
        <i x="11" s="1"/>
        <i x="10" s="1"/>
        <i x="9" s="1"/>
        <i x="8" s="1"/>
        <i x="7" s="1"/>
        <i x="6" s="1"/>
        <i x="5" s="1"/>
        <i x="4" s="1"/>
        <i x="3" s="1"/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B833CE55-9FCC-43CD-9709-03C305AEF269}" cache="Slicer_Region" caption="Region" columnCount="4" style="SlicerStyleDark2" rowHeight="228600"/>
  <slicer name="Category" xr10:uid="{16380BED-FFE0-4F73-9660-AEA4945506F2}" cache="Slicer_Category" caption="Category" columnCount="3" style="SlicerStyleDark2" rowHeight="228600"/>
  <slicer name="OrderPriority" xr10:uid="{2C74EABA-5E69-4960-893A-601D92AC0739}" cache="Slicer_OrderPriority" caption="OrderPriority" columnCount="4" style="SlicerStyleDark2" rowHeight="228600"/>
  <slicer name="YearMonth" xr10:uid="{C3F803AB-D08F-411C-9902-367B0A18C613}" cache="Slicer_YearMonth" caption="YearMonth" style="SlicerStyleDark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A38E14-C91E-40BA-942C-1F9A3CA3559B}" name="SalesTbl" displayName="SalesTbl" ref="A1:P321" totalsRowShown="0">
  <autoFilter ref="A1:P321" xr:uid="{C3A38E14-C91E-40BA-942C-1F9A3CA3559B}"/>
  <sortState xmlns:xlrd2="http://schemas.microsoft.com/office/spreadsheetml/2017/richdata2" ref="A2:P321">
    <sortCondition descending="1" ref="B1:B321"/>
  </sortState>
  <tableColumns count="16">
    <tableColumn id="1" xr3:uid="{627D51E2-9133-45D8-A750-D993377D7629}" name="OrderID"/>
    <tableColumn id="2" xr3:uid="{CEBA9D96-280A-4167-85E8-90543CD4B7E9}" name="OrderDate" dataDxfId="6"/>
    <tableColumn id="3" xr3:uid="{D730EEB2-85C7-490A-A27A-2CFA57CBE9F0}" name="ShipDate" dataDxfId="5"/>
    <tableColumn id="4" xr3:uid="{0E8F1198-F0EC-4B37-AC0A-AA2007E7EDFD}" name="CustomerName"/>
    <tableColumn id="5" xr3:uid="{734B4DB8-B24D-455A-A793-ADD0BF67081D}" name="Region"/>
    <tableColumn id="6" xr3:uid="{B1BB3A76-6864-4BA0-B002-E4FA30E1C9F1}" name="Category"/>
    <tableColumn id="7" xr3:uid="{46612810-F4FE-4B08-8FF6-A02B9AE320F5}" name="Product"/>
    <tableColumn id="8" xr3:uid="{080FBCAB-CF7D-4BCC-86D9-A38FD48A3F21}" name="Quantity"/>
    <tableColumn id="9" xr3:uid="{F73496D3-1FE5-41C7-9A62-9B6DD508001A}" name="UnitPrice"/>
    <tableColumn id="10" xr3:uid="{1D91799F-F10D-4D91-A878-192F6588CD3D}" name="Discount"/>
    <tableColumn id="11" xr3:uid="{C659F142-75D7-4FB1-B386-16AE66E2DE49}" name="ShippingCost"/>
    <tableColumn id="12" xr3:uid="{7FE193A1-DC4F-4351-A7DD-1667B79998DA}" name="OrderPriority"/>
    <tableColumn id="13" xr3:uid="{7A77F803-AF67-4461-8F69-5458B1485F75}" name="Revenue"/>
    <tableColumn id="16" xr3:uid="{1B092194-C149-4DD6-B629-9F98135CB3C5}" name="Net Sales" dataDxfId="4">
      <calculatedColumnFormula>SalesTbl[[#This Row],[Quantity]]*SalesTbl[[#This Row],[UnitPrice]]*(1-SalesTbl[[#This Row],[Discount]])</calculatedColumnFormula>
    </tableColumn>
    <tableColumn id="17" xr3:uid="{9B859AFF-76DB-4653-AFC7-D47916BA432B}" name="YearMonth" dataDxfId="3">
      <calculatedColumnFormula>TEXT(SalesTbl[[#This Row],[OrderDate]],"yyyy-mm")</calculatedColumnFormula>
    </tableColumn>
    <tableColumn id="18" xr3:uid="{B8194940-703D-4464-B405-039A47F4DDAB}" name="Days to Ship" dataDxfId="2">
      <calculatedColumnFormula>SalesTbl[[#This Row],[ShipDate]]-SalesTbl[[#This Row],[OrderDate]]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52728A-C613-4F43-AB8F-A301441F7292}" name="Table2" displayName="Table2" ref="A3:P4" totalsRowShown="0">
  <autoFilter ref="A3:P4" xr:uid="{8E52728A-C613-4F43-AB8F-A301441F7292}"/>
  <tableColumns count="16">
    <tableColumn id="1" xr3:uid="{D6FE231D-9F49-41EC-8CC5-D2481E29C330}" name="OrderID"/>
    <tableColumn id="2" xr3:uid="{1FE97857-92F3-45D8-B704-3375CA7D5498}" name="OrderDate" dataDxfId="1"/>
    <tableColumn id="3" xr3:uid="{8B5C579D-F54A-432B-BF38-B313F43E6AD5}" name="ShipDate" dataDxfId="0"/>
    <tableColumn id="4" xr3:uid="{DCE59973-CC79-4C02-97BF-AACD97803246}" name="CustomerName"/>
    <tableColumn id="5" xr3:uid="{C280579D-AB14-4226-AC0D-45225BFA5D9D}" name="Region"/>
    <tableColumn id="6" xr3:uid="{6C7BB61E-7AF0-4114-8C36-DD5575B1D6A3}" name="Category"/>
    <tableColumn id="7" xr3:uid="{E1DD1082-E990-4A73-A0C2-EDDE0491E87C}" name="Product"/>
    <tableColumn id="8" xr3:uid="{0CA4E1CC-0AE8-4B06-95E7-48B2F2B9C7BE}" name="Quantity"/>
    <tableColumn id="9" xr3:uid="{B88D699C-B0FF-41D6-A0FA-A57A1E604CCC}" name="UnitPrice"/>
    <tableColumn id="10" xr3:uid="{38ADC37B-265A-432D-9BAB-2F5BFB71E3E7}" name="Discount"/>
    <tableColumn id="11" xr3:uid="{0DDA71EA-1981-428C-8EDD-C1DCDEAB34EF}" name="ShippingCost"/>
    <tableColumn id="12" xr3:uid="{AD433BF9-E2B5-4153-A7A0-739584EA2351}" name="OrderPriority"/>
    <tableColumn id="13" xr3:uid="{854FCC6C-6356-4A15-A395-BD97DB83761C}" name="Revenue"/>
    <tableColumn id="14" xr3:uid="{78F26304-3121-4410-92CA-86605AA2A541}" name="Net Sales"/>
    <tableColumn id="15" xr3:uid="{9E393E59-AD49-48E1-B0C6-1A89957E2E3C}" name="YearMonth"/>
    <tableColumn id="16" xr3:uid="{B612B9ED-BB0D-4F99-81AA-98C6BE08B771}" name="Days to Shi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1F36A-28EC-4065-A535-075509F09677}">
  <dimension ref="A1:P321"/>
  <sheetViews>
    <sheetView workbookViewId="0">
      <selection activeCell="L15" sqref="L15"/>
    </sheetView>
  </sheetViews>
  <sheetFormatPr defaultRowHeight="15"/>
  <cols>
    <col min="1" max="1" width="15.85546875" bestFit="1" customWidth="1"/>
    <col min="2" max="2" width="12.5703125" bestFit="1" customWidth="1"/>
    <col min="3" max="3" width="11.140625" bestFit="1" customWidth="1"/>
    <col min="4" max="4" width="17" bestFit="1" customWidth="1"/>
    <col min="5" max="5" width="9.28515625" bestFit="1" customWidth="1"/>
    <col min="6" max="6" width="13.7109375" bestFit="1" customWidth="1"/>
    <col min="7" max="7" width="12.5703125" bestFit="1" customWidth="1"/>
    <col min="8" max="8" width="11" bestFit="1" customWidth="1"/>
    <col min="9" max="9" width="11.42578125" bestFit="1" customWidth="1"/>
    <col min="10" max="10" width="11" bestFit="1" customWidth="1"/>
    <col min="11" max="11" width="14.7109375" bestFit="1" customWidth="1"/>
    <col min="12" max="12" width="15" bestFit="1" customWidth="1"/>
    <col min="13" max="13" width="10.85546875" bestFit="1" customWidth="1"/>
    <col min="14" max="14" width="11.42578125" bestFit="1" customWidth="1"/>
    <col min="15" max="15" width="13.28515625" bestFit="1" customWidth="1"/>
    <col min="16" max="16" width="14.1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s="1">
        <v>45291</v>
      </c>
      <c r="C2" s="1">
        <v>45292</v>
      </c>
      <c r="D2" t="s">
        <v>17</v>
      </c>
      <c r="E2" t="s">
        <v>18</v>
      </c>
      <c r="F2" t="s">
        <v>19</v>
      </c>
      <c r="G2" t="s">
        <v>20</v>
      </c>
      <c r="H2">
        <v>3</v>
      </c>
      <c r="I2">
        <v>1092.57</v>
      </c>
      <c r="J2">
        <v>0</v>
      </c>
      <c r="K2">
        <v>14.22</v>
      </c>
      <c r="L2" t="s">
        <v>21</v>
      </c>
      <c r="M2">
        <v>3277.71</v>
      </c>
      <c r="N2">
        <f>SalesTbl[[#This Row],[Quantity]]*SalesTbl[[#This Row],[UnitPrice]]*(1-SalesTbl[[#This Row],[Discount]])</f>
        <v>3277.71</v>
      </c>
      <c r="O2" t="str">
        <f>TEXT(SalesTbl[[#This Row],[OrderDate]],"yyyy-mm")</f>
        <v>2023-12</v>
      </c>
      <c r="P2">
        <f>SalesTbl[[#This Row],[ShipDate]]-SalesTbl[[#This Row],[OrderDate]]</f>
        <v>1</v>
      </c>
    </row>
    <row r="3" spans="1:16">
      <c r="A3" t="s">
        <v>22</v>
      </c>
      <c r="B3" s="1">
        <v>45290</v>
      </c>
      <c r="C3" s="1">
        <v>45297</v>
      </c>
      <c r="D3" t="s">
        <v>23</v>
      </c>
      <c r="E3" t="s">
        <v>18</v>
      </c>
      <c r="F3" t="s">
        <v>24</v>
      </c>
      <c r="G3" t="s">
        <v>25</v>
      </c>
      <c r="H3">
        <v>8</v>
      </c>
      <c r="I3">
        <v>259.61</v>
      </c>
      <c r="J3">
        <v>0</v>
      </c>
      <c r="K3">
        <v>47.35</v>
      </c>
      <c r="L3" t="s">
        <v>26</v>
      </c>
      <c r="M3">
        <v>2076.88</v>
      </c>
      <c r="N3">
        <f>SalesTbl[[#This Row],[Quantity]]*SalesTbl[[#This Row],[UnitPrice]]*(1-SalesTbl[[#This Row],[Discount]])</f>
        <v>2076.88</v>
      </c>
      <c r="O3" t="str">
        <f>TEXT(SalesTbl[[#This Row],[OrderDate]],"yyyy-mm")</f>
        <v>2023-12</v>
      </c>
      <c r="P3">
        <f>SalesTbl[[#This Row],[ShipDate]]-SalesTbl[[#This Row],[OrderDate]]</f>
        <v>7</v>
      </c>
    </row>
    <row r="4" spans="1:16">
      <c r="A4" t="s">
        <v>27</v>
      </c>
      <c r="B4" s="1">
        <v>45290</v>
      </c>
      <c r="C4" s="1">
        <v>45292</v>
      </c>
      <c r="D4" t="s">
        <v>28</v>
      </c>
      <c r="E4" t="s">
        <v>29</v>
      </c>
      <c r="F4" t="s">
        <v>19</v>
      </c>
      <c r="G4" t="s">
        <v>30</v>
      </c>
      <c r="H4">
        <v>4</v>
      </c>
      <c r="I4">
        <v>252.78</v>
      </c>
      <c r="J4">
        <v>0</v>
      </c>
      <c r="K4">
        <v>53.26</v>
      </c>
      <c r="L4" t="s">
        <v>31</v>
      </c>
      <c r="M4">
        <v>1011.12</v>
      </c>
      <c r="N4">
        <f>SalesTbl[[#This Row],[Quantity]]*SalesTbl[[#This Row],[UnitPrice]]*(1-SalesTbl[[#This Row],[Discount]])</f>
        <v>1011.12</v>
      </c>
      <c r="O4" t="str">
        <f>TEXT(SalesTbl[[#This Row],[OrderDate]],"yyyy-mm")</f>
        <v>2023-12</v>
      </c>
      <c r="P4">
        <f>SalesTbl[[#This Row],[ShipDate]]-SalesTbl[[#This Row],[OrderDate]]</f>
        <v>2</v>
      </c>
    </row>
    <row r="5" spans="1:16">
      <c r="A5" t="s">
        <v>32</v>
      </c>
      <c r="B5" s="1">
        <v>45289</v>
      </c>
      <c r="C5" s="1">
        <v>45290</v>
      </c>
      <c r="D5" t="s">
        <v>33</v>
      </c>
      <c r="E5" t="s">
        <v>29</v>
      </c>
      <c r="F5" t="s">
        <v>24</v>
      </c>
      <c r="G5" t="s">
        <v>25</v>
      </c>
      <c r="H5">
        <v>6</v>
      </c>
      <c r="I5">
        <v>498.87</v>
      </c>
      <c r="J5">
        <v>0</v>
      </c>
      <c r="K5">
        <v>4.34</v>
      </c>
      <c r="L5" t="s">
        <v>21</v>
      </c>
      <c r="M5">
        <v>2993.22</v>
      </c>
      <c r="N5">
        <f>SalesTbl[[#This Row],[Quantity]]*SalesTbl[[#This Row],[UnitPrice]]*(1-SalesTbl[[#This Row],[Discount]])</f>
        <v>2993.2200000000003</v>
      </c>
      <c r="O5" t="str">
        <f>TEXT(SalesTbl[[#This Row],[OrderDate]],"yyyy-mm")</f>
        <v>2023-12</v>
      </c>
      <c r="P5">
        <f>SalesTbl[[#This Row],[ShipDate]]-SalesTbl[[#This Row],[OrderDate]]</f>
        <v>1</v>
      </c>
    </row>
    <row r="6" spans="1:16">
      <c r="A6" t="s">
        <v>34</v>
      </c>
      <c r="B6" s="1">
        <v>45288</v>
      </c>
      <c r="C6" s="1">
        <v>45295</v>
      </c>
      <c r="D6" t="s">
        <v>35</v>
      </c>
      <c r="E6" t="s">
        <v>29</v>
      </c>
      <c r="F6" t="s">
        <v>24</v>
      </c>
      <c r="G6" t="s">
        <v>36</v>
      </c>
      <c r="H6">
        <v>6</v>
      </c>
      <c r="I6">
        <v>1192.6400000000001</v>
      </c>
      <c r="J6">
        <v>0.1</v>
      </c>
      <c r="K6">
        <v>38.86</v>
      </c>
      <c r="L6" t="s">
        <v>37</v>
      </c>
      <c r="M6">
        <v>6440.26</v>
      </c>
      <c r="N6">
        <f>SalesTbl[[#This Row],[Quantity]]*SalesTbl[[#This Row],[UnitPrice]]*(1-SalesTbl[[#This Row],[Discount]])</f>
        <v>6440.2560000000003</v>
      </c>
      <c r="O6" t="str">
        <f>TEXT(SalesTbl[[#This Row],[OrderDate]],"yyyy-mm")</f>
        <v>2023-12</v>
      </c>
      <c r="P6">
        <f>SalesTbl[[#This Row],[ShipDate]]-SalesTbl[[#This Row],[OrderDate]]</f>
        <v>7</v>
      </c>
    </row>
    <row r="7" spans="1:16">
      <c r="A7" t="s">
        <v>38</v>
      </c>
      <c r="B7" s="1">
        <v>45286</v>
      </c>
      <c r="C7" s="1">
        <v>45290</v>
      </c>
      <c r="D7" t="s">
        <v>39</v>
      </c>
      <c r="E7" t="s">
        <v>29</v>
      </c>
      <c r="F7" t="s">
        <v>40</v>
      </c>
      <c r="G7" t="s">
        <v>41</v>
      </c>
      <c r="H7">
        <v>7</v>
      </c>
      <c r="I7">
        <v>1027.29</v>
      </c>
      <c r="J7">
        <v>0</v>
      </c>
      <c r="K7">
        <v>10.25</v>
      </c>
      <c r="L7" t="s">
        <v>31</v>
      </c>
      <c r="M7">
        <v>7191.03</v>
      </c>
      <c r="N7">
        <f>SalesTbl[[#This Row],[Quantity]]*SalesTbl[[#This Row],[UnitPrice]]*(1-SalesTbl[[#This Row],[Discount]])</f>
        <v>7191.03</v>
      </c>
      <c r="O7" t="str">
        <f>TEXT(SalesTbl[[#This Row],[OrderDate]],"yyyy-mm")</f>
        <v>2023-12</v>
      </c>
      <c r="P7">
        <f>SalesTbl[[#This Row],[ShipDate]]-SalesTbl[[#This Row],[OrderDate]]</f>
        <v>4</v>
      </c>
    </row>
    <row r="8" spans="1:16">
      <c r="A8" t="s">
        <v>42</v>
      </c>
      <c r="B8" s="1">
        <v>45283</v>
      </c>
      <c r="C8" s="1">
        <v>45288</v>
      </c>
      <c r="D8" t="s">
        <v>43</v>
      </c>
      <c r="E8" t="s">
        <v>44</v>
      </c>
      <c r="F8" t="s">
        <v>19</v>
      </c>
      <c r="G8" t="s">
        <v>30</v>
      </c>
      <c r="H8">
        <v>6</v>
      </c>
      <c r="I8">
        <v>1137.58</v>
      </c>
      <c r="J8">
        <v>0.05</v>
      </c>
      <c r="K8">
        <v>30.56</v>
      </c>
      <c r="L8" t="s">
        <v>26</v>
      </c>
      <c r="M8">
        <v>6484.21</v>
      </c>
      <c r="N8">
        <f>SalesTbl[[#This Row],[Quantity]]*SalesTbl[[#This Row],[UnitPrice]]*(1-SalesTbl[[#This Row],[Discount]])</f>
        <v>6484.2059999999992</v>
      </c>
      <c r="O8" t="str">
        <f>TEXT(SalesTbl[[#This Row],[OrderDate]],"yyyy-mm")</f>
        <v>2023-12</v>
      </c>
      <c r="P8">
        <f>SalesTbl[[#This Row],[ShipDate]]-SalesTbl[[#This Row],[OrderDate]]</f>
        <v>5</v>
      </c>
    </row>
    <row r="9" spans="1:16">
      <c r="A9" t="s">
        <v>45</v>
      </c>
      <c r="B9" s="1">
        <v>45282</v>
      </c>
      <c r="C9" s="1">
        <v>45287</v>
      </c>
      <c r="D9" t="s">
        <v>46</v>
      </c>
      <c r="E9" t="s">
        <v>29</v>
      </c>
      <c r="F9" t="s">
        <v>40</v>
      </c>
      <c r="G9" t="s">
        <v>47</v>
      </c>
      <c r="H9">
        <v>1</v>
      </c>
      <c r="I9">
        <v>5.77</v>
      </c>
      <c r="J9">
        <v>0.05</v>
      </c>
      <c r="K9">
        <v>15</v>
      </c>
      <c r="L9" t="s">
        <v>37</v>
      </c>
      <c r="M9">
        <v>5.48</v>
      </c>
      <c r="N9">
        <f>SalesTbl[[#This Row],[Quantity]]*SalesTbl[[#This Row],[UnitPrice]]*(1-SalesTbl[[#This Row],[Discount]])</f>
        <v>5.4814999999999996</v>
      </c>
      <c r="O9" t="str">
        <f>TEXT(SalesTbl[[#This Row],[OrderDate]],"yyyy-mm")</f>
        <v>2023-12</v>
      </c>
      <c r="P9">
        <f>SalesTbl[[#This Row],[ShipDate]]-SalesTbl[[#This Row],[OrderDate]]</f>
        <v>5</v>
      </c>
    </row>
    <row r="10" spans="1:16">
      <c r="A10" t="s">
        <v>48</v>
      </c>
      <c r="B10" s="1">
        <v>45280</v>
      </c>
      <c r="C10" s="1">
        <v>45286</v>
      </c>
      <c r="D10" t="s">
        <v>49</v>
      </c>
      <c r="E10" t="s">
        <v>18</v>
      </c>
      <c r="F10" t="s">
        <v>24</v>
      </c>
      <c r="G10" t="s">
        <v>25</v>
      </c>
      <c r="H10">
        <v>1</v>
      </c>
      <c r="I10">
        <v>522.42999999999995</v>
      </c>
      <c r="J10">
        <v>0</v>
      </c>
      <c r="K10">
        <v>12.41</v>
      </c>
      <c r="L10" t="s">
        <v>26</v>
      </c>
      <c r="M10">
        <v>522.42999999999995</v>
      </c>
      <c r="N10">
        <f>SalesTbl[[#This Row],[Quantity]]*SalesTbl[[#This Row],[UnitPrice]]*(1-SalesTbl[[#This Row],[Discount]])</f>
        <v>522.42999999999995</v>
      </c>
      <c r="O10" t="str">
        <f>TEXT(SalesTbl[[#This Row],[OrderDate]],"yyyy-mm")</f>
        <v>2023-12</v>
      </c>
      <c r="P10">
        <f>SalesTbl[[#This Row],[ShipDate]]-SalesTbl[[#This Row],[OrderDate]]</f>
        <v>6</v>
      </c>
    </row>
    <row r="11" spans="1:16">
      <c r="A11" t="s">
        <v>50</v>
      </c>
      <c r="B11" s="1">
        <v>45280</v>
      </c>
      <c r="C11" s="1">
        <v>45287</v>
      </c>
      <c r="D11" t="s">
        <v>51</v>
      </c>
      <c r="E11" t="s">
        <v>44</v>
      </c>
      <c r="F11" t="s">
        <v>19</v>
      </c>
      <c r="G11" t="s">
        <v>30</v>
      </c>
      <c r="H11">
        <v>6</v>
      </c>
      <c r="I11">
        <v>503.79</v>
      </c>
      <c r="J11">
        <v>0.2</v>
      </c>
      <c r="K11">
        <v>12.99</v>
      </c>
      <c r="L11" t="s">
        <v>21</v>
      </c>
      <c r="M11">
        <v>2418.19</v>
      </c>
      <c r="N11">
        <f>SalesTbl[[#This Row],[Quantity]]*SalesTbl[[#This Row],[UnitPrice]]*(1-SalesTbl[[#This Row],[Discount]])</f>
        <v>2418.1920000000005</v>
      </c>
      <c r="O11" t="str">
        <f>TEXT(SalesTbl[[#This Row],[OrderDate]],"yyyy-mm")</f>
        <v>2023-12</v>
      </c>
      <c r="P11">
        <f>SalesTbl[[#This Row],[ShipDate]]-SalesTbl[[#This Row],[OrderDate]]</f>
        <v>7</v>
      </c>
    </row>
    <row r="12" spans="1:16">
      <c r="A12" t="s">
        <v>52</v>
      </c>
      <c r="B12" s="1">
        <v>45279</v>
      </c>
      <c r="C12" s="1">
        <v>45283</v>
      </c>
      <c r="D12" t="s">
        <v>53</v>
      </c>
      <c r="E12" t="s">
        <v>44</v>
      </c>
      <c r="F12" t="s">
        <v>19</v>
      </c>
      <c r="G12" t="s">
        <v>30</v>
      </c>
      <c r="H12">
        <v>8</v>
      </c>
      <c r="I12">
        <v>674.76</v>
      </c>
      <c r="J12">
        <v>0</v>
      </c>
      <c r="K12">
        <v>47.2</v>
      </c>
      <c r="L12" t="s">
        <v>26</v>
      </c>
      <c r="M12">
        <v>5398.08</v>
      </c>
      <c r="N12">
        <f>SalesTbl[[#This Row],[Quantity]]*SalesTbl[[#This Row],[UnitPrice]]*(1-SalesTbl[[#This Row],[Discount]])</f>
        <v>5398.08</v>
      </c>
      <c r="O12" t="str">
        <f>TEXT(SalesTbl[[#This Row],[OrderDate]],"yyyy-mm")</f>
        <v>2023-12</v>
      </c>
      <c r="P12">
        <f>SalesTbl[[#This Row],[ShipDate]]-SalesTbl[[#This Row],[OrderDate]]</f>
        <v>4</v>
      </c>
    </row>
    <row r="13" spans="1:16">
      <c r="A13" t="s">
        <v>54</v>
      </c>
      <c r="B13" s="1">
        <v>45277</v>
      </c>
      <c r="C13" s="1">
        <v>45279</v>
      </c>
      <c r="D13" t="s">
        <v>55</v>
      </c>
      <c r="E13" t="s">
        <v>18</v>
      </c>
      <c r="F13" t="s">
        <v>19</v>
      </c>
      <c r="G13" t="s">
        <v>56</v>
      </c>
      <c r="H13">
        <v>3</v>
      </c>
      <c r="I13">
        <v>1042.6199999999999</v>
      </c>
      <c r="J13">
        <v>0.15</v>
      </c>
      <c r="K13">
        <v>38.04</v>
      </c>
      <c r="L13" t="s">
        <v>26</v>
      </c>
      <c r="M13">
        <v>2658.68</v>
      </c>
      <c r="N13">
        <f>SalesTbl[[#This Row],[Quantity]]*SalesTbl[[#This Row],[UnitPrice]]*(1-SalesTbl[[#This Row],[Discount]])</f>
        <v>2658.6809999999996</v>
      </c>
      <c r="O13" t="str">
        <f>TEXT(SalesTbl[[#This Row],[OrderDate]],"yyyy-mm")</f>
        <v>2023-12</v>
      </c>
      <c r="P13">
        <f>SalesTbl[[#This Row],[ShipDate]]-SalesTbl[[#This Row],[OrderDate]]</f>
        <v>2</v>
      </c>
    </row>
    <row r="14" spans="1:16">
      <c r="A14" t="s">
        <v>57</v>
      </c>
      <c r="B14" s="1">
        <v>45276</v>
      </c>
      <c r="C14" s="1">
        <v>45283</v>
      </c>
      <c r="D14" t="s">
        <v>58</v>
      </c>
      <c r="E14" t="s">
        <v>29</v>
      </c>
      <c r="F14" t="s">
        <v>19</v>
      </c>
      <c r="G14" t="s">
        <v>59</v>
      </c>
      <c r="H14">
        <v>6</v>
      </c>
      <c r="I14">
        <v>863.79</v>
      </c>
      <c r="J14">
        <v>0.05</v>
      </c>
      <c r="K14">
        <v>48.32</v>
      </c>
      <c r="L14" t="s">
        <v>21</v>
      </c>
      <c r="M14">
        <v>4923.6000000000004</v>
      </c>
      <c r="N14">
        <f>SalesTbl[[#This Row],[Quantity]]*SalesTbl[[#This Row],[UnitPrice]]*(1-SalesTbl[[#This Row],[Discount]])</f>
        <v>4923.6029999999992</v>
      </c>
      <c r="O14" t="str">
        <f>TEXT(SalesTbl[[#This Row],[OrderDate]],"yyyy-mm")</f>
        <v>2023-12</v>
      </c>
      <c r="P14">
        <f>SalesTbl[[#This Row],[ShipDate]]-SalesTbl[[#This Row],[OrderDate]]</f>
        <v>7</v>
      </c>
    </row>
    <row r="15" spans="1:16">
      <c r="A15" t="s">
        <v>60</v>
      </c>
      <c r="B15" s="1">
        <v>45276</v>
      </c>
      <c r="C15" s="1">
        <v>45283</v>
      </c>
      <c r="D15" t="s">
        <v>61</v>
      </c>
      <c r="E15" t="s">
        <v>18</v>
      </c>
      <c r="F15" t="s">
        <v>19</v>
      </c>
      <c r="G15" t="s">
        <v>62</v>
      </c>
      <c r="H15">
        <v>3</v>
      </c>
      <c r="I15">
        <v>483.29</v>
      </c>
      <c r="J15">
        <v>0.15</v>
      </c>
      <c r="K15">
        <v>49.82</v>
      </c>
      <c r="L15" t="s">
        <v>31</v>
      </c>
      <c r="M15">
        <v>1232.3900000000001</v>
      </c>
      <c r="N15">
        <f>SalesTbl[[#This Row],[Quantity]]*SalesTbl[[#This Row],[UnitPrice]]*(1-SalesTbl[[#This Row],[Discount]])</f>
        <v>1232.3895</v>
      </c>
      <c r="O15" t="str">
        <f>TEXT(SalesTbl[[#This Row],[OrderDate]],"yyyy-mm")</f>
        <v>2023-12</v>
      </c>
      <c r="P15">
        <f>SalesTbl[[#This Row],[ShipDate]]-SalesTbl[[#This Row],[OrderDate]]</f>
        <v>7</v>
      </c>
    </row>
    <row r="16" spans="1:16">
      <c r="A16" t="s">
        <v>63</v>
      </c>
      <c r="B16" s="1">
        <v>45276</v>
      </c>
      <c r="C16" s="1">
        <v>45279</v>
      </c>
      <c r="D16" t="s">
        <v>33</v>
      </c>
      <c r="E16" t="s">
        <v>44</v>
      </c>
      <c r="F16" t="s">
        <v>40</v>
      </c>
      <c r="G16" t="s">
        <v>64</v>
      </c>
      <c r="H16">
        <v>2</v>
      </c>
      <c r="I16">
        <v>622.14</v>
      </c>
      <c r="J16">
        <v>0.1</v>
      </c>
      <c r="K16">
        <v>16.13</v>
      </c>
      <c r="L16" t="s">
        <v>37</v>
      </c>
      <c r="M16">
        <v>1119.8499999999999</v>
      </c>
      <c r="N16">
        <f>SalesTbl[[#This Row],[Quantity]]*SalesTbl[[#This Row],[UnitPrice]]*(1-SalesTbl[[#This Row],[Discount]])</f>
        <v>1119.8520000000001</v>
      </c>
      <c r="O16" t="str">
        <f>TEXT(SalesTbl[[#This Row],[OrderDate]],"yyyy-mm")</f>
        <v>2023-12</v>
      </c>
      <c r="P16">
        <f>SalesTbl[[#This Row],[ShipDate]]-SalesTbl[[#This Row],[OrderDate]]</f>
        <v>3</v>
      </c>
    </row>
    <row r="17" spans="1:16">
      <c r="A17" t="s">
        <v>65</v>
      </c>
      <c r="B17" s="1">
        <v>45275</v>
      </c>
      <c r="C17" s="1">
        <v>45277</v>
      </c>
      <c r="D17" t="s">
        <v>66</v>
      </c>
      <c r="E17" t="s">
        <v>44</v>
      </c>
      <c r="F17" t="s">
        <v>19</v>
      </c>
      <c r="G17" t="s">
        <v>62</v>
      </c>
      <c r="H17">
        <v>6</v>
      </c>
      <c r="I17">
        <v>445.19</v>
      </c>
      <c r="J17">
        <v>0.1</v>
      </c>
      <c r="K17">
        <v>16.39</v>
      </c>
      <c r="L17" t="s">
        <v>31</v>
      </c>
      <c r="M17">
        <v>2404.0300000000002</v>
      </c>
      <c r="N17">
        <f>SalesTbl[[#This Row],[Quantity]]*SalesTbl[[#This Row],[UnitPrice]]*(1-SalesTbl[[#This Row],[Discount]])</f>
        <v>2404.0259999999998</v>
      </c>
      <c r="O17" t="str">
        <f>TEXT(SalesTbl[[#This Row],[OrderDate]],"yyyy-mm")</f>
        <v>2023-12</v>
      </c>
      <c r="P17">
        <f>SalesTbl[[#This Row],[ShipDate]]-SalesTbl[[#This Row],[OrderDate]]</f>
        <v>2</v>
      </c>
    </row>
    <row r="18" spans="1:16">
      <c r="A18" t="s">
        <v>67</v>
      </c>
      <c r="B18" s="1">
        <v>45275</v>
      </c>
      <c r="C18" s="1">
        <v>45279</v>
      </c>
      <c r="D18" t="s">
        <v>68</v>
      </c>
      <c r="E18" t="s">
        <v>18</v>
      </c>
      <c r="F18" t="s">
        <v>19</v>
      </c>
      <c r="G18" t="s">
        <v>56</v>
      </c>
      <c r="H18">
        <v>5</v>
      </c>
      <c r="I18">
        <v>586.5</v>
      </c>
      <c r="J18">
        <v>0</v>
      </c>
      <c r="K18">
        <v>3.37</v>
      </c>
      <c r="L18" t="s">
        <v>31</v>
      </c>
      <c r="M18">
        <v>2932.5</v>
      </c>
      <c r="N18">
        <f>SalesTbl[[#This Row],[Quantity]]*SalesTbl[[#This Row],[UnitPrice]]*(1-SalesTbl[[#This Row],[Discount]])</f>
        <v>2932.5</v>
      </c>
      <c r="O18" t="str">
        <f>TEXT(SalesTbl[[#This Row],[OrderDate]],"yyyy-mm")</f>
        <v>2023-12</v>
      </c>
      <c r="P18">
        <f>SalesTbl[[#This Row],[ShipDate]]-SalesTbl[[#This Row],[OrderDate]]</f>
        <v>4</v>
      </c>
    </row>
    <row r="19" spans="1:16">
      <c r="A19" t="s">
        <v>69</v>
      </c>
      <c r="B19" s="1">
        <v>45274</v>
      </c>
      <c r="C19" s="1">
        <v>45276</v>
      </c>
      <c r="D19" t="s">
        <v>70</v>
      </c>
      <c r="E19" t="s">
        <v>71</v>
      </c>
      <c r="F19" t="s">
        <v>40</v>
      </c>
      <c r="G19" t="s">
        <v>41</v>
      </c>
      <c r="H19">
        <v>8</v>
      </c>
      <c r="I19">
        <v>151.01</v>
      </c>
      <c r="J19">
        <v>0.15</v>
      </c>
      <c r="K19">
        <v>38.44</v>
      </c>
      <c r="L19" t="s">
        <v>31</v>
      </c>
      <c r="M19">
        <v>1026.8699999999999</v>
      </c>
      <c r="N19">
        <f>SalesTbl[[#This Row],[Quantity]]*SalesTbl[[#This Row],[UnitPrice]]*(1-SalesTbl[[#This Row],[Discount]])</f>
        <v>1026.8679999999999</v>
      </c>
      <c r="O19" t="str">
        <f>TEXT(SalesTbl[[#This Row],[OrderDate]],"yyyy-mm")</f>
        <v>2023-12</v>
      </c>
      <c r="P19">
        <f>SalesTbl[[#This Row],[ShipDate]]-SalesTbl[[#This Row],[OrderDate]]</f>
        <v>2</v>
      </c>
    </row>
    <row r="20" spans="1:16">
      <c r="A20" t="s">
        <v>72</v>
      </c>
      <c r="B20" s="1">
        <v>45272</v>
      </c>
      <c r="C20" s="1">
        <v>45275</v>
      </c>
      <c r="D20" t="s">
        <v>73</v>
      </c>
      <c r="E20" t="s">
        <v>71</v>
      </c>
      <c r="F20" t="s">
        <v>19</v>
      </c>
      <c r="G20" t="s">
        <v>59</v>
      </c>
      <c r="H20">
        <v>1</v>
      </c>
      <c r="I20">
        <v>638.82000000000005</v>
      </c>
      <c r="J20">
        <v>0</v>
      </c>
      <c r="K20">
        <v>56.63</v>
      </c>
      <c r="L20" t="s">
        <v>21</v>
      </c>
      <c r="M20">
        <v>638.82000000000005</v>
      </c>
      <c r="N20">
        <f>SalesTbl[[#This Row],[Quantity]]*SalesTbl[[#This Row],[UnitPrice]]*(1-SalesTbl[[#This Row],[Discount]])</f>
        <v>638.82000000000005</v>
      </c>
      <c r="O20" t="str">
        <f>TEXT(SalesTbl[[#This Row],[OrderDate]],"yyyy-mm")</f>
        <v>2023-12</v>
      </c>
      <c r="P20">
        <f>SalesTbl[[#This Row],[ShipDate]]-SalesTbl[[#This Row],[OrderDate]]</f>
        <v>3</v>
      </c>
    </row>
    <row r="21" spans="1:16">
      <c r="A21" t="s">
        <v>74</v>
      </c>
      <c r="B21" s="1">
        <v>45270</v>
      </c>
      <c r="C21" s="1">
        <v>45274</v>
      </c>
      <c r="D21" t="s">
        <v>75</v>
      </c>
      <c r="E21" t="s">
        <v>18</v>
      </c>
      <c r="F21" t="s">
        <v>40</v>
      </c>
      <c r="G21" t="s">
        <v>41</v>
      </c>
      <c r="H21">
        <v>1</v>
      </c>
      <c r="I21">
        <v>674.82</v>
      </c>
      <c r="J21">
        <v>0.2</v>
      </c>
      <c r="K21">
        <v>30.86</v>
      </c>
      <c r="L21" t="s">
        <v>31</v>
      </c>
      <c r="M21">
        <v>539.86</v>
      </c>
      <c r="N21">
        <f>SalesTbl[[#This Row],[Quantity]]*SalesTbl[[#This Row],[UnitPrice]]*(1-SalesTbl[[#This Row],[Discount]])</f>
        <v>539.85600000000011</v>
      </c>
      <c r="O21" t="str">
        <f>TEXT(SalesTbl[[#This Row],[OrderDate]],"yyyy-mm")</f>
        <v>2023-12</v>
      </c>
      <c r="P21">
        <f>SalesTbl[[#This Row],[ShipDate]]-SalesTbl[[#This Row],[OrderDate]]</f>
        <v>4</v>
      </c>
    </row>
    <row r="22" spans="1:16">
      <c r="A22" t="s">
        <v>76</v>
      </c>
      <c r="B22" s="1">
        <v>45269</v>
      </c>
      <c r="C22" s="1">
        <v>45276</v>
      </c>
      <c r="D22" t="s">
        <v>77</v>
      </c>
      <c r="E22" t="s">
        <v>71</v>
      </c>
      <c r="F22" t="s">
        <v>24</v>
      </c>
      <c r="G22" t="s">
        <v>36</v>
      </c>
      <c r="H22">
        <v>3</v>
      </c>
      <c r="I22">
        <v>848.09</v>
      </c>
      <c r="J22">
        <v>0</v>
      </c>
      <c r="K22">
        <v>38.43</v>
      </c>
      <c r="L22" t="s">
        <v>21</v>
      </c>
      <c r="M22">
        <v>2544.27</v>
      </c>
      <c r="N22">
        <f>SalesTbl[[#This Row],[Quantity]]*SalesTbl[[#This Row],[UnitPrice]]*(1-SalesTbl[[#This Row],[Discount]])</f>
        <v>2544.27</v>
      </c>
      <c r="O22" t="str">
        <f>TEXT(SalesTbl[[#This Row],[OrderDate]],"yyyy-mm")</f>
        <v>2023-12</v>
      </c>
      <c r="P22">
        <f>SalesTbl[[#This Row],[ShipDate]]-SalesTbl[[#This Row],[OrderDate]]</f>
        <v>7</v>
      </c>
    </row>
    <row r="23" spans="1:16">
      <c r="A23" t="s">
        <v>78</v>
      </c>
      <c r="B23" s="1">
        <v>45268</v>
      </c>
      <c r="C23" s="1">
        <v>45269</v>
      </c>
      <c r="D23" t="s">
        <v>79</v>
      </c>
      <c r="E23" t="s">
        <v>18</v>
      </c>
      <c r="F23" t="s">
        <v>40</v>
      </c>
      <c r="G23" t="s">
        <v>41</v>
      </c>
      <c r="H23">
        <v>7</v>
      </c>
      <c r="I23">
        <v>195.21</v>
      </c>
      <c r="J23">
        <v>0</v>
      </c>
      <c r="K23">
        <v>12.81</v>
      </c>
      <c r="L23" t="s">
        <v>31</v>
      </c>
      <c r="M23">
        <v>1366.47</v>
      </c>
      <c r="N23">
        <f>SalesTbl[[#This Row],[Quantity]]*SalesTbl[[#This Row],[UnitPrice]]*(1-SalesTbl[[#This Row],[Discount]])</f>
        <v>1366.47</v>
      </c>
      <c r="O23" t="str">
        <f>TEXT(SalesTbl[[#This Row],[OrderDate]],"yyyy-mm")</f>
        <v>2023-12</v>
      </c>
      <c r="P23">
        <f>SalesTbl[[#This Row],[ShipDate]]-SalesTbl[[#This Row],[OrderDate]]</f>
        <v>1</v>
      </c>
    </row>
    <row r="24" spans="1:16">
      <c r="A24" t="s">
        <v>80</v>
      </c>
      <c r="B24" s="1">
        <v>45266</v>
      </c>
      <c r="C24" s="1">
        <v>45269</v>
      </c>
      <c r="D24" t="s">
        <v>81</v>
      </c>
      <c r="E24" t="s">
        <v>29</v>
      </c>
      <c r="F24" t="s">
        <v>24</v>
      </c>
      <c r="G24" t="s">
        <v>36</v>
      </c>
      <c r="H24">
        <v>8</v>
      </c>
      <c r="I24">
        <v>166.61</v>
      </c>
      <c r="J24">
        <v>0</v>
      </c>
      <c r="K24">
        <v>19.760000000000002</v>
      </c>
      <c r="L24" t="s">
        <v>26</v>
      </c>
      <c r="M24">
        <v>1332.88</v>
      </c>
      <c r="N24">
        <f>SalesTbl[[#This Row],[Quantity]]*SalesTbl[[#This Row],[UnitPrice]]*(1-SalesTbl[[#This Row],[Discount]])</f>
        <v>1332.88</v>
      </c>
      <c r="O24" t="str">
        <f>TEXT(SalesTbl[[#This Row],[OrderDate]],"yyyy-mm")</f>
        <v>2023-12</v>
      </c>
      <c r="P24">
        <f>SalesTbl[[#This Row],[ShipDate]]-SalesTbl[[#This Row],[OrderDate]]</f>
        <v>3</v>
      </c>
    </row>
    <row r="25" spans="1:16">
      <c r="A25" t="s">
        <v>82</v>
      </c>
      <c r="B25" s="1">
        <v>45265</v>
      </c>
      <c r="C25" s="1">
        <v>45268</v>
      </c>
      <c r="D25" t="s">
        <v>23</v>
      </c>
      <c r="E25" t="s">
        <v>29</v>
      </c>
      <c r="F25" t="s">
        <v>40</v>
      </c>
      <c r="G25" t="s">
        <v>83</v>
      </c>
      <c r="H25">
        <v>6</v>
      </c>
      <c r="I25">
        <v>451.48</v>
      </c>
      <c r="J25">
        <v>0</v>
      </c>
      <c r="K25">
        <v>19.8</v>
      </c>
      <c r="L25" t="s">
        <v>31</v>
      </c>
      <c r="M25">
        <v>2708.88</v>
      </c>
      <c r="N25">
        <f>SalesTbl[[#This Row],[Quantity]]*SalesTbl[[#This Row],[UnitPrice]]*(1-SalesTbl[[#This Row],[Discount]])</f>
        <v>2708.88</v>
      </c>
      <c r="O25" t="str">
        <f>TEXT(SalesTbl[[#This Row],[OrderDate]],"yyyy-mm")</f>
        <v>2023-12</v>
      </c>
      <c r="P25">
        <f>SalesTbl[[#This Row],[ShipDate]]-SalesTbl[[#This Row],[OrderDate]]</f>
        <v>3</v>
      </c>
    </row>
    <row r="26" spans="1:16">
      <c r="A26" t="s">
        <v>84</v>
      </c>
      <c r="B26" s="1">
        <v>45265</v>
      </c>
      <c r="C26" s="1">
        <v>45271</v>
      </c>
      <c r="D26" t="s">
        <v>85</v>
      </c>
      <c r="E26" t="s">
        <v>71</v>
      </c>
      <c r="F26" t="s">
        <v>40</v>
      </c>
      <c r="G26" t="s">
        <v>41</v>
      </c>
      <c r="H26">
        <v>7</v>
      </c>
      <c r="I26">
        <v>100</v>
      </c>
      <c r="J26">
        <v>0</v>
      </c>
      <c r="K26">
        <v>42.53</v>
      </c>
      <c r="L26" t="s">
        <v>26</v>
      </c>
      <c r="M26">
        <v>700</v>
      </c>
      <c r="N26">
        <f>SalesTbl[[#This Row],[Quantity]]*SalesTbl[[#This Row],[UnitPrice]]*(1-SalesTbl[[#This Row],[Discount]])</f>
        <v>700</v>
      </c>
      <c r="O26" t="str">
        <f>TEXT(SalesTbl[[#This Row],[OrderDate]],"yyyy-mm")</f>
        <v>2023-12</v>
      </c>
      <c r="P26">
        <f>SalesTbl[[#This Row],[ShipDate]]-SalesTbl[[#This Row],[OrderDate]]</f>
        <v>6</v>
      </c>
    </row>
    <row r="27" spans="1:16">
      <c r="A27" t="s">
        <v>86</v>
      </c>
      <c r="B27" s="1">
        <v>45262</v>
      </c>
      <c r="C27" s="1">
        <v>45266</v>
      </c>
      <c r="D27" t="s">
        <v>79</v>
      </c>
      <c r="E27" t="s">
        <v>71</v>
      </c>
      <c r="F27" t="s">
        <v>19</v>
      </c>
      <c r="G27" t="s">
        <v>62</v>
      </c>
      <c r="H27">
        <v>4</v>
      </c>
      <c r="I27">
        <v>295.58</v>
      </c>
      <c r="J27">
        <v>0.1</v>
      </c>
      <c r="K27">
        <v>54.96</v>
      </c>
      <c r="L27" t="s">
        <v>21</v>
      </c>
      <c r="M27">
        <v>1064.0899999999999</v>
      </c>
      <c r="N27">
        <f>SalesTbl[[#This Row],[Quantity]]*SalesTbl[[#This Row],[UnitPrice]]*(1-SalesTbl[[#This Row],[Discount]])</f>
        <v>1064.088</v>
      </c>
      <c r="O27" t="str">
        <f>TEXT(SalesTbl[[#This Row],[OrderDate]],"yyyy-mm")</f>
        <v>2023-12</v>
      </c>
      <c r="P27">
        <f>SalesTbl[[#This Row],[ShipDate]]-SalesTbl[[#This Row],[OrderDate]]</f>
        <v>4</v>
      </c>
    </row>
    <row r="28" spans="1:16">
      <c r="A28" t="s">
        <v>87</v>
      </c>
      <c r="B28" s="1">
        <v>45262</v>
      </c>
      <c r="C28" s="1">
        <v>45267</v>
      </c>
      <c r="D28" t="s">
        <v>88</v>
      </c>
      <c r="E28" t="s">
        <v>71</v>
      </c>
      <c r="F28" t="s">
        <v>40</v>
      </c>
      <c r="G28" t="s">
        <v>89</v>
      </c>
      <c r="H28">
        <v>1</v>
      </c>
      <c r="I28">
        <v>220.92</v>
      </c>
      <c r="J28">
        <v>0</v>
      </c>
      <c r="K28">
        <v>39.71</v>
      </c>
      <c r="L28" t="s">
        <v>21</v>
      </c>
      <c r="M28">
        <v>220.92</v>
      </c>
      <c r="N28">
        <f>SalesTbl[[#This Row],[Quantity]]*SalesTbl[[#This Row],[UnitPrice]]*(1-SalesTbl[[#This Row],[Discount]])</f>
        <v>220.92</v>
      </c>
      <c r="O28" t="str">
        <f>TEXT(SalesTbl[[#This Row],[OrderDate]],"yyyy-mm")</f>
        <v>2023-12</v>
      </c>
      <c r="P28">
        <f>SalesTbl[[#This Row],[ShipDate]]-SalesTbl[[#This Row],[OrderDate]]</f>
        <v>5</v>
      </c>
    </row>
    <row r="29" spans="1:16">
      <c r="A29" t="s">
        <v>90</v>
      </c>
      <c r="B29" s="1">
        <v>45261</v>
      </c>
      <c r="C29" s="1">
        <v>45263</v>
      </c>
      <c r="D29" t="s">
        <v>91</v>
      </c>
      <c r="E29" t="s">
        <v>18</v>
      </c>
      <c r="F29" t="s">
        <v>24</v>
      </c>
      <c r="G29" t="s">
        <v>36</v>
      </c>
      <c r="H29">
        <v>4</v>
      </c>
      <c r="I29">
        <v>1071.8399999999999</v>
      </c>
      <c r="J29">
        <v>0</v>
      </c>
      <c r="K29">
        <v>24.79</v>
      </c>
      <c r="L29" t="s">
        <v>26</v>
      </c>
      <c r="M29">
        <v>4287.3599999999997</v>
      </c>
      <c r="N29">
        <f>SalesTbl[[#This Row],[Quantity]]*SalesTbl[[#This Row],[UnitPrice]]*(1-SalesTbl[[#This Row],[Discount]])</f>
        <v>4287.3599999999997</v>
      </c>
      <c r="O29" t="str">
        <f>TEXT(SalesTbl[[#This Row],[OrderDate]],"yyyy-mm")</f>
        <v>2023-12</v>
      </c>
      <c r="P29">
        <f>SalesTbl[[#This Row],[ShipDate]]-SalesTbl[[#This Row],[OrderDate]]</f>
        <v>2</v>
      </c>
    </row>
    <row r="30" spans="1:16">
      <c r="A30" t="s">
        <v>92</v>
      </c>
      <c r="B30" s="1">
        <v>45259</v>
      </c>
      <c r="C30" s="1">
        <v>45262</v>
      </c>
      <c r="D30" t="s">
        <v>88</v>
      </c>
      <c r="E30" t="s">
        <v>71</v>
      </c>
      <c r="F30" t="s">
        <v>19</v>
      </c>
      <c r="G30" t="s">
        <v>30</v>
      </c>
      <c r="H30">
        <v>4</v>
      </c>
      <c r="I30">
        <v>691.47</v>
      </c>
      <c r="J30">
        <v>0</v>
      </c>
      <c r="K30">
        <v>47.3</v>
      </c>
      <c r="L30" t="s">
        <v>37</v>
      </c>
      <c r="M30">
        <v>2765.88</v>
      </c>
      <c r="N30">
        <f>SalesTbl[[#This Row],[Quantity]]*SalesTbl[[#This Row],[UnitPrice]]*(1-SalesTbl[[#This Row],[Discount]])</f>
        <v>2765.88</v>
      </c>
      <c r="O30" t="str">
        <f>TEXT(SalesTbl[[#This Row],[OrderDate]],"yyyy-mm")</f>
        <v>2023-11</v>
      </c>
      <c r="P30">
        <f>SalesTbl[[#This Row],[ShipDate]]-SalesTbl[[#This Row],[OrderDate]]</f>
        <v>3</v>
      </c>
    </row>
    <row r="31" spans="1:16">
      <c r="A31" t="s">
        <v>93</v>
      </c>
      <c r="B31" s="1">
        <v>45259</v>
      </c>
      <c r="C31" s="1">
        <v>45262</v>
      </c>
      <c r="D31" t="s">
        <v>94</v>
      </c>
      <c r="E31" t="s">
        <v>44</v>
      </c>
      <c r="F31" t="s">
        <v>19</v>
      </c>
      <c r="G31" t="s">
        <v>59</v>
      </c>
      <c r="H31">
        <v>2</v>
      </c>
      <c r="I31">
        <v>174.57</v>
      </c>
      <c r="J31">
        <v>0.05</v>
      </c>
      <c r="K31">
        <v>58.54</v>
      </c>
      <c r="L31" t="s">
        <v>21</v>
      </c>
      <c r="M31">
        <v>331.68</v>
      </c>
      <c r="N31">
        <f>SalesTbl[[#This Row],[Quantity]]*SalesTbl[[#This Row],[UnitPrice]]*(1-SalesTbl[[#This Row],[Discount]])</f>
        <v>331.68299999999999</v>
      </c>
      <c r="O31" t="str">
        <f>TEXT(SalesTbl[[#This Row],[OrderDate]],"yyyy-mm")</f>
        <v>2023-11</v>
      </c>
      <c r="P31">
        <f>SalesTbl[[#This Row],[ShipDate]]-SalesTbl[[#This Row],[OrderDate]]</f>
        <v>3</v>
      </c>
    </row>
    <row r="32" spans="1:16">
      <c r="A32" t="s">
        <v>95</v>
      </c>
      <c r="B32" s="1">
        <v>45258</v>
      </c>
      <c r="C32" s="1">
        <v>45264</v>
      </c>
      <c r="D32" t="s">
        <v>79</v>
      </c>
      <c r="E32" t="s">
        <v>44</v>
      </c>
      <c r="F32" t="s">
        <v>24</v>
      </c>
      <c r="G32" t="s">
        <v>25</v>
      </c>
      <c r="H32">
        <v>6</v>
      </c>
      <c r="I32">
        <v>546.39</v>
      </c>
      <c r="J32">
        <v>0.05</v>
      </c>
      <c r="K32">
        <v>47.64</v>
      </c>
      <c r="L32" t="s">
        <v>37</v>
      </c>
      <c r="M32">
        <v>3114.42</v>
      </c>
      <c r="N32">
        <f>SalesTbl[[#This Row],[Quantity]]*SalesTbl[[#This Row],[UnitPrice]]*(1-SalesTbl[[#This Row],[Discount]])</f>
        <v>3114.4229999999998</v>
      </c>
      <c r="O32" t="str">
        <f>TEXT(SalesTbl[[#This Row],[OrderDate]],"yyyy-mm")</f>
        <v>2023-11</v>
      </c>
      <c r="P32">
        <f>SalesTbl[[#This Row],[ShipDate]]-SalesTbl[[#This Row],[OrderDate]]</f>
        <v>6</v>
      </c>
    </row>
    <row r="33" spans="1:16">
      <c r="A33" t="s">
        <v>96</v>
      </c>
      <c r="B33" s="1">
        <v>45258</v>
      </c>
      <c r="C33" s="1">
        <v>45259</v>
      </c>
      <c r="D33" t="s">
        <v>97</v>
      </c>
      <c r="E33" t="s">
        <v>71</v>
      </c>
      <c r="F33" t="s">
        <v>19</v>
      </c>
      <c r="G33" t="s">
        <v>20</v>
      </c>
      <c r="H33">
        <v>7</v>
      </c>
      <c r="I33">
        <v>30.85</v>
      </c>
      <c r="J33">
        <v>0</v>
      </c>
      <c r="K33">
        <v>36.5</v>
      </c>
      <c r="L33" t="s">
        <v>31</v>
      </c>
      <c r="M33">
        <v>215.95</v>
      </c>
      <c r="N33">
        <f>SalesTbl[[#This Row],[Quantity]]*SalesTbl[[#This Row],[UnitPrice]]*(1-SalesTbl[[#This Row],[Discount]])</f>
        <v>215.95000000000002</v>
      </c>
      <c r="O33" t="str">
        <f>TEXT(SalesTbl[[#This Row],[OrderDate]],"yyyy-mm")</f>
        <v>2023-11</v>
      </c>
      <c r="P33">
        <f>SalesTbl[[#This Row],[ShipDate]]-SalesTbl[[#This Row],[OrderDate]]</f>
        <v>1</v>
      </c>
    </row>
    <row r="34" spans="1:16">
      <c r="A34" t="s">
        <v>98</v>
      </c>
      <c r="B34" s="1">
        <v>45256</v>
      </c>
      <c r="C34" s="1">
        <v>45259</v>
      </c>
      <c r="D34" t="s">
        <v>99</v>
      </c>
      <c r="E34" t="s">
        <v>18</v>
      </c>
      <c r="F34" t="s">
        <v>40</v>
      </c>
      <c r="G34" t="s">
        <v>83</v>
      </c>
      <c r="H34">
        <v>4</v>
      </c>
      <c r="I34">
        <v>744.99</v>
      </c>
      <c r="J34">
        <v>0</v>
      </c>
      <c r="K34">
        <v>28.59</v>
      </c>
      <c r="L34" t="s">
        <v>21</v>
      </c>
      <c r="M34">
        <v>2979.96</v>
      </c>
      <c r="N34">
        <f>SalesTbl[[#This Row],[Quantity]]*SalesTbl[[#This Row],[UnitPrice]]*(1-SalesTbl[[#This Row],[Discount]])</f>
        <v>2979.96</v>
      </c>
      <c r="O34" t="str">
        <f>TEXT(SalesTbl[[#This Row],[OrderDate]],"yyyy-mm")</f>
        <v>2023-11</v>
      </c>
      <c r="P34">
        <f>SalesTbl[[#This Row],[ShipDate]]-SalesTbl[[#This Row],[OrderDate]]</f>
        <v>3</v>
      </c>
    </row>
    <row r="35" spans="1:16">
      <c r="A35" t="s">
        <v>100</v>
      </c>
      <c r="B35" s="1">
        <v>45253</v>
      </c>
      <c r="C35" s="1">
        <v>45256</v>
      </c>
      <c r="D35" t="s">
        <v>101</v>
      </c>
      <c r="E35" t="s">
        <v>44</v>
      </c>
      <c r="F35" t="s">
        <v>24</v>
      </c>
      <c r="G35" t="s">
        <v>25</v>
      </c>
      <c r="H35">
        <v>4</v>
      </c>
      <c r="I35">
        <v>639.67999999999995</v>
      </c>
      <c r="J35">
        <v>0</v>
      </c>
      <c r="K35">
        <v>4.46</v>
      </c>
      <c r="L35" t="s">
        <v>37</v>
      </c>
      <c r="M35">
        <v>2558.7199999999998</v>
      </c>
      <c r="N35">
        <f>SalesTbl[[#This Row],[Quantity]]*SalesTbl[[#This Row],[UnitPrice]]*(1-SalesTbl[[#This Row],[Discount]])</f>
        <v>2558.7199999999998</v>
      </c>
      <c r="O35" t="str">
        <f>TEXT(SalesTbl[[#This Row],[OrderDate]],"yyyy-mm")</f>
        <v>2023-11</v>
      </c>
      <c r="P35">
        <f>SalesTbl[[#This Row],[ShipDate]]-SalesTbl[[#This Row],[OrderDate]]</f>
        <v>3</v>
      </c>
    </row>
    <row r="36" spans="1:16">
      <c r="A36" t="s">
        <v>102</v>
      </c>
      <c r="B36" s="1">
        <v>45252</v>
      </c>
      <c r="C36" s="1">
        <v>45257</v>
      </c>
      <c r="D36" t="s">
        <v>103</v>
      </c>
      <c r="E36" t="s">
        <v>29</v>
      </c>
      <c r="F36" t="s">
        <v>24</v>
      </c>
      <c r="G36" t="s">
        <v>104</v>
      </c>
      <c r="H36">
        <v>4</v>
      </c>
      <c r="I36">
        <v>726.37</v>
      </c>
      <c r="J36">
        <v>0.2</v>
      </c>
      <c r="K36">
        <v>11.5</v>
      </c>
      <c r="L36" t="s">
        <v>26</v>
      </c>
      <c r="M36">
        <v>2324.38</v>
      </c>
      <c r="N36">
        <f>SalesTbl[[#This Row],[Quantity]]*SalesTbl[[#This Row],[UnitPrice]]*(1-SalesTbl[[#This Row],[Discount]])</f>
        <v>2324.384</v>
      </c>
      <c r="O36" t="str">
        <f>TEXT(SalesTbl[[#This Row],[OrderDate]],"yyyy-mm")</f>
        <v>2023-11</v>
      </c>
      <c r="P36">
        <f>SalesTbl[[#This Row],[ShipDate]]-SalesTbl[[#This Row],[OrderDate]]</f>
        <v>5</v>
      </c>
    </row>
    <row r="37" spans="1:16">
      <c r="A37" t="s">
        <v>105</v>
      </c>
      <c r="B37" s="1">
        <v>45250</v>
      </c>
      <c r="C37" s="1">
        <v>45255</v>
      </c>
      <c r="D37" t="s">
        <v>106</v>
      </c>
      <c r="E37" t="s">
        <v>44</v>
      </c>
      <c r="F37" t="s">
        <v>24</v>
      </c>
      <c r="G37" t="s">
        <v>107</v>
      </c>
      <c r="H37">
        <v>3</v>
      </c>
      <c r="I37">
        <v>1096.01</v>
      </c>
      <c r="J37">
        <v>0</v>
      </c>
      <c r="K37">
        <v>22.31</v>
      </c>
      <c r="L37" t="s">
        <v>37</v>
      </c>
      <c r="M37">
        <v>3288.03</v>
      </c>
      <c r="N37">
        <f>SalesTbl[[#This Row],[Quantity]]*SalesTbl[[#This Row],[UnitPrice]]*(1-SalesTbl[[#This Row],[Discount]])</f>
        <v>3288.0299999999997</v>
      </c>
      <c r="O37" t="str">
        <f>TEXT(SalesTbl[[#This Row],[OrderDate]],"yyyy-mm")</f>
        <v>2023-11</v>
      </c>
      <c r="P37">
        <f>SalesTbl[[#This Row],[ShipDate]]-SalesTbl[[#This Row],[OrderDate]]</f>
        <v>5</v>
      </c>
    </row>
    <row r="38" spans="1:16">
      <c r="A38" t="s">
        <v>108</v>
      </c>
      <c r="B38" s="1">
        <v>45249</v>
      </c>
      <c r="C38" s="1">
        <v>45252</v>
      </c>
      <c r="D38" t="s">
        <v>58</v>
      </c>
      <c r="E38" t="s">
        <v>71</v>
      </c>
      <c r="F38" t="s">
        <v>24</v>
      </c>
      <c r="G38" t="s">
        <v>25</v>
      </c>
      <c r="H38">
        <v>8</v>
      </c>
      <c r="I38">
        <v>120.21</v>
      </c>
      <c r="J38">
        <v>0</v>
      </c>
      <c r="K38">
        <v>20.45</v>
      </c>
      <c r="L38" t="s">
        <v>31</v>
      </c>
      <c r="M38">
        <v>961.68</v>
      </c>
      <c r="N38">
        <f>SalesTbl[[#This Row],[Quantity]]*SalesTbl[[#This Row],[UnitPrice]]*(1-SalesTbl[[#This Row],[Discount]])</f>
        <v>961.68</v>
      </c>
      <c r="O38" t="str">
        <f>TEXT(SalesTbl[[#This Row],[OrderDate]],"yyyy-mm")</f>
        <v>2023-11</v>
      </c>
      <c r="P38">
        <f>SalesTbl[[#This Row],[ShipDate]]-SalesTbl[[#This Row],[OrderDate]]</f>
        <v>3</v>
      </c>
    </row>
    <row r="39" spans="1:16">
      <c r="A39" t="s">
        <v>109</v>
      </c>
      <c r="B39" s="1">
        <v>45247</v>
      </c>
      <c r="C39" s="1">
        <v>45252</v>
      </c>
      <c r="D39" t="s">
        <v>103</v>
      </c>
      <c r="E39" t="s">
        <v>29</v>
      </c>
      <c r="F39" t="s">
        <v>40</v>
      </c>
      <c r="G39" t="s">
        <v>47</v>
      </c>
      <c r="H39">
        <v>4</v>
      </c>
      <c r="I39">
        <v>144.84</v>
      </c>
      <c r="J39">
        <v>0</v>
      </c>
      <c r="K39">
        <v>44.42</v>
      </c>
      <c r="L39" t="s">
        <v>31</v>
      </c>
      <c r="M39">
        <v>579.36</v>
      </c>
      <c r="N39">
        <f>SalesTbl[[#This Row],[Quantity]]*SalesTbl[[#This Row],[UnitPrice]]*(1-SalesTbl[[#This Row],[Discount]])</f>
        <v>579.36</v>
      </c>
      <c r="O39" t="str">
        <f>TEXT(SalesTbl[[#This Row],[OrderDate]],"yyyy-mm")</f>
        <v>2023-11</v>
      </c>
      <c r="P39">
        <f>SalesTbl[[#This Row],[ShipDate]]-SalesTbl[[#This Row],[OrderDate]]</f>
        <v>5</v>
      </c>
    </row>
    <row r="40" spans="1:16">
      <c r="A40" t="s">
        <v>110</v>
      </c>
      <c r="B40" s="1">
        <v>45244</v>
      </c>
      <c r="C40" s="1">
        <v>45250</v>
      </c>
      <c r="D40" t="s">
        <v>101</v>
      </c>
      <c r="E40" t="s">
        <v>71</v>
      </c>
      <c r="F40" t="s">
        <v>24</v>
      </c>
      <c r="G40" t="s">
        <v>111</v>
      </c>
      <c r="H40">
        <v>1</v>
      </c>
      <c r="I40">
        <v>393.16</v>
      </c>
      <c r="J40">
        <v>0</v>
      </c>
      <c r="K40">
        <v>48.21</v>
      </c>
      <c r="L40" t="s">
        <v>37</v>
      </c>
      <c r="M40">
        <v>393.16</v>
      </c>
      <c r="N40">
        <f>SalesTbl[[#This Row],[Quantity]]*SalesTbl[[#This Row],[UnitPrice]]*(1-SalesTbl[[#This Row],[Discount]])</f>
        <v>393.16</v>
      </c>
      <c r="O40" t="str">
        <f>TEXT(SalesTbl[[#This Row],[OrderDate]],"yyyy-mm")</f>
        <v>2023-11</v>
      </c>
      <c r="P40">
        <f>SalesTbl[[#This Row],[ShipDate]]-SalesTbl[[#This Row],[OrderDate]]</f>
        <v>6</v>
      </c>
    </row>
    <row r="41" spans="1:16">
      <c r="A41" t="s">
        <v>112</v>
      </c>
      <c r="B41" s="1">
        <v>45244</v>
      </c>
      <c r="C41" s="1">
        <v>45247</v>
      </c>
      <c r="D41" t="s">
        <v>113</v>
      </c>
      <c r="E41" t="s">
        <v>44</v>
      </c>
      <c r="F41" t="s">
        <v>24</v>
      </c>
      <c r="G41" t="s">
        <v>25</v>
      </c>
      <c r="H41">
        <v>2</v>
      </c>
      <c r="I41">
        <v>321.95</v>
      </c>
      <c r="J41">
        <v>0</v>
      </c>
      <c r="K41">
        <v>54.41</v>
      </c>
      <c r="L41" t="s">
        <v>21</v>
      </c>
      <c r="M41">
        <v>643.9</v>
      </c>
      <c r="N41">
        <f>SalesTbl[[#This Row],[Quantity]]*SalesTbl[[#This Row],[UnitPrice]]*(1-SalesTbl[[#This Row],[Discount]])</f>
        <v>643.9</v>
      </c>
      <c r="O41" t="str">
        <f>TEXT(SalesTbl[[#This Row],[OrderDate]],"yyyy-mm")</f>
        <v>2023-11</v>
      </c>
      <c r="P41">
        <f>SalesTbl[[#This Row],[ShipDate]]-SalesTbl[[#This Row],[OrderDate]]</f>
        <v>3</v>
      </c>
    </row>
    <row r="42" spans="1:16">
      <c r="A42" t="s">
        <v>114</v>
      </c>
      <c r="B42" s="1">
        <v>45242</v>
      </c>
      <c r="C42" s="1">
        <v>45246</v>
      </c>
      <c r="D42" t="s">
        <v>115</v>
      </c>
      <c r="E42" t="s">
        <v>29</v>
      </c>
      <c r="F42" t="s">
        <v>24</v>
      </c>
      <c r="G42" t="s">
        <v>25</v>
      </c>
      <c r="H42">
        <v>1</v>
      </c>
      <c r="I42">
        <v>389.75</v>
      </c>
      <c r="J42">
        <v>0.15</v>
      </c>
      <c r="K42">
        <v>16.68</v>
      </c>
      <c r="L42" t="s">
        <v>21</v>
      </c>
      <c r="M42">
        <v>331.29</v>
      </c>
      <c r="N42">
        <f>SalesTbl[[#This Row],[Quantity]]*SalesTbl[[#This Row],[UnitPrice]]*(1-SalesTbl[[#This Row],[Discount]])</f>
        <v>331.28749999999997</v>
      </c>
      <c r="O42" t="str">
        <f>TEXT(SalesTbl[[#This Row],[OrderDate]],"yyyy-mm")</f>
        <v>2023-11</v>
      </c>
      <c r="P42">
        <f>SalesTbl[[#This Row],[ShipDate]]-SalesTbl[[#This Row],[OrderDate]]</f>
        <v>4</v>
      </c>
    </row>
    <row r="43" spans="1:16">
      <c r="A43" t="s">
        <v>116</v>
      </c>
      <c r="B43" s="1">
        <v>45242</v>
      </c>
      <c r="C43" s="1">
        <v>45249</v>
      </c>
      <c r="D43" t="s">
        <v>117</v>
      </c>
      <c r="E43" t="s">
        <v>71</v>
      </c>
      <c r="F43" t="s">
        <v>24</v>
      </c>
      <c r="G43" t="s">
        <v>104</v>
      </c>
      <c r="H43">
        <v>4</v>
      </c>
      <c r="I43">
        <v>1083.8</v>
      </c>
      <c r="J43">
        <v>0</v>
      </c>
      <c r="K43">
        <v>53.87</v>
      </c>
      <c r="L43" t="s">
        <v>31</v>
      </c>
      <c r="M43">
        <v>4335.2</v>
      </c>
      <c r="N43">
        <f>SalesTbl[[#This Row],[Quantity]]*SalesTbl[[#This Row],[UnitPrice]]*(1-SalesTbl[[#This Row],[Discount]])</f>
        <v>4335.2</v>
      </c>
      <c r="O43" t="str">
        <f>TEXT(SalesTbl[[#This Row],[OrderDate]],"yyyy-mm")</f>
        <v>2023-11</v>
      </c>
      <c r="P43">
        <f>SalesTbl[[#This Row],[ShipDate]]-SalesTbl[[#This Row],[OrderDate]]</f>
        <v>7</v>
      </c>
    </row>
    <row r="44" spans="1:16">
      <c r="A44" t="s">
        <v>118</v>
      </c>
      <c r="B44" s="1">
        <v>45241</v>
      </c>
      <c r="C44" s="1">
        <v>45243</v>
      </c>
      <c r="D44" t="s">
        <v>119</v>
      </c>
      <c r="E44" t="s">
        <v>29</v>
      </c>
      <c r="F44" t="s">
        <v>19</v>
      </c>
      <c r="G44" t="s">
        <v>30</v>
      </c>
      <c r="H44">
        <v>3</v>
      </c>
      <c r="I44">
        <v>253.19</v>
      </c>
      <c r="J44">
        <v>0.1</v>
      </c>
      <c r="K44">
        <v>11.73</v>
      </c>
      <c r="L44" t="s">
        <v>31</v>
      </c>
      <c r="M44">
        <v>683.61</v>
      </c>
      <c r="N44">
        <f>SalesTbl[[#This Row],[Quantity]]*SalesTbl[[#This Row],[UnitPrice]]*(1-SalesTbl[[#This Row],[Discount]])</f>
        <v>683.61299999999994</v>
      </c>
      <c r="O44" t="str">
        <f>TEXT(SalesTbl[[#This Row],[OrderDate]],"yyyy-mm")</f>
        <v>2023-11</v>
      </c>
      <c r="P44">
        <f>SalesTbl[[#This Row],[ShipDate]]-SalesTbl[[#This Row],[OrderDate]]</f>
        <v>2</v>
      </c>
    </row>
    <row r="45" spans="1:16">
      <c r="A45" t="s">
        <v>120</v>
      </c>
      <c r="B45" s="1">
        <v>45241</v>
      </c>
      <c r="C45" s="1">
        <v>45242</v>
      </c>
      <c r="D45" t="s">
        <v>94</v>
      </c>
      <c r="E45" t="s">
        <v>71</v>
      </c>
      <c r="F45" t="s">
        <v>19</v>
      </c>
      <c r="G45" t="s">
        <v>20</v>
      </c>
      <c r="H45">
        <v>6</v>
      </c>
      <c r="I45">
        <v>922.26</v>
      </c>
      <c r="J45">
        <v>0</v>
      </c>
      <c r="K45">
        <v>57.59</v>
      </c>
      <c r="L45" t="s">
        <v>26</v>
      </c>
      <c r="M45">
        <v>5533.56</v>
      </c>
      <c r="N45">
        <f>SalesTbl[[#This Row],[Quantity]]*SalesTbl[[#This Row],[UnitPrice]]*(1-SalesTbl[[#This Row],[Discount]])</f>
        <v>5533.5599999999995</v>
      </c>
      <c r="O45" t="str">
        <f>TEXT(SalesTbl[[#This Row],[OrderDate]],"yyyy-mm")</f>
        <v>2023-11</v>
      </c>
      <c r="P45">
        <f>SalesTbl[[#This Row],[ShipDate]]-SalesTbl[[#This Row],[OrderDate]]</f>
        <v>1</v>
      </c>
    </row>
    <row r="46" spans="1:16">
      <c r="A46" t="s">
        <v>121</v>
      </c>
      <c r="B46" s="1">
        <v>45239</v>
      </c>
      <c r="C46" s="1">
        <v>45240</v>
      </c>
      <c r="D46" t="s">
        <v>122</v>
      </c>
      <c r="E46" t="s">
        <v>44</v>
      </c>
      <c r="F46" t="s">
        <v>24</v>
      </c>
      <c r="G46" t="s">
        <v>107</v>
      </c>
      <c r="H46">
        <v>4</v>
      </c>
      <c r="I46">
        <v>136.09</v>
      </c>
      <c r="J46">
        <v>0</v>
      </c>
      <c r="K46">
        <v>55.1</v>
      </c>
      <c r="L46" t="s">
        <v>26</v>
      </c>
      <c r="M46">
        <v>544.36</v>
      </c>
      <c r="N46">
        <f>SalesTbl[[#This Row],[Quantity]]*SalesTbl[[#This Row],[UnitPrice]]*(1-SalesTbl[[#This Row],[Discount]])</f>
        <v>544.36</v>
      </c>
      <c r="O46" t="str">
        <f>TEXT(SalesTbl[[#This Row],[OrderDate]],"yyyy-mm")</f>
        <v>2023-11</v>
      </c>
      <c r="P46">
        <f>SalesTbl[[#This Row],[ShipDate]]-SalesTbl[[#This Row],[OrderDate]]</f>
        <v>1</v>
      </c>
    </row>
    <row r="47" spans="1:16">
      <c r="A47" t="s">
        <v>123</v>
      </c>
      <c r="B47" s="1">
        <v>45239</v>
      </c>
      <c r="C47" s="1">
        <v>45246</v>
      </c>
      <c r="D47" t="s">
        <v>81</v>
      </c>
      <c r="E47" t="s">
        <v>71</v>
      </c>
      <c r="F47" t="s">
        <v>24</v>
      </c>
      <c r="G47" t="s">
        <v>104</v>
      </c>
      <c r="H47">
        <v>3</v>
      </c>
      <c r="I47">
        <v>16.64</v>
      </c>
      <c r="J47">
        <v>0.2</v>
      </c>
      <c r="K47">
        <v>58.25</v>
      </c>
      <c r="L47" t="s">
        <v>31</v>
      </c>
      <c r="M47">
        <v>39.94</v>
      </c>
      <c r="N47">
        <f>SalesTbl[[#This Row],[Quantity]]*SalesTbl[[#This Row],[UnitPrice]]*(1-SalesTbl[[#This Row],[Discount]])</f>
        <v>39.936000000000007</v>
      </c>
      <c r="O47" t="str">
        <f>TEXT(SalesTbl[[#This Row],[OrderDate]],"yyyy-mm")</f>
        <v>2023-11</v>
      </c>
      <c r="P47">
        <f>SalesTbl[[#This Row],[ShipDate]]-SalesTbl[[#This Row],[OrderDate]]</f>
        <v>7</v>
      </c>
    </row>
    <row r="48" spans="1:16">
      <c r="A48" t="s">
        <v>124</v>
      </c>
      <c r="B48" s="1">
        <v>45239</v>
      </c>
      <c r="C48" s="1">
        <v>45244</v>
      </c>
      <c r="D48" t="s">
        <v>125</v>
      </c>
      <c r="E48" t="s">
        <v>44</v>
      </c>
      <c r="F48" t="s">
        <v>24</v>
      </c>
      <c r="G48" t="s">
        <v>36</v>
      </c>
      <c r="H48">
        <v>5</v>
      </c>
      <c r="I48">
        <v>291.33</v>
      </c>
      <c r="J48">
        <v>0</v>
      </c>
      <c r="K48">
        <v>33.979999999999997</v>
      </c>
      <c r="L48" t="s">
        <v>21</v>
      </c>
      <c r="M48">
        <v>1456.65</v>
      </c>
      <c r="N48">
        <f>SalesTbl[[#This Row],[Quantity]]*SalesTbl[[#This Row],[UnitPrice]]*(1-SalesTbl[[#This Row],[Discount]])</f>
        <v>1456.6499999999999</v>
      </c>
      <c r="O48" t="str">
        <f>TEXT(SalesTbl[[#This Row],[OrderDate]],"yyyy-mm")</f>
        <v>2023-11</v>
      </c>
      <c r="P48">
        <f>SalesTbl[[#This Row],[ShipDate]]-SalesTbl[[#This Row],[OrderDate]]</f>
        <v>5</v>
      </c>
    </row>
    <row r="49" spans="1:16">
      <c r="A49" t="s">
        <v>126</v>
      </c>
      <c r="B49" s="1">
        <v>45238</v>
      </c>
      <c r="C49" s="1">
        <v>45244</v>
      </c>
      <c r="D49" t="s">
        <v>58</v>
      </c>
      <c r="E49" t="s">
        <v>71</v>
      </c>
      <c r="F49" t="s">
        <v>19</v>
      </c>
      <c r="G49" t="s">
        <v>30</v>
      </c>
      <c r="H49">
        <v>8</v>
      </c>
      <c r="I49">
        <v>825.03</v>
      </c>
      <c r="J49">
        <v>0.05</v>
      </c>
      <c r="K49">
        <v>7.52</v>
      </c>
      <c r="L49" t="s">
        <v>37</v>
      </c>
      <c r="M49">
        <v>6270.23</v>
      </c>
      <c r="N49">
        <f>SalesTbl[[#This Row],[Quantity]]*SalesTbl[[#This Row],[UnitPrice]]*(1-SalesTbl[[#This Row],[Discount]])</f>
        <v>6270.2279999999992</v>
      </c>
      <c r="O49" t="str">
        <f>TEXT(SalesTbl[[#This Row],[OrderDate]],"yyyy-mm")</f>
        <v>2023-11</v>
      </c>
      <c r="P49">
        <f>SalesTbl[[#This Row],[ShipDate]]-SalesTbl[[#This Row],[OrderDate]]</f>
        <v>6</v>
      </c>
    </row>
    <row r="50" spans="1:16">
      <c r="A50" t="s">
        <v>127</v>
      </c>
      <c r="B50" s="1">
        <v>45238</v>
      </c>
      <c r="C50" s="1">
        <v>45241</v>
      </c>
      <c r="D50" t="s">
        <v>81</v>
      </c>
      <c r="E50" t="s">
        <v>44</v>
      </c>
      <c r="F50" t="s">
        <v>40</v>
      </c>
      <c r="G50" t="s">
        <v>89</v>
      </c>
      <c r="H50">
        <v>6</v>
      </c>
      <c r="I50">
        <v>458.64</v>
      </c>
      <c r="J50">
        <v>0</v>
      </c>
      <c r="K50">
        <v>12.36</v>
      </c>
      <c r="L50" t="s">
        <v>21</v>
      </c>
      <c r="M50">
        <v>2751.84</v>
      </c>
      <c r="N50">
        <f>SalesTbl[[#This Row],[Quantity]]*SalesTbl[[#This Row],[UnitPrice]]*(1-SalesTbl[[#This Row],[Discount]])</f>
        <v>2751.84</v>
      </c>
      <c r="O50" t="str">
        <f>TEXT(SalesTbl[[#This Row],[OrderDate]],"yyyy-mm")</f>
        <v>2023-11</v>
      </c>
      <c r="P50">
        <f>SalesTbl[[#This Row],[ShipDate]]-SalesTbl[[#This Row],[OrderDate]]</f>
        <v>3</v>
      </c>
    </row>
    <row r="51" spans="1:16">
      <c r="A51" t="s">
        <v>128</v>
      </c>
      <c r="B51" s="1">
        <v>45237</v>
      </c>
      <c r="C51" s="1">
        <v>45243</v>
      </c>
      <c r="D51" t="s">
        <v>129</v>
      </c>
      <c r="E51" t="s">
        <v>44</v>
      </c>
      <c r="F51" t="s">
        <v>40</v>
      </c>
      <c r="G51" t="s">
        <v>41</v>
      </c>
      <c r="H51">
        <v>2</v>
      </c>
      <c r="I51">
        <v>1178.23</v>
      </c>
      <c r="J51">
        <v>0.15</v>
      </c>
      <c r="K51">
        <v>34.1</v>
      </c>
      <c r="L51" t="s">
        <v>26</v>
      </c>
      <c r="M51">
        <v>2002.99</v>
      </c>
      <c r="N51">
        <f>SalesTbl[[#This Row],[Quantity]]*SalesTbl[[#This Row],[UnitPrice]]*(1-SalesTbl[[#This Row],[Discount]])</f>
        <v>2002.991</v>
      </c>
      <c r="O51" t="str">
        <f>TEXT(SalesTbl[[#This Row],[OrderDate]],"yyyy-mm")</f>
        <v>2023-11</v>
      </c>
      <c r="P51">
        <f>SalesTbl[[#This Row],[ShipDate]]-SalesTbl[[#This Row],[OrderDate]]</f>
        <v>6</v>
      </c>
    </row>
    <row r="52" spans="1:16">
      <c r="A52" t="s">
        <v>130</v>
      </c>
      <c r="B52" s="1">
        <v>45237</v>
      </c>
      <c r="C52" s="1">
        <v>45239</v>
      </c>
      <c r="D52" t="s">
        <v>131</v>
      </c>
      <c r="E52" t="s">
        <v>18</v>
      </c>
      <c r="F52" t="s">
        <v>24</v>
      </c>
      <c r="G52" t="s">
        <v>111</v>
      </c>
      <c r="H52">
        <v>1</v>
      </c>
      <c r="I52">
        <v>110.47</v>
      </c>
      <c r="J52">
        <v>0</v>
      </c>
      <c r="K52">
        <v>18.690000000000001</v>
      </c>
      <c r="L52" t="s">
        <v>26</v>
      </c>
      <c r="M52">
        <v>110.47</v>
      </c>
      <c r="N52">
        <f>SalesTbl[[#This Row],[Quantity]]*SalesTbl[[#This Row],[UnitPrice]]*(1-SalesTbl[[#This Row],[Discount]])</f>
        <v>110.47</v>
      </c>
      <c r="O52" t="str">
        <f>TEXT(SalesTbl[[#This Row],[OrderDate]],"yyyy-mm")</f>
        <v>2023-11</v>
      </c>
      <c r="P52">
        <f>SalesTbl[[#This Row],[ShipDate]]-SalesTbl[[#This Row],[OrderDate]]</f>
        <v>2</v>
      </c>
    </row>
    <row r="53" spans="1:16">
      <c r="A53" t="s">
        <v>132</v>
      </c>
      <c r="B53" s="1">
        <v>45236</v>
      </c>
      <c r="C53" s="1">
        <v>45237</v>
      </c>
      <c r="D53" t="s">
        <v>133</v>
      </c>
      <c r="E53" t="s">
        <v>18</v>
      </c>
      <c r="F53" t="s">
        <v>24</v>
      </c>
      <c r="G53" t="s">
        <v>25</v>
      </c>
      <c r="H53">
        <v>8</v>
      </c>
      <c r="I53">
        <v>357.57</v>
      </c>
      <c r="J53">
        <v>0</v>
      </c>
      <c r="K53">
        <v>28.73</v>
      </c>
      <c r="L53" t="s">
        <v>31</v>
      </c>
      <c r="M53">
        <v>2860.56</v>
      </c>
      <c r="N53">
        <f>SalesTbl[[#This Row],[Quantity]]*SalesTbl[[#This Row],[UnitPrice]]*(1-SalesTbl[[#This Row],[Discount]])</f>
        <v>2860.56</v>
      </c>
      <c r="O53" t="str">
        <f>TEXT(SalesTbl[[#This Row],[OrderDate]],"yyyy-mm")</f>
        <v>2023-11</v>
      </c>
      <c r="P53">
        <f>SalesTbl[[#This Row],[ShipDate]]-SalesTbl[[#This Row],[OrderDate]]</f>
        <v>1</v>
      </c>
    </row>
    <row r="54" spans="1:16">
      <c r="A54" t="s">
        <v>134</v>
      </c>
      <c r="B54" s="1">
        <v>45236</v>
      </c>
      <c r="C54" s="1">
        <v>45240</v>
      </c>
      <c r="D54" t="s">
        <v>70</v>
      </c>
      <c r="E54" t="s">
        <v>44</v>
      </c>
      <c r="F54" t="s">
        <v>19</v>
      </c>
      <c r="G54" t="s">
        <v>20</v>
      </c>
      <c r="H54">
        <v>1</v>
      </c>
      <c r="I54">
        <v>650.72</v>
      </c>
      <c r="J54">
        <v>0</v>
      </c>
      <c r="K54">
        <v>34.119999999999997</v>
      </c>
      <c r="L54" t="s">
        <v>26</v>
      </c>
      <c r="M54">
        <v>650.72</v>
      </c>
      <c r="N54">
        <f>SalesTbl[[#This Row],[Quantity]]*SalesTbl[[#This Row],[UnitPrice]]*(1-SalesTbl[[#This Row],[Discount]])</f>
        <v>650.72</v>
      </c>
      <c r="O54" t="str">
        <f>TEXT(SalesTbl[[#This Row],[OrderDate]],"yyyy-mm")</f>
        <v>2023-11</v>
      </c>
      <c r="P54">
        <f>SalesTbl[[#This Row],[ShipDate]]-SalesTbl[[#This Row],[OrderDate]]</f>
        <v>4</v>
      </c>
    </row>
    <row r="55" spans="1:16">
      <c r="A55" t="s">
        <v>135</v>
      </c>
      <c r="B55" s="1">
        <v>45234</v>
      </c>
      <c r="C55" s="1">
        <v>45238</v>
      </c>
      <c r="D55" t="s">
        <v>136</v>
      </c>
      <c r="E55" t="s">
        <v>71</v>
      </c>
      <c r="F55" t="s">
        <v>19</v>
      </c>
      <c r="G55" t="s">
        <v>20</v>
      </c>
      <c r="H55">
        <v>4</v>
      </c>
      <c r="I55">
        <v>373.93</v>
      </c>
      <c r="J55">
        <v>0</v>
      </c>
      <c r="K55">
        <v>20.149999999999999</v>
      </c>
      <c r="L55" t="s">
        <v>26</v>
      </c>
      <c r="M55">
        <v>1495.72</v>
      </c>
      <c r="N55">
        <f>SalesTbl[[#This Row],[Quantity]]*SalesTbl[[#This Row],[UnitPrice]]*(1-SalesTbl[[#This Row],[Discount]])</f>
        <v>1495.72</v>
      </c>
      <c r="O55" t="str">
        <f>TEXT(SalesTbl[[#This Row],[OrderDate]],"yyyy-mm")</f>
        <v>2023-11</v>
      </c>
      <c r="P55">
        <f>SalesTbl[[#This Row],[ShipDate]]-SalesTbl[[#This Row],[OrderDate]]</f>
        <v>4</v>
      </c>
    </row>
    <row r="56" spans="1:16">
      <c r="A56" t="s">
        <v>137</v>
      </c>
      <c r="B56" s="1">
        <v>45231</v>
      </c>
      <c r="C56" s="1">
        <v>45237</v>
      </c>
      <c r="D56" t="s">
        <v>138</v>
      </c>
      <c r="E56" t="s">
        <v>44</v>
      </c>
      <c r="F56" t="s">
        <v>24</v>
      </c>
      <c r="G56" t="s">
        <v>25</v>
      </c>
      <c r="H56">
        <v>3</v>
      </c>
      <c r="I56">
        <v>255.62</v>
      </c>
      <c r="J56">
        <v>0</v>
      </c>
      <c r="K56">
        <v>34.380000000000003</v>
      </c>
      <c r="L56" t="s">
        <v>31</v>
      </c>
      <c r="M56">
        <v>766.86</v>
      </c>
      <c r="N56">
        <f>SalesTbl[[#This Row],[Quantity]]*SalesTbl[[#This Row],[UnitPrice]]*(1-SalesTbl[[#This Row],[Discount]])</f>
        <v>766.86</v>
      </c>
      <c r="O56" t="str">
        <f>TEXT(SalesTbl[[#This Row],[OrderDate]],"yyyy-mm")</f>
        <v>2023-11</v>
      </c>
      <c r="P56">
        <f>SalesTbl[[#This Row],[ShipDate]]-SalesTbl[[#This Row],[OrderDate]]</f>
        <v>6</v>
      </c>
    </row>
    <row r="57" spans="1:16">
      <c r="A57" t="s">
        <v>139</v>
      </c>
      <c r="B57" s="1">
        <v>45230</v>
      </c>
      <c r="C57" s="1">
        <v>45237</v>
      </c>
      <c r="D57" t="s">
        <v>140</v>
      </c>
      <c r="E57" t="s">
        <v>18</v>
      </c>
      <c r="F57" t="s">
        <v>24</v>
      </c>
      <c r="G57" t="s">
        <v>104</v>
      </c>
      <c r="H57">
        <v>5</v>
      </c>
      <c r="I57">
        <v>419.83</v>
      </c>
      <c r="J57">
        <v>0.15</v>
      </c>
      <c r="K57">
        <v>50.06</v>
      </c>
      <c r="L57" t="s">
        <v>31</v>
      </c>
      <c r="M57">
        <v>1784.28</v>
      </c>
      <c r="N57">
        <f>SalesTbl[[#This Row],[Quantity]]*SalesTbl[[#This Row],[UnitPrice]]*(1-SalesTbl[[#This Row],[Discount]])</f>
        <v>1784.2774999999999</v>
      </c>
      <c r="O57" t="str">
        <f>TEXT(SalesTbl[[#This Row],[OrderDate]],"yyyy-mm")</f>
        <v>2023-10</v>
      </c>
      <c r="P57">
        <f>SalesTbl[[#This Row],[ShipDate]]-SalesTbl[[#This Row],[OrderDate]]</f>
        <v>7</v>
      </c>
    </row>
    <row r="58" spans="1:16">
      <c r="A58" t="s">
        <v>141</v>
      </c>
      <c r="B58" s="1">
        <v>45229</v>
      </c>
      <c r="C58" s="1">
        <v>45232</v>
      </c>
      <c r="D58" t="s">
        <v>142</v>
      </c>
      <c r="E58" t="s">
        <v>44</v>
      </c>
      <c r="F58" t="s">
        <v>19</v>
      </c>
      <c r="G58" t="s">
        <v>62</v>
      </c>
      <c r="H58">
        <v>5</v>
      </c>
      <c r="I58">
        <v>406.29</v>
      </c>
      <c r="J58">
        <v>0.05</v>
      </c>
      <c r="K58">
        <v>34.69</v>
      </c>
      <c r="L58" t="s">
        <v>37</v>
      </c>
      <c r="M58">
        <v>1929.88</v>
      </c>
      <c r="N58">
        <f>SalesTbl[[#This Row],[Quantity]]*SalesTbl[[#This Row],[UnitPrice]]*(1-SalesTbl[[#This Row],[Discount]])</f>
        <v>1929.8775000000001</v>
      </c>
      <c r="O58" t="str">
        <f>TEXT(SalesTbl[[#This Row],[OrderDate]],"yyyy-mm")</f>
        <v>2023-10</v>
      </c>
      <c r="P58">
        <f>SalesTbl[[#This Row],[ShipDate]]-SalesTbl[[#This Row],[OrderDate]]</f>
        <v>3</v>
      </c>
    </row>
    <row r="59" spans="1:16">
      <c r="A59" t="s">
        <v>143</v>
      </c>
      <c r="B59" s="1">
        <v>45229</v>
      </c>
      <c r="C59" s="1">
        <v>45232</v>
      </c>
      <c r="D59" t="s">
        <v>144</v>
      </c>
      <c r="E59" t="s">
        <v>71</v>
      </c>
      <c r="F59" t="s">
        <v>24</v>
      </c>
      <c r="G59" t="s">
        <v>107</v>
      </c>
      <c r="H59">
        <v>6</v>
      </c>
      <c r="I59">
        <v>1188.4100000000001</v>
      </c>
      <c r="J59">
        <v>0.05</v>
      </c>
      <c r="K59">
        <v>41.24</v>
      </c>
      <c r="L59" t="s">
        <v>21</v>
      </c>
      <c r="M59">
        <v>6773.94</v>
      </c>
      <c r="N59">
        <f>SalesTbl[[#This Row],[Quantity]]*SalesTbl[[#This Row],[UnitPrice]]*(1-SalesTbl[[#This Row],[Discount]])</f>
        <v>6773.9370000000008</v>
      </c>
      <c r="O59" t="str">
        <f>TEXT(SalesTbl[[#This Row],[OrderDate]],"yyyy-mm")</f>
        <v>2023-10</v>
      </c>
      <c r="P59">
        <f>SalesTbl[[#This Row],[ShipDate]]-SalesTbl[[#This Row],[OrderDate]]</f>
        <v>3</v>
      </c>
    </row>
    <row r="60" spans="1:16">
      <c r="A60" t="s">
        <v>145</v>
      </c>
      <c r="B60" s="1">
        <v>45226</v>
      </c>
      <c r="C60" s="1">
        <v>45227</v>
      </c>
      <c r="D60" t="s">
        <v>146</v>
      </c>
      <c r="E60" t="s">
        <v>29</v>
      </c>
      <c r="F60" t="s">
        <v>40</v>
      </c>
      <c r="G60" t="s">
        <v>47</v>
      </c>
      <c r="H60">
        <v>3</v>
      </c>
      <c r="I60">
        <v>390.31</v>
      </c>
      <c r="J60">
        <v>0.1</v>
      </c>
      <c r="K60">
        <v>14.49</v>
      </c>
      <c r="L60" t="s">
        <v>26</v>
      </c>
      <c r="M60">
        <v>1053.8399999999999</v>
      </c>
      <c r="N60">
        <f>SalesTbl[[#This Row],[Quantity]]*SalesTbl[[#This Row],[UnitPrice]]*(1-SalesTbl[[#This Row],[Discount]])</f>
        <v>1053.837</v>
      </c>
      <c r="O60" t="str">
        <f>TEXT(SalesTbl[[#This Row],[OrderDate]],"yyyy-mm")</f>
        <v>2023-10</v>
      </c>
      <c r="P60">
        <f>SalesTbl[[#This Row],[ShipDate]]-SalesTbl[[#This Row],[OrderDate]]</f>
        <v>1</v>
      </c>
    </row>
    <row r="61" spans="1:16">
      <c r="A61" t="s">
        <v>147</v>
      </c>
      <c r="B61" s="1">
        <v>45226</v>
      </c>
      <c r="C61" s="1">
        <v>45228</v>
      </c>
      <c r="D61" t="s">
        <v>119</v>
      </c>
      <c r="E61" t="s">
        <v>29</v>
      </c>
      <c r="F61" t="s">
        <v>19</v>
      </c>
      <c r="G61" t="s">
        <v>62</v>
      </c>
      <c r="H61">
        <v>8</v>
      </c>
      <c r="I61">
        <v>175.13</v>
      </c>
      <c r="J61">
        <v>0</v>
      </c>
      <c r="K61">
        <v>54</v>
      </c>
      <c r="L61" t="s">
        <v>21</v>
      </c>
      <c r="M61">
        <v>1401.04</v>
      </c>
      <c r="N61">
        <f>SalesTbl[[#This Row],[Quantity]]*SalesTbl[[#This Row],[UnitPrice]]*(1-SalesTbl[[#This Row],[Discount]])</f>
        <v>1401.04</v>
      </c>
      <c r="O61" t="str">
        <f>TEXT(SalesTbl[[#This Row],[OrderDate]],"yyyy-mm")</f>
        <v>2023-10</v>
      </c>
      <c r="P61">
        <f>SalesTbl[[#This Row],[ShipDate]]-SalesTbl[[#This Row],[OrderDate]]</f>
        <v>2</v>
      </c>
    </row>
    <row r="62" spans="1:16">
      <c r="A62" t="s">
        <v>148</v>
      </c>
      <c r="B62" s="1">
        <v>45226</v>
      </c>
      <c r="C62" s="1">
        <v>45228</v>
      </c>
      <c r="D62" t="s">
        <v>149</v>
      </c>
      <c r="E62" t="s">
        <v>18</v>
      </c>
      <c r="F62" t="s">
        <v>24</v>
      </c>
      <c r="G62" t="s">
        <v>107</v>
      </c>
      <c r="H62">
        <v>4</v>
      </c>
      <c r="I62">
        <v>297</v>
      </c>
      <c r="J62">
        <v>0.2</v>
      </c>
      <c r="K62">
        <v>17.22</v>
      </c>
      <c r="L62" t="s">
        <v>26</v>
      </c>
      <c r="M62">
        <v>950.4</v>
      </c>
      <c r="N62">
        <f>SalesTbl[[#This Row],[Quantity]]*SalesTbl[[#This Row],[UnitPrice]]*(1-SalesTbl[[#This Row],[Discount]])</f>
        <v>950.40000000000009</v>
      </c>
      <c r="O62" t="str">
        <f>TEXT(SalesTbl[[#This Row],[OrderDate]],"yyyy-mm")</f>
        <v>2023-10</v>
      </c>
      <c r="P62">
        <f>SalesTbl[[#This Row],[ShipDate]]-SalesTbl[[#This Row],[OrderDate]]</f>
        <v>2</v>
      </c>
    </row>
    <row r="63" spans="1:16">
      <c r="A63" t="s">
        <v>150</v>
      </c>
      <c r="B63" s="1">
        <v>45225</v>
      </c>
      <c r="C63" s="1">
        <v>45232</v>
      </c>
      <c r="D63" t="s">
        <v>149</v>
      </c>
      <c r="E63" t="s">
        <v>44</v>
      </c>
      <c r="F63" t="s">
        <v>40</v>
      </c>
      <c r="G63" t="s">
        <v>47</v>
      </c>
      <c r="H63">
        <v>4</v>
      </c>
      <c r="I63">
        <v>50.82</v>
      </c>
      <c r="J63">
        <v>0</v>
      </c>
      <c r="K63">
        <v>22.03</v>
      </c>
      <c r="L63" t="s">
        <v>31</v>
      </c>
      <c r="M63">
        <v>203.28</v>
      </c>
      <c r="N63">
        <f>SalesTbl[[#This Row],[Quantity]]*SalesTbl[[#This Row],[UnitPrice]]*(1-SalesTbl[[#This Row],[Discount]])</f>
        <v>203.28</v>
      </c>
      <c r="O63" t="str">
        <f>TEXT(SalesTbl[[#This Row],[OrderDate]],"yyyy-mm")</f>
        <v>2023-10</v>
      </c>
      <c r="P63">
        <f>SalesTbl[[#This Row],[ShipDate]]-SalesTbl[[#This Row],[OrderDate]]</f>
        <v>7</v>
      </c>
    </row>
    <row r="64" spans="1:16">
      <c r="A64" t="s">
        <v>151</v>
      </c>
      <c r="B64" s="1">
        <v>45224</v>
      </c>
      <c r="C64" s="1">
        <v>45227</v>
      </c>
      <c r="D64" t="s">
        <v>152</v>
      </c>
      <c r="E64" t="s">
        <v>44</v>
      </c>
      <c r="F64" t="s">
        <v>40</v>
      </c>
      <c r="G64" t="s">
        <v>64</v>
      </c>
      <c r="H64">
        <v>7</v>
      </c>
      <c r="I64">
        <v>640.04999999999995</v>
      </c>
      <c r="J64">
        <v>0</v>
      </c>
      <c r="K64">
        <v>26.72</v>
      </c>
      <c r="L64" t="s">
        <v>21</v>
      </c>
      <c r="M64">
        <v>4480.3500000000004</v>
      </c>
      <c r="N64">
        <f>SalesTbl[[#This Row],[Quantity]]*SalesTbl[[#This Row],[UnitPrice]]*(1-SalesTbl[[#This Row],[Discount]])</f>
        <v>4480.3499999999995</v>
      </c>
      <c r="O64" t="str">
        <f>TEXT(SalesTbl[[#This Row],[OrderDate]],"yyyy-mm")</f>
        <v>2023-10</v>
      </c>
      <c r="P64">
        <f>SalesTbl[[#This Row],[ShipDate]]-SalesTbl[[#This Row],[OrderDate]]</f>
        <v>3</v>
      </c>
    </row>
    <row r="65" spans="1:16">
      <c r="A65" t="s">
        <v>153</v>
      </c>
      <c r="B65" s="1">
        <v>45223</v>
      </c>
      <c r="C65" s="1">
        <v>45228</v>
      </c>
      <c r="D65" t="s">
        <v>154</v>
      </c>
      <c r="E65" t="s">
        <v>29</v>
      </c>
      <c r="F65" t="s">
        <v>40</v>
      </c>
      <c r="G65" t="s">
        <v>47</v>
      </c>
      <c r="H65">
        <v>7</v>
      </c>
      <c r="I65">
        <v>31.07</v>
      </c>
      <c r="J65">
        <v>0</v>
      </c>
      <c r="K65">
        <v>40.869999999999997</v>
      </c>
      <c r="L65" t="s">
        <v>26</v>
      </c>
      <c r="M65">
        <v>217.49</v>
      </c>
      <c r="N65">
        <f>SalesTbl[[#This Row],[Quantity]]*SalesTbl[[#This Row],[UnitPrice]]*(1-SalesTbl[[#This Row],[Discount]])</f>
        <v>217.49</v>
      </c>
      <c r="O65" t="str">
        <f>TEXT(SalesTbl[[#This Row],[OrderDate]],"yyyy-mm")</f>
        <v>2023-10</v>
      </c>
      <c r="P65">
        <f>SalesTbl[[#This Row],[ShipDate]]-SalesTbl[[#This Row],[OrderDate]]</f>
        <v>5</v>
      </c>
    </row>
    <row r="66" spans="1:16">
      <c r="A66" t="s">
        <v>155</v>
      </c>
      <c r="B66" s="1">
        <v>45222</v>
      </c>
      <c r="C66" s="1">
        <v>45229</v>
      </c>
      <c r="D66" t="s">
        <v>88</v>
      </c>
      <c r="E66" t="s">
        <v>18</v>
      </c>
      <c r="F66" t="s">
        <v>19</v>
      </c>
      <c r="G66" t="s">
        <v>20</v>
      </c>
      <c r="H66">
        <v>6</v>
      </c>
      <c r="I66">
        <v>337.41</v>
      </c>
      <c r="J66">
        <v>0.05</v>
      </c>
      <c r="K66">
        <v>5.79</v>
      </c>
      <c r="L66" t="s">
        <v>37</v>
      </c>
      <c r="M66">
        <v>1923.24</v>
      </c>
      <c r="N66">
        <f>SalesTbl[[#This Row],[Quantity]]*SalesTbl[[#This Row],[UnitPrice]]*(1-SalesTbl[[#This Row],[Discount]])</f>
        <v>1923.2369999999999</v>
      </c>
      <c r="O66" t="str">
        <f>TEXT(SalesTbl[[#This Row],[OrderDate]],"yyyy-mm")</f>
        <v>2023-10</v>
      </c>
      <c r="P66">
        <f>SalesTbl[[#This Row],[ShipDate]]-SalesTbl[[#This Row],[OrderDate]]</f>
        <v>7</v>
      </c>
    </row>
    <row r="67" spans="1:16">
      <c r="A67" t="s">
        <v>156</v>
      </c>
      <c r="B67" s="1">
        <v>45218</v>
      </c>
      <c r="C67" s="1">
        <v>45221</v>
      </c>
      <c r="D67" t="s">
        <v>146</v>
      </c>
      <c r="E67" t="s">
        <v>18</v>
      </c>
      <c r="F67" t="s">
        <v>40</v>
      </c>
      <c r="G67" t="s">
        <v>41</v>
      </c>
      <c r="H67">
        <v>2</v>
      </c>
      <c r="I67">
        <v>745.47</v>
      </c>
      <c r="J67">
        <v>0</v>
      </c>
      <c r="K67">
        <v>52.67</v>
      </c>
      <c r="L67" t="s">
        <v>31</v>
      </c>
      <c r="M67">
        <v>1490.94</v>
      </c>
      <c r="N67">
        <f>SalesTbl[[#This Row],[Quantity]]*SalesTbl[[#This Row],[UnitPrice]]*(1-SalesTbl[[#This Row],[Discount]])</f>
        <v>1490.94</v>
      </c>
      <c r="O67" t="str">
        <f>TEXT(SalesTbl[[#This Row],[OrderDate]],"yyyy-mm")</f>
        <v>2023-10</v>
      </c>
      <c r="P67">
        <f>SalesTbl[[#This Row],[ShipDate]]-SalesTbl[[#This Row],[OrderDate]]</f>
        <v>3</v>
      </c>
    </row>
    <row r="68" spans="1:16">
      <c r="A68" t="s">
        <v>157</v>
      </c>
      <c r="B68" s="1">
        <v>45217</v>
      </c>
      <c r="C68" s="1">
        <v>45223</v>
      </c>
      <c r="D68" t="s">
        <v>158</v>
      </c>
      <c r="E68" t="s">
        <v>29</v>
      </c>
      <c r="F68" t="s">
        <v>19</v>
      </c>
      <c r="G68" t="s">
        <v>59</v>
      </c>
      <c r="H68">
        <v>2</v>
      </c>
      <c r="I68">
        <v>365.75</v>
      </c>
      <c r="J68">
        <v>0</v>
      </c>
      <c r="K68">
        <v>10.32</v>
      </c>
      <c r="L68" t="s">
        <v>31</v>
      </c>
      <c r="M68">
        <v>731.5</v>
      </c>
      <c r="N68">
        <f>SalesTbl[[#This Row],[Quantity]]*SalesTbl[[#This Row],[UnitPrice]]*(1-SalesTbl[[#This Row],[Discount]])</f>
        <v>731.5</v>
      </c>
      <c r="O68" t="str">
        <f>TEXT(SalesTbl[[#This Row],[OrderDate]],"yyyy-mm")</f>
        <v>2023-10</v>
      </c>
      <c r="P68">
        <f>SalesTbl[[#This Row],[ShipDate]]-SalesTbl[[#This Row],[OrderDate]]</f>
        <v>6</v>
      </c>
    </row>
    <row r="69" spans="1:16">
      <c r="A69" t="s">
        <v>159</v>
      </c>
      <c r="B69" s="1">
        <v>45217</v>
      </c>
      <c r="C69" s="1">
        <v>45218</v>
      </c>
      <c r="D69" t="s">
        <v>142</v>
      </c>
      <c r="E69" t="s">
        <v>71</v>
      </c>
      <c r="F69" t="s">
        <v>40</v>
      </c>
      <c r="G69" t="s">
        <v>47</v>
      </c>
      <c r="H69">
        <v>8</v>
      </c>
      <c r="I69">
        <v>1063.6500000000001</v>
      </c>
      <c r="J69">
        <v>0</v>
      </c>
      <c r="K69">
        <v>10.17</v>
      </c>
      <c r="L69" t="s">
        <v>21</v>
      </c>
      <c r="M69">
        <v>8509.2000000000007</v>
      </c>
      <c r="N69">
        <f>SalesTbl[[#This Row],[Quantity]]*SalesTbl[[#This Row],[UnitPrice]]*(1-SalesTbl[[#This Row],[Discount]])</f>
        <v>8509.2000000000007</v>
      </c>
      <c r="O69" t="str">
        <f>TEXT(SalesTbl[[#This Row],[OrderDate]],"yyyy-mm")</f>
        <v>2023-10</v>
      </c>
      <c r="P69">
        <f>SalesTbl[[#This Row],[ShipDate]]-SalesTbl[[#This Row],[OrderDate]]</f>
        <v>1</v>
      </c>
    </row>
    <row r="70" spans="1:16">
      <c r="A70" t="s">
        <v>160</v>
      </c>
      <c r="B70" s="1">
        <v>45215</v>
      </c>
      <c r="C70" s="1">
        <v>45218</v>
      </c>
      <c r="D70" t="s">
        <v>94</v>
      </c>
      <c r="E70" t="s">
        <v>29</v>
      </c>
      <c r="F70" t="s">
        <v>40</v>
      </c>
      <c r="G70" t="s">
        <v>89</v>
      </c>
      <c r="H70">
        <v>4</v>
      </c>
      <c r="I70">
        <v>888.19</v>
      </c>
      <c r="J70">
        <v>0</v>
      </c>
      <c r="K70">
        <v>46.41</v>
      </c>
      <c r="L70" t="s">
        <v>37</v>
      </c>
      <c r="M70">
        <v>3552.76</v>
      </c>
      <c r="N70">
        <f>SalesTbl[[#This Row],[Quantity]]*SalesTbl[[#This Row],[UnitPrice]]*(1-SalesTbl[[#This Row],[Discount]])</f>
        <v>3552.76</v>
      </c>
      <c r="O70" t="str">
        <f>TEXT(SalesTbl[[#This Row],[OrderDate]],"yyyy-mm")</f>
        <v>2023-10</v>
      </c>
      <c r="P70">
        <f>SalesTbl[[#This Row],[ShipDate]]-SalesTbl[[#This Row],[OrderDate]]</f>
        <v>3</v>
      </c>
    </row>
    <row r="71" spans="1:16">
      <c r="A71" t="s">
        <v>161</v>
      </c>
      <c r="B71" s="1">
        <v>45214</v>
      </c>
      <c r="C71" s="1">
        <v>45220</v>
      </c>
      <c r="D71" t="s">
        <v>162</v>
      </c>
      <c r="E71" t="s">
        <v>29</v>
      </c>
      <c r="F71" t="s">
        <v>19</v>
      </c>
      <c r="G71" t="s">
        <v>20</v>
      </c>
      <c r="H71">
        <v>2</v>
      </c>
      <c r="I71">
        <v>921.36</v>
      </c>
      <c r="J71">
        <v>0.1</v>
      </c>
      <c r="K71">
        <v>27.69</v>
      </c>
      <c r="L71" t="s">
        <v>37</v>
      </c>
      <c r="M71">
        <v>1658.45</v>
      </c>
      <c r="N71">
        <f>SalesTbl[[#This Row],[Quantity]]*SalesTbl[[#This Row],[UnitPrice]]*(1-SalesTbl[[#This Row],[Discount]])</f>
        <v>1658.4480000000001</v>
      </c>
      <c r="O71" t="str">
        <f>TEXT(SalesTbl[[#This Row],[OrderDate]],"yyyy-mm")</f>
        <v>2023-10</v>
      </c>
      <c r="P71">
        <f>SalesTbl[[#This Row],[ShipDate]]-SalesTbl[[#This Row],[OrderDate]]</f>
        <v>6</v>
      </c>
    </row>
    <row r="72" spans="1:16">
      <c r="A72" t="s">
        <v>163</v>
      </c>
      <c r="B72" s="1">
        <v>45213</v>
      </c>
      <c r="C72" s="1">
        <v>45218</v>
      </c>
      <c r="D72" t="s">
        <v>66</v>
      </c>
      <c r="E72" t="s">
        <v>18</v>
      </c>
      <c r="F72" t="s">
        <v>19</v>
      </c>
      <c r="G72" t="s">
        <v>56</v>
      </c>
      <c r="H72">
        <v>6</v>
      </c>
      <c r="I72">
        <v>782.55</v>
      </c>
      <c r="J72">
        <v>0</v>
      </c>
      <c r="K72">
        <v>29.73</v>
      </c>
      <c r="L72" t="s">
        <v>26</v>
      </c>
      <c r="M72">
        <v>4695.3</v>
      </c>
      <c r="N72">
        <f>SalesTbl[[#This Row],[Quantity]]*SalesTbl[[#This Row],[UnitPrice]]*(1-SalesTbl[[#This Row],[Discount]])</f>
        <v>4695.2999999999993</v>
      </c>
      <c r="O72" t="str">
        <f>TEXT(SalesTbl[[#This Row],[OrderDate]],"yyyy-mm")</f>
        <v>2023-10</v>
      </c>
      <c r="P72">
        <f>SalesTbl[[#This Row],[ShipDate]]-SalesTbl[[#This Row],[OrderDate]]</f>
        <v>5</v>
      </c>
    </row>
    <row r="73" spans="1:16">
      <c r="A73" t="s">
        <v>164</v>
      </c>
      <c r="B73" s="1">
        <v>45212</v>
      </c>
      <c r="C73" s="1">
        <v>45217</v>
      </c>
      <c r="D73" t="s">
        <v>122</v>
      </c>
      <c r="E73" t="s">
        <v>29</v>
      </c>
      <c r="F73" t="s">
        <v>40</v>
      </c>
      <c r="G73" t="s">
        <v>41</v>
      </c>
      <c r="H73">
        <v>5</v>
      </c>
      <c r="I73">
        <v>956.95</v>
      </c>
      <c r="J73">
        <v>0</v>
      </c>
      <c r="K73">
        <v>35.89</v>
      </c>
      <c r="L73" t="s">
        <v>21</v>
      </c>
      <c r="M73">
        <v>4784.75</v>
      </c>
      <c r="N73">
        <f>SalesTbl[[#This Row],[Quantity]]*SalesTbl[[#This Row],[UnitPrice]]*(1-SalesTbl[[#This Row],[Discount]])</f>
        <v>4784.75</v>
      </c>
      <c r="O73" t="str">
        <f>TEXT(SalesTbl[[#This Row],[OrderDate]],"yyyy-mm")</f>
        <v>2023-10</v>
      </c>
      <c r="P73">
        <f>SalesTbl[[#This Row],[ShipDate]]-SalesTbl[[#This Row],[OrderDate]]</f>
        <v>5</v>
      </c>
    </row>
    <row r="74" spans="1:16">
      <c r="A74" t="s">
        <v>165</v>
      </c>
      <c r="B74" s="1">
        <v>45209</v>
      </c>
      <c r="C74" s="1">
        <v>45214</v>
      </c>
      <c r="D74" t="s">
        <v>99</v>
      </c>
      <c r="E74" t="s">
        <v>29</v>
      </c>
      <c r="F74" t="s">
        <v>19</v>
      </c>
      <c r="G74" t="s">
        <v>62</v>
      </c>
      <c r="H74">
        <v>4</v>
      </c>
      <c r="I74">
        <v>157.81</v>
      </c>
      <c r="J74">
        <v>0</v>
      </c>
      <c r="K74">
        <v>44.99</v>
      </c>
      <c r="L74" t="s">
        <v>37</v>
      </c>
      <c r="M74">
        <v>631.24</v>
      </c>
      <c r="N74">
        <f>SalesTbl[[#This Row],[Quantity]]*SalesTbl[[#This Row],[UnitPrice]]*(1-SalesTbl[[#This Row],[Discount]])</f>
        <v>631.24</v>
      </c>
      <c r="O74" t="str">
        <f>TEXT(SalesTbl[[#This Row],[OrderDate]],"yyyy-mm")</f>
        <v>2023-10</v>
      </c>
      <c r="P74">
        <f>SalesTbl[[#This Row],[ShipDate]]-SalesTbl[[#This Row],[OrderDate]]</f>
        <v>5</v>
      </c>
    </row>
    <row r="75" spans="1:16">
      <c r="A75" t="s">
        <v>166</v>
      </c>
      <c r="B75" s="1">
        <v>45206</v>
      </c>
      <c r="C75" s="1">
        <v>45209</v>
      </c>
      <c r="D75" t="s">
        <v>167</v>
      </c>
      <c r="E75" t="s">
        <v>44</v>
      </c>
      <c r="F75" t="s">
        <v>19</v>
      </c>
      <c r="G75" t="s">
        <v>30</v>
      </c>
      <c r="H75">
        <v>2</v>
      </c>
      <c r="I75">
        <v>552.62</v>
      </c>
      <c r="J75">
        <v>0.15</v>
      </c>
      <c r="K75">
        <v>7.09</v>
      </c>
      <c r="L75" t="s">
        <v>37</v>
      </c>
      <c r="M75">
        <v>939.45</v>
      </c>
      <c r="N75">
        <f>SalesTbl[[#This Row],[Quantity]]*SalesTbl[[#This Row],[UnitPrice]]*(1-SalesTbl[[#This Row],[Discount]])</f>
        <v>939.45399999999995</v>
      </c>
      <c r="O75" t="str">
        <f>TEXT(SalesTbl[[#This Row],[OrderDate]],"yyyy-mm")</f>
        <v>2023-10</v>
      </c>
      <c r="P75">
        <f>SalesTbl[[#This Row],[ShipDate]]-SalesTbl[[#This Row],[OrderDate]]</f>
        <v>3</v>
      </c>
    </row>
    <row r="76" spans="1:16">
      <c r="A76" t="s">
        <v>168</v>
      </c>
      <c r="B76" s="1">
        <v>45203</v>
      </c>
      <c r="C76" s="1">
        <v>45209</v>
      </c>
      <c r="D76" t="s">
        <v>58</v>
      </c>
      <c r="E76" t="s">
        <v>71</v>
      </c>
      <c r="F76" t="s">
        <v>19</v>
      </c>
      <c r="G76" t="s">
        <v>59</v>
      </c>
      <c r="H76">
        <v>8</v>
      </c>
      <c r="I76">
        <v>757.85</v>
      </c>
      <c r="J76">
        <v>0</v>
      </c>
      <c r="K76">
        <v>59.41</v>
      </c>
      <c r="L76" t="s">
        <v>21</v>
      </c>
      <c r="M76">
        <v>6062.8</v>
      </c>
      <c r="N76">
        <f>SalesTbl[[#This Row],[Quantity]]*SalesTbl[[#This Row],[UnitPrice]]*(1-SalesTbl[[#This Row],[Discount]])</f>
        <v>6062.8</v>
      </c>
      <c r="O76" t="str">
        <f>TEXT(SalesTbl[[#This Row],[OrderDate]],"yyyy-mm")</f>
        <v>2023-10</v>
      </c>
      <c r="P76">
        <f>SalesTbl[[#This Row],[ShipDate]]-SalesTbl[[#This Row],[OrderDate]]</f>
        <v>6</v>
      </c>
    </row>
    <row r="77" spans="1:16">
      <c r="A77" t="s">
        <v>169</v>
      </c>
      <c r="B77" s="1">
        <v>45203</v>
      </c>
      <c r="C77" s="1">
        <v>45208</v>
      </c>
      <c r="D77" t="s">
        <v>170</v>
      </c>
      <c r="E77" t="s">
        <v>18</v>
      </c>
      <c r="F77" t="s">
        <v>19</v>
      </c>
      <c r="G77" t="s">
        <v>20</v>
      </c>
      <c r="H77">
        <v>5</v>
      </c>
      <c r="I77">
        <v>946.09</v>
      </c>
      <c r="J77">
        <v>0</v>
      </c>
      <c r="K77">
        <v>15.13</v>
      </c>
      <c r="L77" t="s">
        <v>31</v>
      </c>
      <c r="M77">
        <v>4730.45</v>
      </c>
      <c r="N77">
        <f>SalesTbl[[#This Row],[Quantity]]*SalesTbl[[#This Row],[UnitPrice]]*(1-SalesTbl[[#This Row],[Discount]])</f>
        <v>4730.45</v>
      </c>
      <c r="O77" t="str">
        <f>TEXT(SalesTbl[[#This Row],[OrderDate]],"yyyy-mm")</f>
        <v>2023-10</v>
      </c>
      <c r="P77">
        <f>SalesTbl[[#This Row],[ShipDate]]-SalesTbl[[#This Row],[OrderDate]]</f>
        <v>5</v>
      </c>
    </row>
    <row r="78" spans="1:16">
      <c r="A78" t="s">
        <v>171</v>
      </c>
      <c r="B78" s="1">
        <v>45202</v>
      </c>
      <c r="C78" s="1">
        <v>45204</v>
      </c>
      <c r="D78" t="s">
        <v>172</v>
      </c>
      <c r="E78" t="s">
        <v>29</v>
      </c>
      <c r="F78" t="s">
        <v>19</v>
      </c>
      <c r="G78" t="s">
        <v>20</v>
      </c>
      <c r="H78">
        <v>5</v>
      </c>
      <c r="I78">
        <v>145.80000000000001</v>
      </c>
      <c r="J78">
        <v>0.1</v>
      </c>
      <c r="K78">
        <v>12.26</v>
      </c>
      <c r="L78" t="s">
        <v>31</v>
      </c>
      <c r="M78">
        <v>656.1</v>
      </c>
      <c r="N78">
        <f>SalesTbl[[#This Row],[Quantity]]*SalesTbl[[#This Row],[UnitPrice]]*(1-SalesTbl[[#This Row],[Discount]])</f>
        <v>656.1</v>
      </c>
      <c r="O78" t="str">
        <f>TEXT(SalesTbl[[#This Row],[OrderDate]],"yyyy-mm")</f>
        <v>2023-10</v>
      </c>
      <c r="P78">
        <f>SalesTbl[[#This Row],[ShipDate]]-SalesTbl[[#This Row],[OrderDate]]</f>
        <v>2</v>
      </c>
    </row>
    <row r="79" spans="1:16">
      <c r="A79" t="s">
        <v>173</v>
      </c>
      <c r="B79" s="1">
        <v>45202</v>
      </c>
      <c r="C79" s="1">
        <v>45204</v>
      </c>
      <c r="D79" t="s">
        <v>174</v>
      </c>
      <c r="E79" t="s">
        <v>29</v>
      </c>
      <c r="F79" t="s">
        <v>24</v>
      </c>
      <c r="G79" t="s">
        <v>111</v>
      </c>
      <c r="H79">
        <v>7</v>
      </c>
      <c r="I79">
        <v>42.6</v>
      </c>
      <c r="J79">
        <v>0</v>
      </c>
      <c r="K79">
        <v>41.56</v>
      </c>
      <c r="L79" t="s">
        <v>21</v>
      </c>
      <c r="M79">
        <v>298.2</v>
      </c>
      <c r="N79">
        <f>SalesTbl[[#This Row],[Quantity]]*SalesTbl[[#This Row],[UnitPrice]]*(1-SalesTbl[[#This Row],[Discount]])</f>
        <v>298.2</v>
      </c>
      <c r="O79" t="str">
        <f>TEXT(SalesTbl[[#This Row],[OrderDate]],"yyyy-mm")</f>
        <v>2023-10</v>
      </c>
      <c r="P79">
        <f>SalesTbl[[#This Row],[ShipDate]]-SalesTbl[[#This Row],[OrderDate]]</f>
        <v>2</v>
      </c>
    </row>
    <row r="80" spans="1:16">
      <c r="A80" t="s">
        <v>175</v>
      </c>
      <c r="B80" s="1">
        <v>45202</v>
      </c>
      <c r="C80" s="1">
        <v>45207</v>
      </c>
      <c r="D80" t="s">
        <v>176</v>
      </c>
      <c r="E80" t="s">
        <v>44</v>
      </c>
      <c r="F80" t="s">
        <v>40</v>
      </c>
      <c r="G80" t="s">
        <v>47</v>
      </c>
      <c r="H80">
        <v>7</v>
      </c>
      <c r="I80">
        <v>686.4</v>
      </c>
      <c r="J80">
        <v>0</v>
      </c>
      <c r="K80">
        <v>8.7100000000000009</v>
      </c>
      <c r="L80" t="s">
        <v>31</v>
      </c>
      <c r="M80">
        <v>4804.8</v>
      </c>
      <c r="N80">
        <f>SalesTbl[[#This Row],[Quantity]]*SalesTbl[[#This Row],[UnitPrice]]*(1-SalesTbl[[#This Row],[Discount]])</f>
        <v>4804.8</v>
      </c>
      <c r="O80" t="str">
        <f>TEXT(SalesTbl[[#This Row],[OrderDate]],"yyyy-mm")</f>
        <v>2023-10</v>
      </c>
      <c r="P80">
        <f>SalesTbl[[#This Row],[ShipDate]]-SalesTbl[[#This Row],[OrderDate]]</f>
        <v>5</v>
      </c>
    </row>
    <row r="81" spans="1:16">
      <c r="A81" t="s">
        <v>177</v>
      </c>
      <c r="B81" s="1">
        <v>45201</v>
      </c>
      <c r="C81" s="1">
        <v>45208</v>
      </c>
      <c r="D81" t="s">
        <v>154</v>
      </c>
      <c r="E81" t="s">
        <v>18</v>
      </c>
      <c r="F81" t="s">
        <v>19</v>
      </c>
      <c r="G81" t="s">
        <v>30</v>
      </c>
      <c r="H81">
        <v>5</v>
      </c>
      <c r="I81">
        <v>670.1</v>
      </c>
      <c r="J81">
        <v>0</v>
      </c>
      <c r="K81">
        <v>28.15</v>
      </c>
      <c r="L81" t="s">
        <v>26</v>
      </c>
      <c r="M81">
        <v>3350.5</v>
      </c>
      <c r="N81">
        <f>SalesTbl[[#This Row],[Quantity]]*SalesTbl[[#This Row],[UnitPrice]]*(1-SalesTbl[[#This Row],[Discount]])</f>
        <v>3350.5</v>
      </c>
      <c r="O81" t="str">
        <f>TEXT(SalesTbl[[#This Row],[OrderDate]],"yyyy-mm")</f>
        <v>2023-10</v>
      </c>
      <c r="P81">
        <f>SalesTbl[[#This Row],[ShipDate]]-SalesTbl[[#This Row],[OrderDate]]</f>
        <v>7</v>
      </c>
    </row>
    <row r="82" spans="1:16">
      <c r="A82" t="s">
        <v>178</v>
      </c>
      <c r="B82" s="1">
        <v>45199</v>
      </c>
      <c r="C82" s="1">
        <v>45206</v>
      </c>
      <c r="D82" t="s">
        <v>179</v>
      </c>
      <c r="E82" t="s">
        <v>18</v>
      </c>
      <c r="F82" t="s">
        <v>40</v>
      </c>
      <c r="G82" t="s">
        <v>47</v>
      </c>
      <c r="H82">
        <v>8</v>
      </c>
      <c r="I82">
        <v>554.69000000000005</v>
      </c>
      <c r="J82">
        <v>0.1</v>
      </c>
      <c r="K82">
        <v>20.41</v>
      </c>
      <c r="L82" t="s">
        <v>31</v>
      </c>
      <c r="M82">
        <v>3993.77</v>
      </c>
      <c r="N82">
        <f>SalesTbl[[#This Row],[Quantity]]*SalesTbl[[#This Row],[UnitPrice]]*(1-SalesTbl[[#This Row],[Discount]])</f>
        <v>3993.7680000000005</v>
      </c>
      <c r="O82" t="str">
        <f>TEXT(SalesTbl[[#This Row],[OrderDate]],"yyyy-mm")</f>
        <v>2023-09</v>
      </c>
      <c r="P82">
        <f>SalesTbl[[#This Row],[ShipDate]]-SalesTbl[[#This Row],[OrderDate]]</f>
        <v>7</v>
      </c>
    </row>
    <row r="83" spans="1:16">
      <c r="A83" t="s">
        <v>180</v>
      </c>
      <c r="B83" s="1">
        <v>45196</v>
      </c>
      <c r="C83" s="1">
        <v>45197</v>
      </c>
      <c r="D83" t="s">
        <v>79</v>
      </c>
      <c r="E83" t="s">
        <v>18</v>
      </c>
      <c r="F83" t="s">
        <v>24</v>
      </c>
      <c r="G83" t="s">
        <v>25</v>
      </c>
      <c r="H83">
        <v>1</v>
      </c>
      <c r="I83">
        <v>332.75</v>
      </c>
      <c r="J83">
        <v>0.05</v>
      </c>
      <c r="K83">
        <v>21.86</v>
      </c>
      <c r="L83" t="s">
        <v>31</v>
      </c>
      <c r="M83">
        <v>316.11</v>
      </c>
      <c r="N83">
        <f>SalesTbl[[#This Row],[Quantity]]*SalesTbl[[#This Row],[UnitPrice]]*(1-SalesTbl[[#This Row],[Discount]])</f>
        <v>316.11250000000001</v>
      </c>
      <c r="O83" t="str">
        <f>TEXT(SalesTbl[[#This Row],[OrderDate]],"yyyy-mm")</f>
        <v>2023-09</v>
      </c>
      <c r="P83">
        <f>SalesTbl[[#This Row],[ShipDate]]-SalesTbl[[#This Row],[OrderDate]]</f>
        <v>1</v>
      </c>
    </row>
    <row r="84" spans="1:16">
      <c r="A84" t="s">
        <v>181</v>
      </c>
      <c r="B84" s="1">
        <v>45195</v>
      </c>
      <c r="C84" s="1">
        <v>45197</v>
      </c>
      <c r="D84" t="s">
        <v>113</v>
      </c>
      <c r="E84" t="s">
        <v>44</v>
      </c>
      <c r="F84" t="s">
        <v>40</v>
      </c>
      <c r="G84" t="s">
        <v>83</v>
      </c>
      <c r="H84">
        <v>6</v>
      </c>
      <c r="I84">
        <v>800.96</v>
      </c>
      <c r="J84">
        <v>0.1</v>
      </c>
      <c r="K84">
        <v>25.01</v>
      </c>
      <c r="L84" t="s">
        <v>31</v>
      </c>
      <c r="M84">
        <v>4325.18</v>
      </c>
      <c r="N84">
        <f>SalesTbl[[#This Row],[Quantity]]*SalesTbl[[#This Row],[UnitPrice]]*(1-SalesTbl[[#This Row],[Discount]])</f>
        <v>4325.1840000000002</v>
      </c>
      <c r="O84" t="str">
        <f>TEXT(SalesTbl[[#This Row],[OrderDate]],"yyyy-mm")</f>
        <v>2023-09</v>
      </c>
      <c r="P84">
        <f>SalesTbl[[#This Row],[ShipDate]]-SalesTbl[[#This Row],[OrderDate]]</f>
        <v>2</v>
      </c>
    </row>
    <row r="85" spans="1:16">
      <c r="A85" t="s">
        <v>182</v>
      </c>
      <c r="B85" s="1">
        <v>45194</v>
      </c>
      <c r="C85" s="1">
        <v>45195</v>
      </c>
      <c r="D85" t="s">
        <v>136</v>
      </c>
      <c r="E85" t="s">
        <v>44</v>
      </c>
      <c r="F85" t="s">
        <v>24</v>
      </c>
      <c r="G85" t="s">
        <v>25</v>
      </c>
      <c r="H85">
        <v>5</v>
      </c>
      <c r="I85">
        <v>977.39</v>
      </c>
      <c r="J85">
        <v>0</v>
      </c>
      <c r="K85">
        <v>40.64</v>
      </c>
      <c r="L85" t="s">
        <v>26</v>
      </c>
      <c r="M85">
        <v>4886.95</v>
      </c>
      <c r="N85">
        <f>SalesTbl[[#This Row],[Quantity]]*SalesTbl[[#This Row],[UnitPrice]]*(1-SalesTbl[[#This Row],[Discount]])</f>
        <v>4886.95</v>
      </c>
      <c r="O85" t="str">
        <f>TEXT(SalesTbl[[#This Row],[OrderDate]],"yyyy-mm")</f>
        <v>2023-09</v>
      </c>
      <c r="P85">
        <f>SalesTbl[[#This Row],[ShipDate]]-SalesTbl[[#This Row],[OrderDate]]</f>
        <v>1</v>
      </c>
    </row>
    <row r="86" spans="1:16">
      <c r="A86" t="s">
        <v>183</v>
      </c>
      <c r="B86" s="1">
        <v>45193</v>
      </c>
      <c r="C86" s="1">
        <v>45199</v>
      </c>
      <c r="D86" t="s">
        <v>184</v>
      </c>
      <c r="E86" t="s">
        <v>29</v>
      </c>
      <c r="F86" t="s">
        <v>19</v>
      </c>
      <c r="G86" t="s">
        <v>30</v>
      </c>
      <c r="H86">
        <v>4</v>
      </c>
      <c r="I86">
        <v>752.51</v>
      </c>
      <c r="J86">
        <v>0</v>
      </c>
      <c r="K86">
        <v>54.83</v>
      </c>
      <c r="L86" t="s">
        <v>31</v>
      </c>
      <c r="M86">
        <v>3010.04</v>
      </c>
      <c r="N86">
        <f>SalesTbl[[#This Row],[Quantity]]*SalesTbl[[#This Row],[UnitPrice]]*(1-SalesTbl[[#This Row],[Discount]])</f>
        <v>3010.04</v>
      </c>
      <c r="O86" t="str">
        <f>TEXT(SalesTbl[[#This Row],[OrderDate]],"yyyy-mm")</f>
        <v>2023-09</v>
      </c>
      <c r="P86">
        <f>SalesTbl[[#This Row],[ShipDate]]-SalesTbl[[#This Row],[OrderDate]]</f>
        <v>6</v>
      </c>
    </row>
    <row r="87" spans="1:16">
      <c r="A87" t="s">
        <v>185</v>
      </c>
      <c r="B87" s="1">
        <v>45192</v>
      </c>
      <c r="C87" s="1">
        <v>45197</v>
      </c>
      <c r="D87" t="s">
        <v>55</v>
      </c>
      <c r="E87" t="s">
        <v>18</v>
      </c>
      <c r="F87" t="s">
        <v>19</v>
      </c>
      <c r="G87" t="s">
        <v>30</v>
      </c>
      <c r="H87">
        <v>1</v>
      </c>
      <c r="I87">
        <v>691.84</v>
      </c>
      <c r="J87">
        <v>0</v>
      </c>
      <c r="K87">
        <v>37.4</v>
      </c>
      <c r="L87" t="s">
        <v>26</v>
      </c>
      <c r="M87">
        <v>691.84</v>
      </c>
      <c r="N87">
        <f>SalesTbl[[#This Row],[Quantity]]*SalesTbl[[#This Row],[UnitPrice]]*(1-SalesTbl[[#This Row],[Discount]])</f>
        <v>691.84</v>
      </c>
      <c r="O87" t="str">
        <f>TEXT(SalesTbl[[#This Row],[OrderDate]],"yyyy-mm")</f>
        <v>2023-09</v>
      </c>
      <c r="P87">
        <f>SalesTbl[[#This Row],[ShipDate]]-SalesTbl[[#This Row],[OrderDate]]</f>
        <v>5</v>
      </c>
    </row>
    <row r="88" spans="1:16">
      <c r="A88" t="s">
        <v>186</v>
      </c>
      <c r="B88" s="1">
        <v>45192</v>
      </c>
      <c r="C88" s="1">
        <v>45197</v>
      </c>
      <c r="D88" t="s">
        <v>122</v>
      </c>
      <c r="E88" t="s">
        <v>71</v>
      </c>
      <c r="F88" t="s">
        <v>19</v>
      </c>
      <c r="G88" t="s">
        <v>56</v>
      </c>
      <c r="H88">
        <v>1</v>
      </c>
      <c r="I88">
        <v>805.11</v>
      </c>
      <c r="J88">
        <v>0</v>
      </c>
      <c r="K88">
        <v>30.66</v>
      </c>
      <c r="L88" t="s">
        <v>37</v>
      </c>
      <c r="M88">
        <v>805.11</v>
      </c>
      <c r="N88">
        <f>SalesTbl[[#This Row],[Quantity]]*SalesTbl[[#This Row],[UnitPrice]]*(1-SalesTbl[[#This Row],[Discount]])</f>
        <v>805.11</v>
      </c>
      <c r="O88" t="str">
        <f>TEXT(SalesTbl[[#This Row],[OrderDate]],"yyyy-mm")</f>
        <v>2023-09</v>
      </c>
      <c r="P88">
        <f>SalesTbl[[#This Row],[ShipDate]]-SalesTbl[[#This Row],[OrderDate]]</f>
        <v>5</v>
      </c>
    </row>
    <row r="89" spans="1:16">
      <c r="A89" t="s">
        <v>187</v>
      </c>
      <c r="B89" s="1">
        <v>45190</v>
      </c>
      <c r="C89" s="1">
        <v>45197</v>
      </c>
      <c r="D89" t="s">
        <v>162</v>
      </c>
      <c r="E89" t="s">
        <v>44</v>
      </c>
      <c r="F89" t="s">
        <v>24</v>
      </c>
      <c r="G89" t="s">
        <v>111</v>
      </c>
      <c r="H89">
        <v>1</v>
      </c>
      <c r="I89">
        <v>793.06</v>
      </c>
      <c r="J89">
        <v>0.15</v>
      </c>
      <c r="K89">
        <v>48.61</v>
      </c>
      <c r="L89" t="s">
        <v>37</v>
      </c>
      <c r="M89">
        <v>674.1</v>
      </c>
      <c r="N89">
        <f>SalesTbl[[#This Row],[Quantity]]*SalesTbl[[#This Row],[UnitPrice]]*(1-SalesTbl[[#This Row],[Discount]])</f>
        <v>674.10099999999989</v>
      </c>
      <c r="O89" t="str">
        <f>TEXT(SalesTbl[[#This Row],[OrderDate]],"yyyy-mm")</f>
        <v>2023-09</v>
      </c>
      <c r="P89">
        <f>SalesTbl[[#This Row],[ShipDate]]-SalesTbl[[#This Row],[OrderDate]]</f>
        <v>7</v>
      </c>
    </row>
    <row r="90" spans="1:16">
      <c r="A90" t="s">
        <v>188</v>
      </c>
      <c r="B90" s="1">
        <v>45189</v>
      </c>
      <c r="C90" s="1">
        <v>45196</v>
      </c>
      <c r="D90" t="s">
        <v>138</v>
      </c>
      <c r="E90" t="s">
        <v>18</v>
      </c>
      <c r="F90" t="s">
        <v>19</v>
      </c>
      <c r="G90" t="s">
        <v>20</v>
      </c>
      <c r="H90">
        <v>6</v>
      </c>
      <c r="I90">
        <v>887.89</v>
      </c>
      <c r="J90">
        <v>0</v>
      </c>
      <c r="K90">
        <v>41.46</v>
      </c>
      <c r="L90" t="s">
        <v>26</v>
      </c>
      <c r="M90">
        <v>5327.34</v>
      </c>
      <c r="N90">
        <f>SalesTbl[[#This Row],[Quantity]]*SalesTbl[[#This Row],[UnitPrice]]*(1-SalesTbl[[#This Row],[Discount]])</f>
        <v>5327.34</v>
      </c>
      <c r="O90" t="str">
        <f>TEXT(SalesTbl[[#This Row],[OrderDate]],"yyyy-mm")</f>
        <v>2023-09</v>
      </c>
      <c r="P90">
        <f>SalesTbl[[#This Row],[ShipDate]]-SalesTbl[[#This Row],[OrderDate]]</f>
        <v>7</v>
      </c>
    </row>
    <row r="91" spans="1:16">
      <c r="A91" t="s">
        <v>189</v>
      </c>
      <c r="B91" s="1">
        <v>45187</v>
      </c>
      <c r="C91" s="1">
        <v>45191</v>
      </c>
      <c r="D91" t="s">
        <v>190</v>
      </c>
      <c r="E91" t="s">
        <v>29</v>
      </c>
      <c r="F91" t="s">
        <v>19</v>
      </c>
      <c r="G91" t="s">
        <v>56</v>
      </c>
      <c r="H91">
        <v>5</v>
      </c>
      <c r="I91">
        <v>459.36</v>
      </c>
      <c r="J91">
        <v>0</v>
      </c>
      <c r="K91">
        <v>50</v>
      </c>
      <c r="L91" t="s">
        <v>37</v>
      </c>
      <c r="M91">
        <v>2296.8000000000002</v>
      </c>
      <c r="N91">
        <f>SalesTbl[[#This Row],[Quantity]]*SalesTbl[[#This Row],[UnitPrice]]*(1-SalesTbl[[#This Row],[Discount]])</f>
        <v>2296.8000000000002</v>
      </c>
      <c r="O91" t="str">
        <f>TEXT(SalesTbl[[#This Row],[OrderDate]],"yyyy-mm")</f>
        <v>2023-09</v>
      </c>
      <c r="P91">
        <f>SalesTbl[[#This Row],[ShipDate]]-SalesTbl[[#This Row],[OrderDate]]</f>
        <v>4</v>
      </c>
    </row>
    <row r="92" spans="1:16">
      <c r="A92" t="s">
        <v>191</v>
      </c>
      <c r="B92" s="1">
        <v>45187</v>
      </c>
      <c r="C92" s="1">
        <v>45190</v>
      </c>
      <c r="D92" t="s">
        <v>106</v>
      </c>
      <c r="E92" t="s">
        <v>29</v>
      </c>
      <c r="F92" t="s">
        <v>19</v>
      </c>
      <c r="G92" t="s">
        <v>62</v>
      </c>
      <c r="H92">
        <v>1</v>
      </c>
      <c r="I92">
        <v>824.56</v>
      </c>
      <c r="J92">
        <v>0</v>
      </c>
      <c r="K92">
        <v>35.61</v>
      </c>
      <c r="L92" t="s">
        <v>26</v>
      </c>
      <c r="M92">
        <v>824.56</v>
      </c>
      <c r="N92">
        <f>SalesTbl[[#This Row],[Quantity]]*SalesTbl[[#This Row],[UnitPrice]]*(1-SalesTbl[[#This Row],[Discount]])</f>
        <v>824.56</v>
      </c>
      <c r="O92" t="str">
        <f>TEXT(SalesTbl[[#This Row],[OrderDate]],"yyyy-mm")</f>
        <v>2023-09</v>
      </c>
      <c r="P92">
        <f>SalesTbl[[#This Row],[ShipDate]]-SalesTbl[[#This Row],[OrderDate]]</f>
        <v>3</v>
      </c>
    </row>
    <row r="93" spans="1:16">
      <c r="A93" t="s">
        <v>192</v>
      </c>
      <c r="B93" s="1">
        <v>45187</v>
      </c>
      <c r="C93" s="1">
        <v>45192</v>
      </c>
      <c r="D93" t="s">
        <v>154</v>
      </c>
      <c r="E93" t="s">
        <v>29</v>
      </c>
      <c r="F93" t="s">
        <v>24</v>
      </c>
      <c r="G93" t="s">
        <v>104</v>
      </c>
      <c r="H93">
        <v>3</v>
      </c>
      <c r="I93">
        <v>311.48</v>
      </c>
      <c r="J93">
        <v>0</v>
      </c>
      <c r="K93">
        <v>17.71</v>
      </c>
      <c r="L93" t="s">
        <v>26</v>
      </c>
      <c r="M93">
        <v>934.44</v>
      </c>
      <c r="N93">
        <f>SalesTbl[[#This Row],[Quantity]]*SalesTbl[[#This Row],[UnitPrice]]*(1-SalesTbl[[#This Row],[Discount]])</f>
        <v>934.44</v>
      </c>
      <c r="O93" t="str">
        <f>TEXT(SalesTbl[[#This Row],[OrderDate]],"yyyy-mm")</f>
        <v>2023-09</v>
      </c>
      <c r="P93">
        <f>SalesTbl[[#This Row],[ShipDate]]-SalesTbl[[#This Row],[OrderDate]]</f>
        <v>5</v>
      </c>
    </row>
    <row r="94" spans="1:16">
      <c r="A94" t="s">
        <v>193</v>
      </c>
      <c r="B94" s="1">
        <v>45187</v>
      </c>
      <c r="C94" s="1">
        <v>45194</v>
      </c>
      <c r="D94" t="s">
        <v>55</v>
      </c>
      <c r="E94" t="s">
        <v>29</v>
      </c>
      <c r="F94" t="s">
        <v>19</v>
      </c>
      <c r="G94" t="s">
        <v>20</v>
      </c>
      <c r="H94">
        <v>1</v>
      </c>
      <c r="I94">
        <v>153.68</v>
      </c>
      <c r="J94">
        <v>0</v>
      </c>
      <c r="K94">
        <v>25.85</v>
      </c>
      <c r="L94" t="s">
        <v>26</v>
      </c>
      <c r="M94">
        <v>153.68</v>
      </c>
      <c r="N94">
        <f>SalesTbl[[#This Row],[Quantity]]*SalesTbl[[#This Row],[UnitPrice]]*(1-SalesTbl[[#This Row],[Discount]])</f>
        <v>153.68</v>
      </c>
      <c r="O94" t="str">
        <f>TEXT(SalesTbl[[#This Row],[OrderDate]],"yyyy-mm")</f>
        <v>2023-09</v>
      </c>
      <c r="P94">
        <f>SalesTbl[[#This Row],[ShipDate]]-SalesTbl[[#This Row],[OrderDate]]</f>
        <v>7</v>
      </c>
    </row>
    <row r="95" spans="1:16">
      <c r="A95" t="s">
        <v>194</v>
      </c>
      <c r="B95" s="1">
        <v>45184</v>
      </c>
      <c r="C95" s="1">
        <v>45185</v>
      </c>
      <c r="D95" t="s">
        <v>68</v>
      </c>
      <c r="E95" t="s">
        <v>44</v>
      </c>
      <c r="F95" t="s">
        <v>19</v>
      </c>
      <c r="G95" t="s">
        <v>20</v>
      </c>
      <c r="H95">
        <v>5</v>
      </c>
      <c r="I95">
        <v>331.16</v>
      </c>
      <c r="J95">
        <v>0</v>
      </c>
      <c r="K95">
        <v>56.27</v>
      </c>
      <c r="L95" t="s">
        <v>31</v>
      </c>
      <c r="M95">
        <v>1655.8</v>
      </c>
      <c r="N95">
        <f>SalesTbl[[#This Row],[Quantity]]*SalesTbl[[#This Row],[UnitPrice]]*(1-SalesTbl[[#This Row],[Discount]])</f>
        <v>1655.8000000000002</v>
      </c>
      <c r="O95" t="str">
        <f>TEXT(SalesTbl[[#This Row],[OrderDate]],"yyyy-mm")</f>
        <v>2023-09</v>
      </c>
      <c r="P95">
        <f>SalesTbl[[#This Row],[ShipDate]]-SalesTbl[[#This Row],[OrderDate]]</f>
        <v>1</v>
      </c>
    </row>
    <row r="96" spans="1:16">
      <c r="A96" t="s">
        <v>195</v>
      </c>
      <c r="B96" s="1">
        <v>45182</v>
      </c>
      <c r="C96" s="1">
        <v>45185</v>
      </c>
      <c r="D96" t="s">
        <v>122</v>
      </c>
      <c r="E96" t="s">
        <v>44</v>
      </c>
      <c r="F96" t="s">
        <v>40</v>
      </c>
      <c r="G96" t="s">
        <v>64</v>
      </c>
      <c r="H96">
        <v>4</v>
      </c>
      <c r="I96">
        <v>422.95</v>
      </c>
      <c r="J96">
        <v>0.05</v>
      </c>
      <c r="K96">
        <v>38.630000000000003</v>
      </c>
      <c r="L96" t="s">
        <v>21</v>
      </c>
      <c r="M96">
        <v>1607.21</v>
      </c>
      <c r="N96">
        <f>SalesTbl[[#This Row],[Quantity]]*SalesTbl[[#This Row],[UnitPrice]]*(1-SalesTbl[[#This Row],[Discount]])</f>
        <v>1607.2099999999998</v>
      </c>
      <c r="O96" t="str">
        <f>TEXT(SalesTbl[[#This Row],[OrderDate]],"yyyy-mm")</f>
        <v>2023-09</v>
      </c>
      <c r="P96">
        <f>SalesTbl[[#This Row],[ShipDate]]-SalesTbl[[#This Row],[OrderDate]]</f>
        <v>3</v>
      </c>
    </row>
    <row r="97" spans="1:16">
      <c r="A97" t="s">
        <v>196</v>
      </c>
      <c r="B97" s="1">
        <v>45181</v>
      </c>
      <c r="C97" s="1">
        <v>45184</v>
      </c>
      <c r="D97" t="s">
        <v>53</v>
      </c>
      <c r="E97" t="s">
        <v>71</v>
      </c>
      <c r="F97" t="s">
        <v>24</v>
      </c>
      <c r="G97" t="s">
        <v>104</v>
      </c>
      <c r="H97">
        <v>4</v>
      </c>
      <c r="I97">
        <v>168.3</v>
      </c>
      <c r="J97">
        <v>0</v>
      </c>
      <c r="K97">
        <v>43.09</v>
      </c>
      <c r="L97" t="s">
        <v>26</v>
      </c>
      <c r="M97">
        <v>673.2</v>
      </c>
      <c r="N97">
        <f>SalesTbl[[#This Row],[Quantity]]*SalesTbl[[#This Row],[UnitPrice]]*(1-SalesTbl[[#This Row],[Discount]])</f>
        <v>673.2</v>
      </c>
      <c r="O97" t="str">
        <f>TEXT(SalesTbl[[#This Row],[OrderDate]],"yyyy-mm")</f>
        <v>2023-09</v>
      </c>
      <c r="P97">
        <f>SalesTbl[[#This Row],[ShipDate]]-SalesTbl[[#This Row],[OrderDate]]</f>
        <v>3</v>
      </c>
    </row>
    <row r="98" spans="1:16">
      <c r="A98" t="s">
        <v>197</v>
      </c>
      <c r="B98" s="1">
        <v>45180</v>
      </c>
      <c r="C98" s="1">
        <v>45187</v>
      </c>
      <c r="D98" t="s">
        <v>136</v>
      </c>
      <c r="E98" t="s">
        <v>18</v>
      </c>
      <c r="F98" t="s">
        <v>24</v>
      </c>
      <c r="G98" t="s">
        <v>111</v>
      </c>
      <c r="H98">
        <v>5</v>
      </c>
      <c r="I98">
        <v>338.61</v>
      </c>
      <c r="J98">
        <v>0.15</v>
      </c>
      <c r="K98">
        <v>49.67</v>
      </c>
      <c r="L98" t="s">
        <v>21</v>
      </c>
      <c r="M98">
        <v>1439.09</v>
      </c>
      <c r="N98">
        <f>SalesTbl[[#This Row],[Quantity]]*SalesTbl[[#This Row],[UnitPrice]]*(1-SalesTbl[[#This Row],[Discount]])</f>
        <v>1439.0925000000002</v>
      </c>
      <c r="O98" t="str">
        <f>TEXT(SalesTbl[[#This Row],[OrderDate]],"yyyy-mm")</f>
        <v>2023-09</v>
      </c>
      <c r="P98">
        <f>SalesTbl[[#This Row],[ShipDate]]-SalesTbl[[#This Row],[OrderDate]]</f>
        <v>7</v>
      </c>
    </row>
    <row r="99" spans="1:16">
      <c r="A99" t="s">
        <v>198</v>
      </c>
      <c r="B99" s="1">
        <v>45179</v>
      </c>
      <c r="C99" s="1">
        <v>45181</v>
      </c>
      <c r="D99" t="s">
        <v>17</v>
      </c>
      <c r="E99" t="s">
        <v>44</v>
      </c>
      <c r="F99" t="s">
        <v>40</v>
      </c>
      <c r="G99" t="s">
        <v>89</v>
      </c>
      <c r="H99">
        <v>5</v>
      </c>
      <c r="I99">
        <v>1170.52</v>
      </c>
      <c r="J99">
        <v>0</v>
      </c>
      <c r="K99">
        <v>35.15</v>
      </c>
      <c r="L99" t="s">
        <v>26</v>
      </c>
      <c r="M99">
        <v>5852.6</v>
      </c>
      <c r="N99">
        <f>SalesTbl[[#This Row],[Quantity]]*SalesTbl[[#This Row],[UnitPrice]]*(1-SalesTbl[[#This Row],[Discount]])</f>
        <v>5852.6</v>
      </c>
      <c r="O99" t="str">
        <f>TEXT(SalesTbl[[#This Row],[OrderDate]],"yyyy-mm")</f>
        <v>2023-09</v>
      </c>
      <c r="P99">
        <f>SalesTbl[[#This Row],[ShipDate]]-SalesTbl[[#This Row],[OrderDate]]</f>
        <v>2</v>
      </c>
    </row>
    <row r="100" spans="1:16">
      <c r="A100" t="s">
        <v>199</v>
      </c>
      <c r="B100" s="1">
        <v>45179</v>
      </c>
      <c r="C100" s="1">
        <v>45185</v>
      </c>
      <c r="D100" t="s">
        <v>55</v>
      </c>
      <c r="E100" t="s">
        <v>29</v>
      </c>
      <c r="F100" t="s">
        <v>19</v>
      </c>
      <c r="G100" t="s">
        <v>56</v>
      </c>
      <c r="H100">
        <v>1</v>
      </c>
      <c r="I100">
        <v>1192.1500000000001</v>
      </c>
      <c r="J100">
        <v>0.1</v>
      </c>
      <c r="K100">
        <v>58.53</v>
      </c>
      <c r="L100" t="s">
        <v>26</v>
      </c>
      <c r="M100">
        <v>1072.94</v>
      </c>
      <c r="N100">
        <f>SalesTbl[[#This Row],[Quantity]]*SalesTbl[[#This Row],[UnitPrice]]*(1-SalesTbl[[#This Row],[Discount]])</f>
        <v>1072.9350000000002</v>
      </c>
      <c r="O100" t="str">
        <f>TEXT(SalesTbl[[#This Row],[OrderDate]],"yyyy-mm")</f>
        <v>2023-09</v>
      </c>
      <c r="P100">
        <f>SalesTbl[[#This Row],[ShipDate]]-SalesTbl[[#This Row],[OrderDate]]</f>
        <v>6</v>
      </c>
    </row>
    <row r="101" spans="1:16">
      <c r="A101" t="s">
        <v>200</v>
      </c>
      <c r="B101" s="1">
        <v>45178</v>
      </c>
      <c r="C101" s="1">
        <v>45180</v>
      </c>
      <c r="D101" t="s">
        <v>66</v>
      </c>
      <c r="E101" t="s">
        <v>44</v>
      </c>
      <c r="F101" t="s">
        <v>40</v>
      </c>
      <c r="G101" t="s">
        <v>47</v>
      </c>
      <c r="H101">
        <v>2</v>
      </c>
      <c r="I101">
        <v>209.9</v>
      </c>
      <c r="J101">
        <v>0.05</v>
      </c>
      <c r="K101">
        <v>49.3</v>
      </c>
      <c r="L101" t="s">
        <v>37</v>
      </c>
      <c r="M101">
        <v>398.81</v>
      </c>
      <c r="N101">
        <f>SalesTbl[[#This Row],[Quantity]]*SalesTbl[[#This Row],[UnitPrice]]*(1-SalesTbl[[#This Row],[Discount]])</f>
        <v>398.81</v>
      </c>
      <c r="O101" t="str">
        <f>TEXT(SalesTbl[[#This Row],[OrderDate]],"yyyy-mm")</f>
        <v>2023-09</v>
      </c>
      <c r="P101">
        <f>SalesTbl[[#This Row],[ShipDate]]-SalesTbl[[#This Row],[OrderDate]]</f>
        <v>2</v>
      </c>
    </row>
    <row r="102" spans="1:16">
      <c r="A102" t="s">
        <v>201</v>
      </c>
      <c r="B102" s="1">
        <v>45178</v>
      </c>
      <c r="C102" s="1">
        <v>45185</v>
      </c>
      <c r="D102" t="s">
        <v>202</v>
      </c>
      <c r="E102" t="s">
        <v>29</v>
      </c>
      <c r="F102" t="s">
        <v>19</v>
      </c>
      <c r="G102" t="s">
        <v>20</v>
      </c>
      <c r="H102">
        <v>1</v>
      </c>
      <c r="I102">
        <v>417.87</v>
      </c>
      <c r="J102">
        <v>0</v>
      </c>
      <c r="K102">
        <v>11.34</v>
      </c>
      <c r="L102" t="s">
        <v>37</v>
      </c>
      <c r="M102">
        <v>417.87</v>
      </c>
      <c r="N102">
        <f>SalesTbl[[#This Row],[Quantity]]*SalesTbl[[#This Row],[UnitPrice]]*(1-SalesTbl[[#This Row],[Discount]])</f>
        <v>417.87</v>
      </c>
      <c r="O102" t="str">
        <f>TEXT(SalesTbl[[#This Row],[OrderDate]],"yyyy-mm")</f>
        <v>2023-09</v>
      </c>
      <c r="P102">
        <f>SalesTbl[[#This Row],[ShipDate]]-SalesTbl[[#This Row],[OrderDate]]</f>
        <v>7</v>
      </c>
    </row>
    <row r="103" spans="1:16">
      <c r="A103" t="s">
        <v>203</v>
      </c>
      <c r="B103" s="1">
        <v>45177</v>
      </c>
      <c r="C103" s="1">
        <v>45178</v>
      </c>
      <c r="D103" t="s">
        <v>117</v>
      </c>
      <c r="E103" t="s">
        <v>29</v>
      </c>
      <c r="F103" t="s">
        <v>24</v>
      </c>
      <c r="G103" t="s">
        <v>104</v>
      </c>
      <c r="H103">
        <v>3</v>
      </c>
      <c r="I103">
        <v>877.38</v>
      </c>
      <c r="J103">
        <v>0.1</v>
      </c>
      <c r="K103">
        <v>17.18</v>
      </c>
      <c r="L103" t="s">
        <v>37</v>
      </c>
      <c r="M103">
        <v>2368.9299999999998</v>
      </c>
      <c r="N103">
        <f>SalesTbl[[#This Row],[Quantity]]*SalesTbl[[#This Row],[UnitPrice]]*(1-SalesTbl[[#This Row],[Discount]])</f>
        <v>2368.9259999999999</v>
      </c>
      <c r="O103" t="str">
        <f>TEXT(SalesTbl[[#This Row],[OrderDate]],"yyyy-mm")</f>
        <v>2023-09</v>
      </c>
      <c r="P103">
        <f>SalesTbl[[#This Row],[ShipDate]]-SalesTbl[[#This Row],[OrderDate]]</f>
        <v>1</v>
      </c>
    </row>
    <row r="104" spans="1:16">
      <c r="A104" t="s">
        <v>204</v>
      </c>
      <c r="B104" s="1">
        <v>45177</v>
      </c>
      <c r="C104" s="1">
        <v>45179</v>
      </c>
      <c r="D104" t="s">
        <v>103</v>
      </c>
      <c r="E104" t="s">
        <v>18</v>
      </c>
      <c r="F104" t="s">
        <v>24</v>
      </c>
      <c r="G104" t="s">
        <v>36</v>
      </c>
      <c r="H104">
        <v>8</v>
      </c>
      <c r="I104">
        <v>1130.76</v>
      </c>
      <c r="J104">
        <v>0</v>
      </c>
      <c r="K104">
        <v>44.06</v>
      </c>
      <c r="L104" t="s">
        <v>21</v>
      </c>
      <c r="M104">
        <v>9046.08</v>
      </c>
      <c r="N104">
        <f>SalesTbl[[#This Row],[Quantity]]*SalesTbl[[#This Row],[UnitPrice]]*(1-SalesTbl[[#This Row],[Discount]])</f>
        <v>9046.08</v>
      </c>
      <c r="O104" t="str">
        <f>TEXT(SalesTbl[[#This Row],[OrderDate]],"yyyy-mm")</f>
        <v>2023-09</v>
      </c>
      <c r="P104">
        <f>SalesTbl[[#This Row],[ShipDate]]-SalesTbl[[#This Row],[OrderDate]]</f>
        <v>2</v>
      </c>
    </row>
    <row r="105" spans="1:16">
      <c r="A105" t="s">
        <v>205</v>
      </c>
      <c r="B105" s="1">
        <v>45174</v>
      </c>
      <c r="C105" s="1">
        <v>45179</v>
      </c>
      <c r="D105" t="s">
        <v>73</v>
      </c>
      <c r="E105" t="s">
        <v>29</v>
      </c>
      <c r="F105" t="s">
        <v>19</v>
      </c>
      <c r="G105" t="s">
        <v>20</v>
      </c>
      <c r="H105">
        <v>5</v>
      </c>
      <c r="I105">
        <v>525.39</v>
      </c>
      <c r="J105">
        <v>0.1</v>
      </c>
      <c r="K105">
        <v>15.82</v>
      </c>
      <c r="L105" t="s">
        <v>31</v>
      </c>
      <c r="M105">
        <v>2364.2600000000002</v>
      </c>
      <c r="N105">
        <f>SalesTbl[[#This Row],[Quantity]]*SalesTbl[[#This Row],[UnitPrice]]*(1-SalesTbl[[#This Row],[Discount]])</f>
        <v>2364.2550000000001</v>
      </c>
      <c r="O105" t="str">
        <f>TEXT(SalesTbl[[#This Row],[OrderDate]],"yyyy-mm")</f>
        <v>2023-09</v>
      </c>
      <c r="P105">
        <f>SalesTbl[[#This Row],[ShipDate]]-SalesTbl[[#This Row],[OrderDate]]</f>
        <v>5</v>
      </c>
    </row>
    <row r="106" spans="1:16">
      <c r="A106" t="s">
        <v>206</v>
      </c>
      <c r="B106" s="1">
        <v>45174</v>
      </c>
      <c r="C106" s="1">
        <v>45178</v>
      </c>
      <c r="D106" t="s">
        <v>162</v>
      </c>
      <c r="E106" t="s">
        <v>71</v>
      </c>
      <c r="F106" t="s">
        <v>24</v>
      </c>
      <c r="G106" t="s">
        <v>107</v>
      </c>
      <c r="H106">
        <v>8</v>
      </c>
      <c r="I106">
        <v>1102.58</v>
      </c>
      <c r="J106">
        <v>0.05</v>
      </c>
      <c r="K106">
        <v>54.58</v>
      </c>
      <c r="L106" t="s">
        <v>37</v>
      </c>
      <c r="M106">
        <v>8379.61</v>
      </c>
      <c r="N106">
        <f>SalesTbl[[#This Row],[Quantity]]*SalesTbl[[#This Row],[UnitPrice]]*(1-SalesTbl[[#This Row],[Discount]])</f>
        <v>8379.6079999999984</v>
      </c>
      <c r="O106" t="str">
        <f>TEXT(SalesTbl[[#This Row],[OrderDate]],"yyyy-mm")</f>
        <v>2023-09</v>
      </c>
      <c r="P106">
        <f>SalesTbl[[#This Row],[ShipDate]]-SalesTbl[[#This Row],[OrderDate]]</f>
        <v>4</v>
      </c>
    </row>
    <row r="107" spans="1:16">
      <c r="A107" t="s">
        <v>207</v>
      </c>
      <c r="B107" s="1">
        <v>45174</v>
      </c>
      <c r="C107" s="1">
        <v>45176</v>
      </c>
      <c r="D107" t="s">
        <v>167</v>
      </c>
      <c r="E107" t="s">
        <v>29</v>
      </c>
      <c r="F107" t="s">
        <v>24</v>
      </c>
      <c r="G107" t="s">
        <v>36</v>
      </c>
      <c r="H107">
        <v>3</v>
      </c>
      <c r="I107">
        <v>1116.29</v>
      </c>
      <c r="J107">
        <v>0</v>
      </c>
      <c r="K107">
        <v>21.89</v>
      </c>
      <c r="L107" t="s">
        <v>37</v>
      </c>
      <c r="M107">
        <v>3348.87</v>
      </c>
      <c r="N107">
        <f>SalesTbl[[#This Row],[Quantity]]*SalesTbl[[#This Row],[UnitPrice]]*(1-SalesTbl[[#This Row],[Discount]])</f>
        <v>3348.87</v>
      </c>
      <c r="O107" t="str">
        <f>TEXT(SalesTbl[[#This Row],[OrderDate]],"yyyy-mm")</f>
        <v>2023-09</v>
      </c>
      <c r="P107">
        <f>SalesTbl[[#This Row],[ShipDate]]-SalesTbl[[#This Row],[OrderDate]]</f>
        <v>2</v>
      </c>
    </row>
    <row r="108" spans="1:16">
      <c r="A108" t="s">
        <v>208</v>
      </c>
      <c r="B108" s="1">
        <v>45174</v>
      </c>
      <c r="C108" s="1">
        <v>45175</v>
      </c>
      <c r="D108" t="s">
        <v>154</v>
      </c>
      <c r="E108" t="s">
        <v>29</v>
      </c>
      <c r="F108" t="s">
        <v>40</v>
      </c>
      <c r="G108" t="s">
        <v>83</v>
      </c>
      <c r="H108">
        <v>1</v>
      </c>
      <c r="I108">
        <v>548.17999999999995</v>
      </c>
      <c r="J108">
        <v>0.05</v>
      </c>
      <c r="K108">
        <v>54.32</v>
      </c>
      <c r="L108" t="s">
        <v>37</v>
      </c>
      <c r="M108">
        <v>520.77</v>
      </c>
      <c r="N108">
        <f>SalesTbl[[#This Row],[Quantity]]*SalesTbl[[#This Row],[UnitPrice]]*(1-SalesTbl[[#This Row],[Discount]])</f>
        <v>520.77099999999996</v>
      </c>
      <c r="O108" t="str">
        <f>TEXT(SalesTbl[[#This Row],[OrderDate]],"yyyy-mm")</f>
        <v>2023-09</v>
      </c>
      <c r="P108">
        <f>SalesTbl[[#This Row],[ShipDate]]-SalesTbl[[#This Row],[OrderDate]]</f>
        <v>1</v>
      </c>
    </row>
    <row r="109" spans="1:16">
      <c r="A109" t="s">
        <v>209</v>
      </c>
      <c r="B109" s="1">
        <v>45173</v>
      </c>
      <c r="C109" s="1">
        <v>45176</v>
      </c>
      <c r="D109" t="s">
        <v>97</v>
      </c>
      <c r="E109" t="s">
        <v>29</v>
      </c>
      <c r="F109" t="s">
        <v>19</v>
      </c>
      <c r="G109" t="s">
        <v>30</v>
      </c>
      <c r="H109">
        <v>1</v>
      </c>
      <c r="I109">
        <v>504.15</v>
      </c>
      <c r="J109">
        <v>0</v>
      </c>
      <c r="K109">
        <v>19.63</v>
      </c>
      <c r="L109" t="s">
        <v>31</v>
      </c>
      <c r="M109">
        <v>504.15</v>
      </c>
      <c r="N109">
        <f>SalesTbl[[#This Row],[Quantity]]*SalesTbl[[#This Row],[UnitPrice]]*(1-SalesTbl[[#This Row],[Discount]])</f>
        <v>504.15</v>
      </c>
      <c r="O109" t="str">
        <f>TEXT(SalesTbl[[#This Row],[OrderDate]],"yyyy-mm")</f>
        <v>2023-09</v>
      </c>
      <c r="P109">
        <f>SalesTbl[[#This Row],[ShipDate]]-SalesTbl[[#This Row],[OrderDate]]</f>
        <v>3</v>
      </c>
    </row>
    <row r="110" spans="1:16">
      <c r="A110" t="s">
        <v>210</v>
      </c>
      <c r="B110" s="1">
        <v>45168</v>
      </c>
      <c r="C110" s="1">
        <v>45174</v>
      </c>
      <c r="D110" t="s">
        <v>211</v>
      </c>
      <c r="E110" t="s">
        <v>44</v>
      </c>
      <c r="F110" t="s">
        <v>19</v>
      </c>
      <c r="G110" t="s">
        <v>59</v>
      </c>
      <c r="H110">
        <v>4</v>
      </c>
      <c r="I110">
        <v>153.52000000000001</v>
      </c>
      <c r="J110">
        <v>0</v>
      </c>
      <c r="K110">
        <v>24.17</v>
      </c>
      <c r="L110" t="s">
        <v>26</v>
      </c>
      <c r="M110">
        <v>614.08000000000004</v>
      </c>
      <c r="N110">
        <f>SalesTbl[[#This Row],[Quantity]]*SalesTbl[[#This Row],[UnitPrice]]*(1-SalesTbl[[#This Row],[Discount]])</f>
        <v>614.08000000000004</v>
      </c>
      <c r="O110" t="str">
        <f>TEXT(SalesTbl[[#This Row],[OrderDate]],"yyyy-mm")</f>
        <v>2023-08</v>
      </c>
      <c r="P110">
        <f>SalesTbl[[#This Row],[ShipDate]]-SalesTbl[[#This Row],[OrderDate]]</f>
        <v>6</v>
      </c>
    </row>
    <row r="111" spans="1:16">
      <c r="A111" t="s">
        <v>212</v>
      </c>
      <c r="B111" s="1">
        <v>45168</v>
      </c>
      <c r="C111" s="1">
        <v>45169</v>
      </c>
      <c r="D111" t="s">
        <v>85</v>
      </c>
      <c r="E111" t="s">
        <v>44</v>
      </c>
      <c r="F111" t="s">
        <v>24</v>
      </c>
      <c r="G111" t="s">
        <v>36</v>
      </c>
      <c r="H111">
        <v>1</v>
      </c>
      <c r="I111">
        <v>519.11</v>
      </c>
      <c r="J111">
        <v>0</v>
      </c>
      <c r="K111">
        <v>47.8</v>
      </c>
      <c r="L111" t="s">
        <v>37</v>
      </c>
      <c r="M111">
        <v>519.11</v>
      </c>
      <c r="N111">
        <f>SalesTbl[[#This Row],[Quantity]]*SalesTbl[[#This Row],[UnitPrice]]*(1-SalesTbl[[#This Row],[Discount]])</f>
        <v>519.11</v>
      </c>
      <c r="O111" t="str">
        <f>TEXT(SalesTbl[[#This Row],[OrderDate]],"yyyy-mm")</f>
        <v>2023-08</v>
      </c>
      <c r="P111">
        <f>SalesTbl[[#This Row],[ShipDate]]-SalesTbl[[#This Row],[OrderDate]]</f>
        <v>1</v>
      </c>
    </row>
    <row r="112" spans="1:16">
      <c r="A112" t="s">
        <v>213</v>
      </c>
      <c r="B112" s="1">
        <v>45165</v>
      </c>
      <c r="C112" s="1">
        <v>45171</v>
      </c>
      <c r="D112" t="s">
        <v>138</v>
      </c>
      <c r="E112" t="s">
        <v>44</v>
      </c>
      <c r="F112" t="s">
        <v>40</v>
      </c>
      <c r="G112" t="s">
        <v>47</v>
      </c>
      <c r="H112">
        <v>6</v>
      </c>
      <c r="I112">
        <v>1062.3</v>
      </c>
      <c r="J112">
        <v>0</v>
      </c>
      <c r="K112">
        <v>34.69</v>
      </c>
      <c r="L112" t="s">
        <v>37</v>
      </c>
      <c r="M112">
        <v>6373.8</v>
      </c>
      <c r="N112">
        <f>SalesTbl[[#This Row],[Quantity]]*SalesTbl[[#This Row],[UnitPrice]]*(1-SalesTbl[[#This Row],[Discount]])</f>
        <v>6373.7999999999993</v>
      </c>
      <c r="O112" t="str">
        <f>TEXT(SalesTbl[[#This Row],[OrderDate]],"yyyy-mm")</f>
        <v>2023-08</v>
      </c>
      <c r="P112">
        <f>SalesTbl[[#This Row],[ShipDate]]-SalesTbl[[#This Row],[OrderDate]]</f>
        <v>6</v>
      </c>
    </row>
    <row r="113" spans="1:16">
      <c r="A113" t="s">
        <v>214</v>
      </c>
      <c r="B113" s="1">
        <v>45164</v>
      </c>
      <c r="C113" s="1">
        <v>45166</v>
      </c>
      <c r="D113" t="s">
        <v>215</v>
      </c>
      <c r="E113" t="s">
        <v>18</v>
      </c>
      <c r="F113" t="s">
        <v>19</v>
      </c>
      <c r="G113" t="s">
        <v>20</v>
      </c>
      <c r="H113">
        <v>3</v>
      </c>
      <c r="I113">
        <v>1012.09</v>
      </c>
      <c r="J113">
        <v>0</v>
      </c>
      <c r="K113">
        <v>48.92</v>
      </c>
      <c r="L113" t="s">
        <v>31</v>
      </c>
      <c r="M113">
        <v>3036.27</v>
      </c>
      <c r="N113">
        <f>SalesTbl[[#This Row],[Quantity]]*SalesTbl[[#This Row],[UnitPrice]]*(1-SalesTbl[[#This Row],[Discount]])</f>
        <v>3036.27</v>
      </c>
      <c r="O113" t="str">
        <f>TEXT(SalesTbl[[#This Row],[OrderDate]],"yyyy-mm")</f>
        <v>2023-08</v>
      </c>
      <c r="P113">
        <f>SalesTbl[[#This Row],[ShipDate]]-SalesTbl[[#This Row],[OrderDate]]</f>
        <v>2</v>
      </c>
    </row>
    <row r="114" spans="1:16">
      <c r="A114" t="s">
        <v>216</v>
      </c>
      <c r="B114" s="1">
        <v>45161</v>
      </c>
      <c r="C114" s="1">
        <v>45162</v>
      </c>
      <c r="D114" t="s">
        <v>73</v>
      </c>
      <c r="E114" t="s">
        <v>44</v>
      </c>
      <c r="F114" t="s">
        <v>19</v>
      </c>
      <c r="G114" t="s">
        <v>30</v>
      </c>
      <c r="H114">
        <v>1</v>
      </c>
      <c r="I114">
        <v>131.11000000000001</v>
      </c>
      <c r="J114">
        <v>0</v>
      </c>
      <c r="K114">
        <v>33.76</v>
      </c>
      <c r="L114" t="s">
        <v>21</v>
      </c>
      <c r="M114">
        <v>131.11000000000001</v>
      </c>
      <c r="N114">
        <f>SalesTbl[[#This Row],[Quantity]]*SalesTbl[[#This Row],[UnitPrice]]*(1-SalesTbl[[#This Row],[Discount]])</f>
        <v>131.11000000000001</v>
      </c>
      <c r="O114" t="str">
        <f>TEXT(SalesTbl[[#This Row],[OrderDate]],"yyyy-mm")</f>
        <v>2023-08</v>
      </c>
      <c r="P114">
        <f>SalesTbl[[#This Row],[ShipDate]]-SalesTbl[[#This Row],[OrderDate]]</f>
        <v>1</v>
      </c>
    </row>
    <row r="115" spans="1:16">
      <c r="A115" t="s">
        <v>217</v>
      </c>
      <c r="B115" s="1">
        <v>45160</v>
      </c>
      <c r="C115" s="1">
        <v>45167</v>
      </c>
      <c r="D115" t="s">
        <v>115</v>
      </c>
      <c r="E115" t="s">
        <v>44</v>
      </c>
      <c r="F115" t="s">
        <v>24</v>
      </c>
      <c r="G115" t="s">
        <v>104</v>
      </c>
      <c r="H115">
        <v>4</v>
      </c>
      <c r="I115">
        <v>968.77</v>
      </c>
      <c r="J115">
        <v>0</v>
      </c>
      <c r="K115">
        <v>43.79</v>
      </c>
      <c r="L115" t="s">
        <v>21</v>
      </c>
      <c r="M115">
        <v>3875.08</v>
      </c>
      <c r="N115">
        <f>SalesTbl[[#This Row],[Quantity]]*SalesTbl[[#This Row],[UnitPrice]]*(1-SalesTbl[[#This Row],[Discount]])</f>
        <v>3875.08</v>
      </c>
      <c r="O115" t="str">
        <f>TEXT(SalesTbl[[#This Row],[OrderDate]],"yyyy-mm")</f>
        <v>2023-08</v>
      </c>
      <c r="P115">
        <f>SalesTbl[[#This Row],[ShipDate]]-SalesTbl[[#This Row],[OrderDate]]</f>
        <v>7</v>
      </c>
    </row>
    <row r="116" spans="1:16">
      <c r="A116" t="s">
        <v>218</v>
      </c>
      <c r="B116" s="1">
        <v>45160</v>
      </c>
      <c r="C116" s="1">
        <v>45164</v>
      </c>
      <c r="D116" t="s">
        <v>219</v>
      </c>
      <c r="E116" t="s">
        <v>44</v>
      </c>
      <c r="F116" t="s">
        <v>24</v>
      </c>
      <c r="G116" t="s">
        <v>25</v>
      </c>
      <c r="H116">
        <v>7</v>
      </c>
      <c r="I116">
        <v>17.2</v>
      </c>
      <c r="J116">
        <v>0.05</v>
      </c>
      <c r="K116">
        <v>25.51</v>
      </c>
      <c r="L116" t="s">
        <v>37</v>
      </c>
      <c r="M116">
        <v>114.38</v>
      </c>
      <c r="N116">
        <f>SalesTbl[[#This Row],[Quantity]]*SalesTbl[[#This Row],[UnitPrice]]*(1-SalesTbl[[#This Row],[Discount]])</f>
        <v>114.37999999999998</v>
      </c>
      <c r="O116" t="str">
        <f>TEXT(SalesTbl[[#This Row],[OrderDate]],"yyyy-mm")</f>
        <v>2023-08</v>
      </c>
      <c r="P116">
        <f>SalesTbl[[#This Row],[ShipDate]]-SalesTbl[[#This Row],[OrderDate]]</f>
        <v>4</v>
      </c>
    </row>
    <row r="117" spans="1:16">
      <c r="A117" t="s">
        <v>220</v>
      </c>
      <c r="B117" s="1">
        <v>45160</v>
      </c>
      <c r="C117" s="1">
        <v>45164</v>
      </c>
      <c r="D117" t="s">
        <v>211</v>
      </c>
      <c r="E117" t="s">
        <v>29</v>
      </c>
      <c r="F117" t="s">
        <v>24</v>
      </c>
      <c r="G117" t="s">
        <v>104</v>
      </c>
      <c r="H117">
        <v>4</v>
      </c>
      <c r="I117">
        <v>657.09</v>
      </c>
      <c r="J117">
        <v>0</v>
      </c>
      <c r="K117">
        <v>47.12</v>
      </c>
      <c r="L117" t="s">
        <v>21</v>
      </c>
      <c r="M117">
        <v>2628.36</v>
      </c>
      <c r="N117">
        <f>SalesTbl[[#This Row],[Quantity]]*SalesTbl[[#This Row],[UnitPrice]]*(1-SalesTbl[[#This Row],[Discount]])</f>
        <v>2628.36</v>
      </c>
      <c r="O117" t="str">
        <f>TEXT(SalesTbl[[#This Row],[OrderDate]],"yyyy-mm")</f>
        <v>2023-08</v>
      </c>
      <c r="P117">
        <f>SalesTbl[[#This Row],[ShipDate]]-SalesTbl[[#This Row],[OrderDate]]</f>
        <v>4</v>
      </c>
    </row>
    <row r="118" spans="1:16">
      <c r="A118" t="s">
        <v>221</v>
      </c>
      <c r="B118" s="1">
        <v>45158</v>
      </c>
      <c r="C118" s="1">
        <v>45164</v>
      </c>
      <c r="D118" t="s">
        <v>222</v>
      </c>
      <c r="E118" t="s">
        <v>29</v>
      </c>
      <c r="F118" t="s">
        <v>19</v>
      </c>
      <c r="G118" t="s">
        <v>62</v>
      </c>
      <c r="H118">
        <v>4</v>
      </c>
      <c r="I118">
        <v>857.22</v>
      </c>
      <c r="J118">
        <v>0</v>
      </c>
      <c r="K118">
        <v>22.56</v>
      </c>
      <c r="L118" t="s">
        <v>21</v>
      </c>
      <c r="M118">
        <v>3428.88</v>
      </c>
      <c r="N118">
        <f>SalesTbl[[#This Row],[Quantity]]*SalesTbl[[#This Row],[UnitPrice]]*(1-SalesTbl[[#This Row],[Discount]])</f>
        <v>3428.88</v>
      </c>
      <c r="O118" t="str">
        <f>TEXT(SalesTbl[[#This Row],[OrderDate]],"yyyy-mm")</f>
        <v>2023-08</v>
      </c>
      <c r="P118">
        <f>SalesTbl[[#This Row],[ShipDate]]-SalesTbl[[#This Row],[OrderDate]]</f>
        <v>6</v>
      </c>
    </row>
    <row r="119" spans="1:16">
      <c r="A119" t="s">
        <v>223</v>
      </c>
      <c r="B119" s="1">
        <v>45157</v>
      </c>
      <c r="C119" s="1">
        <v>45163</v>
      </c>
      <c r="D119" t="s">
        <v>202</v>
      </c>
      <c r="E119" t="s">
        <v>44</v>
      </c>
      <c r="F119" t="s">
        <v>24</v>
      </c>
      <c r="G119" t="s">
        <v>36</v>
      </c>
      <c r="H119">
        <v>6</v>
      </c>
      <c r="I119">
        <v>577.72</v>
      </c>
      <c r="J119">
        <v>0</v>
      </c>
      <c r="K119">
        <v>25.21</v>
      </c>
      <c r="L119" t="s">
        <v>26</v>
      </c>
      <c r="M119">
        <v>3466.32</v>
      </c>
      <c r="N119">
        <f>SalesTbl[[#This Row],[Quantity]]*SalesTbl[[#This Row],[UnitPrice]]*(1-SalesTbl[[#This Row],[Discount]])</f>
        <v>3466.32</v>
      </c>
      <c r="O119" t="str">
        <f>TEXT(SalesTbl[[#This Row],[OrderDate]],"yyyy-mm")</f>
        <v>2023-08</v>
      </c>
      <c r="P119">
        <f>SalesTbl[[#This Row],[ShipDate]]-SalesTbl[[#This Row],[OrderDate]]</f>
        <v>6</v>
      </c>
    </row>
    <row r="120" spans="1:16">
      <c r="A120" t="s">
        <v>224</v>
      </c>
      <c r="B120" s="1">
        <v>45157</v>
      </c>
      <c r="C120" s="1">
        <v>45162</v>
      </c>
      <c r="D120" t="s">
        <v>81</v>
      </c>
      <c r="E120" t="s">
        <v>44</v>
      </c>
      <c r="F120" t="s">
        <v>24</v>
      </c>
      <c r="G120" t="s">
        <v>111</v>
      </c>
      <c r="H120">
        <v>2</v>
      </c>
      <c r="I120">
        <v>679.58</v>
      </c>
      <c r="J120">
        <v>0.15</v>
      </c>
      <c r="K120">
        <v>11.01</v>
      </c>
      <c r="L120" t="s">
        <v>21</v>
      </c>
      <c r="M120">
        <v>1155.29</v>
      </c>
      <c r="N120">
        <f>SalesTbl[[#This Row],[Quantity]]*SalesTbl[[#This Row],[UnitPrice]]*(1-SalesTbl[[#This Row],[Discount]])</f>
        <v>1155.2860000000001</v>
      </c>
      <c r="O120" t="str">
        <f>TEXT(SalesTbl[[#This Row],[OrderDate]],"yyyy-mm")</f>
        <v>2023-08</v>
      </c>
      <c r="P120">
        <f>SalesTbl[[#This Row],[ShipDate]]-SalesTbl[[#This Row],[OrderDate]]</f>
        <v>5</v>
      </c>
    </row>
    <row r="121" spans="1:16">
      <c r="A121" t="s">
        <v>225</v>
      </c>
      <c r="B121" s="1">
        <v>45157</v>
      </c>
      <c r="C121" s="1">
        <v>45160</v>
      </c>
      <c r="D121" t="s">
        <v>172</v>
      </c>
      <c r="E121" t="s">
        <v>29</v>
      </c>
      <c r="F121" t="s">
        <v>24</v>
      </c>
      <c r="G121" t="s">
        <v>25</v>
      </c>
      <c r="H121">
        <v>5</v>
      </c>
      <c r="I121">
        <v>364.94</v>
      </c>
      <c r="J121">
        <v>0.05</v>
      </c>
      <c r="K121">
        <v>37.130000000000003</v>
      </c>
      <c r="L121" t="s">
        <v>26</v>
      </c>
      <c r="M121">
        <v>1733.46</v>
      </c>
      <c r="N121">
        <f>SalesTbl[[#This Row],[Quantity]]*SalesTbl[[#This Row],[UnitPrice]]*(1-SalesTbl[[#This Row],[Discount]])</f>
        <v>1733.4649999999999</v>
      </c>
      <c r="O121" t="str">
        <f>TEXT(SalesTbl[[#This Row],[OrderDate]],"yyyy-mm")</f>
        <v>2023-08</v>
      </c>
      <c r="P121">
        <f>SalesTbl[[#This Row],[ShipDate]]-SalesTbl[[#This Row],[OrderDate]]</f>
        <v>3</v>
      </c>
    </row>
    <row r="122" spans="1:16">
      <c r="A122" t="s">
        <v>226</v>
      </c>
      <c r="B122" s="1">
        <v>45156</v>
      </c>
      <c r="C122" s="1">
        <v>45161</v>
      </c>
      <c r="D122" t="s">
        <v>158</v>
      </c>
      <c r="E122" t="s">
        <v>71</v>
      </c>
      <c r="F122" t="s">
        <v>19</v>
      </c>
      <c r="G122" t="s">
        <v>59</v>
      </c>
      <c r="H122">
        <v>8</v>
      </c>
      <c r="I122">
        <v>5.33</v>
      </c>
      <c r="J122">
        <v>0.05</v>
      </c>
      <c r="K122">
        <v>44.12</v>
      </c>
      <c r="L122" t="s">
        <v>37</v>
      </c>
      <c r="M122">
        <v>40.51</v>
      </c>
      <c r="N122">
        <f>SalesTbl[[#This Row],[Quantity]]*SalesTbl[[#This Row],[UnitPrice]]*(1-SalesTbl[[#This Row],[Discount]])</f>
        <v>40.507999999999996</v>
      </c>
      <c r="O122" t="str">
        <f>TEXT(SalesTbl[[#This Row],[OrderDate]],"yyyy-mm")</f>
        <v>2023-08</v>
      </c>
      <c r="P122">
        <f>SalesTbl[[#This Row],[ShipDate]]-SalesTbl[[#This Row],[OrderDate]]</f>
        <v>5</v>
      </c>
    </row>
    <row r="123" spans="1:16">
      <c r="A123" t="s">
        <v>227</v>
      </c>
      <c r="B123" s="1">
        <v>45153</v>
      </c>
      <c r="C123" s="1">
        <v>45155</v>
      </c>
      <c r="D123" t="s">
        <v>140</v>
      </c>
      <c r="E123" t="s">
        <v>18</v>
      </c>
      <c r="F123" t="s">
        <v>40</v>
      </c>
      <c r="G123" t="s">
        <v>47</v>
      </c>
      <c r="H123">
        <v>8</v>
      </c>
      <c r="I123">
        <v>496.18</v>
      </c>
      <c r="J123">
        <v>0</v>
      </c>
      <c r="K123">
        <v>54.47</v>
      </c>
      <c r="L123" t="s">
        <v>26</v>
      </c>
      <c r="M123">
        <v>3969.44</v>
      </c>
      <c r="N123">
        <f>SalesTbl[[#This Row],[Quantity]]*SalesTbl[[#This Row],[UnitPrice]]*(1-SalesTbl[[#This Row],[Discount]])</f>
        <v>3969.44</v>
      </c>
      <c r="O123" t="str">
        <f>TEXT(SalesTbl[[#This Row],[OrderDate]],"yyyy-mm")</f>
        <v>2023-08</v>
      </c>
      <c r="P123">
        <f>SalesTbl[[#This Row],[ShipDate]]-SalesTbl[[#This Row],[OrderDate]]</f>
        <v>2</v>
      </c>
    </row>
    <row r="124" spans="1:16">
      <c r="A124" t="s">
        <v>228</v>
      </c>
      <c r="B124" s="1">
        <v>45152</v>
      </c>
      <c r="C124" s="1">
        <v>45158</v>
      </c>
      <c r="D124" t="s">
        <v>85</v>
      </c>
      <c r="E124" t="s">
        <v>44</v>
      </c>
      <c r="F124" t="s">
        <v>24</v>
      </c>
      <c r="G124" t="s">
        <v>107</v>
      </c>
      <c r="H124">
        <v>4</v>
      </c>
      <c r="I124">
        <v>503.75</v>
      </c>
      <c r="J124">
        <v>0</v>
      </c>
      <c r="K124">
        <v>59.09</v>
      </c>
      <c r="L124" t="s">
        <v>26</v>
      </c>
      <c r="M124">
        <v>2015</v>
      </c>
      <c r="N124">
        <f>SalesTbl[[#This Row],[Quantity]]*SalesTbl[[#This Row],[UnitPrice]]*(1-SalesTbl[[#This Row],[Discount]])</f>
        <v>2015</v>
      </c>
      <c r="O124" t="str">
        <f>TEXT(SalesTbl[[#This Row],[OrderDate]],"yyyy-mm")</f>
        <v>2023-08</v>
      </c>
      <c r="P124">
        <f>SalesTbl[[#This Row],[ShipDate]]-SalesTbl[[#This Row],[OrderDate]]</f>
        <v>6</v>
      </c>
    </row>
    <row r="125" spans="1:16">
      <c r="A125" t="s">
        <v>229</v>
      </c>
      <c r="B125" s="1">
        <v>45151</v>
      </c>
      <c r="C125" s="1">
        <v>45155</v>
      </c>
      <c r="D125" t="s">
        <v>94</v>
      </c>
      <c r="E125" t="s">
        <v>18</v>
      </c>
      <c r="F125" t="s">
        <v>24</v>
      </c>
      <c r="G125" t="s">
        <v>25</v>
      </c>
      <c r="H125">
        <v>7</v>
      </c>
      <c r="I125">
        <v>696.42</v>
      </c>
      <c r="J125">
        <v>0</v>
      </c>
      <c r="K125">
        <v>37.770000000000003</v>
      </c>
      <c r="L125" t="s">
        <v>26</v>
      </c>
      <c r="M125">
        <v>4874.9399999999996</v>
      </c>
      <c r="N125">
        <f>SalesTbl[[#This Row],[Quantity]]*SalesTbl[[#This Row],[UnitPrice]]*(1-SalesTbl[[#This Row],[Discount]])</f>
        <v>4874.9399999999996</v>
      </c>
      <c r="O125" t="str">
        <f>TEXT(SalesTbl[[#This Row],[OrderDate]],"yyyy-mm")</f>
        <v>2023-08</v>
      </c>
      <c r="P125">
        <f>SalesTbl[[#This Row],[ShipDate]]-SalesTbl[[#This Row],[OrderDate]]</f>
        <v>4</v>
      </c>
    </row>
    <row r="126" spans="1:16">
      <c r="A126" t="s">
        <v>230</v>
      </c>
      <c r="B126" s="1">
        <v>45150</v>
      </c>
      <c r="C126" s="1">
        <v>45157</v>
      </c>
      <c r="D126" t="s">
        <v>142</v>
      </c>
      <c r="E126" t="s">
        <v>44</v>
      </c>
      <c r="F126" t="s">
        <v>24</v>
      </c>
      <c r="G126" t="s">
        <v>25</v>
      </c>
      <c r="H126">
        <v>2</v>
      </c>
      <c r="I126">
        <v>514.01</v>
      </c>
      <c r="J126">
        <v>0</v>
      </c>
      <c r="K126">
        <v>14.82</v>
      </c>
      <c r="L126" t="s">
        <v>26</v>
      </c>
      <c r="M126">
        <v>1028.02</v>
      </c>
      <c r="N126">
        <f>SalesTbl[[#This Row],[Quantity]]*SalesTbl[[#This Row],[UnitPrice]]*(1-SalesTbl[[#This Row],[Discount]])</f>
        <v>1028.02</v>
      </c>
      <c r="O126" t="str">
        <f>TEXT(SalesTbl[[#This Row],[OrderDate]],"yyyy-mm")</f>
        <v>2023-08</v>
      </c>
      <c r="P126">
        <f>SalesTbl[[#This Row],[ShipDate]]-SalesTbl[[#This Row],[OrderDate]]</f>
        <v>7</v>
      </c>
    </row>
    <row r="127" spans="1:16">
      <c r="A127" t="s">
        <v>231</v>
      </c>
      <c r="B127" s="1">
        <v>45146</v>
      </c>
      <c r="C127" s="1">
        <v>45151</v>
      </c>
      <c r="D127" t="s">
        <v>33</v>
      </c>
      <c r="E127" t="s">
        <v>71</v>
      </c>
      <c r="F127" t="s">
        <v>19</v>
      </c>
      <c r="G127" t="s">
        <v>62</v>
      </c>
      <c r="H127">
        <v>3</v>
      </c>
      <c r="I127">
        <v>497.41</v>
      </c>
      <c r="J127">
        <v>0</v>
      </c>
      <c r="K127">
        <v>36.700000000000003</v>
      </c>
      <c r="L127" t="s">
        <v>26</v>
      </c>
      <c r="M127">
        <v>1492.23</v>
      </c>
      <c r="N127">
        <f>SalesTbl[[#This Row],[Quantity]]*SalesTbl[[#This Row],[UnitPrice]]*(1-SalesTbl[[#This Row],[Discount]])</f>
        <v>1492.23</v>
      </c>
      <c r="O127" t="str">
        <f>TEXT(SalesTbl[[#This Row],[OrderDate]],"yyyy-mm")</f>
        <v>2023-08</v>
      </c>
      <c r="P127">
        <f>SalesTbl[[#This Row],[ShipDate]]-SalesTbl[[#This Row],[OrderDate]]</f>
        <v>5</v>
      </c>
    </row>
    <row r="128" spans="1:16">
      <c r="A128" t="s">
        <v>232</v>
      </c>
      <c r="B128" s="1">
        <v>45145</v>
      </c>
      <c r="C128" s="1">
        <v>45149</v>
      </c>
      <c r="D128" t="s">
        <v>233</v>
      </c>
      <c r="E128" t="s">
        <v>29</v>
      </c>
      <c r="F128" t="s">
        <v>40</v>
      </c>
      <c r="G128" t="s">
        <v>83</v>
      </c>
      <c r="H128">
        <v>5</v>
      </c>
      <c r="I128">
        <v>811.42</v>
      </c>
      <c r="J128">
        <v>0</v>
      </c>
      <c r="K128">
        <v>55.11</v>
      </c>
      <c r="L128" t="s">
        <v>21</v>
      </c>
      <c r="M128">
        <v>4057.1</v>
      </c>
      <c r="N128">
        <f>SalesTbl[[#This Row],[Quantity]]*SalesTbl[[#This Row],[UnitPrice]]*(1-SalesTbl[[#This Row],[Discount]])</f>
        <v>4057.1</v>
      </c>
      <c r="O128" t="str">
        <f>TEXT(SalesTbl[[#This Row],[OrderDate]],"yyyy-mm")</f>
        <v>2023-08</v>
      </c>
      <c r="P128">
        <f>SalesTbl[[#This Row],[ShipDate]]-SalesTbl[[#This Row],[OrderDate]]</f>
        <v>4</v>
      </c>
    </row>
    <row r="129" spans="1:16">
      <c r="A129" t="s">
        <v>234</v>
      </c>
      <c r="B129" s="1">
        <v>45142</v>
      </c>
      <c r="C129" s="1">
        <v>45145</v>
      </c>
      <c r="D129" t="s">
        <v>103</v>
      </c>
      <c r="E129" t="s">
        <v>71</v>
      </c>
      <c r="F129" t="s">
        <v>19</v>
      </c>
      <c r="G129" t="s">
        <v>62</v>
      </c>
      <c r="H129">
        <v>6</v>
      </c>
      <c r="I129">
        <v>315.02</v>
      </c>
      <c r="J129">
        <v>0</v>
      </c>
      <c r="K129">
        <v>46.57</v>
      </c>
      <c r="L129" t="s">
        <v>26</v>
      </c>
      <c r="M129">
        <v>1890.12</v>
      </c>
      <c r="N129">
        <f>SalesTbl[[#This Row],[Quantity]]*SalesTbl[[#This Row],[UnitPrice]]*(1-SalesTbl[[#This Row],[Discount]])</f>
        <v>1890.12</v>
      </c>
      <c r="O129" t="str">
        <f>TEXT(SalesTbl[[#This Row],[OrderDate]],"yyyy-mm")</f>
        <v>2023-08</v>
      </c>
      <c r="P129">
        <f>SalesTbl[[#This Row],[ShipDate]]-SalesTbl[[#This Row],[OrderDate]]</f>
        <v>3</v>
      </c>
    </row>
    <row r="130" spans="1:16">
      <c r="A130" t="s">
        <v>235</v>
      </c>
      <c r="B130" s="1">
        <v>45142</v>
      </c>
      <c r="C130" s="1">
        <v>45143</v>
      </c>
      <c r="D130" t="s">
        <v>28</v>
      </c>
      <c r="E130" t="s">
        <v>71</v>
      </c>
      <c r="F130" t="s">
        <v>19</v>
      </c>
      <c r="G130" t="s">
        <v>20</v>
      </c>
      <c r="H130">
        <v>4</v>
      </c>
      <c r="I130">
        <v>126.6</v>
      </c>
      <c r="J130">
        <v>0.1</v>
      </c>
      <c r="K130">
        <v>34.700000000000003</v>
      </c>
      <c r="L130" t="s">
        <v>37</v>
      </c>
      <c r="M130">
        <v>455.76</v>
      </c>
      <c r="N130">
        <f>SalesTbl[[#This Row],[Quantity]]*SalesTbl[[#This Row],[UnitPrice]]*(1-SalesTbl[[#This Row],[Discount]])</f>
        <v>455.76</v>
      </c>
      <c r="O130" t="str">
        <f>TEXT(SalesTbl[[#This Row],[OrderDate]],"yyyy-mm")</f>
        <v>2023-08</v>
      </c>
      <c r="P130">
        <f>SalesTbl[[#This Row],[ShipDate]]-SalesTbl[[#This Row],[OrderDate]]</f>
        <v>1</v>
      </c>
    </row>
    <row r="131" spans="1:16">
      <c r="A131" t="s">
        <v>236</v>
      </c>
      <c r="B131" s="1">
        <v>45141</v>
      </c>
      <c r="C131" s="1">
        <v>45142</v>
      </c>
      <c r="D131" t="s">
        <v>125</v>
      </c>
      <c r="E131" t="s">
        <v>29</v>
      </c>
      <c r="F131" t="s">
        <v>19</v>
      </c>
      <c r="G131" t="s">
        <v>56</v>
      </c>
      <c r="H131">
        <v>6</v>
      </c>
      <c r="I131">
        <v>808.61</v>
      </c>
      <c r="J131">
        <v>0</v>
      </c>
      <c r="K131">
        <v>25.37</v>
      </c>
      <c r="L131" t="s">
        <v>31</v>
      </c>
      <c r="M131">
        <v>4851.66</v>
      </c>
      <c r="N131">
        <f>SalesTbl[[#This Row],[Quantity]]*SalesTbl[[#This Row],[UnitPrice]]*(1-SalesTbl[[#This Row],[Discount]])</f>
        <v>4851.66</v>
      </c>
      <c r="O131" t="str">
        <f>TEXT(SalesTbl[[#This Row],[OrderDate]],"yyyy-mm")</f>
        <v>2023-08</v>
      </c>
      <c r="P131">
        <f>SalesTbl[[#This Row],[ShipDate]]-SalesTbl[[#This Row],[OrderDate]]</f>
        <v>1</v>
      </c>
    </row>
    <row r="132" spans="1:16">
      <c r="A132" t="s">
        <v>237</v>
      </c>
      <c r="B132" s="1">
        <v>45139</v>
      </c>
      <c r="C132" s="1">
        <v>45145</v>
      </c>
      <c r="D132" t="s">
        <v>238</v>
      </c>
      <c r="E132" t="s">
        <v>44</v>
      </c>
      <c r="F132" t="s">
        <v>19</v>
      </c>
      <c r="G132" t="s">
        <v>20</v>
      </c>
      <c r="H132">
        <v>3</v>
      </c>
      <c r="I132">
        <v>849.9</v>
      </c>
      <c r="J132">
        <v>0.1</v>
      </c>
      <c r="K132">
        <v>38.76</v>
      </c>
      <c r="L132" t="s">
        <v>26</v>
      </c>
      <c r="M132">
        <v>2294.73</v>
      </c>
      <c r="N132">
        <f>SalesTbl[[#This Row],[Quantity]]*SalesTbl[[#This Row],[UnitPrice]]*(1-SalesTbl[[#This Row],[Discount]])</f>
        <v>2294.73</v>
      </c>
      <c r="O132" t="str">
        <f>TEXT(SalesTbl[[#This Row],[OrderDate]],"yyyy-mm")</f>
        <v>2023-08</v>
      </c>
      <c r="P132">
        <f>SalesTbl[[#This Row],[ShipDate]]-SalesTbl[[#This Row],[OrderDate]]</f>
        <v>6</v>
      </c>
    </row>
    <row r="133" spans="1:16">
      <c r="A133" t="s">
        <v>239</v>
      </c>
      <c r="B133" s="1">
        <v>45138</v>
      </c>
      <c r="C133" s="1">
        <v>45145</v>
      </c>
      <c r="D133" t="s">
        <v>240</v>
      </c>
      <c r="E133" t="s">
        <v>18</v>
      </c>
      <c r="F133" t="s">
        <v>19</v>
      </c>
      <c r="G133" t="s">
        <v>56</v>
      </c>
      <c r="H133">
        <v>2</v>
      </c>
      <c r="I133">
        <v>438.46</v>
      </c>
      <c r="J133">
        <v>0.15</v>
      </c>
      <c r="K133">
        <v>29.32</v>
      </c>
      <c r="L133" t="s">
        <v>37</v>
      </c>
      <c r="M133">
        <v>745.38</v>
      </c>
      <c r="N133">
        <f>SalesTbl[[#This Row],[Quantity]]*SalesTbl[[#This Row],[UnitPrice]]*(1-SalesTbl[[#This Row],[Discount]])</f>
        <v>745.38199999999995</v>
      </c>
      <c r="O133" t="str">
        <f>TEXT(SalesTbl[[#This Row],[OrderDate]],"yyyy-mm")</f>
        <v>2023-07</v>
      </c>
      <c r="P133">
        <f>SalesTbl[[#This Row],[ShipDate]]-SalesTbl[[#This Row],[OrderDate]]</f>
        <v>7</v>
      </c>
    </row>
    <row r="134" spans="1:16">
      <c r="A134" t="s">
        <v>241</v>
      </c>
      <c r="B134" s="1">
        <v>45138</v>
      </c>
      <c r="C134" s="1">
        <v>45143</v>
      </c>
      <c r="D134" t="s">
        <v>179</v>
      </c>
      <c r="E134" t="s">
        <v>29</v>
      </c>
      <c r="F134" t="s">
        <v>19</v>
      </c>
      <c r="G134" t="s">
        <v>30</v>
      </c>
      <c r="H134">
        <v>5</v>
      </c>
      <c r="I134">
        <v>667.17</v>
      </c>
      <c r="J134">
        <v>0.15</v>
      </c>
      <c r="K134">
        <v>15.88</v>
      </c>
      <c r="L134" t="s">
        <v>26</v>
      </c>
      <c r="M134">
        <v>2835.47</v>
      </c>
      <c r="N134">
        <f>SalesTbl[[#This Row],[Quantity]]*SalesTbl[[#This Row],[UnitPrice]]*(1-SalesTbl[[#This Row],[Discount]])</f>
        <v>2835.4724999999999</v>
      </c>
      <c r="O134" t="str">
        <f>TEXT(SalesTbl[[#This Row],[OrderDate]],"yyyy-mm")</f>
        <v>2023-07</v>
      </c>
      <c r="P134">
        <f>SalesTbl[[#This Row],[ShipDate]]-SalesTbl[[#This Row],[OrderDate]]</f>
        <v>5</v>
      </c>
    </row>
    <row r="135" spans="1:16">
      <c r="A135" t="s">
        <v>242</v>
      </c>
      <c r="B135" s="1">
        <v>45137</v>
      </c>
      <c r="C135" s="1">
        <v>45142</v>
      </c>
      <c r="D135" t="s">
        <v>144</v>
      </c>
      <c r="E135" t="s">
        <v>71</v>
      </c>
      <c r="F135" t="s">
        <v>40</v>
      </c>
      <c r="G135" t="s">
        <v>83</v>
      </c>
      <c r="H135">
        <v>3</v>
      </c>
      <c r="I135">
        <v>373.3</v>
      </c>
      <c r="J135">
        <v>0.05</v>
      </c>
      <c r="K135">
        <v>3.06</v>
      </c>
      <c r="L135" t="s">
        <v>31</v>
      </c>
      <c r="M135">
        <v>1063.9000000000001</v>
      </c>
      <c r="N135">
        <f>SalesTbl[[#This Row],[Quantity]]*SalesTbl[[#This Row],[UnitPrice]]*(1-SalesTbl[[#This Row],[Discount]])</f>
        <v>1063.905</v>
      </c>
      <c r="O135" t="str">
        <f>TEXT(SalesTbl[[#This Row],[OrderDate]],"yyyy-mm")</f>
        <v>2023-07</v>
      </c>
      <c r="P135">
        <f>SalesTbl[[#This Row],[ShipDate]]-SalesTbl[[#This Row],[OrderDate]]</f>
        <v>5</v>
      </c>
    </row>
    <row r="136" spans="1:16">
      <c r="A136" t="s">
        <v>243</v>
      </c>
      <c r="B136" s="1">
        <v>45136</v>
      </c>
      <c r="C136" s="1">
        <v>45137</v>
      </c>
      <c r="D136" t="s">
        <v>58</v>
      </c>
      <c r="E136" t="s">
        <v>29</v>
      </c>
      <c r="F136" t="s">
        <v>19</v>
      </c>
      <c r="G136" t="s">
        <v>56</v>
      </c>
      <c r="H136">
        <v>2</v>
      </c>
      <c r="I136">
        <v>841.67</v>
      </c>
      <c r="J136">
        <v>0</v>
      </c>
      <c r="K136">
        <v>7.73</v>
      </c>
      <c r="L136" t="s">
        <v>21</v>
      </c>
      <c r="M136">
        <v>1683.34</v>
      </c>
      <c r="N136">
        <f>SalesTbl[[#This Row],[Quantity]]*SalesTbl[[#This Row],[UnitPrice]]*(1-SalesTbl[[#This Row],[Discount]])</f>
        <v>1683.34</v>
      </c>
      <c r="O136" t="str">
        <f>TEXT(SalesTbl[[#This Row],[OrderDate]],"yyyy-mm")</f>
        <v>2023-07</v>
      </c>
      <c r="P136">
        <f>SalesTbl[[#This Row],[ShipDate]]-SalesTbl[[#This Row],[OrderDate]]</f>
        <v>1</v>
      </c>
    </row>
    <row r="137" spans="1:16">
      <c r="A137" t="s">
        <v>244</v>
      </c>
      <c r="B137" s="1">
        <v>45135</v>
      </c>
      <c r="C137" s="1">
        <v>45139</v>
      </c>
      <c r="D137" t="s">
        <v>184</v>
      </c>
      <c r="E137" t="s">
        <v>18</v>
      </c>
      <c r="F137" t="s">
        <v>24</v>
      </c>
      <c r="G137" t="s">
        <v>111</v>
      </c>
      <c r="H137">
        <v>8</v>
      </c>
      <c r="I137">
        <v>663.64</v>
      </c>
      <c r="J137">
        <v>0</v>
      </c>
      <c r="K137">
        <v>41.07</v>
      </c>
      <c r="L137" t="s">
        <v>31</v>
      </c>
      <c r="M137">
        <v>5309.12</v>
      </c>
      <c r="N137">
        <f>SalesTbl[[#This Row],[Quantity]]*SalesTbl[[#This Row],[UnitPrice]]*(1-SalesTbl[[#This Row],[Discount]])</f>
        <v>5309.12</v>
      </c>
      <c r="O137" t="str">
        <f>TEXT(SalesTbl[[#This Row],[OrderDate]],"yyyy-mm")</f>
        <v>2023-07</v>
      </c>
      <c r="P137">
        <f>SalesTbl[[#This Row],[ShipDate]]-SalesTbl[[#This Row],[OrderDate]]</f>
        <v>4</v>
      </c>
    </row>
    <row r="138" spans="1:16">
      <c r="A138" t="s">
        <v>245</v>
      </c>
      <c r="B138" s="1">
        <v>45134</v>
      </c>
      <c r="C138" s="1">
        <v>45139</v>
      </c>
      <c r="D138" t="s">
        <v>246</v>
      </c>
      <c r="E138" t="s">
        <v>18</v>
      </c>
      <c r="F138" t="s">
        <v>24</v>
      </c>
      <c r="G138" t="s">
        <v>107</v>
      </c>
      <c r="H138">
        <v>4</v>
      </c>
      <c r="I138">
        <v>866.55</v>
      </c>
      <c r="J138">
        <v>0.1</v>
      </c>
      <c r="K138">
        <v>22.08</v>
      </c>
      <c r="L138" t="s">
        <v>21</v>
      </c>
      <c r="M138">
        <v>3119.58</v>
      </c>
      <c r="N138">
        <f>SalesTbl[[#This Row],[Quantity]]*SalesTbl[[#This Row],[UnitPrice]]*(1-SalesTbl[[#This Row],[Discount]])</f>
        <v>3119.58</v>
      </c>
      <c r="O138" t="str">
        <f>TEXT(SalesTbl[[#This Row],[OrderDate]],"yyyy-mm")</f>
        <v>2023-07</v>
      </c>
      <c r="P138">
        <f>SalesTbl[[#This Row],[ShipDate]]-SalesTbl[[#This Row],[OrderDate]]</f>
        <v>5</v>
      </c>
    </row>
    <row r="139" spans="1:16">
      <c r="A139" t="s">
        <v>247</v>
      </c>
      <c r="B139" s="1">
        <v>45133</v>
      </c>
      <c r="C139" s="1">
        <v>45139</v>
      </c>
      <c r="D139" t="s">
        <v>106</v>
      </c>
      <c r="E139" t="s">
        <v>18</v>
      </c>
      <c r="F139" t="s">
        <v>40</v>
      </c>
      <c r="G139" t="s">
        <v>83</v>
      </c>
      <c r="H139">
        <v>4</v>
      </c>
      <c r="I139">
        <v>1193.31</v>
      </c>
      <c r="J139">
        <v>0.15</v>
      </c>
      <c r="K139">
        <v>31.91</v>
      </c>
      <c r="L139" t="s">
        <v>26</v>
      </c>
      <c r="M139">
        <v>4057.25</v>
      </c>
      <c r="N139">
        <f>SalesTbl[[#This Row],[Quantity]]*SalesTbl[[#This Row],[UnitPrice]]*(1-SalesTbl[[#This Row],[Discount]])</f>
        <v>4057.2539999999999</v>
      </c>
      <c r="O139" t="str">
        <f>TEXT(SalesTbl[[#This Row],[OrderDate]],"yyyy-mm")</f>
        <v>2023-07</v>
      </c>
      <c r="P139">
        <f>SalesTbl[[#This Row],[ShipDate]]-SalesTbl[[#This Row],[OrderDate]]</f>
        <v>6</v>
      </c>
    </row>
    <row r="140" spans="1:16">
      <c r="A140" t="s">
        <v>248</v>
      </c>
      <c r="B140" s="1">
        <v>45132</v>
      </c>
      <c r="C140" s="1">
        <v>45137</v>
      </c>
      <c r="D140" t="s">
        <v>162</v>
      </c>
      <c r="E140" t="s">
        <v>29</v>
      </c>
      <c r="F140" t="s">
        <v>19</v>
      </c>
      <c r="G140" t="s">
        <v>62</v>
      </c>
      <c r="H140">
        <v>8</v>
      </c>
      <c r="I140">
        <v>717.08</v>
      </c>
      <c r="J140">
        <v>0</v>
      </c>
      <c r="K140">
        <v>10.7</v>
      </c>
      <c r="L140" t="s">
        <v>37</v>
      </c>
      <c r="M140">
        <v>5736.64</v>
      </c>
      <c r="N140">
        <f>SalesTbl[[#This Row],[Quantity]]*SalesTbl[[#This Row],[UnitPrice]]*(1-SalesTbl[[#This Row],[Discount]])</f>
        <v>5736.64</v>
      </c>
      <c r="O140" t="str">
        <f>TEXT(SalesTbl[[#This Row],[OrderDate]],"yyyy-mm")</f>
        <v>2023-07</v>
      </c>
      <c r="P140">
        <f>SalesTbl[[#This Row],[ShipDate]]-SalesTbl[[#This Row],[OrderDate]]</f>
        <v>5</v>
      </c>
    </row>
    <row r="141" spans="1:16">
      <c r="A141" t="s">
        <v>249</v>
      </c>
      <c r="B141" s="1">
        <v>45130</v>
      </c>
      <c r="C141" s="1">
        <v>45136</v>
      </c>
      <c r="D141" t="s">
        <v>33</v>
      </c>
      <c r="E141" t="s">
        <v>71</v>
      </c>
      <c r="F141" t="s">
        <v>40</v>
      </c>
      <c r="G141" t="s">
        <v>83</v>
      </c>
      <c r="H141">
        <v>6</v>
      </c>
      <c r="I141">
        <v>984.27</v>
      </c>
      <c r="J141">
        <v>0.15</v>
      </c>
      <c r="K141">
        <v>9.6300000000000008</v>
      </c>
      <c r="L141" t="s">
        <v>37</v>
      </c>
      <c r="M141">
        <v>5019.78</v>
      </c>
      <c r="N141">
        <f>SalesTbl[[#This Row],[Quantity]]*SalesTbl[[#This Row],[UnitPrice]]*(1-SalesTbl[[#This Row],[Discount]])</f>
        <v>5019.777</v>
      </c>
      <c r="O141" t="str">
        <f>TEXT(SalesTbl[[#This Row],[OrderDate]],"yyyy-mm")</f>
        <v>2023-07</v>
      </c>
      <c r="P141">
        <f>SalesTbl[[#This Row],[ShipDate]]-SalesTbl[[#This Row],[OrderDate]]</f>
        <v>6</v>
      </c>
    </row>
    <row r="142" spans="1:16">
      <c r="A142" t="s">
        <v>250</v>
      </c>
      <c r="B142" s="1">
        <v>45128</v>
      </c>
      <c r="C142" s="1">
        <v>45129</v>
      </c>
      <c r="D142" t="s">
        <v>91</v>
      </c>
      <c r="E142" t="s">
        <v>29</v>
      </c>
      <c r="F142" t="s">
        <v>24</v>
      </c>
      <c r="G142" t="s">
        <v>104</v>
      </c>
      <c r="H142">
        <v>3</v>
      </c>
      <c r="I142">
        <v>636.23</v>
      </c>
      <c r="J142">
        <v>0</v>
      </c>
      <c r="K142">
        <v>29.62</v>
      </c>
      <c r="L142" t="s">
        <v>26</v>
      </c>
      <c r="M142">
        <v>1908.69</v>
      </c>
      <c r="N142">
        <f>SalesTbl[[#This Row],[Quantity]]*SalesTbl[[#This Row],[UnitPrice]]*(1-SalesTbl[[#This Row],[Discount]])</f>
        <v>1908.69</v>
      </c>
      <c r="O142" t="str">
        <f>TEXT(SalesTbl[[#This Row],[OrderDate]],"yyyy-mm")</f>
        <v>2023-07</v>
      </c>
      <c r="P142">
        <f>SalesTbl[[#This Row],[ShipDate]]-SalesTbl[[#This Row],[OrderDate]]</f>
        <v>1</v>
      </c>
    </row>
    <row r="143" spans="1:16">
      <c r="A143" t="s">
        <v>251</v>
      </c>
      <c r="B143" s="1">
        <v>45126</v>
      </c>
      <c r="C143" s="1">
        <v>45133</v>
      </c>
      <c r="D143" t="s">
        <v>252</v>
      </c>
      <c r="E143" t="s">
        <v>44</v>
      </c>
      <c r="F143" t="s">
        <v>40</v>
      </c>
      <c r="G143" t="s">
        <v>83</v>
      </c>
      <c r="H143">
        <v>3</v>
      </c>
      <c r="I143">
        <v>358.83</v>
      </c>
      <c r="J143">
        <v>0.05</v>
      </c>
      <c r="K143">
        <v>23.23</v>
      </c>
      <c r="L143" t="s">
        <v>37</v>
      </c>
      <c r="M143">
        <v>1022.67</v>
      </c>
      <c r="N143">
        <f>SalesTbl[[#This Row],[Quantity]]*SalesTbl[[#This Row],[UnitPrice]]*(1-SalesTbl[[#This Row],[Discount]])</f>
        <v>1022.6655</v>
      </c>
      <c r="O143" t="str">
        <f>TEXT(SalesTbl[[#This Row],[OrderDate]],"yyyy-mm")</f>
        <v>2023-07</v>
      </c>
      <c r="P143">
        <f>SalesTbl[[#This Row],[ShipDate]]-SalesTbl[[#This Row],[OrderDate]]</f>
        <v>7</v>
      </c>
    </row>
    <row r="144" spans="1:16">
      <c r="A144" t="s">
        <v>253</v>
      </c>
      <c r="B144" s="1">
        <v>45126</v>
      </c>
      <c r="C144" s="1">
        <v>45127</v>
      </c>
      <c r="D144" t="s">
        <v>119</v>
      </c>
      <c r="E144" t="s">
        <v>18</v>
      </c>
      <c r="F144" t="s">
        <v>19</v>
      </c>
      <c r="G144" t="s">
        <v>59</v>
      </c>
      <c r="H144">
        <v>5</v>
      </c>
      <c r="I144">
        <v>658.01</v>
      </c>
      <c r="J144">
        <v>0.05</v>
      </c>
      <c r="K144">
        <v>34.200000000000003</v>
      </c>
      <c r="L144" t="s">
        <v>26</v>
      </c>
      <c r="M144">
        <v>3125.55</v>
      </c>
      <c r="N144">
        <f>SalesTbl[[#This Row],[Quantity]]*SalesTbl[[#This Row],[UnitPrice]]*(1-SalesTbl[[#This Row],[Discount]])</f>
        <v>3125.5475000000001</v>
      </c>
      <c r="O144" t="str">
        <f>TEXT(SalesTbl[[#This Row],[OrderDate]],"yyyy-mm")</f>
        <v>2023-07</v>
      </c>
      <c r="P144">
        <f>SalesTbl[[#This Row],[ShipDate]]-SalesTbl[[#This Row],[OrderDate]]</f>
        <v>1</v>
      </c>
    </row>
    <row r="145" spans="1:16">
      <c r="A145" t="s">
        <v>254</v>
      </c>
      <c r="B145" s="1">
        <v>45125</v>
      </c>
      <c r="C145" s="1">
        <v>45126</v>
      </c>
      <c r="D145" t="s">
        <v>43</v>
      </c>
      <c r="E145" t="s">
        <v>44</v>
      </c>
      <c r="F145" t="s">
        <v>40</v>
      </c>
      <c r="G145" t="s">
        <v>47</v>
      </c>
      <c r="H145">
        <v>3</v>
      </c>
      <c r="I145">
        <v>170.88</v>
      </c>
      <c r="J145">
        <v>0</v>
      </c>
      <c r="K145">
        <v>27.79</v>
      </c>
      <c r="L145" t="s">
        <v>21</v>
      </c>
      <c r="M145">
        <v>512.64</v>
      </c>
      <c r="N145">
        <f>SalesTbl[[#This Row],[Quantity]]*SalesTbl[[#This Row],[UnitPrice]]*(1-SalesTbl[[#This Row],[Discount]])</f>
        <v>512.64</v>
      </c>
      <c r="O145" t="str">
        <f>TEXT(SalesTbl[[#This Row],[OrderDate]],"yyyy-mm")</f>
        <v>2023-07</v>
      </c>
      <c r="P145">
        <f>SalesTbl[[#This Row],[ShipDate]]-SalesTbl[[#This Row],[OrderDate]]</f>
        <v>1</v>
      </c>
    </row>
    <row r="146" spans="1:16">
      <c r="A146" t="s">
        <v>255</v>
      </c>
      <c r="B146" s="1">
        <v>45125</v>
      </c>
      <c r="C146" s="1">
        <v>45130</v>
      </c>
      <c r="D146" t="s">
        <v>53</v>
      </c>
      <c r="E146" t="s">
        <v>71</v>
      </c>
      <c r="F146" t="s">
        <v>24</v>
      </c>
      <c r="G146" t="s">
        <v>25</v>
      </c>
      <c r="H146">
        <v>6</v>
      </c>
      <c r="I146">
        <v>1153.02</v>
      </c>
      <c r="J146">
        <v>0.2</v>
      </c>
      <c r="K146">
        <v>21.18</v>
      </c>
      <c r="L146" t="s">
        <v>26</v>
      </c>
      <c r="M146">
        <v>5534.5</v>
      </c>
      <c r="N146">
        <f>SalesTbl[[#This Row],[Quantity]]*SalesTbl[[#This Row],[UnitPrice]]*(1-SalesTbl[[#This Row],[Discount]])</f>
        <v>5534.4960000000001</v>
      </c>
      <c r="O146" t="str">
        <f>TEXT(SalesTbl[[#This Row],[OrderDate]],"yyyy-mm")</f>
        <v>2023-07</v>
      </c>
      <c r="P146">
        <f>SalesTbl[[#This Row],[ShipDate]]-SalesTbl[[#This Row],[OrderDate]]</f>
        <v>5</v>
      </c>
    </row>
    <row r="147" spans="1:16">
      <c r="A147" t="s">
        <v>256</v>
      </c>
      <c r="B147" s="1">
        <v>45124</v>
      </c>
      <c r="C147" s="1">
        <v>45130</v>
      </c>
      <c r="D147" t="s">
        <v>77</v>
      </c>
      <c r="E147" t="s">
        <v>29</v>
      </c>
      <c r="F147" t="s">
        <v>40</v>
      </c>
      <c r="G147" t="s">
        <v>64</v>
      </c>
      <c r="H147">
        <v>6</v>
      </c>
      <c r="I147">
        <v>745.68</v>
      </c>
      <c r="J147">
        <v>0</v>
      </c>
      <c r="K147">
        <v>14.72</v>
      </c>
      <c r="L147" t="s">
        <v>31</v>
      </c>
      <c r="M147">
        <v>4474.08</v>
      </c>
      <c r="N147">
        <f>SalesTbl[[#This Row],[Quantity]]*SalesTbl[[#This Row],[UnitPrice]]*(1-SalesTbl[[#This Row],[Discount]])</f>
        <v>4474.08</v>
      </c>
      <c r="O147" t="str">
        <f>TEXT(SalesTbl[[#This Row],[OrderDate]],"yyyy-mm")</f>
        <v>2023-07</v>
      </c>
      <c r="P147">
        <f>SalesTbl[[#This Row],[ShipDate]]-SalesTbl[[#This Row],[OrderDate]]</f>
        <v>6</v>
      </c>
    </row>
    <row r="148" spans="1:16">
      <c r="A148" t="s">
        <v>257</v>
      </c>
      <c r="B148" s="1">
        <v>45123</v>
      </c>
      <c r="C148" s="1">
        <v>45129</v>
      </c>
      <c r="D148" t="s">
        <v>202</v>
      </c>
      <c r="E148" t="s">
        <v>44</v>
      </c>
      <c r="F148" t="s">
        <v>19</v>
      </c>
      <c r="G148" t="s">
        <v>56</v>
      </c>
      <c r="H148">
        <v>7</v>
      </c>
      <c r="I148">
        <v>671.29</v>
      </c>
      <c r="J148">
        <v>0.05</v>
      </c>
      <c r="K148">
        <v>9.1300000000000008</v>
      </c>
      <c r="L148" t="s">
        <v>37</v>
      </c>
      <c r="M148">
        <v>4464.08</v>
      </c>
      <c r="N148">
        <f>SalesTbl[[#This Row],[Quantity]]*SalesTbl[[#This Row],[UnitPrice]]*(1-SalesTbl[[#This Row],[Discount]])</f>
        <v>4464.0784999999996</v>
      </c>
      <c r="O148" t="str">
        <f>TEXT(SalesTbl[[#This Row],[OrderDate]],"yyyy-mm")</f>
        <v>2023-07</v>
      </c>
      <c r="P148">
        <f>SalesTbl[[#This Row],[ShipDate]]-SalesTbl[[#This Row],[OrderDate]]</f>
        <v>6</v>
      </c>
    </row>
    <row r="149" spans="1:16">
      <c r="A149" t="s">
        <v>258</v>
      </c>
      <c r="B149" s="1">
        <v>45122</v>
      </c>
      <c r="C149" s="1">
        <v>45125</v>
      </c>
      <c r="D149" t="s">
        <v>23</v>
      </c>
      <c r="E149" t="s">
        <v>44</v>
      </c>
      <c r="F149" t="s">
        <v>19</v>
      </c>
      <c r="G149" t="s">
        <v>20</v>
      </c>
      <c r="H149">
        <v>8</v>
      </c>
      <c r="I149">
        <v>93.2</v>
      </c>
      <c r="J149">
        <v>0</v>
      </c>
      <c r="K149">
        <v>54.83</v>
      </c>
      <c r="L149" t="s">
        <v>21</v>
      </c>
      <c r="M149">
        <v>745.6</v>
      </c>
      <c r="N149">
        <f>SalesTbl[[#This Row],[Quantity]]*SalesTbl[[#This Row],[UnitPrice]]*(1-SalesTbl[[#This Row],[Discount]])</f>
        <v>745.6</v>
      </c>
      <c r="O149" t="str">
        <f>TEXT(SalesTbl[[#This Row],[OrderDate]],"yyyy-mm")</f>
        <v>2023-07</v>
      </c>
      <c r="P149">
        <f>SalesTbl[[#This Row],[ShipDate]]-SalesTbl[[#This Row],[OrderDate]]</f>
        <v>3</v>
      </c>
    </row>
    <row r="150" spans="1:16">
      <c r="A150" t="s">
        <v>259</v>
      </c>
      <c r="B150" s="1">
        <v>45119</v>
      </c>
      <c r="C150" s="1">
        <v>45122</v>
      </c>
      <c r="D150" t="s">
        <v>66</v>
      </c>
      <c r="E150" t="s">
        <v>18</v>
      </c>
      <c r="F150" t="s">
        <v>19</v>
      </c>
      <c r="G150" t="s">
        <v>56</v>
      </c>
      <c r="H150">
        <v>6</v>
      </c>
      <c r="I150">
        <v>330.46</v>
      </c>
      <c r="J150">
        <v>0</v>
      </c>
      <c r="K150">
        <v>4.5999999999999996</v>
      </c>
      <c r="L150" t="s">
        <v>21</v>
      </c>
      <c r="M150">
        <v>1982.76</v>
      </c>
      <c r="N150">
        <f>SalesTbl[[#This Row],[Quantity]]*SalesTbl[[#This Row],[UnitPrice]]*(1-SalesTbl[[#This Row],[Discount]])</f>
        <v>1982.7599999999998</v>
      </c>
      <c r="O150" t="str">
        <f>TEXT(SalesTbl[[#This Row],[OrderDate]],"yyyy-mm")</f>
        <v>2023-07</v>
      </c>
      <c r="P150">
        <f>SalesTbl[[#This Row],[ShipDate]]-SalesTbl[[#This Row],[OrderDate]]</f>
        <v>3</v>
      </c>
    </row>
    <row r="151" spans="1:16">
      <c r="A151" t="s">
        <v>260</v>
      </c>
      <c r="B151" s="1">
        <v>45118</v>
      </c>
      <c r="C151" s="1">
        <v>45122</v>
      </c>
      <c r="D151" t="s">
        <v>142</v>
      </c>
      <c r="E151" t="s">
        <v>18</v>
      </c>
      <c r="F151" t="s">
        <v>40</v>
      </c>
      <c r="G151" t="s">
        <v>47</v>
      </c>
      <c r="H151">
        <v>5</v>
      </c>
      <c r="I151">
        <v>224.37</v>
      </c>
      <c r="J151">
        <v>0.1</v>
      </c>
      <c r="K151">
        <v>52.47</v>
      </c>
      <c r="L151" t="s">
        <v>26</v>
      </c>
      <c r="M151">
        <v>1009.66</v>
      </c>
      <c r="N151">
        <f>SalesTbl[[#This Row],[Quantity]]*SalesTbl[[#This Row],[UnitPrice]]*(1-SalesTbl[[#This Row],[Discount]])</f>
        <v>1009.665</v>
      </c>
      <c r="O151" t="str">
        <f>TEXT(SalesTbl[[#This Row],[OrderDate]],"yyyy-mm")</f>
        <v>2023-07</v>
      </c>
      <c r="P151">
        <f>SalesTbl[[#This Row],[ShipDate]]-SalesTbl[[#This Row],[OrderDate]]</f>
        <v>4</v>
      </c>
    </row>
    <row r="152" spans="1:16">
      <c r="A152" t="s">
        <v>261</v>
      </c>
      <c r="B152" s="1">
        <v>45117</v>
      </c>
      <c r="C152" s="1">
        <v>45119</v>
      </c>
      <c r="D152" t="s">
        <v>202</v>
      </c>
      <c r="E152" t="s">
        <v>71</v>
      </c>
      <c r="F152" t="s">
        <v>24</v>
      </c>
      <c r="G152" t="s">
        <v>25</v>
      </c>
      <c r="H152">
        <v>2</v>
      </c>
      <c r="I152">
        <v>268.7</v>
      </c>
      <c r="J152">
        <v>0</v>
      </c>
      <c r="K152">
        <v>46.62</v>
      </c>
      <c r="L152" t="s">
        <v>37</v>
      </c>
      <c r="M152">
        <v>537.4</v>
      </c>
      <c r="N152">
        <f>SalesTbl[[#This Row],[Quantity]]*SalesTbl[[#This Row],[UnitPrice]]*(1-SalesTbl[[#This Row],[Discount]])</f>
        <v>537.4</v>
      </c>
      <c r="O152" t="str">
        <f>TEXT(SalesTbl[[#This Row],[OrderDate]],"yyyy-mm")</f>
        <v>2023-07</v>
      </c>
      <c r="P152">
        <f>SalesTbl[[#This Row],[ShipDate]]-SalesTbl[[#This Row],[OrderDate]]</f>
        <v>2</v>
      </c>
    </row>
    <row r="153" spans="1:16">
      <c r="A153" t="s">
        <v>262</v>
      </c>
      <c r="B153" s="1">
        <v>45117</v>
      </c>
      <c r="C153" s="1">
        <v>45123</v>
      </c>
      <c r="D153" t="s">
        <v>101</v>
      </c>
      <c r="E153" t="s">
        <v>29</v>
      </c>
      <c r="F153" t="s">
        <v>40</v>
      </c>
      <c r="G153" t="s">
        <v>41</v>
      </c>
      <c r="H153">
        <v>6</v>
      </c>
      <c r="I153">
        <v>178.32</v>
      </c>
      <c r="J153">
        <v>0.15</v>
      </c>
      <c r="K153">
        <v>47.14</v>
      </c>
      <c r="L153" t="s">
        <v>21</v>
      </c>
      <c r="M153">
        <v>909.43</v>
      </c>
      <c r="N153">
        <f>SalesTbl[[#This Row],[Quantity]]*SalesTbl[[#This Row],[UnitPrice]]*(1-SalesTbl[[#This Row],[Discount]])</f>
        <v>909.43200000000002</v>
      </c>
      <c r="O153" t="str">
        <f>TEXT(SalesTbl[[#This Row],[OrderDate]],"yyyy-mm")</f>
        <v>2023-07</v>
      </c>
      <c r="P153">
        <f>SalesTbl[[#This Row],[ShipDate]]-SalesTbl[[#This Row],[OrderDate]]</f>
        <v>6</v>
      </c>
    </row>
    <row r="154" spans="1:16">
      <c r="A154" t="s">
        <v>263</v>
      </c>
      <c r="B154" s="1">
        <v>45116</v>
      </c>
      <c r="C154" s="1">
        <v>45122</v>
      </c>
      <c r="D154" t="s">
        <v>94</v>
      </c>
      <c r="E154" t="s">
        <v>44</v>
      </c>
      <c r="F154" t="s">
        <v>24</v>
      </c>
      <c r="G154" t="s">
        <v>107</v>
      </c>
      <c r="H154">
        <v>5</v>
      </c>
      <c r="I154">
        <v>703.3</v>
      </c>
      <c r="J154">
        <v>0.15</v>
      </c>
      <c r="K154">
        <v>52.23</v>
      </c>
      <c r="L154" t="s">
        <v>21</v>
      </c>
      <c r="M154">
        <v>2989.02</v>
      </c>
      <c r="N154">
        <f>SalesTbl[[#This Row],[Quantity]]*SalesTbl[[#This Row],[UnitPrice]]*(1-SalesTbl[[#This Row],[Discount]])</f>
        <v>2989.0250000000001</v>
      </c>
      <c r="O154" t="str">
        <f>TEXT(SalesTbl[[#This Row],[OrderDate]],"yyyy-mm")</f>
        <v>2023-07</v>
      </c>
      <c r="P154">
        <f>SalesTbl[[#This Row],[ShipDate]]-SalesTbl[[#This Row],[OrderDate]]</f>
        <v>6</v>
      </c>
    </row>
    <row r="155" spans="1:16">
      <c r="A155" t="s">
        <v>264</v>
      </c>
      <c r="B155" s="1">
        <v>45113</v>
      </c>
      <c r="C155" s="1">
        <v>45118</v>
      </c>
      <c r="D155" t="s">
        <v>233</v>
      </c>
      <c r="E155" t="s">
        <v>71</v>
      </c>
      <c r="F155" t="s">
        <v>19</v>
      </c>
      <c r="G155" t="s">
        <v>30</v>
      </c>
      <c r="H155">
        <v>3</v>
      </c>
      <c r="I155">
        <v>206.2</v>
      </c>
      <c r="J155">
        <v>0</v>
      </c>
      <c r="K155">
        <v>13.03</v>
      </c>
      <c r="L155" t="s">
        <v>31</v>
      </c>
      <c r="M155">
        <v>618.6</v>
      </c>
      <c r="N155">
        <f>SalesTbl[[#This Row],[Quantity]]*SalesTbl[[#This Row],[UnitPrice]]*(1-SalesTbl[[#This Row],[Discount]])</f>
        <v>618.59999999999991</v>
      </c>
      <c r="O155" t="str">
        <f>TEXT(SalesTbl[[#This Row],[OrderDate]],"yyyy-mm")</f>
        <v>2023-07</v>
      </c>
      <c r="P155">
        <f>SalesTbl[[#This Row],[ShipDate]]-SalesTbl[[#This Row],[OrderDate]]</f>
        <v>5</v>
      </c>
    </row>
    <row r="156" spans="1:16">
      <c r="A156" t="s">
        <v>265</v>
      </c>
      <c r="B156" s="1">
        <v>45112</v>
      </c>
      <c r="C156" s="1">
        <v>45113</v>
      </c>
      <c r="D156" t="s">
        <v>81</v>
      </c>
      <c r="E156" t="s">
        <v>44</v>
      </c>
      <c r="F156" t="s">
        <v>19</v>
      </c>
      <c r="G156" t="s">
        <v>56</v>
      </c>
      <c r="H156">
        <v>5</v>
      </c>
      <c r="I156">
        <v>302.17</v>
      </c>
      <c r="J156">
        <v>0</v>
      </c>
      <c r="K156">
        <v>15.35</v>
      </c>
      <c r="L156" t="s">
        <v>26</v>
      </c>
      <c r="M156">
        <v>1510.85</v>
      </c>
      <c r="N156">
        <f>SalesTbl[[#This Row],[Quantity]]*SalesTbl[[#This Row],[UnitPrice]]*(1-SalesTbl[[#This Row],[Discount]])</f>
        <v>1510.8500000000001</v>
      </c>
      <c r="O156" t="str">
        <f>TEXT(SalesTbl[[#This Row],[OrderDate]],"yyyy-mm")</f>
        <v>2023-07</v>
      </c>
      <c r="P156">
        <f>SalesTbl[[#This Row],[ShipDate]]-SalesTbl[[#This Row],[OrderDate]]</f>
        <v>1</v>
      </c>
    </row>
    <row r="157" spans="1:16">
      <c r="A157" t="s">
        <v>266</v>
      </c>
      <c r="B157" s="1">
        <v>45112</v>
      </c>
      <c r="C157" s="1">
        <v>45113</v>
      </c>
      <c r="D157" t="s">
        <v>131</v>
      </c>
      <c r="E157" t="s">
        <v>29</v>
      </c>
      <c r="F157" t="s">
        <v>24</v>
      </c>
      <c r="G157" t="s">
        <v>107</v>
      </c>
      <c r="H157">
        <v>8</v>
      </c>
      <c r="I157">
        <v>80.3</v>
      </c>
      <c r="J157">
        <v>0</v>
      </c>
      <c r="K157">
        <v>56.15</v>
      </c>
      <c r="L157" t="s">
        <v>37</v>
      </c>
      <c r="M157">
        <v>642.4</v>
      </c>
      <c r="N157">
        <f>SalesTbl[[#This Row],[Quantity]]*SalesTbl[[#This Row],[UnitPrice]]*(1-SalesTbl[[#This Row],[Discount]])</f>
        <v>642.4</v>
      </c>
      <c r="O157" t="str">
        <f>TEXT(SalesTbl[[#This Row],[OrderDate]],"yyyy-mm")</f>
        <v>2023-07</v>
      </c>
      <c r="P157">
        <f>SalesTbl[[#This Row],[ShipDate]]-SalesTbl[[#This Row],[OrderDate]]</f>
        <v>1</v>
      </c>
    </row>
    <row r="158" spans="1:16">
      <c r="A158" t="s">
        <v>267</v>
      </c>
      <c r="B158" s="1">
        <v>45111</v>
      </c>
      <c r="C158" s="1">
        <v>45113</v>
      </c>
      <c r="D158" t="s">
        <v>17</v>
      </c>
      <c r="E158" t="s">
        <v>18</v>
      </c>
      <c r="F158" t="s">
        <v>40</v>
      </c>
      <c r="G158" t="s">
        <v>64</v>
      </c>
      <c r="H158">
        <v>1</v>
      </c>
      <c r="I158">
        <v>76.819999999999993</v>
      </c>
      <c r="J158">
        <v>0.1</v>
      </c>
      <c r="K158">
        <v>41.94</v>
      </c>
      <c r="L158" t="s">
        <v>26</v>
      </c>
      <c r="M158">
        <v>69.14</v>
      </c>
      <c r="N158">
        <f>SalesTbl[[#This Row],[Quantity]]*SalesTbl[[#This Row],[UnitPrice]]*(1-SalesTbl[[#This Row],[Discount]])</f>
        <v>69.137999999999991</v>
      </c>
      <c r="O158" t="str">
        <f>TEXT(SalesTbl[[#This Row],[OrderDate]],"yyyy-mm")</f>
        <v>2023-07</v>
      </c>
      <c r="P158">
        <f>SalesTbl[[#This Row],[ShipDate]]-SalesTbl[[#This Row],[OrderDate]]</f>
        <v>2</v>
      </c>
    </row>
    <row r="159" spans="1:16">
      <c r="A159" t="s">
        <v>268</v>
      </c>
      <c r="B159" s="1">
        <v>45111</v>
      </c>
      <c r="C159" s="1">
        <v>45117</v>
      </c>
      <c r="D159" t="s">
        <v>91</v>
      </c>
      <c r="E159" t="s">
        <v>71</v>
      </c>
      <c r="F159" t="s">
        <v>40</v>
      </c>
      <c r="G159" t="s">
        <v>83</v>
      </c>
      <c r="H159">
        <v>2</v>
      </c>
      <c r="I159">
        <v>13.87</v>
      </c>
      <c r="J159">
        <v>0</v>
      </c>
      <c r="K159">
        <v>43.31</v>
      </c>
      <c r="L159" t="s">
        <v>37</v>
      </c>
      <c r="M159">
        <v>27.74</v>
      </c>
      <c r="N159">
        <f>SalesTbl[[#This Row],[Quantity]]*SalesTbl[[#This Row],[UnitPrice]]*(1-SalesTbl[[#This Row],[Discount]])</f>
        <v>27.74</v>
      </c>
      <c r="O159" t="str">
        <f>TEXT(SalesTbl[[#This Row],[OrderDate]],"yyyy-mm")</f>
        <v>2023-07</v>
      </c>
      <c r="P159">
        <f>SalesTbl[[#This Row],[ShipDate]]-SalesTbl[[#This Row],[OrderDate]]</f>
        <v>6</v>
      </c>
    </row>
    <row r="160" spans="1:16">
      <c r="A160" t="s">
        <v>269</v>
      </c>
      <c r="B160" s="1">
        <v>45110</v>
      </c>
      <c r="C160" s="1">
        <v>45112</v>
      </c>
      <c r="D160" t="s">
        <v>75</v>
      </c>
      <c r="E160" t="s">
        <v>29</v>
      </c>
      <c r="F160" t="s">
        <v>40</v>
      </c>
      <c r="G160" t="s">
        <v>83</v>
      </c>
      <c r="H160">
        <v>2</v>
      </c>
      <c r="I160">
        <v>302.29000000000002</v>
      </c>
      <c r="J160">
        <v>0.15</v>
      </c>
      <c r="K160">
        <v>37.14</v>
      </c>
      <c r="L160" t="s">
        <v>26</v>
      </c>
      <c r="M160">
        <v>513.89</v>
      </c>
      <c r="N160">
        <f>SalesTbl[[#This Row],[Quantity]]*SalesTbl[[#This Row],[UnitPrice]]*(1-SalesTbl[[#This Row],[Discount]])</f>
        <v>513.89300000000003</v>
      </c>
      <c r="O160" t="str">
        <f>TEXT(SalesTbl[[#This Row],[OrderDate]],"yyyy-mm")</f>
        <v>2023-07</v>
      </c>
      <c r="P160">
        <f>SalesTbl[[#This Row],[ShipDate]]-SalesTbl[[#This Row],[OrderDate]]</f>
        <v>2</v>
      </c>
    </row>
    <row r="161" spans="1:16">
      <c r="A161" t="s">
        <v>270</v>
      </c>
      <c r="B161" s="1">
        <v>45110</v>
      </c>
      <c r="C161" s="1">
        <v>45111</v>
      </c>
      <c r="D161" t="s">
        <v>202</v>
      </c>
      <c r="E161" t="s">
        <v>29</v>
      </c>
      <c r="F161" t="s">
        <v>19</v>
      </c>
      <c r="G161" t="s">
        <v>62</v>
      </c>
      <c r="H161">
        <v>3</v>
      </c>
      <c r="I161">
        <v>197.32</v>
      </c>
      <c r="J161">
        <v>0</v>
      </c>
      <c r="K161">
        <v>25.89</v>
      </c>
      <c r="L161" t="s">
        <v>26</v>
      </c>
      <c r="M161">
        <v>591.96</v>
      </c>
      <c r="N161">
        <f>SalesTbl[[#This Row],[Quantity]]*SalesTbl[[#This Row],[UnitPrice]]*(1-SalesTbl[[#This Row],[Discount]])</f>
        <v>591.96</v>
      </c>
      <c r="O161" t="str">
        <f>TEXT(SalesTbl[[#This Row],[OrderDate]],"yyyy-mm")</f>
        <v>2023-07</v>
      </c>
      <c r="P161">
        <f>SalesTbl[[#This Row],[ShipDate]]-SalesTbl[[#This Row],[OrderDate]]</f>
        <v>1</v>
      </c>
    </row>
    <row r="162" spans="1:16">
      <c r="A162" t="s">
        <v>271</v>
      </c>
      <c r="B162" s="1">
        <v>45110</v>
      </c>
      <c r="C162" s="1">
        <v>45115</v>
      </c>
      <c r="D162" t="s">
        <v>140</v>
      </c>
      <c r="E162" t="s">
        <v>44</v>
      </c>
      <c r="F162" t="s">
        <v>24</v>
      </c>
      <c r="G162" t="s">
        <v>111</v>
      </c>
      <c r="H162">
        <v>4</v>
      </c>
      <c r="I162">
        <v>305.41000000000003</v>
      </c>
      <c r="J162">
        <v>0</v>
      </c>
      <c r="K162">
        <v>57.16</v>
      </c>
      <c r="L162" t="s">
        <v>26</v>
      </c>
      <c r="M162">
        <v>1221.6400000000001</v>
      </c>
      <c r="N162">
        <f>SalesTbl[[#This Row],[Quantity]]*SalesTbl[[#This Row],[UnitPrice]]*(1-SalesTbl[[#This Row],[Discount]])</f>
        <v>1221.6400000000001</v>
      </c>
      <c r="O162" t="str">
        <f>TEXT(SalesTbl[[#This Row],[OrderDate]],"yyyy-mm")</f>
        <v>2023-07</v>
      </c>
      <c r="P162">
        <f>SalesTbl[[#This Row],[ShipDate]]-SalesTbl[[#This Row],[OrderDate]]</f>
        <v>5</v>
      </c>
    </row>
    <row r="163" spans="1:16">
      <c r="A163" t="s">
        <v>272</v>
      </c>
      <c r="B163" s="1">
        <v>45110</v>
      </c>
      <c r="C163" s="1">
        <v>45114</v>
      </c>
      <c r="D163" t="s">
        <v>91</v>
      </c>
      <c r="E163" t="s">
        <v>29</v>
      </c>
      <c r="F163" t="s">
        <v>19</v>
      </c>
      <c r="G163" t="s">
        <v>56</v>
      </c>
      <c r="H163">
        <v>3</v>
      </c>
      <c r="I163">
        <v>550.24</v>
      </c>
      <c r="J163">
        <v>0.1</v>
      </c>
      <c r="K163">
        <v>6.37</v>
      </c>
      <c r="L163" t="s">
        <v>37</v>
      </c>
      <c r="M163">
        <v>1485.65</v>
      </c>
      <c r="N163">
        <f>SalesTbl[[#This Row],[Quantity]]*SalesTbl[[#This Row],[UnitPrice]]*(1-SalesTbl[[#This Row],[Discount]])</f>
        <v>1485.6480000000001</v>
      </c>
      <c r="O163" t="str">
        <f>TEXT(SalesTbl[[#This Row],[OrderDate]],"yyyy-mm")</f>
        <v>2023-07</v>
      </c>
      <c r="P163">
        <f>SalesTbl[[#This Row],[ShipDate]]-SalesTbl[[#This Row],[OrderDate]]</f>
        <v>4</v>
      </c>
    </row>
    <row r="164" spans="1:16">
      <c r="A164" t="s">
        <v>273</v>
      </c>
      <c r="B164" s="1">
        <v>45109</v>
      </c>
      <c r="C164" s="1">
        <v>45110</v>
      </c>
      <c r="D164" t="s">
        <v>167</v>
      </c>
      <c r="E164" t="s">
        <v>71</v>
      </c>
      <c r="F164" t="s">
        <v>40</v>
      </c>
      <c r="G164" t="s">
        <v>64</v>
      </c>
      <c r="H164">
        <v>1</v>
      </c>
      <c r="I164">
        <v>1166.03</v>
      </c>
      <c r="J164">
        <v>0</v>
      </c>
      <c r="K164">
        <v>15.17</v>
      </c>
      <c r="L164" t="s">
        <v>31</v>
      </c>
      <c r="M164">
        <v>1166.03</v>
      </c>
      <c r="N164">
        <f>SalesTbl[[#This Row],[Quantity]]*SalesTbl[[#This Row],[UnitPrice]]*(1-SalesTbl[[#This Row],[Discount]])</f>
        <v>1166.03</v>
      </c>
      <c r="O164" t="str">
        <f>TEXT(SalesTbl[[#This Row],[OrderDate]],"yyyy-mm")</f>
        <v>2023-07</v>
      </c>
      <c r="P164">
        <f>SalesTbl[[#This Row],[ShipDate]]-SalesTbl[[#This Row],[OrderDate]]</f>
        <v>1</v>
      </c>
    </row>
    <row r="165" spans="1:16">
      <c r="A165" t="s">
        <v>274</v>
      </c>
      <c r="B165" s="1">
        <v>45108</v>
      </c>
      <c r="C165" s="1">
        <v>45114</v>
      </c>
      <c r="D165" t="s">
        <v>117</v>
      </c>
      <c r="E165" t="s">
        <v>44</v>
      </c>
      <c r="F165" t="s">
        <v>19</v>
      </c>
      <c r="G165" t="s">
        <v>56</v>
      </c>
      <c r="H165">
        <v>8</v>
      </c>
      <c r="I165">
        <v>90.95</v>
      </c>
      <c r="J165">
        <v>0.05</v>
      </c>
      <c r="K165">
        <v>58.29</v>
      </c>
      <c r="L165" t="s">
        <v>21</v>
      </c>
      <c r="M165">
        <v>691.22</v>
      </c>
      <c r="N165">
        <f>SalesTbl[[#This Row],[Quantity]]*SalesTbl[[#This Row],[UnitPrice]]*(1-SalesTbl[[#This Row],[Discount]])</f>
        <v>691.22</v>
      </c>
      <c r="O165" t="str">
        <f>TEXT(SalesTbl[[#This Row],[OrderDate]],"yyyy-mm")</f>
        <v>2023-07</v>
      </c>
      <c r="P165">
        <f>SalesTbl[[#This Row],[ShipDate]]-SalesTbl[[#This Row],[OrderDate]]</f>
        <v>6</v>
      </c>
    </row>
    <row r="166" spans="1:16">
      <c r="A166" t="s">
        <v>275</v>
      </c>
      <c r="B166" s="1">
        <v>45107</v>
      </c>
      <c r="C166" s="1">
        <v>45108</v>
      </c>
      <c r="D166" t="s">
        <v>53</v>
      </c>
      <c r="E166" t="s">
        <v>71</v>
      </c>
      <c r="F166" t="s">
        <v>19</v>
      </c>
      <c r="G166" t="s">
        <v>62</v>
      </c>
      <c r="H166">
        <v>1</v>
      </c>
      <c r="I166">
        <v>508.25</v>
      </c>
      <c r="J166">
        <v>0</v>
      </c>
      <c r="K166">
        <v>50.58</v>
      </c>
      <c r="L166" t="s">
        <v>21</v>
      </c>
      <c r="M166">
        <v>508.25</v>
      </c>
      <c r="N166">
        <f>SalesTbl[[#This Row],[Quantity]]*SalesTbl[[#This Row],[UnitPrice]]*(1-SalesTbl[[#This Row],[Discount]])</f>
        <v>508.25</v>
      </c>
      <c r="O166" t="str">
        <f>TEXT(SalesTbl[[#This Row],[OrderDate]],"yyyy-mm")</f>
        <v>2023-06</v>
      </c>
      <c r="P166">
        <f>SalesTbl[[#This Row],[ShipDate]]-SalesTbl[[#This Row],[OrderDate]]</f>
        <v>1</v>
      </c>
    </row>
    <row r="167" spans="1:16">
      <c r="A167" t="s">
        <v>276</v>
      </c>
      <c r="B167" s="1">
        <v>45107</v>
      </c>
      <c r="C167" s="1">
        <v>45111</v>
      </c>
      <c r="D167" t="s">
        <v>103</v>
      </c>
      <c r="E167" t="s">
        <v>29</v>
      </c>
      <c r="F167" t="s">
        <v>24</v>
      </c>
      <c r="G167" t="s">
        <v>25</v>
      </c>
      <c r="H167">
        <v>6</v>
      </c>
      <c r="I167">
        <v>684.92</v>
      </c>
      <c r="J167">
        <v>0.05</v>
      </c>
      <c r="K167">
        <v>44.23</v>
      </c>
      <c r="L167" t="s">
        <v>21</v>
      </c>
      <c r="M167">
        <v>3904.04</v>
      </c>
      <c r="N167">
        <f>SalesTbl[[#This Row],[Quantity]]*SalesTbl[[#This Row],[UnitPrice]]*(1-SalesTbl[[#This Row],[Discount]])</f>
        <v>3904.0439999999994</v>
      </c>
      <c r="O167" t="str">
        <f>TEXT(SalesTbl[[#This Row],[OrderDate]],"yyyy-mm")</f>
        <v>2023-06</v>
      </c>
      <c r="P167">
        <f>SalesTbl[[#This Row],[ShipDate]]-SalesTbl[[#This Row],[OrderDate]]</f>
        <v>4</v>
      </c>
    </row>
    <row r="168" spans="1:16">
      <c r="A168" t="s">
        <v>277</v>
      </c>
      <c r="B168" s="1">
        <v>45105</v>
      </c>
      <c r="C168" s="1">
        <v>45111</v>
      </c>
      <c r="D168" t="s">
        <v>58</v>
      </c>
      <c r="E168" t="s">
        <v>18</v>
      </c>
      <c r="F168" t="s">
        <v>40</v>
      </c>
      <c r="G168" t="s">
        <v>41</v>
      </c>
      <c r="H168">
        <v>5</v>
      </c>
      <c r="I168">
        <v>390.23</v>
      </c>
      <c r="J168">
        <v>0</v>
      </c>
      <c r="K168">
        <v>25.53</v>
      </c>
      <c r="L168" t="s">
        <v>31</v>
      </c>
      <c r="M168">
        <v>1951.15</v>
      </c>
      <c r="N168">
        <f>SalesTbl[[#This Row],[Quantity]]*SalesTbl[[#This Row],[UnitPrice]]*(1-SalesTbl[[#This Row],[Discount]])</f>
        <v>1951.15</v>
      </c>
      <c r="O168" t="str">
        <f>TEXT(SalesTbl[[#This Row],[OrderDate]],"yyyy-mm")</f>
        <v>2023-06</v>
      </c>
      <c r="P168">
        <f>SalesTbl[[#This Row],[ShipDate]]-SalesTbl[[#This Row],[OrderDate]]</f>
        <v>6</v>
      </c>
    </row>
    <row r="169" spans="1:16">
      <c r="A169" t="s">
        <v>278</v>
      </c>
      <c r="B169" s="1">
        <v>45103</v>
      </c>
      <c r="C169" s="1">
        <v>45110</v>
      </c>
      <c r="D169" t="s">
        <v>125</v>
      </c>
      <c r="E169" t="s">
        <v>44</v>
      </c>
      <c r="F169" t="s">
        <v>24</v>
      </c>
      <c r="G169" t="s">
        <v>107</v>
      </c>
      <c r="H169">
        <v>2</v>
      </c>
      <c r="I169">
        <v>701</v>
      </c>
      <c r="J169">
        <v>0</v>
      </c>
      <c r="K169">
        <v>41.31</v>
      </c>
      <c r="L169" t="s">
        <v>21</v>
      </c>
      <c r="M169">
        <v>1402</v>
      </c>
      <c r="N169">
        <f>SalesTbl[[#This Row],[Quantity]]*SalesTbl[[#This Row],[UnitPrice]]*(1-SalesTbl[[#This Row],[Discount]])</f>
        <v>1402</v>
      </c>
      <c r="O169" t="str">
        <f>TEXT(SalesTbl[[#This Row],[OrderDate]],"yyyy-mm")</f>
        <v>2023-06</v>
      </c>
      <c r="P169">
        <f>SalesTbl[[#This Row],[ShipDate]]-SalesTbl[[#This Row],[OrderDate]]</f>
        <v>7</v>
      </c>
    </row>
    <row r="170" spans="1:16">
      <c r="A170" t="s">
        <v>279</v>
      </c>
      <c r="B170" s="1">
        <v>45103</v>
      </c>
      <c r="C170" s="1">
        <v>45106</v>
      </c>
      <c r="D170" t="s">
        <v>73</v>
      </c>
      <c r="E170" t="s">
        <v>18</v>
      </c>
      <c r="F170" t="s">
        <v>24</v>
      </c>
      <c r="G170" t="s">
        <v>111</v>
      </c>
      <c r="H170">
        <v>3</v>
      </c>
      <c r="I170">
        <v>544.27</v>
      </c>
      <c r="J170">
        <v>0.05</v>
      </c>
      <c r="K170">
        <v>54.29</v>
      </c>
      <c r="L170" t="s">
        <v>37</v>
      </c>
      <c r="M170">
        <v>1551.17</v>
      </c>
      <c r="N170">
        <f>SalesTbl[[#This Row],[Quantity]]*SalesTbl[[#This Row],[UnitPrice]]*(1-SalesTbl[[#This Row],[Discount]])</f>
        <v>1551.1695</v>
      </c>
      <c r="O170" t="str">
        <f>TEXT(SalesTbl[[#This Row],[OrderDate]],"yyyy-mm")</f>
        <v>2023-06</v>
      </c>
      <c r="P170">
        <f>SalesTbl[[#This Row],[ShipDate]]-SalesTbl[[#This Row],[OrderDate]]</f>
        <v>3</v>
      </c>
    </row>
    <row r="171" spans="1:16">
      <c r="A171" t="s">
        <v>280</v>
      </c>
      <c r="B171" s="1">
        <v>45103</v>
      </c>
      <c r="C171" s="1">
        <v>45108</v>
      </c>
      <c r="D171" t="s">
        <v>66</v>
      </c>
      <c r="E171" t="s">
        <v>44</v>
      </c>
      <c r="F171" t="s">
        <v>19</v>
      </c>
      <c r="G171" t="s">
        <v>59</v>
      </c>
      <c r="H171">
        <v>4</v>
      </c>
      <c r="I171">
        <v>531.69000000000005</v>
      </c>
      <c r="J171">
        <v>0.05</v>
      </c>
      <c r="K171">
        <v>48.49</v>
      </c>
      <c r="L171" t="s">
        <v>26</v>
      </c>
      <c r="M171">
        <v>2020.42</v>
      </c>
      <c r="N171">
        <f>SalesTbl[[#This Row],[Quantity]]*SalesTbl[[#This Row],[UnitPrice]]*(1-SalesTbl[[#This Row],[Discount]])</f>
        <v>2020.422</v>
      </c>
      <c r="O171" t="str">
        <f>TEXT(SalesTbl[[#This Row],[OrderDate]],"yyyy-mm")</f>
        <v>2023-06</v>
      </c>
      <c r="P171">
        <f>SalesTbl[[#This Row],[ShipDate]]-SalesTbl[[#This Row],[OrderDate]]</f>
        <v>5</v>
      </c>
    </row>
    <row r="172" spans="1:16">
      <c r="A172" t="s">
        <v>281</v>
      </c>
      <c r="B172" s="1">
        <v>45102</v>
      </c>
      <c r="C172" s="1">
        <v>45109</v>
      </c>
      <c r="D172" t="s">
        <v>133</v>
      </c>
      <c r="E172" t="s">
        <v>71</v>
      </c>
      <c r="F172" t="s">
        <v>24</v>
      </c>
      <c r="G172" t="s">
        <v>111</v>
      </c>
      <c r="H172">
        <v>4</v>
      </c>
      <c r="I172">
        <v>967.63</v>
      </c>
      <c r="J172">
        <v>0.05</v>
      </c>
      <c r="K172">
        <v>54.19</v>
      </c>
      <c r="L172" t="s">
        <v>37</v>
      </c>
      <c r="M172">
        <v>3676.99</v>
      </c>
      <c r="N172">
        <f>SalesTbl[[#This Row],[Quantity]]*SalesTbl[[#This Row],[UnitPrice]]*(1-SalesTbl[[#This Row],[Discount]])</f>
        <v>3676.9939999999997</v>
      </c>
      <c r="O172" t="str">
        <f>TEXT(SalesTbl[[#This Row],[OrderDate]],"yyyy-mm")</f>
        <v>2023-06</v>
      </c>
      <c r="P172">
        <f>SalesTbl[[#This Row],[ShipDate]]-SalesTbl[[#This Row],[OrderDate]]</f>
        <v>7</v>
      </c>
    </row>
    <row r="173" spans="1:16">
      <c r="A173" t="s">
        <v>282</v>
      </c>
      <c r="B173" s="1">
        <v>45102</v>
      </c>
      <c r="C173" s="1">
        <v>45105</v>
      </c>
      <c r="D173" t="s">
        <v>49</v>
      </c>
      <c r="E173" t="s">
        <v>71</v>
      </c>
      <c r="F173" t="s">
        <v>40</v>
      </c>
      <c r="G173" t="s">
        <v>41</v>
      </c>
      <c r="H173">
        <v>8</v>
      </c>
      <c r="I173">
        <v>860.43</v>
      </c>
      <c r="J173">
        <v>0</v>
      </c>
      <c r="K173">
        <v>40.96</v>
      </c>
      <c r="L173" t="s">
        <v>31</v>
      </c>
      <c r="M173">
        <v>6883.44</v>
      </c>
      <c r="N173">
        <f>SalesTbl[[#This Row],[Quantity]]*SalesTbl[[#This Row],[UnitPrice]]*(1-SalesTbl[[#This Row],[Discount]])</f>
        <v>6883.44</v>
      </c>
      <c r="O173" t="str">
        <f>TEXT(SalesTbl[[#This Row],[OrderDate]],"yyyy-mm")</f>
        <v>2023-06</v>
      </c>
      <c r="P173">
        <f>SalesTbl[[#This Row],[ShipDate]]-SalesTbl[[#This Row],[OrderDate]]</f>
        <v>3</v>
      </c>
    </row>
    <row r="174" spans="1:16">
      <c r="A174" t="s">
        <v>283</v>
      </c>
      <c r="B174" s="1">
        <v>45098</v>
      </c>
      <c r="C174" s="1">
        <v>45099</v>
      </c>
      <c r="D174" t="s">
        <v>246</v>
      </c>
      <c r="E174" t="s">
        <v>18</v>
      </c>
      <c r="F174" t="s">
        <v>19</v>
      </c>
      <c r="G174" t="s">
        <v>20</v>
      </c>
      <c r="H174">
        <v>5</v>
      </c>
      <c r="I174">
        <v>740.79</v>
      </c>
      <c r="J174">
        <v>0</v>
      </c>
      <c r="K174">
        <v>36.72</v>
      </c>
      <c r="L174" t="s">
        <v>26</v>
      </c>
      <c r="M174">
        <v>3703.95</v>
      </c>
      <c r="N174">
        <f>SalesTbl[[#This Row],[Quantity]]*SalesTbl[[#This Row],[UnitPrice]]*(1-SalesTbl[[#This Row],[Discount]])</f>
        <v>3703.95</v>
      </c>
      <c r="O174" t="str">
        <f>TEXT(SalesTbl[[#This Row],[OrderDate]],"yyyy-mm")</f>
        <v>2023-06</v>
      </c>
      <c r="P174">
        <f>SalesTbl[[#This Row],[ShipDate]]-SalesTbl[[#This Row],[OrderDate]]</f>
        <v>1</v>
      </c>
    </row>
    <row r="175" spans="1:16">
      <c r="A175" t="s">
        <v>284</v>
      </c>
      <c r="B175" s="1">
        <v>45096</v>
      </c>
      <c r="C175" s="1">
        <v>45101</v>
      </c>
      <c r="D175" t="s">
        <v>61</v>
      </c>
      <c r="E175" t="s">
        <v>18</v>
      </c>
      <c r="F175" t="s">
        <v>40</v>
      </c>
      <c r="G175" t="s">
        <v>47</v>
      </c>
      <c r="H175">
        <v>5</v>
      </c>
      <c r="I175">
        <v>330.19</v>
      </c>
      <c r="J175">
        <v>0.05</v>
      </c>
      <c r="K175">
        <v>54.92</v>
      </c>
      <c r="L175" t="s">
        <v>37</v>
      </c>
      <c r="M175">
        <v>1568.4</v>
      </c>
      <c r="N175">
        <f>SalesTbl[[#This Row],[Quantity]]*SalesTbl[[#This Row],[UnitPrice]]*(1-SalesTbl[[#This Row],[Discount]])</f>
        <v>1568.4024999999999</v>
      </c>
      <c r="O175" t="str">
        <f>TEXT(SalesTbl[[#This Row],[OrderDate]],"yyyy-mm")</f>
        <v>2023-06</v>
      </c>
      <c r="P175">
        <f>SalesTbl[[#This Row],[ShipDate]]-SalesTbl[[#This Row],[OrderDate]]</f>
        <v>5</v>
      </c>
    </row>
    <row r="176" spans="1:16">
      <c r="A176" t="s">
        <v>285</v>
      </c>
      <c r="B176" s="1">
        <v>45094</v>
      </c>
      <c r="C176" s="1">
        <v>45096</v>
      </c>
      <c r="D176" t="s">
        <v>129</v>
      </c>
      <c r="E176" t="s">
        <v>71</v>
      </c>
      <c r="F176" t="s">
        <v>24</v>
      </c>
      <c r="G176" t="s">
        <v>36</v>
      </c>
      <c r="H176">
        <v>1</v>
      </c>
      <c r="I176">
        <v>633.88</v>
      </c>
      <c r="J176">
        <v>0</v>
      </c>
      <c r="K176">
        <v>30.83</v>
      </c>
      <c r="L176" t="s">
        <v>21</v>
      </c>
      <c r="M176">
        <v>633.88</v>
      </c>
      <c r="N176">
        <f>SalesTbl[[#This Row],[Quantity]]*SalesTbl[[#This Row],[UnitPrice]]*(1-SalesTbl[[#This Row],[Discount]])</f>
        <v>633.88</v>
      </c>
      <c r="O176" t="str">
        <f>TEXT(SalesTbl[[#This Row],[OrderDate]],"yyyy-mm")</f>
        <v>2023-06</v>
      </c>
      <c r="P176">
        <f>SalesTbl[[#This Row],[ShipDate]]-SalesTbl[[#This Row],[OrderDate]]</f>
        <v>2</v>
      </c>
    </row>
    <row r="177" spans="1:16">
      <c r="A177" t="s">
        <v>286</v>
      </c>
      <c r="B177" s="1">
        <v>45093</v>
      </c>
      <c r="C177" s="1">
        <v>45096</v>
      </c>
      <c r="D177" t="s">
        <v>103</v>
      </c>
      <c r="E177" t="s">
        <v>18</v>
      </c>
      <c r="F177" t="s">
        <v>24</v>
      </c>
      <c r="G177" t="s">
        <v>111</v>
      </c>
      <c r="H177">
        <v>6</v>
      </c>
      <c r="I177">
        <v>530.36</v>
      </c>
      <c r="J177">
        <v>0</v>
      </c>
      <c r="K177">
        <v>53.28</v>
      </c>
      <c r="L177" t="s">
        <v>21</v>
      </c>
      <c r="M177">
        <v>3182.16</v>
      </c>
      <c r="N177">
        <f>SalesTbl[[#This Row],[Quantity]]*SalesTbl[[#This Row],[UnitPrice]]*(1-SalesTbl[[#This Row],[Discount]])</f>
        <v>3182.16</v>
      </c>
      <c r="O177" t="str">
        <f>TEXT(SalesTbl[[#This Row],[OrderDate]],"yyyy-mm")</f>
        <v>2023-06</v>
      </c>
      <c r="P177">
        <f>SalesTbl[[#This Row],[ShipDate]]-SalesTbl[[#This Row],[OrderDate]]</f>
        <v>3</v>
      </c>
    </row>
    <row r="178" spans="1:16">
      <c r="A178" t="s">
        <v>287</v>
      </c>
      <c r="B178" s="1">
        <v>45090</v>
      </c>
      <c r="C178" s="1">
        <v>45091</v>
      </c>
      <c r="D178" t="s">
        <v>79</v>
      </c>
      <c r="E178" t="s">
        <v>44</v>
      </c>
      <c r="F178" t="s">
        <v>19</v>
      </c>
      <c r="G178" t="s">
        <v>56</v>
      </c>
      <c r="H178">
        <v>4</v>
      </c>
      <c r="I178">
        <v>389.39</v>
      </c>
      <c r="J178">
        <v>0</v>
      </c>
      <c r="K178">
        <v>55.57</v>
      </c>
      <c r="L178" t="s">
        <v>31</v>
      </c>
      <c r="M178">
        <v>1557.56</v>
      </c>
      <c r="N178">
        <f>SalesTbl[[#This Row],[Quantity]]*SalesTbl[[#This Row],[UnitPrice]]*(1-SalesTbl[[#This Row],[Discount]])</f>
        <v>1557.56</v>
      </c>
      <c r="O178" t="str">
        <f>TEXT(SalesTbl[[#This Row],[OrderDate]],"yyyy-mm")</f>
        <v>2023-06</v>
      </c>
      <c r="P178">
        <f>SalesTbl[[#This Row],[ShipDate]]-SalesTbl[[#This Row],[OrderDate]]</f>
        <v>1</v>
      </c>
    </row>
    <row r="179" spans="1:16">
      <c r="A179" t="s">
        <v>288</v>
      </c>
      <c r="B179" s="1">
        <v>45088</v>
      </c>
      <c r="C179" s="1">
        <v>45095</v>
      </c>
      <c r="D179" t="s">
        <v>289</v>
      </c>
      <c r="E179" t="s">
        <v>18</v>
      </c>
      <c r="F179" t="s">
        <v>40</v>
      </c>
      <c r="G179" t="s">
        <v>47</v>
      </c>
      <c r="H179">
        <v>3</v>
      </c>
      <c r="I179">
        <v>100.64</v>
      </c>
      <c r="J179">
        <v>0.05</v>
      </c>
      <c r="K179">
        <v>21.73</v>
      </c>
      <c r="L179" t="s">
        <v>31</v>
      </c>
      <c r="M179">
        <v>286.82</v>
      </c>
      <c r="N179">
        <f>SalesTbl[[#This Row],[Quantity]]*SalesTbl[[#This Row],[UnitPrice]]*(1-SalesTbl[[#This Row],[Discount]])</f>
        <v>286.82400000000001</v>
      </c>
      <c r="O179" t="str">
        <f>TEXT(SalesTbl[[#This Row],[OrderDate]],"yyyy-mm")</f>
        <v>2023-06</v>
      </c>
      <c r="P179">
        <f>SalesTbl[[#This Row],[ShipDate]]-SalesTbl[[#This Row],[OrderDate]]</f>
        <v>7</v>
      </c>
    </row>
    <row r="180" spans="1:16">
      <c r="A180" t="s">
        <v>290</v>
      </c>
      <c r="B180" s="1">
        <v>45088</v>
      </c>
      <c r="C180" s="1">
        <v>45092</v>
      </c>
      <c r="D180" t="s">
        <v>158</v>
      </c>
      <c r="E180" t="s">
        <v>71</v>
      </c>
      <c r="F180" t="s">
        <v>40</v>
      </c>
      <c r="G180" t="s">
        <v>47</v>
      </c>
      <c r="H180">
        <v>6</v>
      </c>
      <c r="I180">
        <v>366.67</v>
      </c>
      <c r="J180">
        <v>0</v>
      </c>
      <c r="K180">
        <v>35.1</v>
      </c>
      <c r="L180" t="s">
        <v>37</v>
      </c>
      <c r="M180">
        <v>2200.02</v>
      </c>
      <c r="N180">
        <f>SalesTbl[[#This Row],[Quantity]]*SalesTbl[[#This Row],[UnitPrice]]*(1-SalesTbl[[#This Row],[Discount]])</f>
        <v>2200.02</v>
      </c>
      <c r="O180" t="str">
        <f>TEXT(SalesTbl[[#This Row],[OrderDate]],"yyyy-mm")</f>
        <v>2023-06</v>
      </c>
      <c r="P180">
        <f>SalesTbl[[#This Row],[ShipDate]]-SalesTbl[[#This Row],[OrderDate]]</f>
        <v>4</v>
      </c>
    </row>
    <row r="181" spans="1:16">
      <c r="A181" t="s">
        <v>291</v>
      </c>
      <c r="B181" s="1">
        <v>45087</v>
      </c>
      <c r="C181" s="1">
        <v>45088</v>
      </c>
      <c r="D181" t="s">
        <v>99</v>
      </c>
      <c r="E181" t="s">
        <v>44</v>
      </c>
      <c r="F181" t="s">
        <v>40</v>
      </c>
      <c r="G181" t="s">
        <v>47</v>
      </c>
      <c r="H181">
        <v>4</v>
      </c>
      <c r="I181">
        <v>984</v>
      </c>
      <c r="J181">
        <v>0</v>
      </c>
      <c r="K181">
        <v>33.39</v>
      </c>
      <c r="L181" t="s">
        <v>26</v>
      </c>
      <c r="M181">
        <v>3936</v>
      </c>
      <c r="N181">
        <f>SalesTbl[[#This Row],[Quantity]]*SalesTbl[[#This Row],[UnitPrice]]*(1-SalesTbl[[#This Row],[Discount]])</f>
        <v>3936</v>
      </c>
      <c r="O181" t="str">
        <f>TEXT(SalesTbl[[#This Row],[OrderDate]],"yyyy-mm")</f>
        <v>2023-06</v>
      </c>
      <c r="P181">
        <f>SalesTbl[[#This Row],[ShipDate]]-SalesTbl[[#This Row],[OrderDate]]</f>
        <v>1</v>
      </c>
    </row>
    <row r="182" spans="1:16">
      <c r="A182" t="s">
        <v>292</v>
      </c>
      <c r="B182" s="1">
        <v>45087</v>
      </c>
      <c r="C182" s="1">
        <v>45093</v>
      </c>
      <c r="D182" t="s">
        <v>233</v>
      </c>
      <c r="E182" t="s">
        <v>71</v>
      </c>
      <c r="F182" t="s">
        <v>24</v>
      </c>
      <c r="G182" t="s">
        <v>111</v>
      </c>
      <c r="H182">
        <v>3</v>
      </c>
      <c r="I182">
        <v>865.68</v>
      </c>
      <c r="J182">
        <v>0.05</v>
      </c>
      <c r="K182">
        <v>42.39</v>
      </c>
      <c r="L182" t="s">
        <v>37</v>
      </c>
      <c r="M182">
        <v>2467.19</v>
      </c>
      <c r="N182">
        <f>SalesTbl[[#This Row],[Quantity]]*SalesTbl[[#This Row],[UnitPrice]]*(1-SalesTbl[[#This Row],[Discount]])</f>
        <v>2467.1879999999996</v>
      </c>
      <c r="O182" t="str">
        <f>TEXT(SalesTbl[[#This Row],[OrderDate]],"yyyy-mm")</f>
        <v>2023-06</v>
      </c>
      <c r="P182">
        <f>SalesTbl[[#This Row],[ShipDate]]-SalesTbl[[#This Row],[OrderDate]]</f>
        <v>6</v>
      </c>
    </row>
    <row r="183" spans="1:16">
      <c r="A183" t="s">
        <v>293</v>
      </c>
      <c r="B183" s="1">
        <v>45085</v>
      </c>
      <c r="C183" s="1">
        <v>45090</v>
      </c>
      <c r="D183" t="s">
        <v>238</v>
      </c>
      <c r="E183" t="s">
        <v>71</v>
      </c>
      <c r="F183" t="s">
        <v>40</v>
      </c>
      <c r="G183" t="s">
        <v>64</v>
      </c>
      <c r="H183">
        <v>5</v>
      </c>
      <c r="I183">
        <v>771.96</v>
      </c>
      <c r="J183">
        <v>0.15</v>
      </c>
      <c r="K183">
        <v>57.4</v>
      </c>
      <c r="L183" t="s">
        <v>26</v>
      </c>
      <c r="M183">
        <v>3280.83</v>
      </c>
      <c r="N183">
        <f>SalesTbl[[#This Row],[Quantity]]*SalesTbl[[#This Row],[UnitPrice]]*(1-SalesTbl[[#This Row],[Discount]])</f>
        <v>3280.83</v>
      </c>
      <c r="O183" t="str">
        <f>TEXT(SalesTbl[[#This Row],[OrderDate]],"yyyy-mm")</f>
        <v>2023-06</v>
      </c>
      <c r="P183">
        <f>SalesTbl[[#This Row],[ShipDate]]-SalesTbl[[#This Row],[OrderDate]]</f>
        <v>5</v>
      </c>
    </row>
    <row r="184" spans="1:16">
      <c r="A184" t="s">
        <v>294</v>
      </c>
      <c r="B184" s="1">
        <v>45084</v>
      </c>
      <c r="C184" s="1">
        <v>45087</v>
      </c>
      <c r="D184" t="s">
        <v>122</v>
      </c>
      <c r="E184" t="s">
        <v>29</v>
      </c>
      <c r="F184" t="s">
        <v>19</v>
      </c>
      <c r="G184" t="s">
        <v>59</v>
      </c>
      <c r="H184">
        <v>2</v>
      </c>
      <c r="I184">
        <v>1036.3599999999999</v>
      </c>
      <c r="J184">
        <v>0.15</v>
      </c>
      <c r="K184">
        <v>7.01</v>
      </c>
      <c r="L184" t="s">
        <v>31</v>
      </c>
      <c r="M184">
        <v>1761.81</v>
      </c>
      <c r="N184">
        <f>SalesTbl[[#This Row],[Quantity]]*SalesTbl[[#This Row],[UnitPrice]]*(1-SalesTbl[[#This Row],[Discount]])</f>
        <v>1761.8119999999997</v>
      </c>
      <c r="O184" t="str">
        <f>TEXT(SalesTbl[[#This Row],[OrderDate]],"yyyy-mm")</f>
        <v>2023-06</v>
      </c>
      <c r="P184">
        <f>SalesTbl[[#This Row],[ShipDate]]-SalesTbl[[#This Row],[OrderDate]]</f>
        <v>3</v>
      </c>
    </row>
    <row r="185" spans="1:16">
      <c r="A185" t="s">
        <v>295</v>
      </c>
      <c r="B185" s="1">
        <v>45083</v>
      </c>
      <c r="C185" s="1">
        <v>45088</v>
      </c>
      <c r="D185" t="s">
        <v>138</v>
      </c>
      <c r="E185" t="s">
        <v>44</v>
      </c>
      <c r="F185" t="s">
        <v>19</v>
      </c>
      <c r="G185" t="s">
        <v>56</v>
      </c>
      <c r="H185">
        <v>7</v>
      </c>
      <c r="I185">
        <v>538.1</v>
      </c>
      <c r="J185">
        <v>0.15</v>
      </c>
      <c r="K185">
        <v>15.44</v>
      </c>
      <c r="L185" t="s">
        <v>21</v>
      </c>
      <c r="M185">
        <v>3201.7</v>
      </c>
      <c r="N185">
        <f>SalesTbl[[#This Row],[Quantity]]*SalesTbl[[#This Row],[UnitPrice]]*(1-SalesTbl[[#This Row],[Discount]])</f>
        <v>3201.6950000000002</v>
      </c>
      <c r="O185" t="str">
        <f>TEXT(SalesTbl[[#This Row],[OrderDate]],"yyyy-mm")</f>
        <v>2023-06</v>
      </c>
      <c r="P185">
        <f>SalesTbl[[#This Row],[ShipDate]]-SalesTbl[[#This Row],[OrderDate]]</f>
        <v>5</v>
      </c>
    </row>
    <row r="186" spans="1:16">
      <c r="A186" t="s">
        <v>296</v>
      </c>
      <c r="B186" s="1">
        <v>45080</v>
      </c>
      <c r="C186" s="1">
        <v>45085</v>
      </c>
      <c r="D186" t="s">
        <v>176</v>
      </c>
      <c r="E186" t="s">
        <v>29</v>
      </c>
      <c r="F186" t="s">
        <v>40</v>
      </c>
      <c r="G186" t="s">
        <v>41</v>
      </c>
      <c r="H186">
        <v>7</v>
      </c>
      <c r="I186">
        <v>634.88</v>
      </c>
      <c r="J186">
        <v>0</v>
      </c>
      <c r="K186">
        <v>27.71</v>
      </c>
      <c r="L186" t="s">
        <v>37</v>
      </c>
      <c r="M186">
        <v>4444.16</v>
      </c>
      <c r="N186">
        <f>SalesTbl[[#This Row],[Quantity]]*SalesTbl[[#This Row],[UnitPrice]]*(1-SalesTbl[[#This Row],[Discount]])</f>
        <v>4444.16</v>
      </c>
      <c r="O186" t="str">
        <f>TEXT(SalesTbl[[#This Row],[OrderDate]],"yyyy-mm")</f>
        <v>2023-06</v>
      </c>
      <c r="P186">
        <f>SalesTbl[[#This Row],[ShipDate]]-SalesTbl[[#This Row],[OrderDate]]</f>
        <v>5</v>
      </c>
    </row>
    <row r="187" spans="1:16">
      <c r="A187" t="s">
        <v>297</v>
      </c>
      <c r="B187" s="1">
        <v>45079</v>
      </c>
      <c r="C187" s="1">
        <v>45082</v>
      </c>
      <c r="D187" t="s">
        <v>51</v>
      </c>
      <c r="E187" t="s">
        <v>71</v>
      </c>
      <c r="F187" t="s">
        <v>19</v>
      </c>
      <c r="G187" t="s">
        <v>20</v>
      </c>
      <c r="H187">
        <v>6</v>
      </c>
      <c r="I187">
        <v>585.07000000000005</v>
      </c>
      <c r="J187">
        <v>0</v>
      </c>
      <c r="K187">
        <v>54.45</v>
      </c>
      <c r="L187" t="s">
        <v>21</v>
      </c>
      <c r="M187">
        <v>3510.42</v>
      </c>
      <c r="N187">
        <f>SalesTbl[[#This Row],[Quantity]]*SalesTbl[[#This Row],[UnitPrice]]*(1-SalesTbl[[#This Row],[Discount]])</f>
        <v>3510.42</v>
      </c>
      <c r="O187" t="str">
        <f>TEXT(SalesTbl[[#This Row],[OrderDate]],"yyyy-mm")</f>
        <v>2023-06</v>
      </c>
      <c r="P187">
        <f>SalesTbl[[#This Row],[ShipDate]]-SalesTbl[[#This Row],[OrderDate]]</f>
        <v>3</v>
      </c>
    </row>
    <row r="188" spans="1:16">
      <c r="A188" t="s">
        <v>298</v>
      </c>
      <c r="B188" s="1">
        <v>45078</v>
      </c>
      <c r="C188" s="1">
        <v>45081</v>
      </c>
      <c r="D188" t="s">
        <v>88</v>
      </c>
      <c r="E188" t="s">
        <v>29</v>
      </c>
      <c r="F188" t="s">
        <v>19</v>
      </c>
      <c r="G188" t="s">
        <v>20</v>
      </c>
      <c r="H188">
        <v>5</v>
      </c>
      <c r="I188">
        <v>237.13</v>
      </c>
      <c r="J188">
        <v>0</v>
      </c>
      <c r="K188">
        <v>44.58</v>
      </c>
      <c r="L188" t="s">
        <v>37</v>
      </c>
      <c r="M188">
        <v>1185.6500000000001</v>
      </c>
      <c r="N188">
        <f>SalesTbl[[#This Row],[Quantity]]*SalesTbl[[#This Row],[UnitPrice]]*(1-SalesTbl[[#This Row],[Discount]])</f>
        <v>1185.6500000000001</v>
      </c>
      <c r="O188" t="str">
        <f>TEXT(SalesTbl[[#This Row],[OrderDate]],"yyyy-mm")</f>
        <v>2023-06</v>
      </c>
      <c r="P188">
        <f>SalesTbl[[#This Row],[ShipDate]]-SalesTbl[[#This Row],[OrderDate]]</f>
        <v>3</v>
      </c>
    </row>
    <row r="189" spans="1:16">
      <c r="A189" t="s">
        <v>299</v>
      </c>
      <c r="B189" s="1">
        <v>45076</v>
      </c>
      <c r="C189" s="1">
        <v>45078</v>
      </c>
      <c r="D189" t="s">
        <v>17</v>
      </c>
      <c r="E189" t="s">
        <v>71</v>
      </c>
      <c r="F189" t="s">
        <v>40</v>
      </c>
      <c r="G189" t="s">
        <v>83</v>
      </c>
      <c r="H189">
        <v>8</v>
      </c>
      <c r="I189">
        <v>22.59</v>
      </c>
      <c r="J189">
        <v>0</v>
      </c>
      <c r="K189">
        <v>23.25</v>
      </c>
      <c r="L189" t="s">
        <v>26</v>
      </c>
      <c r="M189">
        <v>180.72</v>
      </c>
      <c r="N189">
        <f>SalesTbl[[#This Row],[Quantity]]*SalesTbl[[#This Row],[UnitPrice]]*(1-SalesTbl[[#This Row],[Discount]])</f>
        <v>180.72</v>
      </c>
      <c r="O189" t="str">
        <f>TEXT(SalesTbl[[#This Row],[OrderDate]],"yyyy-mm")</f>
        <v>2023-05</v>
      </c>
      <c r="P189">
        <f>SalesTbl[[#This Row],[ShipDate]]-SalesTbl[[#This Row],[OrderDate]]</f>
        <v>2</v>
      </c>
    </row>
    <row r="190" spans="1:16">
      <c r="A190" t="s">
        <v>300</v>
      </c>
      <c r="B190" s="1">
        <v>45076</v>
      </c>
      <c r="C190" s="1">
        <v>45079</v>
      </c>
      <c r="D190" t="s">
        <v>33</v>
      </c>
      <c r="E190" t="s">
        <v>29</v>
      </c>
      <c r="F190" t="s">
        <v>24</v>
      </c>
      <c r="G190" t="s">
        <v>111</v>
      </c>
      <c r="H190">
        <v>7</v>
      </c>
      <c r="I190">
        <v>206.39</v>
      </c>
      <c r="J190">
        <v>0</v>
      </c>
      <c r="K190">
        <v>49.68</v>
      </c>
      <c r="L190" t="s">
        <v>21</v>
      </c>
      <c r="M190">
        <v>1444.73</v>
      </c>
      <c r="N190">
        <f>SalesTbl[[#This Row],[Quantity]]*SalesTbl[[#This Row],[UnitPrice]]*(1-SalesTbl[[#This Row],[Discount]])</f>
        <v>1444.73</v>
      </c>
      <c r="O190" t="str">
        <f>TEXT(SalesTbl[[#This Row],[OrderDate]],"yyyy-mm")</f>
        <v>2023-05</v>
      </c>
      <c r="P190">
        <f>SalesTbl[[#This Row],[ShipDate]]-SalesTbl[[#This Row],[OrderDate]]</f>
        <v>3</v>
      </c>
    </row>
    <row r="191" spans="1:16">
      <c r="A191" t="s">
        <v>301</v>
      </c>
      <c r="B191" s="1">
        <v>45076</v>
      </c>
      <c r="C191" s="1">
        <v>45083</v>
      </c>
      <c r="D191" t="s">
        <v>131</v>
      </c>
      <c r="E191" t="s">
        <v>44</v>
      </c>
      <c r="F191" t="s">
        <v>24</v>
      </c>
      <c r="G191" t="s">
        <v>25</v>
      </c>
      <c r="H191">
        <v>3</v>
      </c>
      <c r="I191">
        <v>467.11</v>
      </c>
      <c r="J191">
        <v>0</v>
      </c>
      <c r="K191">
        <v>29.63</v>
      </c>
      <c r="L191" t="s">
        <v>37</v>
      </c>
      <c r="M191">
        <v>1401.33</v>
      </c>
      <c r="N191">
        <f>SalesTbl[[#This Row],[Quantity]]*SalesTbl[[#This Row],[UnitPrice]]*(1-SalesTbl[[#This Row],[Discount]])</f>
        <v>1401.33</v>
      </c>
      <c r="O191" t="str">
        <f>TEXT(SalesTbl[[#This Row],[OrderDate]],"yyyy-mm")</f>
        <v>2023-05</v>
      </c>
      <c r="P191">
        <f>SalesTbl[[#This Row],[ShipDate]]-SalesTbl[[#This Row],[OrderDate]]</f>
        <v>7</v>
      </c>
    </row>
    <row r="192" spans="1:16">
      <c r="A192" t="s">
        <v>302</v>
      </c>
      <c r="B192" s="1">
        <v>45076</v>
      </c>
      <c r="C192" s="1">
        <v>45083</v>
      </c>
      <c r="D192" t="s">
        <v>289</v>
      </c>
      <c r="E192" t="s">
        <v>44</v>
      </c>
      <c r="F192" t="s">
        <v>19</v>
      </c>
      <c r="G192" t="s">
        <v>62</v>
      </c>
      <c r="H192">
        <v>1</v>
      </c>
      <c r="I192">
        <v>1159.54</v>
      </c>
      <c r="J192">
        <v>0.1</v>
      </c>
      <c r="K192">
        <v>49.14</v>
      </c>
      <c r="L192" t="s">
        <v>31</v>
      </c>
      <c r="M192">
        <v>1043.5899999999999</v>
      </c>
      <c r="N192">
        <f>SalesTbl[[#This Row],[Quantity]]*SalesTbl[[#This Row],[UnitPrice]]*(1-SalesTbl[[#This Row],[Discount]])</f>
        <v>1043.586</v>
      </c>
      <c r="O192" t="str">
        <f>TEXT(SalesTbl[[#This Row],[OrderDate]],"yyyy-mm")</f>
        <v>2023-05</v>
      </c>
      <c r="P192">
        <f>SalesTbl[[#This Row],[ShipDate]]-SalesTbl[[#This Row],[OrderDate]]</f>
        <v>7</v>
      </c>
    </row>
    <row r="193" spans="1:16">
      <c r="A193" t="s">
        <v>303</v>
      </c>
      <c r="B193" s="1">
        <v>45071</v>
      </c>
      <c r="C193" s="1">
        <v>45073</v>
      </c>
      <c r="D193" t="s">
        <v>133</v>
      </c>
      <c r="E193" t="s">
        <v>18</v>
      </c>
      <c r="F193" t="s">
        <v>40</v>
      </c>
      <c r="G193" t="s">
        <v>41</v>
      </c>
      <c r="H193">
        <v>7</v>
      </c>
      <c r="I193">
        <v>665.22</v>
      </c>
      <c r="J193">
        <v>0</v>
      </c>
      <c r="K193">
        <v>38.43</v>
      </c>
      <c r="L193" t="s">
        <v>26</v>
      </c>
      <c r="M193">
        <v>4656.54</v>
      </c>
      <c r="N193">
        <f>SalesTbl[[#This Row],[Quantity]]*SalesTbl[[#This Row],[UnitPrice]]*(1-SalesTbl[[#This Row],[Discount]])</f>
        <v>4656.54</v>
      </c>
      <c r="O193" t="str">
        <f>TEXT(SalesTbl[[#This Row],[OrderDate]],"yyyy-mm")</f>
        <v>2023-05</v>
      </c>
      <c r="P193">
        <f>SalesTbl[[#This Row],[ShipDate]]-SalesTbl[[#This Row],[OrderDate]]</f>
        <v>2</v>
      </c>
    </row>
    <row r="194" spans="1:16">
      <c r="A194" t="s">
        <v>304</v>
      </c>
      <c r="B194" s="1">
        <v>45070</v>
      </c>
      <c r="C194" s="1">
        <v>45072</v>
      </c>
      <c r="D194" t="s">
        <v>305</v>
      </c>
      <c r="E194" t="s">
        <v>44</v>
      </c>
      <c r="F194" t="s">
        <v>40</v>
      </c>
      <c r="G194" t="s">
        <v>41</v>
      </c>
      <c r="H194">
        <v>2</v>
      </c>
      <c r="I194">
        <v>249.22</v>
      </c>
      <c r="J194">
        <v>0.15</v>
      </c>
      <c r="K194">
        <v>28.11</v>
      </c>
      <c r="L194" t="s">
        <v>37</v>
      </c>
      <c r="M194">
        <v>423.67</v>
      </c>
      <c r="N194">
        <f>SalesTbl[[#This Row],[Quantity]]*SalesTbl[[#This Row],[UnitPrice]]*(1-SalesTbl[[#This Row],[Discount]])</f>
        <v>423.67399999999998</v>
      </c>
      <c r="O194" t="str">
        <f>TEXT(SalesTbl[[#This Row],[OrderDate]],"yyyy-mm")</f>
        <v>2023-05</v>
      </c>
      <c r="P194">
        <f>SalesTbl[[#This Row],[ShipDate]]-SalesTbl[[#This Row],[OrderDate]]</f>
        <v>2</v>
      </c>
    </row>
    <row r="195" spans="1:16">
      <c r="A195" t="s">
        <v>306</v>
      </c>
      <c r="B195" s="1">
        <v>45069</v>
      </c>
      <c r="C195" s="1">
        <v>45071</v>
      </c>
      <c r="D195" t="s">
        <v>211</v>
      </c>
      <c r="E195" t="s">
        <v>44</v>
      </c>
      <c r="F195" t="s">
        <v>40</v>
      </c>
      <c r="G195" t="s">
        <v>83</v>
      </c>
      <c r="H195">
        <v>5</v>
      </c>
      <c r="I195">
        <v>613.49</v>
      </c>
      <c r="J195">
        <v>0.1</v>
      </c>
      <c r="K195">
        <v>25.12</v>
      </c>
      <c r="L195" t="s">
        <v>26</v>
      </c>
      <c r="M195">
        <v>2760.7</v>
      </c>
      <c r="N195">
        <f>SalesTbl[[#This Row],[Quantity]]*SalesTbl[[#This Row],[UnitPrice]]*(1-SalesTbl[[#This Row],[Discount]])</f>
        <v>2760.7049999999999</v>
      </c>
      <c r="O195" t="str">
        <f>TEXT(SalesTbl[[#This Row],[OrderDate]],"yyyy-mm")</f>
        <v>2023-05</v>
      </c>
      <c r="P195">
        <f>SalesTbl[[#This Row],[ShipDate]]-SalesTbl[[#This Row],[OrderDate]]</f>
        <v>2</v>
      </c>
    </row>
    <row r="196" spans="1:16">
      <c r="A196" t="s">
        <v>307</v>
      </c>
      <c r="B196" s="1">
        <v>45066</v>
      </c>
      <c r="C196" s="1">
        <v>45070</v>
      </c>
      <c r="D196" t="s">
        <v>170</v>
      </c>
      <c r="E196" t="s">
        <v>29</v>
      </c>
      <c r="F196" t="s">
        <v>24</v>
      </c>
      <c r="G196" t="s">
        <v>111</v>
      </c>
      <c r="H196">
        <v>4</v>
      </c>
      <c r="I196">
        <v>202.14</v>
      </c>
      <c r="J196">
        <v>0.05</v>
      </c>
      <c r="K196">
        <v>59.94</v>
      </c>
      <c r="L196" t="s">
        <v>21</v>
      </c>
      <c r="M196">
        <v>768.13</v>
      </c>
      <c r="N196">
        <f>SalesTbl[[#This Row],[Quantity]]*SalesTbl[[#This Row],[UnitPrice]]*(1-SalesTbl[[#This Row],[Discount]])</f>
        <v>768.13199999999995</v>
      </c>
      <c r="O196" t="str">
        <f>TEXT(SalesTbl[[#This Row],[OrderDate]],"yyyy-mm")</f>
        <v>2023-05</v>
      </c>
      <c r="P196">
        <f>SalesTbl[[#This Row],[ShipDate]]-SalesTbl[[#This Row],[OrderDate]]</f>
        <v>4</v>
      </c>
    </row>
    <row r="197" spans="1:16">
      <c r="A197" t="s">
        <v>308</v>
      </c>
      <c r="B197" s="1">
        <v>45064</v>
      </c>
      <c r="C197" s="1">
        <v>45068</v>
      </c>
      <c r="D197" t="s">
        <v>17</v>
      </c>
      <c r="E197" t="s">
        <v>29</v>
      </c>
      <c r="F197" t="s">
        <v>40</v>
      </c>
      <c r="G197" t="s">
        <v>89</v>
      </c>
      <c r="H197">
        <v>3</v>
      </c>
      <c r="I197">
        <v>445.25</v>
      </c>
      <c r="J197">
        <v>0.05</v>
      </c>
      <c r="K197">
        <v>18.79</v>
      </c>
      <c r="L197" t="s">
        <v>21</v>
      </c>
      <c r="M197">
        <v>1268.96</v>
      </c>
      <c r="N197">
        <f>SalesTbl[[#This Row],[Quantity]]*SalesTbl[[#This Row],[UnitPrice]]*(1-SalesTbl[[#This Row],[Discount]])</f>
        <v>1268.9624999999999</v>
      </c>
      <c r="O197" t="str">
        <f>TEXT(SalesTbl[[#This Row],[OrderDate]],"yyyy-mm")</f>
        <v>2023-05</v>
      </c>
      <c r="P197">
        <f>SalesTbl[[#This Row],[ShipDate]]-SalesTbl[[#This Row],[OrderDate]]</f>
        <v>4</v>
      </c>
    </row>
    <row r="198" spans="1:16">
      <c r="A198" t="s">
        <v>309</v>
      </c>
      <c r="B198" s="1">
        <v>45063</v>
      </c>
      <c r="C198" s="1">
        <v>45064</v>
      </c>
      <c r="D198" t="s">
        <v>202</v>
      </c>
      <c r="E198" t="s">
        <v>29</v>
      </c>
      <c r="F198" t="s">
        <v>40</v>
      </c>
      <c r="G198" t="s">
        <v>41</v>
      </c>
      <c r="H198">
        <v>4</v>
      </c>
      <c r="I198">
        <v>638.69000000000005</v>
      </c>
      <c r="J198">
        <v>0.15</v>
      </c>
      <c r="K198">
        <v>26.21</v>
      </c>
      <c r="L198" t="s">
        <v>31</v>
      </c>
      <c r="M198">
        <v>2171.5500000000002</v>
      </c>
      <c r="N198">
        <f>SalesTbl[[#This Row],[Quantity]]*SalesTbl[[#This Row],[UnitPrice]]*(1-SalesTbl[[#This Row],[Discount]])</f>
        <v>2171.5460000000003</v>
      </c>
      <c r="O198" t="str">
        <f>TEXT(SalesTbl[[#This Row],[OrderDate]],"yyyy-mm")</f>
        <v>2023-05</v>
      </c>
      <c r="P198">
        <f>SalesTbl[[#This Row],[ShipDate]]-SalesTbl[[#This Row],[OrderDate]]</f>
        <v>1</v>
      </c>
    </row>
    <row r="199" spans="1:16">
      <c r="A199" t="s">
        <v>310</v>
      </c>
      <c r="B199" s="1">
        <v>45062</v>
      </c>
      <c r="C199" s="1">
        <v>45065</v>
      </c>
      <c r="D199" t="s">
        <v>119</v>
      </c>
      <c r="E199" t="s">
        <v>44</v>
      </c>
      <c r="F199" t="s">
        <v>40</v>
      </c>
      <c r="G199" t="s">
        <v>64</v>
      </c>
      <c r="H199">
        <v>5</v>
      </c>
      <c r="I199">
        <v>612.88</v>
      </c>
      <c r="J199">
        <v>0.05</v>
      </c>
      <c r="K199">
        <v>18.98</v>
      </c>
      <c r="L199" t="s">
        <v>26</v>
      </c>
      <c r="M199">
        <v>2911.18</v>
      </c>
      <c r="N199">
        <f>SalesTbl[[#This Row],[Quantity]]*SalesTbl[[#This Row],[UnitPrice]]*(1-SalesTbl[[#This Row],[Discount]])</f>
        <v>2911.18</v>
      </c>
      <c r="O199" t="str">
        <f>TEXT(SalesTbl[[#This Row],[OrderDate]],"yyyy-mm")</f>
        <v>2023-05</v>
      </c>
      <c r="P199">
        <f>SalesTbl[[#This Row],[ShipDate]]-SalesTbl[[#This Row],[OrderDate]]</f>
        <v>3</v>
      </c>
    </row>
    <row r="200" spans="1:16">
      <c r="A200" t="s">
        <v>311</v>
      </c>
      <c r="B200" s="1">
        <v>45062</v>
      </c>
      <c r="C200" s="1">
        <v>45069</v>
      </c>
      <c r="D200" t="s">
        <v>122</v>
      </c>
      <c r="E200" t="s">
        <v>18</v>
      </c>
      <c r="F200" t="s">
        <v>19</v>
      </c>
      <c r="G200" t="s">
        <v>30</v>
      </c>
      <c r="H200">
        <v>6</v>
      </c>
      <c r="I200">
        <v>633.33000000000004</v>
      </c>
      <c r="J200">
        <v>0</v>
      </c>
      <c r="K200">
        <v>40.799999999999997</v>
      </c>
      <c r="L200" t="s">
        <v>37</v>
      </c>
      <c r="M200">
        <v>3799.98</v>
      </c>
      <c r="N200">
        <f>SalesTbl[[#This Row],[Quantity]]*SalesTbl[[#This Row],[UnitPrice]]*(1-SalesTbl[[#This Row],[Discount]])</f>
        <v>3799.9800000000005</v>
      </c>
      <c r="O200" t="str">
        <f>TEXT(SalesTbl[[#This Row],[OrderDate]],"yyyy-mm")</f>
        <v>2023-05</v>
      </c>
      <c r="P200">
        <f>SalesTbl[[#This Row],[ShipDate]]-SalesTbl[[#This Row],[OrderDate]]</f>
        <v>7</v>
      </c>
    </row>
    <row r="201" spans="1:16">
      <c r="A201" t="s">
        <v>312</v>
      </c>
      <c r="B201" s="1">
        <v>45061</v>
      </c>
      <c r="C201" s="1">
        <v>45064</v>
      </c>
      <c r="D201" t="s">
        <v>133</v>
      </c>
      <c r="E201" t="s">
        <v>29</v>
      </c>
      <c r="F201" t="s">
        <v>24</v>
      </c>
      <c r="G201" t="s">
        <v>36</v>
      </c>
      <c r="H201">
        <v>6</v>
      </c>
      <c r="I201">
        <v>460.72</v>
      </c>
      <c r="J201">
        <v>0</v>
      </c>
      <c r="K201">
        <v>48.41</v>
      </c>
      <c r="L201" t="s">
        <v>26</v>
      </c>
      <c r="M201">
        <v>2764.32</v>
      </c>
      <c r="N201">
        <f>SalesTbl[[#This Row],[Quantity]]*SalesTbl[[#This Row],[UnitPrice]]*(1-SalesTbl[[#This Row],[Discount]])</f>
        <v>2764.32</v>
      </c>
      <c r="O201" t="str">
        <f>TEXT(SalesTbl[[#This Row],[OrderDate]],"yyyy-mm")</f>
        <v>2023-05</v>
      </c>
      <c r="P201">
        <f>SalesTbl[[#This Row],[ShipDate]]-SalesTbl[[#This Row],[OrderDate]]</f>
        <v>3</v>
      </c>
    </row>
    <row r="202" spans="1:16">
      <c r="A202" t="s">
        <v>313</v>
      </c>
      <c r="B202" s="1">
        <v>45060</v>
      </c>
      <c r="C202" s="1">
        <v>45064</v>
      </c>
      <c r="D202" t="s">
        <v>61</v>
      </c>
      <c r="E202" t="s">
        <v>71</v>
      </c>
      <c r="F202" t="s">
        <v>40</v>
      </c>
      <c r="G202" t="s">
        <v>89</v>
      </c>
      <c r="H202">
        <v>3</v>
      </c>
      <c r="I202">
        <v>553.41</v>
      </c>
      <c r="J202">
        <v>0</v>
      </c>
      <c r="K202">
        <v>47.65</v>
      </c>
      <c r="L202" t="s">
        <v>26</v>
      </c>
      <c r="M202">
        <v>1660.23</v>
      </c>
      <c r="N202">
        <f>SalesTbl[[#This Row],[Quantity]]*SalesTbl[[#This Row],[UnitPrice]]*(1-SalesTbl[[#This Row],[Discount]])</f>
        <v>1660.23</v>
      </c>
      <c r="O202" t="str">
        <f>TEXT(SalesTbl[[#This Row],[OrderDate]],"yyyy-mm")</f>
        <v>2023-05</v>
      </c>
      <c r="P202">
        <f>SalesTbl[[#This Row],[ShipDate]]-SalesTbl[[#This Row],[OrderDate]]</f>
        <v>4</v>
      </c>
    </row>
    <row r="203" spans="1:16">
      <c r="A203" t="s">
        <v>314</v>
      </c>
      <c r="B203" s="1">
        <v>45060</v>
      </c>
      <c r="C203" s="1">
        <v>45064</v>
      </c>
      <c r="D203" t="s">
        <v>144</v>
      </c>
      <c r="E203" t="s">
        <v>18</v>
      </c>
      <c r="F203" t="s">
        <v>19</v>
      </c>
      <c r="G203" t="s">
        <v>20</v>
      </c>
      <c r="H203">
        <v>3</v>
      </c>
      <c r="I203">
        <v>102.5</v>
      </c>
      <c r="J203">
        <v>0.15</v>
      </c>
      <c r="K203">
        <v>8.82</v>
      </c>
      <c r="L203" t="s">
        <v>31</v>
      </c>
      <c r="M203">
        <v>261.38</v>
      </c>
      <c r="N203">
        <f>SalesTbl[[#This Row],[Quantity]]*SalesTbl[[#This Row],[UnitPrice]]*(1-SalesTbl[[#This Row],[Discount]])</f>
        <v>261.375</v>
      </c>
      <c r="O203" t="str">
        <f>TEXT(SalesTbl[[#This Row],[OrderDate]],"yyyy-mm")</f>
        <v>2023-05</v>
      </c>
      <c r="P203">
        <f>SalesTbl[[#This Row],[ShipDate]]-SalesTbl[[#This Row],[OrderDate]]</f>
        <v>4</v>
      </c>
    </row>
    <row r="204" spans="1:16">
      <c r="A204" t="s">
        <v>315</v>
      </c>
      <c r="B204" s="1">
        <v>45058</v>
      </c>
      <c r="C204" s="1">
        <v>45063</v>
      </c>
      <c r="D204" t="s">
        <v>146</v>
      </c>
      <c r="E204" t="s">
        <v>18</v>
      </c>
      <c r="F204" t="s">
        <v>24</v>
      </c>
      <c r="G204" t="s">
        <v>111</v>
      </c>
      <c r="H204">
        <v>2</v>
      </c>
      <c r="I204">
        <v>472.55</v>
      </c>
      <c r="J204">
        <v>0</v>
      </c>
      <c r="K204">
        <v>40.06</v>
      </c>
      <c r="L204" t="s">
        <v>21</v>
      </c>
      <c r="M204">
        <v>945.1</v>
      </c>
      <c r="N204">
        <f>SalesTbl[[#This Row],[Quantity]]*SalesTbl[[#This Row],[UnitPrice]]*(1-SalesTbl[[#This Row],[Discount]])</f>
        <v>945.1</v>
      </c>
      <c r="O204" t="str">
        <f>TEXT(SalesTbl[[#This Row],[OrderDate]],"yyyy-mm")</f>
        <v>2023-05</v>
      </c>
      <c r="P204">
        <f>SalesTbl[[#This Row],[ShipDate]]-SalesTbl[[#This Row],[OrderDate]]</f>
        <v>5</v>
      </c>
    </row>
    <row r="205" spans="1:16">
      <c r="A205" t="s">
        <v>316</v>
      </c>
      <c r="B205" s="1">
        <v>45057</v>
      </c>
      <c r="C205" s="1">
        <v>45062</v>
      </c>
      <c r="D205" t="s">
        <v>91</v>
      </c>
      <c r="E205" t="s">
        <v>71</v>
      </c>
      <c r="F205" t="s">
        <v>40</v>
      </c>
      <c r="G205" t="s">
        <v>89</v>
      </c>
      <c r="H205">
        <v>4</v>
      </c>
      <c r="I205">
        <v>1174.06</v>
      </c>
      <c r="J205">
        <v>0.1</v>
      </c>
      <c r="K205">
        <v>5.09</v>
      </c>
      <c r="L205" t="s">
        <v>37</v>
      </c>
      <c r="M205">
        <v>4226.62</v>
      </c>
      <c r="N205">
        <f>SalesTbl[[#This Row],[Quantity]]*SalesTbl[[#This Row],[UnitPrice]]*(1-SalesTbl[[#This Row],[Discount]])</f>
        <v>4226.616</v>
      </c>
      <c r="O205" t="str">
        <f>TEXT(SalesTbl[[#This Row],[OrderDate]],"yyyy-mm")</f>
        <v>2023-05</v>
      </c>
      <c r="P205">
        <f>SalesTbl[[#This Row],[ShipDate]]-SalesTbl[[#This Row],[OrderDate]]</f>
        <v>5</v>
      </c>
    </row>
    <row r="206" spans="1:16">
      <c r="A206" t="s">
        <v>317</v>
      </c>
      <c r="B206" s="1">
        <v>45055</v>
      </c>
      <c r="C206" s="1">
        <v>45062</v>
      </c>
      <c r="D206" t="s">
        <v>97</v>
      </c>
      <c r="E206" t="s">
        <v>71</v>
      </c>
      <c r="F206" t="s">
        <v>40</v>
      </c>
      <c r="G206" t="s">
        <v>64</v>
      </c>
      <c r="H206">
        <v>8</v>
      </c>
      <c r="I206">
        <v>783.36</v>
      </c>
      <c r="J206">
        <v>0.1</v>
      </c>
      <c r="K206">
        <v>23.5</v>
      </c>
      <c r="L206" t="s">
        <v>31</v>
      </c>
      <c r="M206">
        <v>5640.19</v>
      </c>
      <c r="N206">
        <f>SalesTbl[[#This Row],[Quantity]]*SalesTbl[[#This Row],[UnitPrice]]*(1-SalesTbl[[#This Row],[Discount]])</f>
        <v>5640.192</v>
      </c>
      <c r="O206" t="str">
        <f>TEXT(SalesTbl[[#This Row],[OrderDate]],"yyyy-mm")</f>
        <v>2023-05</v>
      </c>
      <c r="P206">
        <f>SalesTbl[[#This Row],[ShipDate]]-SalesTbl[[#This Row],[OrderDate]]</f>
        <v>7</v>
      </c>
    </row>
    <row r="207" spans="1:16">
      <c r="A207" t="s">
        <v>318</v>
      </c>
      <c r="B207" s="1">
        <v>45054</v>
      </c>
      <c r="C207" s="1">
        <v>45060</v>
      </c>
      <c r="D207" t="s">
        <v>140</v>
      </c>
      <c r="E207" t="s">
        <v>29</v>
      </c>
      <c r="F207" t="s">
        <v>40</v>
      </c>
      <c r="G207" t="s">
        <v>41</v>
      </c>
      <c r="H207">
        <v>3</v>
      </c>
      <c r="I207">
        <v>301.83</v>
      </c>
      <c r="J207">
        <v>0</v>
      </c>
      <c r="K207">
        <v>7.08</v>
      </c>
      <c r="L207" t="s">
        <v>31</v>
      </c>
      <c r="M207">
        <v>905.49</v>
      </c>
      <c r="N207">
        <f>SalesTbl[[#This Row],[Quantity]]*SalesTbl[[#This Row],[UnitPrice]]*(1-SalesTbl[[#This Row],[Discount]])</f>
        <v>905.49</v>
      </c>
      <c r="O207" t="str">
        <f>TEXT(SalesTbl[[#This Row],[OrderDate]],"yyyy-mm")</f>
        <v>2023-05</v>
      </c>
      <c r="P207">
        <f>SalesTbl[[#This Row],[ShipDate]]-SalesTbl[[#This Row],[OrderDate]]</f>
        <v>6</v>
      </c>
    </row>
    <row r="208" spans="1:16">
      <c r="A208" t="s">
        <v>319</v>
      </c>
      <c r="B208" s="1">
        <v>45053</v>
      </c>
      <c r="C208" s="1">
        <v>45056</v>
      </c>
      <c r="D208" t="s">
        <v>79</v>
      </c>
      <c r="E208" t="s">
        <v>71</v>
      </c>
      <c r="F208" t="s">
        <v>40</v>
      </c>
      <c r="G208" t="s">
        <v>41</v>
      </c>
      <c r="H208">
        <v>2</v>
      </c>
      <c r="I208">
        <v>795.08</v>
      </c>
      <c r="J208">
        <v>0</v>
      </c>
      <c r="K208">
        <v>55.15</v>
      </c>
      <c r="L208" t="s">
        <v>21</v>
      </c>
      <c r="M208">
        <v>1590.16</v>
      </c>
      <c r="N208">
        <f>SalesTbl[[#This Row],[Quantity]]*SalesTbl[[#This Row],[UnitPrice]]*(1-SalesTbl[[#This Row],[Discount]])</f>
        <v>1590.16</v>
      </c>
      <c r="O208" t="str">
        <f>TEXT(SalesTbl[[#This Row],[OrderDate]],"yyyy-mm")</f>
        <v>2023-05</v>
      </c>
      <c r="P208">
        <f>SalesTbl[[#This Row],[ShipDate]]-SalesTbl[[#This Row],[OrderDate]]</f>
        <v>3</v>
      </c>
    </row>
    <row r="209" spans="1:16">
      <c r="A209" t="s">
        <v>320</v>
      </c>
      <c r="B209" s="1">
        <v>45053</v>
      </c>
      <c r="C209" s="1">
        <v>45060</v>
      </c>
      <c r="D209" t="s">
        <v>75</v>
      </c>
      <c r="E209" t="s">
        <v>18</v>
      </c>
      <c r="F209" t="s">
        <v>19</v>
      </c>
      <c r="G209" t="s">
        <v>56</v>
      </c>
      <c r="H209">
        <v>1</v>
      </c>
      <c r="I209">
        <v>38.659999999999997</v>
      </c>
      <c r="J209">
        <v>0.2</v>
      </c>
      <c r="K209">
        <v>38.03</v>
      </c>
      <c r="L209" t="s">
        <v>31</v>
      </c>
      <c r="M209">
        <v>30.93</v>
      </c>
      <c r="N209">
        <f>SalesTbl[[#This Row],[Quantity]]*SalesTbl[[#This Row],[UnitPrice]]*(1-SalesTbl[[#This Row],[Discount]])</f>
        <v>30.927999999999997</v>
      </c>
      <c r="O209" t="str">
        <f>TEXT(SalesTbl[[#This Row],[OrderDate]],"yyyy-mm")</f>
        <v>2023-05</v>
      </c>
      <c r="P209">
        <f>SalesTbl[[#This Row],[ShipDate]]-SalesTbl[[#This Row],[OrderDate]]</f>
        <v>7</v>
      </c>
    </row>
    <row r="210" spans="1:16">
      <c r="A210" t="s">
        <v>321</v>
      </c>
      <c r="B210" s="1">
        <v>45052</v>
      </c>
      <c r="C210" s="1">
        <v>45055</v>
      </c>
      <c r="D210" t="s">
        <v>115</v>
      </c>
      <c r="E210" t="s">
        <v>29</v>
      </c>
      <c r="F210" t="s">
        <v>19</v>
      </c>
      <c r="G210" t="s">
        <v>56</v>
      </c>
      <c r="H210">
        <v>6</v>
      </c>
      <c r="I210">
        <v>1132.1099999999999</v>
      </c>
      <c r="J210">
        <v>0.1</v>
      </c>
      <c r="K210">
        <v>6.63</v>
      </c>
      <c r="L210" t="s">
        <v>26</v>
      </c>
      <c r="M210">
        <v>6113.39</v>
      </c>
      <c r="N210">
        <f>SalesTbl[[#This Row],[Quantity]]*SalesTbl[[#This Row],[UnitPrice]]*(1-SalesTbl[[#This Row],[Discount]])</f>
        <v>6113.3940000000002</v>
      </c>
      <c r="O210" t="str">
        <f>TEXT(SalesTbl[[#This Row],[OrderDate]],"yyyy-mm")</f>
        <v>2023-05</v>
      </c>
      <c r="P210">
        <f>SalesTbl[[#This Row],[ShipDate]]-SalesTbl[[#This Row],[OrderDate]]</f>
        <v>3</v>
      </c>
    </row>
    <row r="211" spans="1:16">
      <c r="A211" t="s">
        <v>322</v>
      </c>
      <c r="B211" s="1">
        <v>45051</v>
      </c>
      <c r="C211" s="1">
        <v>45058</v>
      </c>
      <c r="D211" t="s">
        <v>323</v>
      </c>
      <c r="E211" t="s">
        <v>71</v>
      </c>
      <c r="F211" t="s">
        <v>19</v>
      </c>
      <c r="G211" t="s">
        <v>20</v>
      </c>
      <c r="H211">
        <v>6</v>
      </c>
      <c r="I211">
        <v>194.6</v>
      </c>
      <c r="J211">
        <v>0.05</v>
      </c>
      <c r="K211">
        <v>9.15</v>
      </c>
      <c r="L211" t="s">
        <v>26</v>
      </c>
      <c r="M211">
        <v>1109.22</v>
      </c>
      <c r="N211">
        <f>SalesTbl[[#This Row],[Quantity]]*SalesTbl[[#This Row],[UnitPrice]]*(1-SalesTbl[[#This Row],[Discount]])</f>
        <v>1109.2199999999998</v>
      </c>
      <c r="O211" t="str">
        <f>TEXT(SalesTbl[[#This Row],[OrderDate]],"yyyy-mm")</f>
        <v>2023-05</v>
      </c>
      <c r="P211">
        <f>SalesTbl[[#This Row],[ShipDate]]-SalesTbl[[#This Row],[OrderDate]]</f>
        <v>7</v>
      </c>
    </row>
    <row r="212" spans="1:16">
      <c r="A212" t="s">
        <v>324</v>
      </c>
      <c r="B212" s="1">
        <v>45050</v>
      </c>
      <c r="C212" s="1">
        <v>45052</v>
      </c>
      <c r="D212" t="s">
        <v>39</v>
      </c>
      <c r="E212" t="s">
        <v>29</v>
      </c>
      <c r="F212" t="s">
        <v>40</v>
      </c>
      <c r="G212" t="s">
        <v>89</v>
      </c>
      <c r="H212">
        <v>7</v>
      </c>
      <c r="I212">
        <v>1051.03</v>
      </c>
      <c r="J212">
        <v>0</v>
      </c>
      <c r="K212">
        <v>11.12</v>
      </c>
      <c r="L212" t="s">
        <v>31</v>
      </c>
      <c r="M212">
        <v>7357.21</v>
      </c>
      <c r="N212">
        <f>SalesTbl[[#This Row],[Quantity]]*SalesTbl[[#This Row],[UnitPrice]]*(1-SalesTbl[[#This Row],[Discount]])</f>
        <v>7357.21</v>
      </c>
      <c r="O212" t="str">
        <f>TEXT(SalesTbl[[#This Row],[OrderDate]],"yyyy-mm")</f>
        <v>2023-05</v>
      </c>
      <c r="P212">
        <f>SalesTbl[[#This Row],[ShipDate]]-SalesTbl[[#This Row],[OrderDate]]</f>
        <v>2</v>
      </c>
    </row>
    <row r="213" spans="1:16">
      <c r="A213" t="s">
        <v>325</v>
      </c>
      <c r="B213" s="1">
        <v>45049</v>
      </c>
      <c r="C213" s="1">
        <v>45053</v>
      </c>
      <c r="D213" t="s">
        <v>252</v>
      </c>
      <c r="E213" t="s">
        <v>44</v>
      </c>
      <c r="F213" t="s">
        <v>24</v>
      </c>
      <c r="G213" t="s">
        <v>111</v>
      </c>
      <c r="H213">
        <v>2</v>
      </c>
      <c r="I213">
        <v>642.61</v>
      </c>
      <c r="J213">
        <v>0.05</v>
      </c>
      <c r="K213">
        <v>10.130000000000001</v>
      </c>
      <c r="L213" t="s">
        <v>26</v>
      </c>
      <c r="M213">
        <v>1220.96</v>
      </c>
      <c r="N213">
        <f>SalesTbl[[#This Row],[Quantity]]*SalesTbl[[#This Row],[UnitPrice]]*(1-SalesTbl[[#This Row],[Discount]])</f>
        <v>1220.9590000000001</v>
      </c>
      <c r="O213" t="str">
        <f>TEXT(SalesTbl[[#This Row],[OrderDate]],"yyyy-mm")</f>
        <v>2023-05</v>
      </c>
      <c r="P213">
        <f>SalesTbl[[#This Row],[ShipDate]]-SalesTbl[[#This Row],[OrderDate]]</f>
        <v>4</v>
      </c>
    </row>
    <row r="214" spans="1:16">
      <c r="A214" t="s">
        <v>326</v>
      </c>
      <c r="B214" s="1">
        <v>45048</v>
      </c>
      <c r="C214" s="1">
        <v>45052</v>
      </c>
      <c r="D214" t="s">
        <v>246</v>
      </c>
      <c r="E214" t="s">
        <v>18</v>
      </c>
      <c r="F214" t="s">
        <v>24</v>
      </c>
      <c r="G214" t="s">
        <v>107</v>
      </c>
      <c r="H214">
        <v>8</v>
      </c>
      <c r="I214">
        <v>765.97</v>
      </c>
      <c r="J214">
        <v>0</v>
      </c>
      <c r="K214">
        <v>23.46</v>
      </c>
      <c r="L214" t="s">
        <v>31</v>
      </c>
      <c r="M214">
        <v>6127.76</v>
      </c>
      <c r="N214">
        <f>SalesTbl[[#This Row],[Quantity]]*SalesTbl[[#This Row],[UnitPrice]]*(1-SalesTbl[[#This Row],[Discount]])</f>
        <v>6127.76</v>
      </c>
      <c r="O214" t="str">
        <f>TEXT(SalesTbl[[#This Row],[OrderDate]],"yyyy-mm")</f>
        <v>2023-05</v>
      </c>
      <c r="P214">
        <f>SalesTbl[[#This Row],[ShipDate]]-SalesTbl[[#This Row],[OrderDate]]</f>
        <v>4</v>
      </c>
    </row>
    <row r="215" spans="1:16">
      <c r="A215" t="s">
        <v>327</v>
      </c>
      <c r="B215" s="1">
        <v>45048</v>
      </c>
      <c r="C215" s="1">
        <v>45050</v>
      </c>
      <c r="D215" t="s">
        <v>129</v>
      </c>
      <c r="E215" t="s">
        <v>44</v>
      </c>
      <c r="F215" t="s">
        <v>40</v>
      </c>
      <c r="G215" t="s">
        <v>41</v>
      </c>
      <c r="H215">
        <v>4</v>
      </c>
      <c r="I215">
        <v>650.61</v>
      </c>
      <c r="J215">
        <v>0</v>
      </c>
      <c r="K215">
        <v>12.2</v>
      </c>
      <c r="L215" t="s">
        <v>31</v>
      </c>
      <c r="M215">
        <v>2602.44</v>
      </c>
      <c r="N215">
        <f>SalesTbl[[#This Row],[Quantity]]*SalesTbl[[#This Row],[UnitPrice]]*(1-SalesTbl[[#This Row],[Discount]])</f>
        <v>2602.44</v>
      </c>
      <c r="O215" t="str">
        <f>TEXT(SalesTbl[[#This Row],[OrderDate]],"yyyy-mm")</f>
        <v>2023-05</v>
      </c>
      <c r="P215">
        <f>SalesTbl[[#This Row],[ShipDate]]-SalesTbl[[#This Row],[OrderDate]]</f>
        <v>2</v>
      </c>
    </row>
    <row r="216" spans="1:16">
      <c r="A216" t="s">
        <v>328</v>
      </c>
      <c r="B216" s="1">
        <v>45046</v>
      </c>
      <c r="C216" s="1">
        <v>45050</v>
      </c>
      <c r="D216" t="s">
        <v>329</v>
      </c>
      <c r="E216" t="s">
        <v>18</v>
      </c>
      <c r="F216" t="s">
        <v>24</v>
      </c>
      <c r="G216" t="s">
        <v>107</v>
      </c>
      <c r="H216">
        <v>2</v>
      </c>
      <c r="I216">
        <v>837.79</v>
      </c>
      <c r="J216">
        <v>0</v>
      </c>
      <c r="K216">
        <v>11.7</v>
      </c>
      <c r="L216" t="s">
        <v>31</v>
      </c>
      <c r="M216">
        <v>1675.58</v>
      </c>
      <c r="N216">
        <f>SalesTbl[[#This Row],[Quantity]]*SalesTbl[[#This Row],[UnitPrice]]*(1-SalesTbl[[#This Row],[Discount]])</f>
        <v>1675.58</v>
      </c>
      <c r="O216" t="str">
        <f>TEXT(SalesTbl[[#This Row],[OrderDate]],"yyyy-mm")</f>
        <v>2023-04</v>
      </c>
      <c r="P216">
        <f>SalesTbl[[#This Row],[ShipDate]]-SalesTbl[[#This Row],[OrderDate]]</f>
        <v>4</v>
      </c>
    </row>
    <row r="217" spans="1:16">
      <c r="A217" t="s">
        <v>330</v>
      </c>
      <c r="B217" s="1">
        <v>45044</v>
      </c>
      <c r="C217" s="1">
        <v>45046</v>
      </c>
      <c r="D217" t="s">
        <v>94</v>
      </c>
      <c r="E217" t="s">
        <v>29</v>
      </c>
      <c r="F217" t="s">
        <v>40</v>
      </c>
      <c r="G217" t="s">
        <v>89</v>
      </c>
      <c r="H217">
        <v>7</v>
      </c>
      <c r="I217">
        <v>937.85</v>
      </c>
      <c r="J217">
        <v>0</v>
      </c>
      <c r="K217">
        <v>55.62</v>
      </c>
      <c r="L217" t="s">
        <v>21</v>
      </c>
      <c r="M217">
        <v>6564.95</v>
      </c>
      <c r="N217">
        <f>SalesTbl[[#This Row],[Quantity]]*SalesTbl[[#This Row],[UnitPrice]]*(1-SalesTbl[[#This Row],[Discount]])</f>
        <v>6564.95</v>
      </c>
      <c r="O217" t="str">
        <f>TEXT(SalesTbl[[#This Row],[OrderDate]],"yyyy-mm")</f>
        <v>2023-04</v>
      </c>
      <c r="P217">
        <f>SalesTbl[[#This Row],[ShipDate]]-SalesTbl[[#This Row],[OrderDate]]</f>
        <v>2</v>
      </c>
    </row>
    <row r="218" spans="1:16">
      <c r="A218" t="s">
        <v>331</v>
      </c>
      <c r="B218" s="1">
        <v>45043</v>
      </c>
      <c r="C218" s="1">
        <v>45049</v>
      </c>
      <c r="D218" t="s">
        <v>119</v>
      </c>
      <c r="E218" t="s">
        <v>44</v>
      </c>
      <c r="F218" t="s">
        <v>24</v>
      </c>
      <c r="G218" t="s">
        <v>104</v>
      </c>
      <c r="H218">
        <v>1</v>
      </c>
      <c r="I218">
        <v>377.89</v>
      </c>
      <c r="J218">
        <v>0.05</v>
      </c>
      <c r="K218">
        <v>58.17</v>
      </c>
      <c r="L218" t="s">
        <v>21</v>
      </c>
      <c r="M218">
        <v>359</v>
      </c>
      <c r="N218">
        <f>SalesTbl[[#This Row],[Quantity]]*SalesTbl[[#This Row],[UnitPrice]]*(1-SalesTbl[[#This Row],[Discount]])</f>
        <v>358.99549999999999</v>
      </c>
      <c r="O218" t="str">
        <f>TEXT(SalesTbl[[#This Row],[OrderDate]],"yyyy-mm")</f>
        <v>2023-04</v>
      </c>
      <c r="P218">
        <f>SalesTbl[[#This Row],[ShipDate]]-SalesTbl[[#This Row],[OrderDate]]</f>
        <v>6</v>
      </c>
    </row>
    <row r="219" spans="1:16">
      <c r="A219" t="s">
        <v>332</v>
      </c>
      <c r="B219" s="1">
        <v>45039</v>
      </c>
      <c r="C219" s="1">
        <v>45043</v>
      </c>
      <c r="D219" t="s">
        <v>333</v>
      </c>
      <c r="E219" t="s">
        <v>29</v>
      </c>
      <c r="F219" t="s">
        <v>40</v>
      </c>
      <c r="G219" t="s">
        <v>83</v>
      </c>
      <c r="H219">
        <v>4</v>
      </c>
      <c r="I219">
        <v>588.71</v>
      </c>
      <c r="J219">
        <v>0</v>
      </c>
      <c r="K219">
        <v>5.25</v>
      </c>
      <c r="L219" t="s">
        <v>31</v>
      </c>
      <c r="M219">
        <v>2354.84</v>
      </c>
      <c r="N219">
        <f>SalesTbl[[#This Row],[Quantity]]*SalesTbl[[#This Row],[UnitPrice]]*(1-SalesTbl[[#This Row],[Discount]])</f>
        <v>2354.84</v>
      </c>
      <c r="O219" t="str">
        <f>TEXT(SalesTbl[[#This Row],[OrderDate]],"yyyy-mm")</f>
        <v>2023-04</v>
      </c>
      <c r="P219">
        <f>SalesTbl[[#This Row],[ShipDate]]-SalesTbl[[#This Row],[OrderDate]]</f>
        <v>4</v>
      </c>
    </row>
    <row r="220" spans="1:16">
      <c r="A220" t="s">
        <v>334</v>
      </c>
      <c r="B220" s="1">
        <v>45037</v>
      </c>
      <c r="C220" s="1">
        <v>45043</v>
      </c>
      <c r="D220" t="s">
        <v>138</v>
      </c>
      <c r="E220" t="s">
        <v>29</v>
      </c>
      <c r="F220" t="s">
        <v>40</v>
      </c>
      <c r="G220" t="s">
        <v>41</v>
      </c>
      <c r="H220">
        <v>7</v>
      </c>
      <c r="I220">
        <v>1144.68</v>
      </c>
      <c r="J220">
        <v>0.15</v>
      </c>
      <c r="K220">
        <v>18.09</v>
      </c>
      <c r="L220" t="s">
        <v>21</v>
      </c>
      <c r="M220">
        <v>6810.85</v>
      </c>
      <c r="N220">
        <f>SalesTbl[[#This Row],[Quantity]]*SalesTbl[[#This Row],[UnitPrice]]*(1-SalesTbl[[#This Row],[Discount]])</f>
        <v>6810.8460000000005</v>
      </c>
      <c r="O220" t="str">
        <f>TEXT(SalesTbl[[#This Row],[OrderDate]],"yyyy-mm")</f>
        <v>2023-04</v>
      </c>
      <c r="P220">
        <f>SalesTbl[[#This Row],[ShipDate]]-SalesTbl[[#This Row],[OrderDate]]</f>
        <v>6</v>
      </c>
    </row>
    <row r="221" spans="1:16">
      <c r="A221" t="s">
        <v>335</v>
      </c>
      <c r="B221" s="1">
        <v>45037</v>
      </c>
      <c r="C221" s="1">
        <v>45044</v>
      </c>
      <c r="D221" t="s">
        <v>101</v>
      </c>
      <c r="E221" t="s">
        <v>18</v>
      </c>
      <c r="F221" t="s">
        <v>19</v>
      </c>
      <c r="G221" t="s">
        <v>59</v>
      </c>
      <c r="H221">
        <v>6</v>
      </c>
      <c r="I221">
        <v>879.92</v>
      </c>
      <c r="J221">
        <v>0.15</v>
      </c>
      <c r="K221">
        <v>28.61</v>
      </c>
      <c r="L221" t="s">
        <v>37</v>
      </c>
      <c r="M221">
        <v>4487.59</v>
      </c>
      <c r="N221">
        <f>SalesTbl[[#This Row],[Quantity]]*SalesTbl[[#This Row],[UnitPrice]]*(1-SalesTbl[[#This Row],[Discount]])</f>
        <v>4487.5919999999996</v>
      </c>
      <c r="O221" t="str">
        <f>TEXT(SalesTbl[[#This Row],[OrderDate]],"yyyy-mm")</f>
        <v>2023-04</v>
      </c>
      <c r="P221">
        <f>SalesTbl[[#This Row],[ShipDate]]-SalesTbl[[#This Row],[OrderDate]]</f>
        <v>7</v>
      </c>
    </row>
    <row r="222" spans="1:16">
      <c r="A222" t="s">
        <v>336</v>
      </c>
      <c r="B222" s="1">
        <v>45034</v>
      </c>
      <c r="C222" s="1">
        <v>45039</v>
      </c>
      <c r="D222" t="s">
        <v>172</v>
      </c>
      <c r="E222" t="s">
        <v>71</v>
      </c>
      <c r="F222" t="s">
        <v>24</v>
      </c>
      <c r="G222" t="s">
        <v>36</v>
      </c>
      <c r="H222">
        <v>6</v>
      </c>
      <c r="I222">
        <v>878.94</v>
      </c>
      <c r="J222">
        <v>0.1</v>
      </c>
      <c r="K222">
        <v>29.9</v>
      </c>
      <c r="L222" t="s">
        <v>26</v>
      </c>
      <c r="M222">
        <v>4746.28</v>
      </c>
      <c r="N222">
        <f>SalesTbl[[#This Row],[Quantity]]*SalesTbl[[#This Row],[UnitPrice]]*(1-SalesTbl[[#This Row],[Discount]])</f>
        <v>4746.2760000000007</v>
      </c>
      <c r="O222" t="str">
        <f>TEXT(SalesTbl[[#This Row],[OrderDate]],"yyyy-mm")</f>
        <v>2023-04</v>
      </c>
      <c r="P222">
        <f>SalesTbl[[#This Row],[ShipDate]]-SalesTbl[[#This Row],[OrderDate]]</f>
        <v>5</v>
      </c>
    </row>
    <row r="223" spans="1:16">
      <c r="A223" t="s">
        <v>337</v>
      </c>
      <c r="B223" s="1">
        <v>45033</v>
      </c>
      <c r="C223" s="1">
        <v>45040</v>
      </c>
      <c r="D223" t="s">
        <v>136</v>
      </c>
      <c r="E223" t="s">
        <v>44</v>
      </c>
      <c r="F223" t="s">
        <v>19</v>
      </c>
      <c r="G223" t="s">
        <v>62</v>
      </c>
      <c r="H223">
        <v>6</v>
      </c>
      <c r="I223">
        <v>1180.76</v>
      </c>
      <c r="J223">
        <v>0</v>
      </c>
      <c r="K223">
        <v>56.49</v>
      </c>
      <c r="L223" t="s">
        <v>21</v>
      </c>
      <c r="M223">
        <v>7084.56</v>
      </c>
      <c r="N223">
        <f>SalesTbl[[#This Row],[Quantity]]*SalesTbl[[#This Row],[UnitPrice]]*(1-SalesTbl[[#This Row],[Discount]])</f>
        <v>7084.5599999999995</v>
      </c>
      <c r="O223" t="str">
        <f>TEXT(SalesTbl[[#This Row],[OrderDate]],"yyyy-mm")</f>
        <v>2023-04</v>
      </c>
      <c r="P223">
        <f>SalesTbl[[#This Row],[ShipDate]]-SalesTbl[[#This Row],[OrderDate]]</f>
        <v>7</v>
      </c>
    </row>
    <row r="224" spans="1:16">
      <c r="A224" t="s">
        <v>338</v>
      </c>
      <c r="B224" s="1">
        <v>45032</v>
      </c>
      <c r="C224" s="1">
        <v>45033</v>
      </c>
      <c r="D224" t="s">
        <v>149</v>
      </c>
      <c r="E224" t="s">
        <v>44</v>
      </c>
      <c r="F224" t="s">
        <v>19</v>
      </c>
      <c r="G224" t="s">
        <v>59</v>
      </c>
      <c r="H224">
        <v>5</v>
      </c>
      <c r="I224">
        <v>1050.3</v>
      </c>
      <c r="J224">
        <v>0.15</v>
      </c>
      <c r="K224">
        <v>38.729999999999997</v>
      </c>
      <c r="L224" t="s">
        <v>37</v>
      </c>
      <c r="M224">
        <v>4463.7700000000004</v>
      </c>
      <c r="N224">
        <f>SalesTbl[[#This Row],[Quantity]]*SalesTbl[[#This Row],[UnitPrice]]*(1-SalesTbl[[#This Row],[Discount]])</f>
        <v>4463.7749999999996</v>
      </c>
      <c r="O224" t="str">
        <f>TEXT(SalesTbl[[#This Row],[OrderDate]],"yyyy-mm")</f>
        <v>2023-04</v>
      </c>
      <c r="P224">
        <f>SalesTbl[[#This Row],[ShipDate]]-SalesTbl[[#This Row],[OrderDate]]</f>
        <v>1</v>
      </c>
    </row>
    <row r="225" spans="1:16">
      <c r="A225" t="s">
        <v>339</v>
      </c>
      <c r="B225" s="1">
        <v>45032</v>
      </c>
      <c r="C225" s="1">
        <v>45037</v>
      </c>
      <c r="D225" t="s">
        <v>39</v>
      </c>
      <c r="E225" t="s">
        <v>18</v>
      </c>
      <c r="F225" t="s">
        <v>19</v>
      </c>
      <c r="G225" t="s">
        <v>30</v>
      </c>
      <c r="H225">
        <v>8</v>
      </c>
      <c r="I225">
        <v>1157.76</v>
      </c>
      <c r="J225">
        <v>0.1</v>
      </c>
      <c r="K225">
        <v>7.13</v>
      </c>
      <c r="L225" t="s">
        <v>31</v>
      </c>
      <c r="M225">
        <v>8335.8700000000008</v>
      </c>
      <c r="N225">
        <f>SalesTbl[[#This Row],[Quantity]]*SalesTbl[[#This Row],[UnitPrice]]*(1-SalesTbl[[#This Row],[Discount]])</f>
        <v>8335.8719999999994</v>
      </c>
      <c r="O225" t="str">
        <f>TEXT(SalesTbl[[#This Row],[OrderDate]],"yyyy-mm")</f>
        <v>2023-04</v>
      </c>
      <c r="P225">
        <f>SalesTbl[[#This Row],[ShipDate]]-SalesTbl[[#This Row],[OrderDate]]</f>
        <v>5</v>
      </c>
    </row>
    <row r="226" spans="1:16">
      <c r="A226" t="s">
        <v>340</v>
      </c>
      <c r="B226" s="1">
        <v>45031</v>
      </c>
      <c r="C226" s="1">
        <v>45037</v>
      </c>
      <c r="D226" t="s">
        <v>184</v>
      </c>
      <c r="E226" t="s">
        <v>18</v>
      </c>
      <c r="F226" t="s">
        <v>19</v>
      </c>
      <c r="G226" t="s">
        <v>56</v>
      </c>
      <c r="H226">
        <v>2</v>
      </c>
      <c r="I226">
        <v>518.59</v>
      </c>
      <c r="J226">
        <v>0.1</v>
      </c>
      <c r="K226">
        <v>41.05</v>
      </c>
      <c r="L226" t="s">
        <v>26</v>
      </c>
      <c r="M226">
        <v>933.46</v>
      </c>
      <c r="N226">
        <f>SalesTbl[[#This Row],[Quantity]]*SalesTbl[[#This Row],[UnitPrice]]*(1-SalesTbl[[#This Row],[Discount]])</f>
        <v>933.4620000000001</v>
      </c>
      <c r="O226" t="str">
        <f>TEXT(SalesTbl[[#This Row],[OrderDate]],"yyyy-mm")</f>
        <v>2023-04</v>
      </c>
      <c r="P226">
        <f>SalesTbl[[#This Row],[ShipDate]]-SalesTbl[[#This Row],[OrderDate]]</f>
        <v>6</v>
      </c>
    </row>
    <row r="227" spans="1:16">
      <c r="A227" t="s">
        <v>341</v>
      </c>
      <c r="B227" s="1">
        <v>45030</v>
      </c>
      <c r="C227" s="1">
        <v>45032</v>
      </c>
      <c r="D227" t="s">
        <v>99</v>
      </c>
      <c r="E227" t="s">
        <v>29</v>
      </c>
      <c r="F227" t="s">
        <v>19</v>
      </c>
      <c r="G227" t="s">
        <v>30</v>
      </c>
      <c r="H227">
        <v>6</v>
      </c>
      <c r="I227">
        <v>1146.56</v>
      </c>
      <c r="J227">
        <v>0.05</v>
      </c>
      <c r="K227">
        <v>23.1</v>
      </c>
      <c r="L227" t="s">
        <v>26</v>
      </c>
      <c r="M227">
        <v>6535.39</v>
      </c>
      <c r="N227">
        <f>SalesTbl[[#This Row],[Quantity]]*SalesTbl[[#This Row],[UnitPrice]]*(1-SalesTbl[[#This Row],[Discount]])</f>
        <v>6535.3919999999998</v>
      </c>
      <c r="O227" t="str">
        <f>TEXT(SalesTbl[[#This Row],[OrderDate]],"yyyy-mm")</f>
        <v>2023-04</v>
      </c>
      <c r="P227">
        <f>SalesTbl[[#This Row],[ShipDate]]-SalesTbl[[#This Row],[OrderDate]]</f>
        <v>2</v>
      </c>
    </row>
    <row r="228" spans="1:16">
      <c r="A228" t="s">
        <v>342</v>
      </c>
      <c r="B228" s="1">
        <v>45029</v>
      </c>
      <c r="C228" s="1">
        <v>45031</v>
      </c>
      <c r="D228" t="s">
        <v>222</v>
      </c>
      <c r="E228" t="s">
        <v>71</v>
      </c>
      <c r="F228" t="s">
        <v>19</v>
      </c>
      <c r="G228" t="s">
        <v>59</v>
      </c>
      <c r="H228">
        <v>3</v>
      </c>
      <c r="I228">
        <v>471.13</v>
      </c>
      <c r="J228">
        <v>0</v>
      </c>
      <c r="K228">
        <v>25.46</v>
      </c>
      <c r="L228" t="s">
        <v>21</v>
      </c>
      <c r="M228">
        <v>1413.39</v>
      </c>
      <c r="N228">
        <f>SalesTbl[[#This Row],[Quantity]]*SalesTbl[[#This Row],[UnitPrice]]*(1-SalesTbl[[#This Row],[Discount]])</f>
        <v>1413.3899999999999</v>
      </c>
      <c r="O228" t="str">
        <f>TEXT(SalesTbl[[#This Row],[OrderDate]],"yyyy-mm")</f>
        <v>2023-04</v>
      </c>
      <c r="P228">
        <f>SalesTbl[[#This Row],[ShipDate]]-SalesTbl[[#This Row],[OrderDate]]</f>
        <v>2</v>
      </c>
    </row>
    <row r="229" spans="1:16">
      <c r="A229" t="s">
        <v>343</v>
      </c>
      <c r="B229" s="1">
        <v>45027</v>
      </c>
      <c r="C229" s="1">
        <v>45032</v>
      </c>
      <c r="D229" t="s">
        <v>170</v>
      </c>
      <c r="E229" t="s">
        <v>18</v>
      </c>
      <c r="F229" t="s">
        <v>24</v>
      </c>
      <c r="G229" t="s">
        <v>36</v>
      </c>
      <c r="H229">
        <v>4</v>
      </c>
      <c r="I229">
        <v>1120.25</v>
      </c>
      <c r="J229">
        <v>0.1</v>
      </c>
      <c r="K229">
        <v>59.27</v>
      </c>
      <c r="L229" t="s">
        <v>37</v>
      </c>
      <c r="M229">
        <v>4032.9</v>
      </c>
      <c r="N229">
        <f>SalesTbl[[#This Row],[Quantity]]*SalesTbl[[#This Row],[UnitPrice]]*(1-SalesTbl[[#This Row],[Discount]])</f>
        <v>4032.9</v>
      </c>
      <c r="O229" t="str">
        <f>TEXT(SalesTbl[[#This Row],[OrderDate]],"yyyy-mm")</f>
        <v>2023-04</v>
      </c>
      <c r="P229">
        <f>SalesTbl[[#This Row],[ShipDate]]-SalesTbl[[#This Row],[OrderDate]]</f>
        <v>5</v>
      </c>
    </row>
    <row r="230" spans="1:16">
      <c r="A230" t="s">
        <v>344</v>
      </c>
      <c r="B230" s="1">
        <v>45027</v>
      </c>
      <c r="C230" s="1">
        <v>45034</v>
      </c>
      <c r="D230" t="s">
        <v>88</v>
      </c>
      <c r="E230" t="s">
        <v>71</v>
      </c>
      <c r="F230" t="s">
        <v>40</v>
      </c>
      <c r="G230" t="s">
        <v>41</v>
      </c>
      <c r="H230">
        <v>3</v>
      </c>
      <c r="I230">
        <v>771.44</v>
      </c>
      <c r="J230">
        <v>0.15</v>
      </c>
      <c r="K230">
        <v>14.94</v>
      </c>
      <c r="L230" t="s">
        <v>31</v>
      </c>
      <c r="M230">
        <v>1967.17</v>
      </c>
      <c r="N230">
        <f>SalesTbl[[#This Row],[Quantity]]*SalesTbl[[#This Row],[UnitPrice]]*(1-SalesTbl[[#This Row],[Discount]])</f>
        <v>1967.172</v>
      </c>
      <c r="O230" t="str">
        <f>TEXT(SalesTbl[[#This Row],[OrderDate]],"yyyy-mm")</f>
        <v>2023-04</v>
      </c>
      <c r="P230">
        <f>SalesTbl[[#This Row],[ShipDate]]-SalesTbl[[#This Row],[OrderDate]]</f>
        <v>7</v>
      </c>
    </row>
    <row r="231" spans="1:16">
      <c r="A231" t="s">
        <v>345</v>
      </c>
      <c r="B231" s="1">
        <v>45022</v>
      </c>
      <c r="C231" s="1">
        <v>45029</v>
      </c>
      <c r="D231" t="s">
        <v>305</v>
      </c>
      <c r="E231" t="s">
        <v>44</v>
      </c>
      <c r="F231" t="s">
        <v>40</v>
      </c>
      <c r="G231" t="s">
        <v>41</v>
      </c>
      <c r="H231">
        <v>2</v>
      </c>
      <c r="I231">
        <v>259.56</v>
      </c>
      <c r="J231">
        <v>0.1</v>
      </c>
      <c r="K231">
        <v>29.76</v>
      </c>
      <c r="L231" t="s">
        <v>37</v>
      </c>
      <c r="M231">
        <v>467.21</v>
      </c>
      <c r="N231">
        <f>SalesTbl[[#This Row],[Quantity]]*SalesTbl[[#This Row],[UnitPrice]]*(1-SalesTbl[[#This Row],[Discount]])</f>
        <v>467.20800000000003</v>
      </c>
      <c r="O231" t="str">
        <f>TEXT(SalesTbl[[#This Row],[OrderDate]],"yyyy-mm")</f>
        <v>2023-04</v>
      </c>
      <c r="P231">
        <f>SalesTbl[[#This Row],[ShipDate]]-SalesTbl[[#This Row],[OrderDate]]</f>
        <v>7</v>
      </c>
    </row>
    <row r="232" spans="1:16">
      <c r="A232" t="s">
        <v>346</v>
      </c>
      <c r="B232" s="1">
        <v>45022</v>
      </c>
      <c r="C232" s="1">
        <v>45027</v>
      </c>
      <c r="D232" t="s">
        <v>202</v>
      </c>
      <c r="E232" t="s">
        <v>29</v>
      </c>
      <c r="F232" t="s">
        <v>24</v>
      </c>
      <c r="G232" t="s">
        <v>36</v>
      </c>
      <c r="H232">
        <v>6</v>
      </c>
      <c r="I232">
        <v>385.75</v>
      </c>
      <c r="J232">
        <v>0</v>
      </c>
      <c r="K232">
        <v>26.73</v>
      </c>
      <c r="L232" t="s">
        <v>31</v>
      </c>
      <c r="M232">
        <v>2314.5</v>
      </c>
      <c r="N232">
        <f>SalesTbl[[#This Row],[Quantity]]*SalesTbl[[#This Row],[UnitPrice]]*(1-SalesTbl[[#This Row],[Discount]])</f>
        <v>2314.5</v>
      </c>
      <c r="O232" t="str">
        <f>TEXT(SalesTbl[[#This Row],[OrderDate]],"yyyy-mm")</f>
        <v>2023-04</v>
      </c>
      <c r="P232">
        <f>SalesTbl[[#This Row],[ShipDate]]-SalesTbl[[#This Row],[OrderDate]]</f>
        <v>5</v>
      </c>
    </row>
    <row r="233" spans="1:16">
      <c r="A233" t="s">
        <v>347</v>
      </c>
      <c r="B233" s="1">
        <v>45021</v>
      </c>
      <c r="C233" s="1">
        <v>45028</v>
      </c>
      <c r="D233" t="s">
        <v>323</v>
      </c>
      <c r="E233" t="s">
        <v>29</v>
      </c>
      <c r="F233" t="s">
        <v>19</v>
      </c>
      <c r="G233" t="s">
        <v>59</v>
      </c>
      <c r="H233">
        <v>8</v>
      </c>
      <c r="I233">
        <v>258.69</v>
      </c>
      <c r="J233">
        <v>0.15</v>
      </c>
      <c r="K233">
        <v>21.53</v>
      </c>
      <c r="L233" t="s">
        <v>21</v>
      </c>
      <c r="M233">
        <v>1759.09</v>
      </c>
      <c r="N233">
        <f>SalesTbl[[#This Row],[Quantity]]*SalesTbl[[#This Row],[UnitPrice]]*(1-SalesTbl[[#This Row],[Discount]])</f>
        <v>1759.0919999999999</v>
      </c>
      <c r="O233" t="str">
        <f>TEXT(SalesTbl[[#This Row],[OrderDate]],"yyyy-mm")</f>
        <v>2023-04</v>
      </c>
      <c r="P233">
        <f>SalesTbl[[#This Row],[ShipDate]]-SalesTbl[[#This Row],[OrderDate]]</f>
        <v>7</v>
      </c>
    </row>
    <row r="234" spans="1:16">
      <c r="A234" t="s">
        <v>348</v>
      </c>
      <c r="B234" s="1">
        <v>45020</v>
      </c>
      <c r="C234" s="1">
        <v>45027</v>
      </c>
      <c r="D234" t="s">
        <v>68</v>
      </c>
      <c r="E234" t="s">
        <v>18</v>
      </c>
      <c r="F234" t="s">
        <v>24</v>
      </c>
      <c r="G234" t="s">
        <v>107</v>
      </c>
      <c r="H234">
        <v>5</v>
      </c>
      <c r="I234">
        <v>92.18</v>
      </c>
      <c r="J234">
        <v>0</v>
      </c>
      <c r="K234">
        <v>54.47</v>
      </c>
      <c r="L234" t="s">
        <v>37</v>
      </c>
      <c r="M234">
        <v>460.9</v>
      </c>
      <c r="N234">
        <f>SalesTbl[[#This Row],[Quantity]]*SalesTbl[[#This Row],[UnitPrice]]*(1-SalesTbl[[#This Row],[Discount]])</f>
        <v>460.90000000000003</v>
      </c>
      <c r="O234" t="str">
        <f>TEXT(SalesTbl[[#This Row],[OrderDate]],"yyyy-mm")</f>
        <v>2023-04</v>
      </c>
      <c r="P234">
        <f>SalesTbl[[#This Row],[ShipDate]]-SalesTbl[[#This Row],[OrderDate]]</f>
        <v>7</v>
      </c>
    </row>
    <row r="235" spans="1:16">
      <c r="A235" t="s">
        <v>349</v>
      </c>
      <c r="B235" s="1">
        <v>45020</v>
      </c>
      <c r="C235" s="1">
        <v>45027</v>
      </c>
      <c r="D235" t="s">
        <v>46</v>
      </c>
      <c r="E235" t="s">
        <v>29</v>
      </c>
      <c r="F235" t="s">
        <v>40</v>
      </c>
      <c r="G235" t="s">
        <v>41</v>
      </c>
      <c r="H235">
        <v>2</v>
      </c>
      <c r="I235">
        <v>1064.42</v>
      </c>
      <c r="J235">
        <v>0</v>
      </c>
      <c r="K235">
        <v>46.96</v>
      </c>
      <c r="L235" t="s">
        <v>26</v>
      </c>
      <c r="M235">
        <v>2128.84</v>
      </c>
      <c r="N235">
        <f>SalesTbl[[#This Row],[Quantity]]*SalesTbl[[#This Row],[UnitPrice]]*(1-SalesTbl[[#This Row],[Discount]])</f>
        <v>2128.84</v>
      </c>
      <c r="O235" t="str">
        <f>TEXT(SalesTbl[[#This Row],[OrderDate]],"yyyy-mm")</f>
        <v>2023-04</v>
      </c>
      <c r="P235">
        <f>SalesTbl[[#This Row],[ShipDate]]-SalesTbl[[#This Row],[OrderDate]]</f>
        <v>7</v>
      </c>
    </row>
    <row r="236" spans="1:16">
      <c r="A236" t="s">
        <v>350</v>
      </c>
      <c r="B236" s="1">
        <v>45019</v>
      </c>
      <c r="C236" s="1">
        <v>45024</v>
      </c>
      <c r="D236" t="s">
        <v>172</v>
      </c>
      <c r="E236" t="s">
        <v>44</v>
      </c>
      <c r="F236" t="s">
        <v>19</v>
      </c>
      <c r="G236" t="s">
        <v>20</v>
      </c>
      <c r="H236">
        <v>1</v>
      </c>
      <c r="I236">
        <v>128.53</v>
      </c>
      <c r="J236">
        <v>0.05</v>
      </c>
      <c r="K236">
        <v>25.38</v>
      </c>
      <c r="L236" t="s">
        <v>26</v>
      </c>
      <c r="M236">
        <v>122.1</v>
      </c>
      <c r="N236">
        <f>SalesTbl[[#This Row],[Quantity]]*SalesTbl[[#This Row],[UnitPrice]]*(1-SalesTbl[[#This Row],[Discount]])</f>
        <v>122.1035</v>
      </c>
      <c r="O236" t="str">
        <f>TEXT(SalesTbl[[#This Row],[OrderDate]],"yyyy-mm")</f>
        <v>2023-04</v>
      </c>
      <c r="P236">
        <f>SalesTbl[[#This Row],[ShipDate]]-SalesTbl[[#This Row],[OrderDate]]</f>
        <v>5</v>
      </c>
    </row>
    <row r="237" spans="1:16">
      <c r="A237" t="s">
        <v>351</v>
      </c>
      <c r="B237" s="1">
        <v>45019</v>
      </c>
      <c r="C237" s="1">
        <v>45026</v>
      </c>
      <c r="D237" t="s">
        <v>122</v>
      </c>
      <c r="E237" t="s">
        <v>71</v>
      </c>
      <c r="F237" t="s">
        <v>19</v>
      </c>
      <c r="G237" t="s">
        <v>62</v>
      </c>
      <c r="H237">
        <v>3</v>
      </c>
      <c r="I237">
        <v>148.4</v>
      </c>
      <c r="J237">
        <v>0</v>
      </c>
      <c r="K237">
        <v>16.12</v>
      </c>
      <c r="L237" t="s">
        <v>26</v>
      </c>
      <c r="M237">
        <v>445.2</v>
      </c>
      <c r="N237">
        <f>SalesTbl[[#This Row],[Quantity]]*SalesTbl[[#This Row],[UnitPrice]]*(1-SalesTbl[[#This Row],[Discount]])</f>
        <v>445.20000000000005</v>
      </c>
      <c r="O237" t="str">
        <f>TEXT(SalesTbl[[#This Row],[OrderDate]],"yyyy-mm")</f>
        <v>2023-04</v>
      </c>
      <c r="P237">
        <f>SalesTbl[[#This Row],[ShipDate]]-SalesTbl[[#This Row],[OrderDate]]</f>
        <v>7</v>
      </c>
    </row>
    <row r="238" spans="1:16">
      <c r="A238" t="s">
        <v>352</v>
      </c>
      <c r="B238" s="1">
        <v>45019</v>
      </c>
      <c r="C238" s="1">
        <v>45022</v>
      </c>
      <c r="D238" t="s">
        <v>49</v>
      </c>
      <c r="E238" t="s">
        <v>29</v>
      </c>
      <c r="F238" t="s">
        <v>40</v>
      </c>
      <c r="G238" t="s">
        <v>64</v>
      </c>
      <c r="H238">
        <v>8</v>
      </c>
      <c r="I238">
        <v>7.57</v>
      </c>
      <c r="J238">
        <v>0</v>
      </c>
      <c r="K238">
        <v>22.8</v>
      </c>
      <c r="L238" t="s">
        <v>37</v>
      </c>
      <c r="M238">
        <v>60.56</v>
      </c>
      <c r="N238">
        <f>SalesTbl[[#This Row],[Quantity]]*SalesTbl[[#This Row],[UnitPrice]]*(1-SalesTbl[[#This Row],[Discount]])</f>
        <v>60.56</v>
      </c>
      <c r="O238" t="str">
        <f>TEXT(SalesTbl[[#This Row],[OrderDate]],"yyyy-mm")</f>
        <v>2023-04</v>
      </c>
      <c r="P238">
        <f>SalesTbl[[#This Row],[ShipDate]]-SalesTbl[[#This Row],[OrderDate]]</f>
        <v>3</v>
      </c>
    </row>
    <row r="239" spans="1:16">
      <c r="A239" t="s">
        <v>353</v>
      </c>
      <c r="B239" s="1">
        <v>45018</v>
      </c>
      <c r="C239" s="1">
        <v>45020</v>
      </c>
      <c r="D239" t="s">
        <v>233</v>
      </c>
      <c r="E239" t="s">
        <v>71</v>
      </c>
      <c r="F239" t="s">
        <v>19</v>
      </c>
      <c r="G239" t="s">
        <v>59</v>
      </c>
      <c r="H239">
        <v>2</v>
      </c>
      <c r="I239">
        <v>873.73</v>
      </c>
      <c r="J239">
        <v>0</v>
      </c>
      <c r="K239">
        <v>53.55</v>
      </c>
      <c r="L239" t="s">
        <v>31</v>
      </c>
      <c r="M239">
        <v>1747.46</v>
      </c>
      <c r="N239">
        <f>SalesTbl[[#This Row],[Quantity]]*SalesTbl[[#This Row],[UnitPrice]]*(1-SalesTbl[[#This Row],[Discount]])</f>
        <v>1747.46</v>
      </c>
      <c r="O239" t="str">
        <f>TEXT(SalesTbl[[#This Row],[OrderDate]],"yyyy-mm")</f>
        <v>2023-04</v>
      </c>
      <c r="P239">
        <f>SalesTbl[[#This Row],[ShipDate]]-SalesTbl[[#This Row],[OrderDate]]</f>
        <v>2</v>
      </c>
    </row>
    <row r="240" spans="1:16">
      <c r="A240" t="s">
        <v>354</v>
      </c>
      <c r="B240" s="1">
        <v>45015</v>
      </c>
      <c r="C240" s="1">
        <v>45020</v>
      </c>
      <c r="D240" t="s">
        <v>51</v>
      </c>
      <c r="E240" t="s">
        <v>44</v>
      </c>
      <c r="F240" t="s">
        <v>40</v>
      </c>
      <c r="G240" t="s">
        <v>64</v>
      </c>
      <c r="H240">
        <v>4</v>
      </c>
      <c r="I240">
        <v>49.56</v>
      </c>
      <c r="J240">
        <v>0.1</v>
      </c>
      <c r="K240">
        <v>28.17</v>
      </c>
      <c r="L240" t="s">
        <v>26</v>
      </c>
      <c r="M240">
        <v>178.42</v>
      </c>
      <c r="N240">
        <f>SalesTbl[[#This Row],[Quantity]]*SalesTbl[[#This Row],[UnitPrice]]*(1-SalesTbl[[#This Row],[Discount]])</f>
        <v>178.41600000000003</v>
      </c>
      <c r="O240" t="str">
        <f>TEXT(SalesTbl[[#This Row],[OrderDate]],"yyyy-mm")</f>
        <v>2023-03</v>
      </c>
      <c r="P240">
        <f>SalesTbl[[#This Row],[ShipDate]]-SalesTbl[[#This Row],[OrderDate]]</f>
        <v>5</v>
      </c>
    </row>
    <row r="241" spans="1:16">
      <c r="A241" t="s">
        <v>355</v>
      </c>
      <c r="B241" s="1">
        <v>45014</v>
      </c>
      <c r="C241" s="1">
        <v>45018</v>
      </c>
      <c r="D241" t="s">
        <v>51</v>
      </c>
      <c r="E241" t="s">
        <v>71</v>
      </c>
      <c r="F241" t="s">
        <v>24</v>
      </c>
      <c r="G241" t="s">
        <v>111</v>
      </c>
      <c r="H241">
        <v>2</v>
      </c>
      <c r="I241">
        <v>590.69000000000005</v>
      </c>
      <c r="J241">
        <v>0.1</v>
      </c>
      <c r="K241">
        <v>9</v>
      </c>
      <c r="L241" t="s">
        <v>21</v>
      </c>
      <c r="M241">
        <v>1063.24</v>
      </c>
      <c r="N241">
        <f>SalesTbl[[#This Row],[Quantity]]*SalesTbl[[#This Row],[UnitPrice]]*(1-SalesTbl[[#This Row],[Discount]])</f>
        <v>1063.2420000000002</v>
      </c>
      <c r="O241" t="str">
        <f>TEXT(SalesTbl[[#This Row],[OrderDate]],"yyyy-mm")</f>
        <v>2023-03</v>
      </c>
      <c r="P241">
        <f>SalesTbl[[#This Row],[ShipDate]]-SalesTbl[[#This Row],[OrderDate]]</f>
        <v>4</v>
      </c>
    </row>
    <row r="242" spans="1:16">
      <c r="A242" t="s">
        <v>356</v>
      </c>
      <c r="B242" s="1">
        <v>45012</v>
      </c>
      <c r="C242" s="1">
        <v>45013</v>
      </c>
      <c r="D242" t="s">
        <v>115</v>
      </c>
      <c r="E242" t="s">
        <v>71</v>
      </c>
      <c r="F242" t="s">
        <v>24</v>
      </c>
      <c r="G242" t="s">
        <v>25</v>
      </c>
      <c r="H242">
        <v>6</v>
      </c>
      <c r="I242">
        <v>658.76</v>
      </c>
      <c r="J242">
        <v>0</v>
      </c>
      <c r="K242">
        <v>19.29</v>
      </c>
      <c r="L242" t="s">
        <v>26</v>
      </c>
      <c r="M242">
        <v>3952.56</v>
      </c>
      <c r="N242">
        <f>SalesTbl[[#This Row],[Quantity]]*SalesTbl[[#This Row],[UnitPrice]]*(1-SalesTbl[[#This Row],[Discount]])</f>
        <v>3952.56</v>
      </c>
      <c r="O242" t="str">
        <f>TEXT(SalesTbl[[#This Row],[OrderDate]],"yyyy-mm")</f>
        <v>2023-03</v>
      </c>
      <c r="P242">
        <f>SalesTbl[[#This Row],[ShipDate]]-SalesTbl[[#This Row],[OrderDate]]</f>
        <v>1</v>
      </c>
    </row>
    <row r="243" spans="1:16">
      <c r="A243" t="s">
        <v>357</v>
      </c>
      <c r="B243" s="1">
        <v>45012</v>
      </c>
      <c r="C243" s="1">
        <v>45017</v>
      </c>
      <c r="D243" t="s">
        <v>77</v>
      </c>
      <c r="E243" t="s">
        <v>44</v>
      </c>
      <c r="F243" t="s">
        <v>40</v>
      </c>
      <c r="G243" t="s">
        <v>47</v>
      </c>
      <c r="H243">
        <v>6</v>
      </c>
      <c r="I243">
        <v>308.51</v>
      </c>
      <c r="J243">
        <v>0</v>
      </c>
      <c r="K243">
        <v>18.07</v>
      </c>
      <c r="L243" t="s">
        <v>26</v>
      </c>
      <c r="M243">
        <v>1851.06</v>
      </c>
      <c r="N243">
        <f>SalesTbl[[#This Row],[Quantity]]*SalesTbl[[#This Row],[UnitPrice]]*(1-SalesTbl[[#This Row],[Discount]])</f>
        <v>1851.06</v>
      </c>
      <c r="O243" t="str">
        <f>TEXT(SalesTbl[[#This Row],[OrderDate]],"yyyy-mm")</f>
        <v>2023-03</v>
      </c>
      <c r="P243">
        <f>SalesTbl[[#This Row],[ShipDate]]-SalesTbl[[#This Row],[OrderDate]]</f>
        <v>5</v>
      </c>
    </row>
    <row r="244" spans="1:16">
      <c r="A244" t="s">
        <v>358</v>
      </c>
      <c r="B244" s="1">
        <v>45010</v>
      </c>
      <c r="C244" s="1">
        <v>45017</v>
      </c>
      <c r="D244" t="s">
        <v>103</v>
      </c>
      <c r="E244" t="s">
        <v>18</v>
      </c>
      <c r="F244" t="s">
        <v>24</v>
      </c>
      <c r="G244" t="s">
        <v>36</v>
      </c>
      <c r="H244">
        <v>5</v>
      </c>
      <c r="I244">
        <v>222.51</v>
      </c>
      <c r="J244">
        <v>0.1</v>
      </c>
      <c r="K244">
        <v>7.34</v>
      </c>
      <c r="L244" t="s">
        <v>21</v>
      </c>
      <c r="M244">
        <v>1001.3</v>
      </c>
      <c r="N244">
        <f>SalesTbl[[#This Row],[Quantity]]*SalesTbl[[#This Row],[UnitPrice]]*(1-SalesTbl[[#This Row],[Discount]])</f>
        <v>1001.295</v>
      </c>
      <c r="O244" t="str">
        <f>TEXT(SalesTbl[[#This Row],[OrderDate]],"yyyy-mm")</f>
        <v>2023-03</v>
      </c>
      <c r="P244">
        <f>SalesTbl[[#This Row],[ShipDate]]-SalesTbl[[#This Row],[OrderDate]]</f>
        <v>7</v>
      </c>
    </row>
    <row r="245" spans="1:16">
      <c r="A245" t="s">
        <v>359</v>
      </c>
      <c r="B245" s="1">
        <v>45005</v>
      </c>
      <c r="C245" s="1">
        <v>45010</v>
      </c>
      <c r="D245" t="s">
        <v>46</v>
      </c>
      <c r="E245" t="s">
        <v>18</v>
      </c>
      <c r="F245" t="s">
        <v>24</v>
      </c>
      <c r="G245" t="s">
        <v>111</v>
      </c>
      <c r="H245">
        <v>1</v>
      </c>
      <c r="I245">
        <v>1016.28</v>
      </c>
      <c r="J245">
        <v>0</v>
      </c>
      <c r="K245">
        <v>43.75</v>
      </c>
      <c r="L245" t="s">
        <v>37</v>
      </c>
      <c r="M245">
        <v>1016.28</v>
      </c>
      <c r="N245">
        <f>SalesTbl[[#This Row],[Quantity]]*SalesTbl[[#This Row],[UnitPrice]]*(1-SalesTbl[[#This Row],[Discount]])</f>
        <v>1016.28</v>
      </c>
      <c r="O245" t="str">
        <f>TEXT(SalesTbl[[#This Row],[OrderDate]],"yyyy-mm")</f>
        <v>2023-03</v>
      </c>
      <c r="P245">
        <f>SalesTbl[[#This Row],[ShipDate]]-SalesTbl[[#This Row],[OrderDate]]</f>
        <v>5</v>
      </c>
    </row>
    <row r="246" spans="1:16">
      <c r="A246" t="s">
        <v>360</v>
      </c>
      <c r="B246" s="1">
        <v>45004</v>
      </c>
      <c r="C246" s="1">
        <v>45011</v>
      </c>
      <c r="D246" t="s">
        <v>174</v>
      </c>
      <c r="E246" t="s">
        <v>18</v>
      </c>
      <c r="F246" t="s">
        <v>40</v>
      </c>
      <c r="G246" t="s">
        <v>83</v>
      </c>
      <c r="H246">
        <v>3</v>
      </c>
      <c r="I246">
        <v>872.98</v>
      </c>
      <c r="J246">
        <v>0.1</v>
      </c>
      <c r="K246">
        <v>54.29</v>
      </c>
      <c r="L246" t="s">
        <v>37</v>
      </c>
      <c r="M246">
        <v>2357.0500000000002</v>
      </c>
      <c r="N246">
        <f>SalesTbl[[#This Row],[Quantity]]*SalesTbl[[#This Row],[UnitPrice]]*(1-SalesTbl[[#This Row],[Discount]])</f>
        <v>2357.0460000000003</v>
      </c>
      <c r="O246" t="str">
        <f>TEXT(SalesTbl[[#This Row],[OrderDate]],"yyyy-mm")</f>
        <v>2023-03</v>
      </c>
      <c r="P246">
        <f>SalesTbl[[#This Row],[ShipDate]]-SalesTbl[[#This Row],[OrderDate]]</f>
        <v>7</v>
      </c>
    </row>
    <row r="247" spans="1:16">
      <c r="A247" t="s">
        <v>361</v>
      </c>
      <c r="B247" s="1">
        <v>45004</v>
      </c>
      <c r="C247" s="1">
        <v>45009</v>
      </c>
      <c r="D247" t="s">
        <v>362</v>
      </c>
      <c r="E247" t="s">
        <v>29</v>
      </c>
      <c r="F247" t="s">
        <v>19</v>
      </c>
      <c r="G247" t="s">
        <v>62</v>
      </c>
      <c r="H247">
        <v>1</v>
      </c>
      <c r="I247">
        <v>380.06</v>
      </c>
      <c r="J247">
        <v>0.15</v>
      </c>
      <c r="K247">
        <v>47.15</v>
      </c>
      <c r="L247" t="s">
        <v>31</v>
      </c>
      <c r="M247">
        <v>323.05</v>
      </c>
      <c r="N247">
        <f>SalesTbl[[#This Row],[Quantity]]*SalesTbl[[#This Row],[UnitPrice]]*(1-SalesTbl[[#This Row],[Discount]])</f>
        <v>323.05099999999999</v>
      </c>
      <c r="O247" t="str">
        <f>TEXT(SalesTbl[[#This Row],[OrderDate]],"yyyy-mm")</f>
        <v>2023-03</v>
      </c>
      <c r="P247">
        <f>SalesTbl[[#This Row],[ShipDate]]-SalesTbl[[#This Row],[OrderDate]]</f>
        <v>5</v>
      </c>
    </row>
    <row r="248" spans="1:16">
      <c r="A248" t="s">
        <v>363</v>
      </c>
      <c r="B248" s="1">
        <v>45003</v>
      </c>
      <c r="C248" s="1">
        <v>45005</v>
      </c>
      <c r="D248" t="s">
        <v>91</v>
      </c>
      <c r="E248" t="s">
        <v>44</v>
      </c>
      <c r="F248" t="s">
        <v>19</v>
      </c>
      <c r="G248" t="s">
        <v>20</v>
      </c>
      <c r="H248">
        <v>7</v>
      </c>
      <c r="I248">
        <v>427.06</v>
      </c>
      <c r="J248">
        <v>0</v>
      </c>
      <c r="K248">
        <v>24</v>
      </c>
      <c r="L248" t="s">
        <v>21</v>
      </c>
      <c r="M248">
        <v>2989.42</v>
      </c>
      <c r="N248">
        <f>SalesTbl[[#This Row],[Quantity]]*SalesTbl[[#This Row],[UnitPrice]]*(1-SalesTbl[[#This Row],[Discount]])</f>
        <v>2989.42</v>
      </c>
      <c r="O248" t="str">
        <f>TEXT(SalesTbl[[#This Row],[OrderDate]],"yyyy-mm")</f>
        <v>2023-03</v>
      </c>
      <c r="P248">
        <f>SalesTbl[[#This Row],[ShipDate]]-SalesTbl[[#This Row],[OrderDate]]</f>
        <v>2</v>
      </c>
    </row>
    <row r="249" spans="1:16">
      <c r="A249" t="s">
        <v>364</v>
      </c>
      <c r="B249" s="1">
        <v>45003</v>
      </c>
      <c r="C249" s="1">
        <v>45009</v>
      </c>
      <c r="D249" t="s">
        <v>119</v>
      </c>
      <c r="E249" t="s">
        <v>18</v>
      </c>
      <c r="F249" t="s">
        <v>24</v>
      </c>
      <c r="G249" t="s">
        <v>104</v>
      </c>
      <c r="H249">
        <v>7</v>
      </c>
      <c r="I249">
        <v>51.18</v>
      </c>
      <c r="J249">
        <v>0.05</v>
      </c>
      <c r="K249">
        <v>45.32</v>
      </c>
      <c r="L249" t="s">
        <v>26</v>
      </c>
      <c r="M249">
        <v>340.35</v>
      </c>
      <c r="N249">
        <f>SalesTbl[[#This Row],[Quantity]]*SalesTbl[[#This Row],[UnitPrice]]*(1-SalesTbl[[#This Row],[Discount]])</f>
        <v>340.34699999999998</v>
      </c>
      <c r="O249" t="str">
        <f>TEXT(SalesTbl[[#This Row],[OrderDate]],"yyyy-mm")</f>
        <v>2023-03</v>
      </c>
      <c r="P249">
        <f>SalesTbl[[#This Row],[ShipDate]]-SalesTbl[[#This Row],[OrderDate]]</f>
        <v>6</v>
      </c>
    </row>
    <row r="250" spans="1:16">
      <c r="A250" t="s">
        <v>365</v>
      </c>
      <c r="B250" s="1">
        <v>45003</v>
      </c>
      <c r="C250" s="1">
        <v>45010</v>
      </c>
      <c r="D250" t="s">
        <v>202</v>
      </c>
      <c r="E250" t="s">
        <v>18</v>
      </c>
      <c r="F250" t="s">
        <v>24</v>
      </c>
      <c r="G250" t="s">
        <v>104</v>
      </c>
      <c r="H250">
        <v>8</v>
      </c>
      <c r="I250">
        <v>30.92</v>
      </c>
      <c r="J250">
        <v>0.2</v>
      </c>
      <c r="K250">
        <v>5.56</v>
      </c>
      <c r="L250" t="s">
        <v>21</v>
      </c>
      <c r="M250">
        <v>197.89</v>
      </c>
      <c r="N250">
        <f>SalesTbl[[#This Row],[Quantity]]*SalesTbl[[#This Row],[UnitPrice]]*(1-SalesTbl[[#This Row],[Discount]])</f>
        <v>197.88800000000003</v>
      </c>
      <c r="O250" t="str">
        <f>TEXT(SalesTbl[[#This Row],[OrderDate]],"yyyy-mm")</f>
        <v>2023-03</v>
      </c>
      <c r="P250">
        <f>SalesTbl[[#This Row],[ShipDate]]-SalesTbl[[#This Row],[OrderDate]]</f>
        <v>7</v>
      </c>
    </row>
    <row r="251" spans="1:16">
      <c r="A251" t="s">
        <v>366</v>
      </c>
      <c r="B251" s="1">
        <v>45002</v>
      </c>
      <c r="C251" s="1">
        <v>45003</v>
      </c>
      <c r="D251" t="s">
        <v>46</v>
      </c>
      <c r="E251" t="s">
        <v>44</v>
      </c>
      <c r="F251" t="s">
        <v>19</v>
      </c>
      <c r="G251" t="s">
        <v>59</v>
      </c>
      <c r="H251">
        <v>6</v>
      </c>
      <c r="I251">
        <v>473.49</v>
      </c>
      <c r="J251">
        <v>0</v>
      </c>
      <c r="K251">
        <v>24.82</v>
      </c>
      <c r="L251" t="s">
        <v>21</v>
      </c>
      <c r="M251">
        <v>2840.94</v>
      </c>
      <c r="N251">
        <f>SalesTbl[[#This Row],[Quantity]]*SalesTbl[[#This Row],[UnitPrice]]*(1-SalesTbl[[#This Row],[Discount]])</f>
        <v>2840.94</v>
      </c>
      <c r="O251" t="str">
        <f>TEXT(SalesTbl[[#This Row],[OrderDate]],"yyyy-mm")</f>
        <v>2023-03</v>
      </c>
      <c r="P251">
        <f>SalesTbl[[#This Row],[ShipDate]]-SalesTbl[[#This Row],[OrderDate]]</f>
        <v>1</v>
      </c>
    </row>
    <row r="252" spans="1:16">
      <c r="A252" t="s">
        <v>367</v>
      </c>
      <c r="B252" s="1">
        <v>45000</v>
      </c>
      <c r="C252" s="1">
        <v>45003</v>
      </c>
      <c r="D252" t="s">
        <v>329</v>
      </c>
      <c r="E252" t="s">
        <v>29</v>
      </c>
      <c r="F252" t="s">
        <v>40</v>
      </c>
      <c r="G252" t="s">
        <v>41</v>
      </c>
      <c r="H252">
        <v>1</v>
      </c>
      <c r="I252">
        <v>646.98</v>
      </c>
      <c r="J252">
        <v>0.1</v>
      </c>
      <c r="K252">
        <v>47.14</v>
      </c>
      <c r="L252" t="s">
        <v>37</v>
      </c>
      <c r="M252">
        <v>582.28</v>
      </c>
      <c r="N252">
        <f>SalesTbl[[#This Row],[Quantity]]*SalesTbl[[#This Row],[UnitPrice]]*(1-SalesTbl[[#This Row],[Discount]])</f>
        <v>582.28200000000004</v>
      </c>
      <c r="O252" t="str">
        <f>TEXT(SalesTbl[[#This Row],[OrderDate]],"yyyy-mm")</f>
        <v>2023-03</v>
      </c>
      <c r="P252">
        <f>SalesTbl[[#This Row],[ShipDate]]-SalesTbl[[#This Row],[OrderDate]]</f>
        <v>3</v>
      </c>
    </row>
    <row r="253" spans="1:16">
      <c r="A253" t="s">
        <v>368</v>
      </c>
      <c r="B253" s="1">
        <v>44999</v>
      </c>
      <c r="C253" s="1">
        <v>45002</v>
      </c>
      <c r="D253" t="s">
        <v>53</v>
      </c>
      <c r="E253" t="s">
        <v>29</v>
      </c>
      <c r="F253" t="s">
        <v>19</v>
      </c>
      <c r="G253" t="s">
        <v>56</v>
      </c>
      <c r="H253">
        <v>4</v>
      </c>
      <c r="I253">
        <v>1019.17</v>
      </c>
      <c r="J253">
        <v>0</v>
      </c>
      <c r="K253">
        <v>14.79</v>
      </c>
      <c r="L253" t="s">
        <v>26</v>
      </c>
      <c r="M253">
        <v>4076.68</v>
      </c>
      <c r="N253">
        <f>SalesTbl[[#This Row],[Quantity]]*SalesTbl[[#This Row],[UnitPrice]]*(1-SalesTbl[[#This Row],[Discount]])</f>
        <v>4076.68</v>
      </c>
      <c r="O253" t="str">
        <f>TEXT(SalesTbl[[#This Row],[OrderDate]],"yyyy-mm")</f>
        <v>2023-03</v>
      </c>
      <c r="P253">
        <f>SalesTbl[[#This Row],[ShipDate]]-SalesTbl[[#This Row],[OrderDate]]</f>
        <v>3</v>
      </c>
    </row>
    <row r="254" spans="1:16">
      <c r="A254" t="s">
        <v>369</v>
      </c>
      <c r="B254" s="1">
        <v>44999</v>
      </c>
      <c r="C254" s="1">
        <v>45004</v>
      </c>
      <c r="D254" t="s">
        <v>101</v>
      </c>
      <c r="E254" t="s">
        <v>71</v>
      </c>
      <c r="F254" t="s">
        <v>40</v>
      </c>
      <c r="G254" t="s">
        <v>41</v>
      </c>
      <c r="H254">
        <v>7</v>
      </c>
      <c r="I254">
        <v>1113.76</v>
      </c>
      <c r="J254">
        <v>0</v>
      </c>
      <c r="K254">
        <v>56</v>
      </c>
      <c r="L254" t="s">
        <v>31</v>
      </c>
      <c r="M254">
        <v>7796.32</v>
      </c>
      <c r="N254">
        <f>SalesTbl[[#This Row],[Quantity]]*SalesTbl[[#This Row],[UnitPrice]]*(1-SalesTbl[[#This Row],[Discount]])</f>
        <v>7796.32</v>
      </c>
      <c r="O254" t="str">
        <f>TEXT(SalesTbl[[#This Row],[OrderDate]],"yyyy-mm")</f>
        <v>2023-03</v>
      </c>
      <c r="P254">
        <f>SalesTbl[[#This Row],[ShipDate]]-SalesTbl[[#This Row],[OrderDate]]</f>
        <v>5</v>
      </c>
    </row>
    <row r="255" spans="1:16">
      <c r="A255" t="s">
        <v>370</v>
      </c>
      <c r="B255" s="1">
        <v>44998</v>
      </c>
      <c r="C255" s="1">
        <v>44999</v>
      </c>
      <c r="D255" t="s">
        <v>146</v>
      </c>
      <c r="E255" t="s">
        <v>71</v>
      </c>
      <c r="F255" t="s">
        <v>40</v>
      </c>
      <c r="G255" t="s">
        <v>83</v>
      </c>
      <c r="H255">
        <v>3</v>
      </c>
      <c r="I255">
        <v>153.38</v>
      </c>
      <c r="J255">
        <v>0.1</v>
      </c>
      <c r="K255">
        <v>18.920000000000002</v>
      </c>
      <c r="L255" t="s">
        <v>26</v>
      </c>
      <c r="M255">
        <v>414.13</v>
      </c>
      <c r="N255">
        <f>SalesTbl[[#This Row],[Quantity]]*SalesTbl[[#This Row],[UnitPrice]]*(1-SalesTbl[[#This Row],[Discount]])</f>
        <v>414.12599999999998</v>
      </c>
      <c r="O255" t="str">
        <f>TEXT(SalesTbl[[#This Row],[OrderDate]],"yyyy-mm")</f>
        <v>2023-03</v>
      </c>
      <c r="P255">
        <f>SalesTbl[[#This Row],[ShipDate]]-SalesTbl[[#This Row],[OrderDate]]</f>
        <v>1</v>
      </c>
    </row>
    <row r="256" spans="1:16">
      <c r="A256" t="s">
        <v>371</v>
      </c>
      <c r="B256" s="1">
        <v>44996</v>
      </c>
      <c r="C256" s="1">
        <v>44999</v>
      </c>
      <c r="D256" t="s">
        <v>53</v>
      </c>
      <c r="E256" t="s">
        <v>18</v>
      </c>
      <c r="F256" t="s">
        <v>24</v>
      </c>
      <c r="G256" t="s">
        <v>25</v>
      </c>
      <c r="H256">
        <v>1</v>
      </c>
      <c r="I256">
        <v>251.91</v>
      </c>
      <c r="J256">
        <v>0</v>
      </c>
      <c r="K256">
        <v>9.08</v>
      </c>
      <c r="L256" t="s">
        <v>37</v>
      </c>
      <c r="M256">
        <v>251.91</v>
      </c>
      <c r="N256">
        <f>SalesTbl[[#This Row],[Quantity]]*SalesTbl[[#This Row],[UnitPrice]]*(1-SalesTbl[[#This Row],[Discount]])</f>
        <v>251.91</v>
      </c>
      <c r="O256" t="str">
        <f>TEXT(SalesTbl[[#This Row],[OrderDate]],"yyyy-mm")</f>
        <v>2023-03</v>
      </c>
      <c r="P256">
        <f>SalesTbl[[#This Row],[ShipDate]]-SalesTbl[[#This Row],[OrderDate]]</f>
        <v>3</v>
      </c>
    </row>
    <row r="257" spans="1:16">
      <c r="A257" t="s">
        <v>372</v>
      </c>
      <c r="B257" s="1">
        <v>44995</v>
      </c>
      <c r="C257" s="1">
        <v>44998</v>
      </c>
      <c r="D257" t="s">
        <v>219</v>
      </c>
      <c r="E257" t="s">
        <v>71</v>
      </c>
      <c r="F257" t="s">
        <v>40</v>
      </c>
      <c r="G257" t="s">
        <v>41</v>
      </c>
      <c r="H257">
        <v>8</v>
      </c>
      <c r="I257">
        <v>1041.5999999999999</v>
      </c>
      <c r="J257">
        <v>0</v>
      </c>
      <c r="K257">
        <v>45.45</v>
      </c>
      <c r="L257" t="s">
        <v>26</v>
      </c>
      <c r="M257">
        <v>8332.7999999999993</v>
      </c>
      <c r="N257">
        <f>SalesTbl[[#This Row],[Quantity]]*SalesTbl[[#This Row],[UnitPrice]]*(1-SalesTbl[[#This Row],[Discount]])</f>
        <v>8332.7999999999993</v>
      </c>
      <c r="O257" t="str">
        <f>TEXT(SalesTbl[[#This Row],[OrderDate]],"yyyy-mm")</f>
        <v>2023-03</v>
      </c>
      <c r="P257">
        <f>SalesTbl[[#This Row],[ShipDate]]-SalesTbl[[#This Row],[OrderDate]]</f>
        <v>3</v>
      </c>
    </row>
    <row r="258" spans="1:16">
      <c r="A258" t="s">
        <v>373</v>
      </c>
      <c r="B258" s="1">
        <v>44995</v>
      </c>
      <c r="C258" s="1">
        <v>44996</v>
      </c>
      <c r="D258" t="s">
        <v>23</v>
      </c>
      <c r="E258" t="s">
        <v>71</v>
      </c>
      <c r="F258" t="s">
        <v>24</v>
      </c>
      <c r="G258" t="s">
        <v>107</v>
      </c>
      <c r="H258">
        <v>7</v>
      </c>
      <c r="I258">
        <v>541.35</v>
      </c>
      <c r="J258">
        <v>0.15</v>
      </c>
      <c r="K258">
        <v>10.65</v>
      </c>
      <c r="L258" t="s">
        <v>26</v>
      </c>
      <c r="M258">
        <v>3221.03</v>
      </c>
      <c r="N258">
        <f>SalesTbl[[#This Row],[Quantity]]*SalesTbl[[#This Row],[UnitPrice]]*(1-SalesTbl[[#This Row],[Discount]])</f>
        <v>3221.0325000000003</v>
      </c>
      <c r="O258" t="str">
        <f>TEXT(SalesTbl[[#This Row],[OrderDate]],"yyyy-mm")</f>
        <v>2023-03</v>
      </c>
      <c r="P258">
        <f>SalesTbl[[#This Row],[ShipDate]]-SalesTbl[[#This Row],[OrderDate]]</f>
        <v>1</v>
      </c>
    </row>
    <row r="259" spans="1:16">
      <c r="A259" t="s">
        <v>374</v>
      </c>
      <c r="B259" s="1">
        <v>44995</v>
      </c>
      <c r="C259" s="1">
        <v>44999</v>
      </c>
      <c r="D259" t="s">
        <v>184</v>
      </c>
      <c r="E259" t="s">
        <v>44</v>
      </c>
      <c r="F259" t="s">
        <v>40</v>
      </c>
      <c r="G259" t="s">
        <v>41</v>
      </c>
      <c r="H259">
        <v>1</v>
      </c>
      <c r="I259">
        <v>710.23</v>
      </c>
      <c r="J259">
        <v>0</v>
      </c>
      <c r="K259">
        <v>7.04</v>
      </c>
      <c r="L259" t="s">
        <v>26</v>
      </c>
      <c r="M259">
        <v>710.23</v>
      </c>
      <c r="N259">
        <f>SalesTbl[[#This Row],[Quantity]]*SalesTbl[[#This Row],[UnitPrice]]*(1-SalesTbl[[#This Row],[Discount]])</f>
        <v>710.23</v>
      </c>
      <c r="O259" t="str">
        <f>TEXT(SalesTbl[[#This Row],[OrderDate]],"yyyy-mm")</f>
        <v>2023-03</v>
      </c>
      <c r="P259">
        <f>SalesTbl[[#This Row],[ShipDate]]-SalesTbl[[#This Row],[OrderDate]]</f>
        <v>4</v>
      </c>
    </row>
    <row r="260" spans="1:16">
      <c r="A260" t="s">
        <v>375</v>
      </c>
      <c r="B260" s="1">
        <v>44994</v>
      </c>
      <c r="C260" s="1">
        <v>44998</v>
      </c>
      <c r="D260" t="s">
        <v>152</v>
      </c>
      <c r="E260" t="s">
        <v>29</v>
      </c>
      <c r="F260" t="s">
        <v>40</v>
      </c>
      <c r="G260" t="s">
        <v>83</v>
      </c>
      <c r="H260">
        <v>5</v>
      </c>
      <c r="I260">
        <v>1107.2</v>
      </c>
      <c r="J260">
        <v>0.2</v>
      </c>
      <c r="K260">
        <v>5.78</v>
      </c>
      <c r="L260" t="s">
        <v>31</v>
      </c>
      <c r="M260">
        <v>4428.8</v>
      </c>
      <c r="N260">
        <f>SalesTbl[[#This Row],[Quantity]]*SalesTbl[[#This Row],[UnitPrice]]*(1-SalesTbl[[#This Row],[Discount]])</f>
        <v>4428.8</v>
      </c>
      <c r="O260" t="str">
        <f>TEXT(SalesTbl[[#This Row],[OrderDate]],"yyyy-mm")</f>
        <v>2023-03</v>
      </c>
      <c r="P260">
        <f>SalesTbl[[#This Row],[ShipDate]]-SalesTbl[[#This Row],[OrderDate]]</f>
        <v>4</v>
      </c>
    </row>
    <row r="261" spans="1:16">
      <c r="A261" t="s">
        <v>376</v>
      </c>
      <c r="B261" s="1">
        <v>44994</v>
      </c>
      <c r="C261" s="1">
        <v>45000</v>
      </c>
      <c r="D261" t="s">
        <v>81</v>
      </c>
      <c r="E261" t="s">
        <v>29</v>
      </c>
      <c r="F261" t="s">
        <v>19</v>
      </c>
      <c r="G261" t="s">
        <v>62</v>
      </c>
      <c r="H261">
        <v>1</v>
      </c>
      <c r="I261">
        <v>659.98</v>
      </c>
      <c r="J261">
        <v>0.1</v>
      </c>
      <c r="K261">
        <v>54.85</v>
      </c>
      <c r="L261" t="s">
        <v>37</v>
      </c>
      <c r="M261">
        <v>593.98</v>
      </c>
      <c r="N261">
        <f>SalesTbl[[#This Row],[Quantity]]*SalesTbl[[#This Row],[UnitPrice]]*(1-SalesTbl[[#This Row],[Discount]])</f>
        <v>593.98200000000008</v>
      </c>
      <c r="O261" t="str">
        <f>TEXT(SalesTbl[[#This Row],[OrderDate]],"yyyy-mm")</f>
        <v>2023-03</v>
      </c>
      <c r="P261">
        <f>SalesTbl[[#This Row],[ShipDate]]-SalesTbl[[#This Row],[OrderDate]]</f>
        <v>6</v>
      </c>
    </row>
    <row r="262" spans="1:16">
      <c r="A262" t="s">
        <v>377</v>
      </c>
      <c r="B262" s="1">
        <v>44994</v>
      </c>
      <c r="C262" s="1">
        <v>44998</v>
      </c>
      <c r="D262" t="s">
        <v>252</v>
      </c>
      <c r="E262" t="s">
        <v>71</v>
      </c>
      <c r="F262" t="s">
        <v>24</v>
      </c>
      <c r="G262" t="s">
        <v>25</v>
      </c>
      <c r="H262">
        <v>4</v>
      </c>
      <c r="I262">
        <v>74.36</v>
      </c>
      <c r="J262">
        <v>0</v>
      </c>
      <c r="K262">
        <v>38.869999999999997</v>
      </c>
      <c r="L262" t="s">
        <v>31</v>
      </c>
      <c r="M262">
        <v>297.44</v>
      </c>
      <c r="N262">
        <f>SalesTbl[[#This Row],[Quantity]]*SalesTbl[[#This Row],[UnitPrice]]*(1-SalesTbl[[#This Row],[Discount]])</f>
        <v>297.44</v>
      </c>
      <c r="O262" t="str">
        <f>TEXT(SalesTbl[[#This Row],[OrderDate]],"yyyy-mm")</f>
        <v>2023-03</v>
      </c>
      <c r="P262">
        <f>SalesTbl[[#This Row],[ShipDate]]-SalesTbl[[#This Row],[OrderDate]]</f>
        <v>4</v>
      </c>
    </row>
    <row r="263" spans="1:16">
      <c r="A263" t="s">
        <v>378</v>
      </c>
      <c r="B263" s="1">
        <v>44994</v>
      </c>
      <c r="C263" s="1">
        <v>44996</v>
      </c>
      <c r="D263" t="s">
        <v>131</v>
      </c>
      <c r="E263" t="s">
        <v>29</v>
      </c>
      <c r="F263" t="s">
        <v>40</v>
      </c>
      <c r="G263" t="s">
        <v>83</v>
      </c>
      <c r="H263">
        <v>7</v>
      </c>
      <c r="I263">
        <v>626.38</v>
      </c>
      <c r="J263">
        <v>0</v>
      </c>
      <c r="K263">
        <v>15.5</v>
      </c>
      <c r="L263" t="s">
        <v>37</v>
      </c>
      <c r="M263">
        <v>4384.66</v>
      </c>
      <c r="N263">
        <f>SalesTbl[[#This Row],[Quantity]]*SalesTbl[[#This Row],[UnitPrice]]*(1-SalesTbl[[#This Row],[Discount]])</f>
        <v>4384.66</v>
      </c>
      <c r="O263" t="str">
        <f>TEXT(SalesTbl[[#This Row],[OrderDate]],"yyyy-mm")</f>
        <v>2023-03</v>
      </c>
      <c r="P263">
        <f>SalesTbl[[#This Row],[ShipDate]]-SalesTbl[[#This Row],[OrderDate]]</f>
        <v>2</v>
      </c>
    </row>
    <row r="264" spans="1:16">
      <c r="A264" t="s">
        <v>379</v>
      </c>
      <c r="B264" s="1">
        <v>44991</v>
      </c>
      <c r="C264" s="1">
        <v>44996</v>
      </c>
      <c r="D264" t="s">
        <v>149</v>
      </c>
      <c r="E264" t="s">
        <v>18</v>
      </c>
      <c r="F264" t="s">
        <v>19</v>
      </c>
      <c r="G264" t="s">
        <v>30</v>
      </c>
      <c r="H264">
        <v>2</v>
      </c>
      <c r="I264">
        <v>873.31</v>
      </c>
      <c r="J264">
        <v>0.1</v>
      </c>
      <c r="K264">
        <v>58.41</v>
      </c>
      <c r="L264" t="s">
        <v>21</v>
      </c>
      <c r="M264">
        <v>1571.96</v>
      </c>
      <c r="N264">
        <f>SalesTbl[[#This Row],[Quantity]]*SalesTbl[[#This Row],[UnitPrice]]*(1-SalesTbl[[#This Row],[Discount]])</f>
        <v>1571.9579999999999</v>
      </c>
      <c r="O264" t="str">
        <f>TEXT(SalesTbl[[#This Row],[OrderDate]],"yyyy-mm")</f>
        <v>2023-03</v>
      </c>
      <c r="P264">
        <f>SalesTbl[[#This Row],[ShipDate]]-SalesTbl[[#This Row],[OrderDate]]</f>
        <v>5</v>
      </c>
    </row>
    <row r="265" spans="1:16">
      <c r="A265" t="s">
        <v>380</v>
      </c>
      <c r="B265" s="1">
        <v>44990</v>
      </c>
      <c r="C265" s="1">
        <v>44993</v>
      </c>
      <c r="D265" t="s">
        <v>142</v>
      </c>
      <c r="E265" t="s">
        <v>29</v>
      </c>
      <c r="F265" t="s">
        <v>19</v>
      </c>
      <c r="G265" t="s">
        <v>30</v>
      </c>
      <c r="H265">
        <v>7</v>
      </c>
      <c r="I265">
        <v>321.36</v>
      </c>
      <c r="J265">
        <v>0.05</v>
      </c>
      <c r="K265">
        <v>18.71</v>
      </c>
      <c r="L265" t="s">
        <v>37</v>
      </c>
      <c r="M265">
        <v>2137.04</v>
      </c>
      <c r="N265">
        <f>SalesTbl[[#This Row],[Quantity]]*SalesTbl[[#This Row],[UnitPrice]]*(1-SalesTbl[[#This Row],[Discount]])</f>
        <v>2137.0439999999999</v>
      </c>
      <c r="O265" t="str">
        <f>TEXT(SalesTbl[[#This Row],[OrderDate]],"yyyy-mm")</f>
        <v>2023-03</v>
      </c>
      <c r="P265">
        <f>SalesTbl[[#This Row],[ShipDate]]-SalesTbl[[#This Row],[OrderDate]]</f>
        <v>3</v>
      </c>
    </row>
    <row r="266" spans="1:16">
      <c r="A266" t="s">
        <v>381</v>
      </c>
      <c r="B266" s="1">
        <v>44988</v>
      </c>
      <c r="C266" s="1">
        <v>44992</v>
      </c>
      <c r="D266" t="s">
        <v>17</v>
      </c>
      <c r="E266" t="s">
        <v>29</v>
      </c>
      <c r="F266" t="s">
        <v>24</v>
      </c>
      <c r="G266" t="s">
        <v>111</v>
      </c>
      <c r="H266">
        <v>6</v>
      </c>
      <c r="I266">
        <v>274.24</v>
      </c>
      <c r="J266">
        <v>0</v>
      </c>
      <c r="K266">
        <v>44.79</v>
      </c>
      <c r="L266" t="s">
        <v>37</v>
      </c>
      <c r="M266">
        <v>1645.44</v>
      </c>
      <c r="N266">
        <f>SalesTbl[[#This Row],[Quantity]]*SalesTbl[[#This Row],[UnitPrice]]*(1-SalesTbl[[#This Row],[Discount]])</f>
        <v>1645.44</v>
      </c>
      <c r="O266" t="str">
        <f>TEXT(SalesTbl[[#This Row],[OrderDate]],"yyyy-mm")</f>
        <v>2023-03</v>
      </c>
      <c r="P266">
        <f>SalesTbl[[#This Row],[ShipDate]]-SalesTbl[[#This Row],[OrderDate]]</f>
        <v>4</v>
      </c>
    </row>
    <row r="267" spans="1:16">
      <c r="A267" t="s">
        <v>382</v>
      </c>
      <c r="B267" s="1">
        <v>44981</v>
      </c>
      <c r="C267" s="1">
        <v>44985</v>
      </c>
      <c r="D267" t="s">
        <v>77</v>
      </c>
      <c r="E267" t="s">
        <v>44</v>
      </c>
      <c r="F267" t="s">
        <v>19</v>
      </c>
      <c r="G267" t="s">
        <v>62</v>
      </c>
      <c r="H267">
        <v>5</v>
      </c>
      <c r="I267">
        <v>956.11</v>
      </c>
      <c r="J267">
        <v>0.05</v>
      </c>
      <c r="K267">
        <v>49.01</v>
      </c>
      <c r="L267" t="s">
        <v>21</v>
      </c>
      <c r="M267">
        <v>4541.5200000000004</v>
      </c>
      <c r="N267">
        <f>SalesTbl[[#This Row],[Quantity]]*SalesTbl[[#This Row],[UnitPrice]]*(1-SalesTbl[[#This Row],[Discount]])</f>
        <v>4541.5225</v>
      </c>
      <c r="O267" t="str">
        <f>TEXT(SalesTbl[[#This Row],[OrderDate]],"yyyy-mm")</f>
        <v>2023-02</v>
      </c>
      <c r="P267">
        <f>SalesTbl[[#This Row],[ShipDate]]-SalesTbl[[#This Row],[OrderDate]]</f>
        <v>4</v>
      </c>
    </row>
    <row r="268" spans="1:16">
      <c r="A268" t="s">
        <v>383</v>
      </c>
      <c r="B268" s="1">
        <v>44981</v>
      </c>
      <c r="C268" s="1">
        <v>44984</v>
      </c>
      <c r="D268" t="s">
        <v>99</v>
      </c>
      <c r="E268" t="s">
        <v>18</v>
      </c>
      <c r="F268" t="s">
        <v>19</v>
      </c>
      <c r="G268" t="s">
        <v>20</v>
      </c>
      <c r="H268">
        <v>7</v>
      </c>
      <c r="I268">
        <v>384.69</v>
      </c>
      <c r="J268">
        <v>0</v>
      </c>
      <c r="K268">
        <v>19.77</v>
      </c>
      <c r="L268" t="s">
        <v>21</v>
      </c>
      <c r="M268">
        <v>2692.83</v>
      </c>
      <c r="N268">
        <f>SalesTbl[[#This Row],[Quantity]]*SalesTbl[[#This Row],[UnitPrice]]*(1-SalesTbl[[#This Row],[Discount]])</f>
        <v>2692.83</v>
      </c>
      <c r="O268" t="str">
        <f>TEXT(SalesTbl[[#This Row],[OrderDate]],"yyyy-mm")</f>
        <v>2023-02</v>
      </c>
      <c r="P268">
        <f>SalesTbl[[#This Row],[ShipDate]]-SalesTbl[[#This Row],[OrderDate]]</f>
        <v>3</v>
      </c>
    </row>
    <row r="269" spans="1:16">
      <c r="A269" t="s">
        <v>384</v>
      </c>
      <c r="B269" s="1">
        <v>44976</v>
      </c>
      <c r="C269" s="1">
        <v>44978</v>
      </c>
      <c r="D269" t="s">
        <v>66</v>
      </c>
      <c r="E269" t="s">
        <v>29</v>
      </c>
      <c r="F269" t="s">
        <v>40</v>
      </c>
      <c r="G269" t="s">
        <v>83</v>
      </c>
      <c r="H269">
        <v>6</v>
      </c>
      <c r="I269">
        <v>380.22</v>
      </c>
      <c r="J269">
        <v>0.1</v>
      </c>
      <c r="K269">
        <v>15.59</v>
      </c>
      <c r="L269" t="s">
        <v>37</v>
      </c>
      <c r="M269">
        <v>2053.19</v>
      </c>
      <c r="N269">
        <f>SalesTbl[[#This Row],[Quantity]]*SalesTbl[[#This Row],[UnitPrice]]*(1-SalesTbl[[#This Row],[Discount]])</f>
        <v>2053.1880000000001</v>
      </c>
      <c r="O269" t="str">
        <f>TEXT(SalesTbl[[#This Row],[OrderDate]],"yyyy-mm")</f>
        <v>2023-02</v>
      </c>
      <c r="P269">
        <f>SalesTbl[[#This Row],[ShipDate]]-SalesTbl[[#This Row],[OrderDate]]</f>
        <v>2</v>
      </c>
    </row>
    <row r="270" spans="1:16">
      <c r="A270" t="s">
        <v>385</v>
      </c>
      <c r="B270" s="1">
        <v>44976</v>
      </c>
      <c r="C270" s="1">
        <v>44978</v>
      </c>
      <c r="D270" t="s">
        <v>117</v>
      </c>
      <c r="E270" t="s">
        <v>71</v>
      </c>
      <c r="F270" t="s">
        <v>24</v>
      </c>
      <c r="G270" t="s">
        <v>36</v>
      </c>
      <c r="H270">
        <v>1</v>
      </c>
      <c r="I270">
        <v>864.04</v>
      </c>
      <c r="J270">
        <v>0.05</v>
      </c>
      <c r="K270">
        <v>54.77</v>
      </c>
      <c r="L270" t="s">
        <v>21</v>
      </c>
      <c r="M270">
        <v>820.84</v>
      </c>
      <c r="N270">
        <f>SalesTbl[[#This Row],[Quantity]]*SalesTbl[[#This Row],[UnitPrice]]*(1-SalesTbl[[#This Row],[Discount]])</f>
        <v>820.83799999999997</v>
      </c>
      <c r="O270" t="str">
        <f>TEXT(SalesTbl[[#This Row],[OrderDate]],"yyyy-mm")</f>
        <v>2023-02</v>
      </c>
      <c r="P270">
        <f>SalesTbl[[#This Row],[ShipDate]]-SalesTbl[[#This Row],[OrderDate]]</f>
        <v>2</v>
      </c>
    </row>
    <row r="271" spans="1:16">
      <c r="A271" t="s">
        <v>386</v>
      </c>
      <c r="B271" s="1">
        <v>44976</v>
      </c>
      <c r="C271" s="1">
        <v>44982</v>
      </c>
      <c r="D271" t="s">
        <v>113</v>
      </c>
      <c r="E271" t="s">
        <v>71</v>
      </c>
      <c r="F271" t="s">
        <v>40</v>
      </c>
      <c r="G271" t="s">
        <v>64</v>
      </c>
      <c r="H271">
        <v>4</v>
      </c>
      <c r="I271">
        <v>1058.51</v>
      </c>
      <c r="J271">
        <v>0</v>
      </c>
      <c r="K271">
        <v>23.12</v>
      </c>
      <c r="L271" t="s">
        <v>21</v>
      </c>
      <c r="M271">
        <v>4234.04</v>
      </c>
      <c r="N271">
        <f>SalesTbl[[#This Row],[Quantity]]*SalesTbl[[#This Row],[UnitPrice]]*(1-SalesTbl[[#This Row],[Discount]])</f>
        <v>4234.04</v>
      </c>
      <c r="O271" t="str">
        <f>TEXT(SalesTbl[[#This Row],[OrderDate]],"yyyy-mm")</f>
        <v>2023-02</v>
      </c>
      <c r="P271">
        <f>SalesTbl[[#This Row],[ShipDate]]-SalesTbl[[#This Row],[OrderDate]]</f>
        <v>6</v>
      </c>
    </row>
    <row r="272" spans="1:16">
      <c r="A272" t="s">
        <v>387</v>
      </c>
      <c r="B272" s="1">
        <v>44975</v>
      </c>
      <c r="C272" s="1">
        <v>44976</v>
      </c>
      <c r="D272" t="s">
        <v>215</v>
      </c>
      <c r="E272" t="s">
        <v>44</v>
      </c>
      <c r="F272" t="s">
        <v>24</v>
      </c>
      <c r="G272" t="s">
        <v>104</v>
      </c>
      <c r="H272">
        <v>7</v>
      </c>
      <c r="I272">
        <v>657.69</v>
      </c>
      <c r="J272">
        <v>0</v>
      </c>
      <c r="K272">
        <v>11.39</v>
      </c>
      <c r="L272" t="s">
        <v>21</v>
      </c>
      <c r="M272">
        <v>4603.83</v>
      </c>
      <c r="N272">
        <f>SalesTbl[[#This Row],[Quantity]]*SalesTbl[[#This Row],[UnitPrice]]*(1-SalesTbl[[#This Row],[Discount]])</f>
        <v>4603.83</v>
      </c>
      <c r="O272" t="str">
        <f>TEXT(SalesTbl[[#This Row],[OrderDate]],"yyyy-mm")</f>
        <v>2023-02</v>
      </c>
      <c r="P272">
        <f>SalesTbl[[#This Row],[ShipDate]]-SalesTbl[[#This Row],[OrderDate]]</f>
        <v>1</v>
      </c>
    </row>
    <row r="273" spans="1:16">
      <c r="A273" t="s">
        <v>388</v>
      </c>
      <c r="B273" s="1">
        <v>44974</v>
      </c>
      <c r="C273" s="1">
        <v>44977</v>
      </c>
      <c r="D273" t="s">
        <v>149</v>
      </c>
      <c r="E273" t="s">
        <v>29</v>
      </c>
      <c r="F273" t="s">
        <v>19</v>
      </c>
      <c r="G273" t="s">
        <v>20</v>
      </c>
      <c r="H273">
        <v>4</v>
      </c>
      <c r="I273">
        <v>616.33000000000004</v>
      </c>
      <c r="J273">
        <v>0</v>
      </c>
      <c r="K273">
        <v>36</v>
      </c>
      <c r="L273" t="s">
        <v>26</v>
      </c>
      <c r="M273">
        <v>2465.3200000000002</v>
      </c>
      <c r="N273">
        <f>SalesTbl[[#This Row],[Quantity]]*SalesTbl[[#This Row],[UnitPrice]]*(1-SalesTbl[[#This Row],[Discount]])</f>
        <v>2465.3200000000002</v>
      </c>
      <c r="O273" t="str">
        <f>TEXT(SalesTbl[[#This Row],[OrderDate]],"yyyy-mm")</f>
        <v>2023-02</v>
      </c>
      <c r="P273">
        <f>SalesTbl[[#This Row],[ShipDate]]-SalesTbl[[#This Row],[OrderDate]]</f>
        <v>3</v>
      </c>
    </row>
    <row r="274" spans="1:16">
      <c r="A274" t="s">
        <v>389</v>
      </c>
      <c r="B274" s="1">
        <v>44974</v>
      </c>
      <c r="C274" s="1">
        <v>44977</v>
      </c>
      <c r="D274" t="s">
        <v>136</v>
      </c>
      <c r="E274" t="s">
        <v>71</v>
      </c>
      <c r="F274" t="s">
        <v>40</v>
      </c>
      <c r="G274" t="s">
        <v>64</v>
      </c>
      <c r="H274">
        <v>7</v>
      </c>
      <c r="I274">
        <v>876.83</v>
      </c>
      <c r="J274">
        <v>0</v>
      </c>
      <c r="K274">
        <v>49.78</v>
      </c>
      <c r="L274" t="s">
        <v>26</v>
      </c>
      <c r="M274">
        <v>6137.81</v>
      </c>
      <c r="N274">
        <f>SalesTbl[[#This Row],[Quantity]]*SalesTbl[[#This Row],[UnitPrice]]*(1-SalesTbl[[#This Row],[Discount]])</f>
        <v>6137.81</v>
      </c>
      <c r="O274" t="str">
        <f>TEXT(SalesTbl[[#This Row],[OrderDate]],"yyyy-mm")</f>
        <v>2023-02</v>
      </c>
      <c r="P274">
        <f>SalesTbl[[#This Row],[ShipDate]]-SalesTbl[[#This Row],[OrderDate]]</f>
        <v>3</v>
      </c>
    </row>
    <row r="275" spans="1:16">
      <c r="A275" t="s">
        <v>390</v>
      </c>
      <c r="B275" s="1">
        <v>44972</v>
      </c>
      <c r="C275" s="1">
        <v>44973</v>
      </c>
      <c r="D275" t="s">
        <v>323</v>
      </c>
      <c r="E275" t="s">
        <v>29</v>
      </c>
      <c r="F275" t="s">
        <v>40</v>
      </c>
      <c r="G275" t="s">
        <v>89</v>
      </c>
      <c r="H275">
        <v>6</v>
      </c>
      <c r="I275">
        <v>1163.29</v>
      </c>
      <c r="J275">
        <v>0.05</v>
      </c>
      <c r="K275">
        <v>6.11</v>
      </c>
      <c r="L275" t="s">
        <v>37</v>
      </c>
      <c r="M275">
        <v>6630.75</v>
      </c>
      <c r="N275">
        <f>SalesTbl[[#This Row],[Quantity]]*SalesTbl[[#This Row],[UnitPrice]]*(1-SalesTbl[[#This Row],[Discount]])</f>
        <v>6630.7529999999997</v>
      </c>
      <c r="O275" t="str">
        <f>TEXT(SalesTbl[[#This Row],[OrderDate]],"yyyy-mm")</f>
        <v>2023-02</v>
      </c>
      <c r="P275">
        <f>SalesTbl[[#This Row],[ShipDate]]-SalesTbl[[#This Row],[OrderDate]]</f>
        <v>1</v>
      </c>
    </row>
    <row r="276" spans="1:16">
      <c r="A276" t="s">
        <v>391</v>
      </c>
      <c r="B276" s="1">
        <v>44972</v>
      </c>
      <c r="C276" s="1">
        <v>44977</v>
      </c>
      <c r="D276" t="s">
        <v>167</v>
      </c>
      <c r="E276" t="s">
        <v>18</v>
      </c>
      <c r="F276" t="s">
        <v>24</v>
      </c>
      <c r="G276" t="s">
        <v>107</v>
      </c>
      <c r="H276">
        <v>7</v>
      </c>
      <c r="I276">
        <v>758.83</v>
      </c>
      <c r="J276">
        <v>0</v>
      </c>
      <c r="K276">
        <v>7.78</v>
      </c>
      <c r="L276" t="s">
        <v>26</v>
      </c>
      <c r="M276">
        <v>5311.81</v>
      </c>
      <c r="N276">
        <f>SalesTbl[[#This Row],[Quantity]]*SalesTbl[[#This Row],[UnitPrice]]*(1-SalesTbl[[#This Row],[Discount]])</f>
        <v>5311.81</v>
      </c>
      <c r="O276" t="str">
        <f>TEXT(SalesTbl[[#This Row],[OrderDate]],"yyyy-mm")</f>
        <v>2023-02</v>
      </c>
      <c r="P276">
        <f>SalesTbl[[#This Row],[ShipDate]]-SalesTbl[[#This Row],[OrderDate]]</f>
        <v>5</v>
      </c>
    </row>
    <row r="277" spans="1:16">
      <c r="A277" t="s">
        <v>392</v>
      </c>
      <c r="B277" s="1">
        <v>44971</v>
      </c>
      <c r="C277" s="1">
        <v>44974</v>
      </c>
      <c r="D277" t="s">
        <v>152</v>
      </c>
      <c r="E277" t="s">
        <v>29</v>
      </c>
      <c r="F277" t="s">
        <v>40</v>
      </c>
      <c r="G277" t="s">
        <v>89</v>
      </c>
      <c r="H277">
        <v>4</v>
      </c>
      <c r="I277">
        <v>562.52</v>
      </c>
      <c r="J277">
        <v>0</v>
      </c>
      <c r="K277">
        <v>36.26</v>
      </c>
      <c r="L277" t="s">
        <v>31</v>
      </c>
      <c r="M277">
        <v>2250.08</v>
      </c>
      <c r="N277">
        <f>SalesTbl[[#This Row],[Quantity]]*SalesTbl[[#This Row],[UnitPrice]]*(1-SalesTbl[[#This Row],[Discount]])</f>
        <v>2250.08</v>
      </c>
      <c r="O277" t="str">
        <f>TEXT(SalesTbl[[#This Row],[OrderDate]],"yyyy-mm")</f>
        <v>2023-02</v>
      </c>
      <c r="P277">
        <f>SalesTbl[[#This Row],[ShipDate]]-SalesTbl[[#This Row],[OrderDate]]</f>
        <v>3</v>
      </c>
    </row>
    <row r="278" spans="1:16">
      <c r="A278" t="s">
        <v>393</v>
      </c>
      <c r="B278" s="1">
        <v>44971</v>
      </c>
      <c r="C278" s="1">
        <v>44972</v>
      </c>
      <c r="D278" t="s">
        <v>51</v>
      </c>
      <c r="E278" t="s">
        <v>29</v>
      </c>
      <c r="F278" t="s">
        <v>24</v>
      </c>
      <c r="G278" t="s">
        <v>111</v>
      </c>
      <c r="H278">
        <v>2</v>
      </c>
      <c r="I278">
        <v>765.41</v>
      </c>
      <c r="J278">
        <v>0.05</v>
      </c>
      <c r="K278">
        <v>29.12</v>
      </c>
      <c r="L278" t="s">
        <v>21</v>
      </c>
      <c r="M278">
        <v>1454.28</v>
      </c>
      <c r="N278">
        <f>SalesTbl[[#This Row],[Quantity]]*SalesTbl[[#This Row],[UnitPrice]]*(1-SalesTbl[[#This Row],[Discount]])</f>
        <v>1454.2789999999998</v>
      </c>
      <c r="O278" t="str">
        <f>TEXT(SalesTbl[[#This Row],[OrderDate]],"yyyy-mm")</f>
        <v>2023-02</v>
      </c>
      <c r="P278">
        <f>SalesTbl[[#This Row],[ShipDate]]-SalesTbl[[#This Row],[OrderDate]]</f>
        <v>1</v>
      </c>
    </row>
    <row r="279" spans="1:16">
      <c r="A279" t="s">
        <v>394</v>
      </c>
      <c r="B279" s="1">
        <v>44971</v>
      </c>
      <c r="C279" s="1">
        <v>44972</v>
      </c>
      <c r="D279" t="s">
        <v>119</v>
      </c>
      <c r="E279" t="s">
        <v>18</v>
      </c>
      <c r="F279" t="s">
        <v>19</v>
      </c>
      <c r="G279" t="s">
        <v>20</v>
      </c>
      <c r="H279">
        <v>6</v>
      </c>
      <c r="I279">
        <v>349.04</v>
      </c>
      <c r="J279">
        <v>0</v>
      </c>
      <c r="K279">
        <v>19.440000000000001</v>
      </c>
      <c r="L279" t="s">
        <v>31</v>
      </c>
      <c r="M279">
        <v>2094.2399999999998</v>
      </c>
      <c r="N279">
        <f>SalesTbl[[#This Row],[Quantity]]*SalesTbl[[#This Row],[UnitPrice]]*(1-SalesTbl[[#This Row],[Discount]])</f>
        <v>2094.2400000000002</v>
      </c>
      <c r="O279" t="str">
        <f>TEXT(SalesTbl[[#This Row],[OrderDate]],"yyyy-mm")</f>
        <v>2023-02</v>
      </c>
      <c r="P279">
        <f>SalesTbl[[#This Row],[ShipDate]]-SalesTbl[[#This Row],[OrderDate]]</f>
        <v>1</v>
      </c>
    </row>
    <row r="280" spans="1:16">
      <c r="A280" t="s">
        <v>395</v>
      </c>
      <c r="B280" s="1">
        <v>44971</v>
      </c>
      <c r="C280" s="1">
        <v>44978</v>
      </c>
      <c r="D280" t="s">
        <v>79</v>
      </c>
      <c r="E280" t="s">
        <v>29</v>
      </c>
      <c r="F280" t="s">
        <v>40</v>
      </c>
      <c r="G280" t="s">
        <v>89</v>
      </c>
      <c r="H280">
        <v>7</v>
      </c>
      <c r="I280">
        <v>526.07000000000005</v>
      </c>
      <c r="J280">
        <v>0.15</v>
      </c>
      <c r="K280">
        <v>18.16</v>
      </c>
      <c r="L280" t="s">
        <v>37</v>
      </c>
      <c r="M280">
        <v>3130.12</v>
      </c>
      <c r="N280">
        <f>SalesTbl[[#This Row],[Quantity]]*SalesTbl[[#This Row],[UnitPrice]]*(1-SalesTbl[[#This Row],[Discount]])</f>
        <v>3130.1165000000001</v>
      </c>
      <c r="O280" t="str">
        <f>TEXT(SalesTbl[[#This Row],[OrderDate]],"yyyy-mm")</f>
        <v>2023-02</v>
      </c>
      <c r="P280">
        <f>SalesTbl[[#This Row],[ShipDate]]-SalesTbl[[#This Row],[OrderDate]]</f>
        <v>7</v>
      </c>
    </row>
    <row r="281" spans="1:16">
      <c r="A281" t="s">
        <v>396</v>
      </c>
      <c r="B281" s="1">
        <v>44970</v>
      </c>
      <c r="C281" s="1">
        <v>44973</v>
      </c>
      <c r="D281" t="s">
        <v>202</v>
      </c>
      <c r="E281" t="s">
        <v>29</v>
      </c>
      <c r="F281" t="s">
        <v>24</v>
      </c>
      <c r="G281" t="s">
        <v>25</v>
      </c>
      <c r="H281">
        <v>6</v>
      </c>
      <c r="I281">
        <v>480.05</v>
      </c>
      <c r="J281">
        <v>0</v>
      </c>
      <c r="K281">
        <v>17.63</v>
      </c>
      <c r="L281" t="s">
        <v>37</v>
      </c>
      <c r="M281">
        <v>2880.3</v>
      </c>
      <c r="N281">
        <f>SalesTbl[[#This Row],[Quantity]]*SalesTbl[[#This Row],[UnitPrice]]*(1-SalesTbl[[#This Row],[Discount]])</f>
        <v>2880.3</v>
      </c>
      <c r="O281" t="str">
        <f>TEXT(SalesTbl[[#This Row],[OrderDate]],"yyyy-mm")</f>
        <v>2023-02</v>
      </c>
      <c r="P281">
        <f>SalesTbl[[#This Row],[ShipDate]]-SalesTbl[[#This Row],[OrderDate]]</f>
        <v>3</v>
      </c>
    </row>
    <row r="282" spans="1:16">
      <c r="A282" t="s">
        <v>397</v>
      </c>
      <c r="B282" s="1">
        <v>44969</v>
      </c>
      <c r="C282" s="1">
        <v>44973</v>
      </c>
      <c r="D282" t="s">
        <v>119</v>
      </c>
      <c r="E282" t="s">
        <v>44</v>
      </c>
      <c r="F282" t="s">
        <v>19</v>
      </c>
      <c r="G282" t="s">
        <v>30</v>
      </c>
      <c r="H282">
        <v>7</v>
      </c>
      <c r="I282">
        <v>416.87</v>
      </c>
      <c r="J282">
        <v>0</v>
      </c>
      <c r="K282">
        <v>52.13</v>
      </c>
      <c r="L282" t="s">
        <v>21</v>
      </c>
      <c r="M282">
        <v>2918.09</v>
      </c>
      <c r="N282">
        <f>SalesTbl[[#This Row],[Quantity]]*SalesTbl[[#This Row],[UnitPrice]]*(1-SalesTbl[[#This Row],[Discount]])</f>
        <v>2918.09</v>
      </c>
      <c r="O282" t="str">
        <f>TEXT(SalesTbl[[#This Row],[OrderDate]],"yyyy-mm")</f>
        <v>2023-02</v>
      </c>
      <c r="P282">
        <f>SalesTbl[[#This Row],[ShipDate]]-SalesTbl[[#This Row],[OrderDate]]</f>
        <v>4</v>
      </c>
    </row>
    <row r="283" spans="1:16">
      <c r="A283" t="s">
        <v>398</v>
      </c>
      <c r="B283" s="1">
        <v>44969</v>
      </c>
      <c r="C283" s="1">
        <v>44976</v>
      </c>
      <c r="D283" t="s">
        <v>140</v>
      </c>
      <c r="E283" t="s">
        <v>29</v>
      </c>
      <c r="F283" t="s">
        <v>24</v>
      </c>
      <c r="G283" t="s">
        <v>104</v>
      </c>
      <c r="H283">
        <v>1</v>
      </c>
      <c r="I283">
        <v>482.6</v>
      </c>
      <c r="J283">
        <v>0</v>
      </c>
      <c r="K283">
        <v>31.66</v>
      </c>
      <c r="L283" t="s">
        <v>21</v>
      </c>
      <c r="M283">
        <v>482.6</v>
      </c>
      <c r="N283">
        <f>SalesTbl[[#This Row],[Quantity]]*SalesTbl[[#This Row],[UnitPrice]]*(1-SalesTbl[[#This Row],[Discount]])</f>
        <v>482.6</v>
      </c>
      <c r="O283" t="str">
        <f>TEXT(SalesTbl[[#This Row],[OrderDate]],"yyyy-mm")</f>
        <v>2023-02</v>
      </c>
      <c r="P283">
        <f>SalesTbl[[#This Row],[ShipDate]]-SalesTbl[[#This Row],[OrderDate]]</f>
        <v>7</v>
      </c>
    </row>
    <row r="284" spans="1:16">
      <c r="A284" t="s">
        <v>399</v>
      </c>
      <c r="B284" s="1">
        <v>44966</v>
      </c>
      <c r="C284" s="1">
        <v>44969</v>
      </c>
      <c r="D284" t="s">
        <v>202</v>
      </c>
      <c r="E284" t="s">
        <v>71</v>
      </c>
      <c r="F284" t="s">
        <v>40</v>
      </c>
      <c r="G284" t="s">
        <v>64</v>
      </c>
      <c r="H284">
        <v>2</v>
      </c>
      <c r="I284">
        <v>977.76</v>
      </c>
      <c r="J284">
        <v>0.05</v>
      </c>
      <c r="K284">
        <v>21.88</v>
      </c>
      <c r="L284" t="s">
        <v>31</v>
      </c>
      <c r="M284">
        <v>1857.74</v>
      </c>
      <c r="N284">
        <f>SalesTbl[[#This Row],[Quantity]]*SalesTbl[[#This Row],[UnitPrice]]*(1-SalesTbl[[#This Row],[Discount]])</f>
        <v>1857.7439999999999</v>
      </c>
      <c r="O284" t="str">
        <f>TEXT(SalesTbl[[#This Row],[OrderDate]],"yyyy-mm")</f>
        <v>2023-02</v>
      </c>
      <c r="P284">
        <f>SalesTbl[[#This Row],[ShipDate]]-SalesTbl[[#This Row],[OrderDate]]</f>
        <v>3</v>
      </c>
    </row>
    <row r="285" spans="1:16">
      <c r="A285" t="s">
        <v>400</v>
      </c>
      <c r="B285" s="1">
        <v>44965</v>
      </c>
      <c r="C285" s="1">
        <v>44967</v>
      </c>
      <c r="D285" t="s">
        <v>219</v>
      </c>
      <c r="E285" t="s">
        <v>18</v>
      </c>
      <c r="F285" t="s">
        <v>40</v>
      </c>
      <c r="G285" t="s">
        <v>64</v>
      </c>
      <c r="H285">
        <v>2</v>
      </c>
      <c r="I285">
        <v>563.66999999999996</v>
      </c>
      <c r="J285">
        <v>0</v>
      </c>
      <c r="K285">
        <v>15.91</v>
      </c>
      <c r="L285" t="s">
        <v>37</v>
      </c>
      <c r="M285">
        <v>1127.3399999999999</v>
      </c>
      <c r="N285">
        <f>SalesTbl[[#This Row],[Quantity]]*SalesTbl[[#This Row],[UnitPrice]]*(1-SalesTbl[[#This Row],[Discount]])</f>
        <v>1127.3399999999999</v>
      </c>
      <c r="O285" t="str">
        <f>TEXT(SalesTbl[[#This Row],[OrderDate]],"yyyy-mm")</f>
        <v>2023-02</v>
      </c>
      <c r="P285">
        <f>SalesTbl[[#This Row],[ShipDate]]-SalesTbl[[#This Row],[OrderDate]]</f>
        <v>2</v>
      </c>
    </row>
    <row r="286" spans="1:16">
      <c r="A286" t="s">
        <v>401</v>
      </c>
      <c r="B286" s="1">
        <v>44964</v>
      </c>
      <c r="C286" s="1">
        <v>44965</v>
      </c>
      <c r="D286" t="s">
        <v>222</v>
      </c>
      <c r="E286" t="s">
        <v>29</v>
      </c>
      <c r="F286" t="s">
        <v>40</v>
      </c>
      <c r="G286" t="s">
        <v>83</v>
      </c>
      <c r="H286">
        <v>4</v>
      </c>
      <c r="I286">
        <v>990.37</v>
      </c>
      <c r="J286">
        <v>0</v>
      </c>
      <c r="K286">
        <v>40.21</v>
      </c>
      <c r="L286" t="s">
        <v>26</v>
      </c>
      <c r="M286">
        <v>3961.48</v>
      </c>
      <c r="N286">
        <f>SalesTbl[[#This Row],[Quantity]]*SalesTbl[[#This Row],[UnitPrice]]*(1-SalesTbl[[#This Row],[Discount]])</f>
        <v>3961.48</v>
      </c>
      <c r="O286" t="str">
        <f>TEXT(SalesTbl[[#This Row],[OrderDate]],"yyyy-mm")</f>
        <v>2023-02</v>
      </c>
      <c r="P286">
        <f>SalesTbl[[#This Row],[ShipDate]]-SalesTbl[[#This Row],[OrderDate]]</f>
        <v>1</v>
      </c>
    </row>
    <row r="287" spans="1:16">
      <c r="A287" t="s">
        <v>402</v>
      </c>
      <c r="B287" s="1">
        <v>44963</v>
      </c>
      <c r="C287" s="1">
        <v>44964</v>
      </c>
      <c r="D287" t="s">
        <v>144</v>
      </c>
      <c r="E287" t="s">
        <v>44</v>
      </c>
      <c r="F287" t="s">
        <v>24</v>
      </c>
      <c r="G287" t="s">
        <v>104</v>
      </c>
      <c r="H287">
        <v>7</v>
      </c>
      <c r="I287">
        <v>95.46</v>
      </c>
      <c r="J287">
        <v>0</v>
      </c>
      <c r="K287">
        <v>20.39</v>
      </c>
      <c r="L287" t="s">
        <v>26</v>
      </c>
      <c r="M287">
        <v>668.22</v>
      </c>
      <c r="N287">
        <f>SalesTbl[[#This Row],[Quantity]]*SalesTbl[[#This Row],[UnitPrice]]*(1-SalesTbl[[#This Row],[Discount]])</f>
        <v>668.21999999999991</v>
      </c>
      <c r="O287" t="str">
        <f>TEXT(SalesTbl[[#This Row],[OrderDate]],"yyyy-mm")</f>
        <v>2023-02</v>
      </c>
      <c r="P287">
        <f>SalesTbl[[#This Row],[ShipDate]]-SalesTbl[[#This Row],[OrderDate]]</f>
        <v>1</v>
      </c>
    </row>
    <row r="288" spans="1:16">
      <c r="A288" t="s">
        <v>403</v>
      </c>
      <c r="B288" s="1">
        <v>44963</v>
      </c>
      <c r="C288" s="1">
        <v>44967</v>
      </c>
      <c r="D288" t="s">
        <v>43</v>
      </c>
      <c r="E288" t="s">
        <v>18</v>
      </c>
      <c r="F288" t="s">
        <v>24</v>
      </c>
      <c r="G288" t="s">
        <v>107</v>
      </c>
      <c r="H288">
        <v>6</v>
      </c>
      <c r="I288">
        <v>315.66000000000003</v>
      </c>
      <c r="J288">
        <v>0.05</v>
      </c>
      <c r="K288">
        <v>29.82</v>
      </c>
      <c r="L288" t="s">
        <v>31</v>
      </c>
      <c r="M288">
        <v>1799.26</v>
      </c>
      <c r="N288">
        <f>SalesTbl[[#This Row],[Quantity]]*SalesTbl[[#This Row],[UnitPrice]]*(1-SalesTbl[[#This Row],[Discount]])</f>
        <v>1799.2619999999999</v>
      </c>
      <c r="O288" t="str">
        <f>TEXT(SalesTbl[[#This Row],[OrderDate]],"yyyy-mm")</f>
        <v>2023-02</v>
      </c>
      <c r="P288">
        <f>SalesTbl[[#This Row],[ShipDate]]-SalesTbl[[#This Row],[OrderDate]]</f>
        <v>4</v>
      </c>
    </row>
    <row r="289" spans="1:16">
      <c r="A289" t="s">
        <v>404</v>
      </c>
      <c r="B289" s="1">
        <v>44962</v>
      </c>
      <c r="C289" s="1">
        <v>44965</v>
      </c>
      <c r="D289" t="s">
        <v>405</v>
      </c>
      <c r="E289" t="s">
        <v>29</v>
      </c>
      <c r="F289" t="s">
        <v>19</v>
      </c>
      <c r="G289" t="s">
        <v>62</v>
      </c>
      <c r="H289">
        <v>7</v>
      </c>
      <c r="I289">
        <v>408.55</v>
      </c>
      <c r="J289">
        <v>0</v>
      </c>
      <c r="K289">
        <v>51.6</v>
      </c>
      <c r="L289" t="s">
        <v>21</v>
      </c>
      <c r="M289">
        <v>2859.85</v>
      </c>
      <c r="N289">
        <f>SalesTbl[[#This Row],[Quantity]]*SalesTbl[[#This Row],[UnitPrice]]*(1-SalesTbl[[#This Row],[Discount]])</f>
        <v>2859.85</v>
      </c>
      <c r="O289" t="str">
        <f>TEXT(SalesTbl[[#This Row],[OrderDate]],"yyyy-mm")</f>
        <v>2023-02</v>
      </c>
      <c r="P289">
        <f>SalesTbl[[#This Row],[ShipDate]]-SalesTbl[[#This Row],[OrderDate]]</f>
        <v>3</v>
      </c>
    </row>
    <row r="290" spans="1:16">
      <c r="A290" t="s">
        <v>406</v>
      </c>
      <c r="B290" s="1">
        <v>44962</v>
      </c>
      <c r="C290" s="1">
        <v>44963</v>
      </c>
      <c r="D290" t="s">
        <v>81</v>
      </c>
      <c r="E290" t="s">
        <v>71</v>
      </c>
      <c r="F290" t="s">
        <v>19</v>
      </c>
      <c r="G290" t="s">
        <v>30</v>
      </c>
      <c r="H290">
        <v>1</v>
      </c>
      <c r="I290">
        <v>989.38</v>
      </c>
      <c r="J290">
        <v>0.15</v>
      </c>
      <c r="K290">
        <v>44.17</v>
      </c>
      <c r="L290" t="s">
        <v>26</v>
      </c>
      <c r="M290">
        <v>840.97</v>
      </c>
      <c r="N290">
        <f>SalesTbl[[#This Row],[Quantity]]*SalesTbl[[#This Row],[UnitPrice]]*(1-SalesTbl[[#This Row],[Discount]])</f>
        <v>840.97299999999996</v>
      </c>
      <c r="O290" t="str">
        <f>TEXT(SalesTbl[[#This Row],[OrderDate]],"yyyy-mm")</f>
        <v>2023-02</v>
      </c>
      <c r="P290">
        <f>SalesTbl[[#This Row],[ShipDate]]-SalesTbl[[#This Row],[OrderDate]]</f>
        <v>1</v>
      </c>
    </row>
    <row r="291" spans="1:16">
      <c r="A291" t="s">
        <v>407</v>
      </c>
      <c r="B291" s="1">
        <v>44961</v>
      </c>
      <c r="C291" s="1">
        <v>44967</v>
      </c>
      <c r="D291" t="s">
        <v>184</v>
      </c>
      <c r="E291" t="s">
        <v>44</v>
      </c>
      <c r="F291" t="s">
        <v>19</v>
      </c>
      <c r="G291" t="s">
        <v>59</v>
      </c>
      <c r="H291">
        <v>2</v>
      </c>
      <c r="I291">
        <v>637.29999999999995</v>
      </c>
      <c r="J291">
        <v>0.05</v>
      </c>
      <c r="K291">
        <v>12.69</v>
      </c>
      <c r="L291" t="s">
        <v>37</v>
      </c>
      <c r="M291">
        <v>1210.8699999999999</v>
      </c>
      <c r="N291">
        <f>SalesTbl[[#This Row],[Quantity]]*SalesTbl[[#This Row],[UnitPrice]]*(1-SalesTbl[[#This Row],[Discount]])</f>
        <v>1210.8699999999999</v>
      </c>
      <c r="O291" t="str">
        <f>TEXT(SalesTbl[[#This Row],[OrderDate]],"yyyy-mm")</f>
        <v>2023-02</v>
      </c>
      <c r="P291">
        <f>SalesTbl[[#This Row],[ShipDate]]-SalesTbl[[#This Row],[OrderDate]]</f>
        <v>6</v>
      </c>
    </row>
    <row r="292" spans="1:16">
      <c r="A292" t="s">
        <v>408</v>
      </c>
      <c r="B292" s="1">
        <v>44960</v>
      </c>
      <c r="C292" s="1">
        <v>44962</v>
      </c>
      <c r="D292" t="s">
        <v>323</v>
      </c>
      <c r="E292" t="s">
        <v>71</v>
      </c>
      <c r="F292" t="s">
        <v>19</v>
      </c>
      <c r="G292" t="s">
        <v>59</v>
      </c>
      <c r="H292">
        <v>2</v>
      </c>
      <c r="I292">
        <v>330.66</v>
      </c>
      <c r="J292">
        <v>0.1</v>
      </c>
      <c r="K292">
        <v>18.37</v>
      </c>
      <c r="L292" t="s">
        <v>26</v>
      </c>
      <c r="M292">
        <v>595.19000000000005</v>
      </c>
      <c r="N292">
        <f>SalesTbl[[#This Row],[Quantity]]*SalesTbl[[#This Row],[UnitPrice]]*(1-SalesTbl[[#This Row],[Discount]])</f>
        <v>595.1880000000001</v>
      </c>
      <c r="O292" t="str">
        <f>TEXT(SalesTbl[[#This Row],[OrderDate]],"yyyy-mm")</f>
        <v>2023-02</v>
      </c>
      <c r="P292">
        <f>SalesTbl[[#This Row],[ShipDate]]-SalesTbl[[#This Row],[OrderDate]]</f>
        <v>2</v>
      </c>
    </row>
    <row r="293" spans="1:16">
      <c r="A293" t="s">
        <v>409</v>
      </c>
      <c r="B293" s="1">
        <v>44960</v>
      </c>
      <c r="C293" s="1">
        <v>44962</v>
      </c>
      <c r="D293" t="s">
        <v>88</v>
      </c>
      <c r="E293" t="s">
        <v>18</v>
      </c>
      <c r="F293" t="s">
        <v>24</v>
      </c>
      <c r="G293" t="s">
        <v>107</v>
      </c>
      <c r="H293">
        <v>4</v>
      </c>
      <c r="I293">
        <v>842.65</v>
      </c>
      <c r="J293">
        <v>0</v>
      </c>
      <c r="K293">
        <v>53.22</v>
      </c>
      <c r="L293" t="s">
        <v>31</v>
      </c>
      <c r="M293">
        <v>3370.6</v>
      </c>
      <c r="N293">
        <f>SalesTbl[[#This Row],[Quantity]]*SalesTbl[[#This Row],[UnitPrice]]*(1-SalesTbl[[#This Row],[Discount]])</f>
        <v>3370.6</v>
      </c>
      <c r="O293" t="str">
        <f>TEXT(SalesTbl[[#This Row],[OrderDate]],"yyyy-mm")</f>
        <v>2023-02</v>
      </c>
      <c r="P293">
        <f>SalesTbl[[#This Row],[ShipDate]]-SalesTbl[[#This Row],[OrderDate]]</f>
        <v>2</v>
      </c>
    </row>
    <row r="294" spans="1:16">
      <c r="A294" t="s">
        <v>410</v>
      </c>
      <c r="B294" s="1">
        <v>44960</v>
      </c>
      <c r="C294" s="1">
        <v>44961</v>
      </c>
      <c r="D294" t="s">
        <v>106</v>
      </c>
      <c r="E294" t="s">
        <v>71</v>
      </c>
      <c r="F294" t="s">
        <v>40</v>
      </c>
      <c r="G294" t="s">
        <v>83</v>
      </c>
      <c r="H294">
        <v>6</v>
      </c>
      <c r="I294">
        <v>1155.1300000000001</v>
      </c>
      <c r="J294">
        <v>0.1</v>
      </c>
      <c r="K294">
        <v>10.56</v>
      </c>
      <c r="L294" t="s">
        <v>26</v>
      </c>
      <c r="M294">
        <v>6237.7</v>
      </c>
      <c r="N294">
        <f>SalesTbl[[#This Row],[Quantity]]*SalesTbl[[#This Row],[UnitPrice]]*(1-SalesTbl[[#This Row],[Discount]])</f>
        <v>6237.7020000000011</v>
      </c>
      <c r="O294" t="str">
        <f>TEXT(SalesTbl[[#This Row],[OrderDate]],"yyyy-mm")</f>
        <v>2023-02</v>
      </c>
      <c r="P294">
        <f>SalesTbl[[#This Row],[ShipDate]]-SalesTbl[[#This Row],[OrderDate]]</f>
        <v>1</v>
      </c>
    </row>
    <row r="295" spans="1:16">
      <c r="A295" t="s">
        <v>411</v>
      </c>
      <c r="B295" s="1">
        <v>44956</v>
      </c>
      <c r="C295" s="1">
        <v>44958</v>
      </c>
      <c r="D295" t="s">
        <v>170</v>
      </c>
      <c r="E295" t="s">
        <v>18</v>
      </c>
      <c r="F295" t="s">
        <v>19</v>
      </c>
      <c r="G295" t="s">
        <v>30</v>
      </c>
      <c r="H295">
        <v>4</v>
      </c>
      <c r="I295">
        <v>615.09</v>
      </c>
      <c r="J295">
        <v>0</v>
      </c>
      <c r="K295">
        <v>43.02</v>
      </c>
      <c r="L295" t="s">
        <v>37</v>
      </c>
      <c r="M295">
        <v>2460.36</v>
      </c>
      <c r="N295">
        <f>SalesTbl[[#This Row],[Quantity]]*SalesTbl[[#This Row],[UnitPrice]]*(1-SalesTbl[[#This Row],[Discount]])</f>
        <v>2460.36</v>
      </c>
      <c r="O295" t="str">
        <f>TEXT(SalesTbl[[#This Row],[OrderDate]],"yyyy-mm")</f>
        <v>2023-01</v>
      </c>
      <c r="P295">
        <f>SalesTbl[[#This Row],[ShipDate]]-SalesTbl[[#This Row],[OrderDate]]</f>
        <v>2</v>
      </c>
    </row>
    <row r="296" spans="1:16">
      <c r="A296" t="s">
        <v>412</v>
      </c>
      <c r="B296" s="1">
        <v>44954</v>
      </c>
      <c r="C296" s="1">
        <v>44956</v>
      </c>
      <c r="D296" t="s">
        <v>35</v>
      </c>
      <c r="E296" t="s">
        <v>29</v>
      </c>
      <c r="F296" t="s">
        <v>24</v>
      </c>
      <c r="G296" t="s">
        <v>25</v>
      </c>
      <c r="H296">
        <v>5</v>
      </c>
      <c r="I296">
        <v>689.71</v>
      </c>
      <c r="J296">
        <v>0.05</v>
      </c>
      <c r="K296">
        <v>34.799999999999997</v>
      </c>
      <c r="L296" t="s">
        <v>21</v>
      </c>
      <c r="M296">
        <v>3276.12</v>
      </c>
      <c r="N296">
        <f>SalesTbl[[#This Row],[Quantity]]*SalesTbl[[#This Row],[UnitPrice]]*(1-SalesTbl[[#This Row],[Discount]])</f>
        <v>3276.1224999999999</v>
      </c>
      <c r="O296" t="str">
        <f>TEXT(SalesTbl[[#This Row],[OrderDate]],"yyyy-mm")</f>
        <v>2023-01</v>
      </c>
      <c r="P296">
        <f>SalesTbl[[#This Row],[ShipDate]]-SalesTbl[[#This Row],[OrderDate]]</f>
        <v>2</v>
      </c>
    </row>
    <row r="297" spans="1:16">
      <c r="A297" t="s">
        <v>413</v>
      </c>
      <c r="B297" s="1">
        <v>44952</v>
      </c>
      <c r="C297" s="1">
        <v>44955</v>
      </c>
      <c r="D297" t="s">
        <v>113</v>
      </c>
      <c r="E297" t="s">
        <v>29</v>
      </c>
      <c r="F297" t="s">
        <v>40</v>
      </c>
      <c r="G297" t="s">
        <v>41</v>
      </c>
      <c r="H297">
        <v>6</v>
      </c>
      <c r="I297">
        <v>479.38</v>
      </c>
      <c r="J297">
        <v>0.1</v>
      </c>
      <c r="K297">
        <v>59.27</v>
      </c>
      <c r="L297" t="s">
        <v>31</v>
      </c>
      <c r="M297">
        <v>2588.65</v>
      </c>
      <c r="N297">
        <f>SalesTbl[[#This Row],[Quantity]]*SalesTbl[[#This Row],[UnitPrice]]*(1-SalesTbl[[#This Row],[Discount]])</f>
        <v>2588.652</v>
      </c>
      <c r="O297" t="str">
        <f>TEXT(SalesTbl[[#This Row],[OrderDate]],"yyyy-mm")</f>
        <v>2023-01</v>
      </c>
      <c r="P297">
        <f>SalesTbl[[#This Row],[ShipDate]]-SalesTbl[[#This Row],[OrderDate]]</f>
        <v>3</v>
      </c>
    </row>
    <row r="298" spans="1:16">
      <c r="A298" t="s">
        <v>414</v>
      </c>
      <c r="B298" s="1">
        <v>44951</v>
      </c>
      <c r="C298" s="1">
        <v>44955</v>
      </c>
      <c r="D298" t="s">
        <v>75</v>
      </c>
      <c r="E298" t="s">
        <v>44</v>
      </c>
      <c r="F298" t="s">
        <v>40</v>
      </c>
      <c r="G298" t="s">
        <v>64</v>
      </c>
      <c r="H298">
        <v>5</v>
      </c>
      <c r="I298">
        <v>937.43</v>
      </c>
      <c r="J298">
        <v>0</v>
      </c>
      <c r="K298">
        <v>4.1399999999999997</v>
      </c>
      <c r="L298" t="s">
        <v>37</v>
      </c>
      <c r="M298">
        <v>4687.1499999999996</v>
      </c>
      <c r="N298">
        <f>SalesTbl[[#This Row],[Quantity]]*SalesTbl[[#This Row],[UnitPrice]]*(1-SalesTbl[[#This Row],[Discount]])</f>
        <v>4687.1499999999996</v>
      </c>
      <c r="O298" t="str">
        <f>TEXT(SalesTbl[[#This Row],[OrderDate]],"yyyy-mm")</f>
        <v>2023-01</v>
      </c>
      <c r="P298">
        <f>SalesTbl[[#This Row],[ShipDate]]-SalesTbl[[#This Row],[OrderDate]]</f>
        <v>4</v>
      </c>
    </row>
    <row r="299" spans="1:16">
      <c r="A299" t="s">
        <v>415</v>
      </c>
      <c r="B299" s="1">
        <v>44950</v>
      </c>
      <c r="C299" s="1">
        <v>44955</v>
      </c>
      <c r="D299" t="s">
        <v>28</v>
      </c>
      <c r="E299" t="s">
        <v>18</v>
      </c>
      <c r="F299" t="s">
        <v>19</v>
      </c>
      <c r="G299" t="s">
        <v>59</v>
      </c>
      <c r="H299">
        <v>7</v>
      </c>
      <c r="I299">
        <v>744.32</v>
      </c>
      <c r="J299">
        <v>0</v>
      </c>
      <c r="K299">
        <v>42.03</v>
      </c>
      <c r="L299" t="s">
        <v>21</v>
      </c>
      <c r="M299">
        <v>5210.24</v>
      </c>
      <c r="N299">
        <f>SalesTbl[[#This Row],[Quantity]]*SalesTbl[[#This Row],[UnitPrice]]*(1-SalesTbl[[#This Row],[Discount]])</f>
        <v>5210.2400000000007</v>
      </c>
      <c r="O299" t="str">
        <f>TEXT(SalesTbl[[#This Row],[OrderDate]],"yyyy-mm")</f>
        <v>2023-01</v>
      </c>
      <c r="P299">
        <f>SalesTbl[[#This Row],[ShipDate]]-SalesTbl[[#This Row],[OrderDate]]</f>
        <v>5</v>
      </c>
    </row>
    <row r="300" spans="1:16">
      <c r="A300" t="s">
        <v>416</v>
      </c>
      <c r="B300" s="1">
        <v>44948</v>
      </c>
      <c r="C300" s="1">
        <v>44954</v>
      </c>
      <c r="D300" t="s">
        <v>362</v>
      </c>
      <c r="E300" t="s">
        <v>71</v>
      </c>
      <c r="F300" t="s">
        <v>19</v>
      </c>
      <c r="G300" t="s">
        <v>59</v>
      </c>
      <c r="H300">
        <v>5</v>
      </c>
      <c r="I300">
        <v>163.75</v>
      </c>
      <c r="J300">
        <v>0</v>
      </c>
      <c r="K300">
        <v>48.65</v>
      </c>
      <c r="L300" t="s">
        <v>26</v>
      </c>
      <c r="M300">
        <v>818.75</v>
      </c>
      <c r="N300">
        <f>SalesTbl[[#This Row],[Quantity]]*SalesTbl[[#This Row],[UnitPrice]]*(1-SalesTbl[[#This Row],[Discount]])</f>
        <v>818.75</v>
      </c>
      <c r="O300" t="str">
        <f>TEXT(SalesTbl[[#This Row],[OrderDate]],"yyyy-mm")</f>
        <v>2023-01</v>
      </c>
      <c r="P300">
        <f>SalesTbl[[#This Row],[ShipDate]]-SalesTbl[[#This Row],[OrderDate]]</f>
        <v>6</v>
      </c>
    </row>
    <row r="301" spans="1:16">
      <c r="A301" t="s">
        <v>417</v>
      </c>
      <c r="B301" s="1">
        <v>44948</v>
      </c>
      <c r="C301" s="1">
        <v>44953</v>
      </c>
      <c r="D301" t="s">
        <v>131</v>
      </c>
      <c r="E301" t="s">
        <v>71</v>
      </c>
      <c r="F301" t="s">
        <v>19</v>
      </c>
      <c r="G301" t="s">
        <v>56</v>
      </c>
      <c r="H301">
        <v>2</v>
      </c>
      <c r="I301">
        <v>681.11</v>
      </c>
      <c r="J301">
        <v>0</v>
      </c>
      <c r="K301">
        <v>3.44</v>
      </c>
      <c r="L301" t="s">
        <v>37</v>
      </c>
      <c r="M301">
        <v>1362.22</v>
      </c>
      <c r="N301">
        <f>SalesTbl[[#This Row],[Quantity]]*SalesTbl[[#This Row],[UnitPrice]]*(1-SalesTbl[[#This Row],[Discount]])</f>
        <v>1362.22</v>
      </c>
      <c r="O301" t="str">
        <f>TEXT(SalesTbl[[#This Row],[OrderDate]],"yyyy-mm")</f>
        <v>2023-01</v>
      </c>
      <c r="P301">
        <f>SalesTbl[[#This Row],[ShipDate]]-SalesTbl[[#This Row],[OrderDate]]</f>
        <v>5</v>
      </c>
    </row>
    <row r="302" spans="1:16">
      <c r="A302" t="s">
        <v>418</v>
      </c>
      <c r="B302" s="1">
        <v>44946</v>
      </c>
      <c r="C302" s="1">
        <v>44952</v>
      </c>
      <c r="D302" t="s">
        <v>202</v>
      </c>
      <c r="E302" t="s">
        <v>18</v>
      </c>
      <c r="F302" t="s">
        <v>40</v>
      </c>
      <c r="G302" t="s">
        <v>47</v>
      </c>
      <c r="H302">
        <v>6</v>
      </c>
      <c r="I302">
        <v>719.62</v>
      </c>
      <c r="J302">
        <v>0.2</v>
      </c>
      <c r="K302">
        <v>39.020000000000003</v>
      </c>
      <c r="L302" t="s">
        <v>21</v>
      </c>
      <c r="M302">
        <v>3454.18</v>
      </c>
      <c r="N302">
        <f>SalesTbl[[#This Row],[Quantity]]*SalesTbl[[#This Row],[UnitPrice]]*(1-SalesTbl[[#This Row],[Discount]])</f>
        <v>3454.1760000000004</v>
      </c>
      <c r="O302" t="str">
        <f>TEXT(SalesTbl[[#This Row],[OrderDate]],"yyyy-mm")</f>
        <v>2023-01</v>
      </c>
      <c r="P302">
        <f>SalesTbl[[#This Row],[ShipDate]]-SalesTbl[[#This Row],[OrderDate]]</f>
        <v>6</v>
      </c>
    </row>
    <row r="303" spans="1:16">
      <c r="A303" t="s">
        <v>419</v>
      </c>
      <c r="B303" s="1">
        <v>44945</v>
      </c>
      <c r="C303" s="1">
        <v>44946</v>
      </c>
      <c r="D303" t="s">
        <v>420</v>
      </c>
      <c r="E303" t="s">
        <v>18</v>
      </c>
      <c r="F303" t="s">
        <v>19</v>
      </c>
      <c r="G303" t="s">
        <v>30</v>
      </c>
      <c r="H303">
        <v>4</v>
      </c>
      <c r="I303">
        <v>801.43</v>
      </c>
      <c r="J303">
        <v>0</v>
      </c>
      <c r="K303">
        <v>15.16</v>
      </c>
      <c r="L303" t="s">
        <v>26</v>
      </c>
      <c r="M303">
        <v>3205.72</v>
      </c>
      <c r="N303">
        <f>SalesTbl[[#This Row],[Quantity]]*SalesTbl[[#This Row],[UnitPrice]]*(1-SalesTbl[[#This Row],[Discount]])</f>
        <v>3205.72</v>
      </c>
      <c r="O303" t="str">
        <f>TEXT(SalesTbl[[#This Row],[OrderDate]],"yyyy-mm")</f>
        <v>2023-01</v>
      </c>
      <c r="P303">
        <f>SalesTbl[[#This Row],[ShipDate]]-SalesTbl[[#This Row],[OrderDate]]</f>
        <v>1</v>
      </c>
    </row>
    <row r="304" spans="1:16">
      <c r="A304" t="s">
        <v>421</v>
      </c>
      <c r="B304" s="1">
        <v>44944</v>
      </c>
      <c r="C304" s="1">
        <v>44947</v>
      </c>
      <c r="D304" t="s">
        <v>117</v>
      </c>
      <c r="E304" t="s">
        <v>29</v>
      </c>
      <c r="F304" t="s">
        <v>24</v>
      </c>
      <c r="G304" t="s">
        <v>104</v>
      </c>
      <c r="H304">
        <v>5</v>
      </c>
      <c r="I304">
        <v>967.46</v>
      </c>
      <c r="J304">
        <v>0</v>
      </c>
      <c r="K304">
        <v>33.53</v>
      </c>
      <c r="L304" t="s">
        <v>26</v>
      </c>
      <c r="M304">
        <v>4837.3</v>
      </c>
      <c r="N304">
        <f>SalesTbl[[#This Row],[Quantity]]*SalesTbl[[#This Row],[UnitPrice]]*(1-SalesTbl[[#This Row],[Discount]])</f>
        <v>4837.3</v>
      </c>
      <c r="O304" t="str">
        <f>TEXT(SalesTbl[[#This Row],[OrderDate]],"yyyy-mm")</f>
        <v>2023-01</v>
      </c>
      <c r="P304">
        <f>SalesTbl[[#This Row],[ShipDate]]-SalesTbl[[#This Row],[OrderDate]]</f>
        <v>3</v>
      </c>
    </row>
    <row r="305" spans="1:16">
      <c r="A305" t="s">
        <v>422</v>
      </c>
      <c r="B305" s="1">
        <v>44943</v>
      </c>
      <c r="C305" s="1">
        <v>44949</v>
      </c>
      <c r="D305" t="s">
        <v>140</v>
      </c>
      <c r="E305" t="s">
        <v>29</v>
      </c>
      <c r="F305" t="s">
        <v>19</v>
      </c>
      <c r="G305" t="s">
        <v>56</v>
      </c>
      <c r="H305">
        <v>1</v>
      </c>
      <c r="I305">
        <v>257.14999999999998</v>
      </c>
      <c r="J305">
        <v>0</v>
      </c>
      <c r="K305">
        <v>31.37</v>
      </c>
      <c r="L305" t="s">
        <v>31</v>
      </c>
      <c r="M305">
        <v>257.14999999999998</v>
      </c>
      <c r="N305">
        <f>SalesTbl[[#This Row],[Quantity]]*SalesTbl[[#This Row],[UnitPrice]]*(1-SalesTbl[[#This Row],[Discount]])</f>
        <v>257.14999999999998</v>
      </c>
      <c r="O305" t="str">
        <f>TEXT(SalesTbl[[#This Row],[OrderDate]],"yyyy-mm")</f>
        <v>2023-01</v>
      </c>
      <c r="P305">
        <f>SalesTbl[[#This Row],[ShipDate]]-SalesTbl[[#This Row],[OrderDate]]</f>
        <v>6</v>
      </c>
    </row>
    <row r="306" spans="1:16">
      <c r="A306" t="s">
        <v>423</v>
      </c>
      <c r="B306" s="1">
        <v>44942</v>
      </c>
      <c r="C306" s="1">
        <v>44947</v>
      </c>
      <c r="D306" t="s">
        <v>240</v>
      </c>
      <c r="E306" t="s">
        <v>18</v>
      </c>
      <c r="F306" t="s">
        <v>19</v>
      </c>
      <c r="G306" t="s">
        <v>59</v>
      </c>
      <c r="H306">
        <v>1</v>
      </c>
      <c r="I306">
        <v>81.73</v>
      </c>
      <c r="J306">
        <v>0.1</v>
      </c>
      <c r="K306">
        <v>51.98</v>
      </c>
      <c r="L306" t="s">
        <v>37</v>
      </c>
      <c r="M306">
        <v>73.56</v>
      </c>
      <c r="N306">
        <f>SalesTbl[[#This Row],[Quantity]]*SalesTbl[[#This Row],[UnitPrice]]*(1-SalesTbl[[#This Row],[Discount]])</f>
        <v>73.557000000000002</v>
      </c>
      <c r="O306" t="str">
        <f>TEXT(SalesTbl[[#This Row],[OrderDate]],"yyyy-mm")</f>
        <v>2023-01</v>
      </c>
      <c r="P306">
        <f>SalesTbl[[#This Row],[ShipDate]]-SalesTbl[[#This Row],[OrderDate]]</f>
        <v>5</v>
      </c>
    </row>
    <row r="307" spans="1:16">
      <c r="A307" t="s">
        <v>424</v>
      </c>
      <c r="B307" s="1">
        <v>44939</v>
      </c>
      <c r="C307" s="1">
        <v>44946</v>
      </c>
      <c r="D307" t="s">
        <v>68</v>
      </c>
      <c r="E307" t="s">
        <v>71</v>
      </c>
      <c r="F307" t="s">
        <v>19</v>
      </c>
      <c r="G307" t="s">
        <v>56</v>
      </c>
      <c r="H307">
        <v>2</v>
      </c>
      <c r="I307">
        <v>45.94</v>
      </c>
      <c r="J307">
        <v>0.05</v>
      </c>
      <c r="K307">
        <v>50.27</v>
      </c>
      <c r="L307" t="s">
        <v>31</v>
      </c>
      <c r="M307">
        <v>87.29</v>
      </c>
      <c r="N307">
        <f>SalesTbl[[#This Row],[Quantity]]*SalesTbl[[#This Row],[UnitPrice]]*(1-SalesTbl[[#This Row],[Discount]])</f>
        <v>87.285999999999987</v>
      </c>
      <c r="O307" t="str">
        <f>TEXT(SalesTbl[[#This Row],[OrderDate]],"yyyy-mm")</f>
        <v>2023-01</v>
      </c>
      <c r="P307">
        <f>SalesTbl[[#This Row],[ShipDate]]-SalesTbl[[#This Row],[OrderDate]]</f>
        <v>7</v>
      </c>
    </row>
    <row r="308" spans="1:16">
      <c r="A308" t="s">
        <v>425</v>
      </c>
      <c r="B308" s="1">
        <v>44939</v>
      </c>
      <c r="C308" s="1">
        <v>44940</v>
      </c>
      <c r="D308" t="s">
        <v>133</v>
      </c>
      <c r="E308" t="s">
        <v>71</v>
      </c>
      <c r="F308" t="s">
        <v>19</v>
      </c>
      <c r="G308" t="s">
        <v>30</v>
      </c>
      <c r="H308">
        <v>3</v>
      </c>
      <c r="I308">
        <v>356.03</v>
      </c>
      <c r="J308">
        <v>0</v>
      </c>
      <c r="K308">
        <v>3.19</v>
      </c>
      <c r="L308" t="s">
        <v>31</v>
      </c>
      <c r="M308">
        <v>1068.0899999999999</v>
      </c>
      <c r="N308">
        <f>SalesTbl[[#This Row],[Quantity]]*SalesTbl[[#This Row],[UnitPrice]]*(1-SalesTbl[[#This Row],[Discount]])</f>
        <v>1068.0899999999999</v>
      </c>
      <c r="O308" t="str">
        <f>TEXT(SalesTbl[[#This Row],[OrderDate]],"yyyy-mm")</f>
        <v>2023-01</v>
      </c>
      <c r="P308">
        <f>SalesTbl[[#This Row],[ShipDate]]-SalesTbl[[#This Row],[OrderDate]]</f>
        <v>1</v>
      </c>
    </row>
    <row r="309" spans="1:16">
      <c r="A309" t="s">
        <v>426</v>
      </c>
      <c r="B309" s="1">
        <v>44938</v>
      </c>
      <c r="C309" s="1">
        <v>44945</v>
      </c>
      <c r="D309" t="s">
        <v>129</v>
      </c>
      <c r="E309" t="s">
        <v>18</v>
      </c>
      <c r="F309" t="s">
        <v>24</v>
      </c>
      <c r="G309" t="s">
        <v>107</v>
      </c>
      <c r="H309">
        <v>7</v>
      </c>
      <c r="I309">
        <v>1147.1099999999999</v>
      </c>
      <c r="J309">
        <v>0.15</v>
      </c>
      <c r="K309">
        <v>12.03</v>
      </c>
      <c r="L309" t="s">
        <v>31</v>
      </c>
      <c r="M309">
        <v>6825.3</v>
      </c>
      <c r="N309">
        <f>SalesTbl[[#This Row],[Quantity]]*SalesTbl[[#This Row],[UnitPrice]]*(1-SalesTbl[[#This Row],[Discount]])</f>
        <v>6825.3044999999993</v>
      </c>
      <c r="O309" t="str">
        <f>TEXT(SalesTbl[[#This Row],[OrderDate]],"yyyy-mm")</f>
        <v>2023-01</v>
      </c>
      <c r="P309">
        <f>SalesTbl[[#This Row],[ShipDate]]-SalesTbl[[#This Row],[OrderDate]]</f>
        <v>7</v>
      </c>
    </row>
    <row r="310" spans="1:16">
      <c r="A310" t="s">
        <v>427</v>
      </c>
      <c r="B310" s="1">
        <v>44937</v>
      </c>
      <c r="C310" s="1">
        <v>44938</v>
      </c>
      <c r="D310" t="s">
        <v>129</v>
      </c>
      <c r="E310" t="s">
        <v>44</v>
      </c>
      <c r="F310" t="s">
        <v>24</v>
      </c>
      <c r="G310" t="s">
        <v>104</v>
      </c>
      <c r="H310">
        <v>7</v>
      </c>
      <c r="I310">
        <v>881.6</v>
      </c>
      <c r="J310">
        <v>0.15</v>
      </c>
      <c r="K310">
        <v>10.5</v>
      </c>
      <c r="L310" t="s">
        <v>26</v>
      </c>
      <c r="M310">
        <v>5245.52</v>
      </c>
      <c r="N310">
        <f>SalesTbl[[#This Row],[Quantity]]*SalesTbl[[#This Row],[UnitPrice]]*(1-SalesTbl[[#This Row],[Discount]])</f>
        <v>5245.5199999999995</v>
      </c>
      <c r="O310" t="str">
        <f>TEXT(SalesTbl[[#This Row],[OrderDate]],"yyyy-mm")</f>
        <v>2023-01</v>
      </c>
      <c r="P310">
        <f>SalesTbl[[#This Row],[ShipDate]]-SalesTbl[[#This Row],[OrderDate]]</f>
        <v>1</v>
      </c>
    </row>
    <row r="311" spans="1:16">
      <c r="A311" t="s">
        <v>428</v>
      </c>
      <c r="B311" s="1">
        <v>44936</v>
      </c>
      <c r="C311" s="1">
        <v>44943</v>
      </c>
      <c r="D311" t="s">
        <v>238</v>
      </c>
      <c r="E311" t="s">
        <v>18</v>
      </c>
      <c r="F311" t="s">
        <v>40</v>
      </c>
      <c r="G311" t="s">
        <v>83</v>
      </c>
      <c r="H311">
        <v>8</v>
      </c>
      <c r="I311">
        <v>376.48</v>
      </c>
      <c r="J311">
        <v>0</v>
      </c>
      <c r="K311">
        <v>12.4</v>
      </c>
      <c r="L311" t="s">
        <v>26</v>
      </c>
      <c r="M311">
        <v>3011.84</v>
      </c>
      <c r="N311">
        <f>SalesTbl[[#This Row],[Quantity]]*SalesTbl[[#This Row],[UnitPrice]]*(1-SalesTbl[[#This Row],[Discount]])</f>
        <v>3011.84</v>
      </c>
      <c r="O311" t="str">
        <f>TEXT(SalesTbl[[#This Row],[OrderDate]],"yyyy-mm")</f>
        <v>2023-01</v>
      </c>
      <c r="P311">
        <f>SalesTbl[[#This Row],[ShipDate]]-SalesTbl[[#This Row],[OrderDate]]</f>
        <v>7</v>
      </c>
    </row>
    <row r="312" spans="1:16">
      <c r="A312" t="s">
        <v>429</v>
      </c>
      <c r="B312" s="1">
        <v>44935</v>
      </c>
      <c r="C312" s="1">
        <v>44937</v>
      </c>
      <c r="D312" t="s">
        <v>252</v>
      </c>
      <c r="E312" t="s">
        <v>29</v>
      </c>
      <c r="F312" t="s">
        <v>24</v>
      </c>
      <c r="G312" t="s">
        <v>107</v>
      </c>
      <c r="H312">
        <v>4</v>
      </c>
      <c r="I312">
        <v>528.83000000000004</v>
      </c>
      <c r="J312">
        <v>0.2</v>
      </c>
      <c r="K312">
        <v>33.44</v>
      </c>
      <c r="L312" t="s">
        <v>21</v>
      </c>
      <c r="M312">
        <v>1692.26</v>
      </c>
      <c r="N312">
        <f>SalesTbl[[#This Row],[Quantity]]*SalesTbl[[#This Row],[UnitPrice]]*(1-SalesTbl[[#This Row],[Discount]])</f>
        <v>1692.2560000000003</v>
      </c>
      <c r="O312" t="str">
        <f>TEXT(SalesTbl[[#This Row],[OrderDate]],"yyyy-mm")</f>
        <v>2023-01</v>
      </c>
      <c r="P312">
        <f>SalesTbl[[#This Row],[ShipDate]]-SalesTbl[[#This Row],[OrderDate]]</f>
        <v>2</v>
      </c>
    </row>
    <row r="313" spans="1:16">
      <c r="A313" t="s">
        <v>430</v>
      </c>
      <c r="B313" s="1">
        <v>44935</v>
      </c>
      <c r="C313" s="1">
        <v>44939</v>
      </c>
      <c r="D313" t="s">
        <v>162</v>
      </c>
      <c r="E313" t="s">
        <v>44</v>
      </c>
      <c r="F313" t="s">
        <v>40</v>
      </c>
      <c r="G313" t="s">
        <v>47</v>
      </c>
      <c r="H313">
        <v>2</v>
      </c>
      <c r="I313">
        <v>159.01</v>
      </c>
      <c r="J313">
        <v>0</v>
      </c>
      <c r="K313">
        <v>16.7</v>
      </c>
      <c r="L313" t="s">
        <v>31</v>
      </c>
      <c r="M313">
        <v>318.02</v>
      </c>
      <c r="N313">
        <f>SalesTbl[[#This Row],[Quantity]]*SalesTbl[[#This Row],[UnitPrice]]*(1-SalesTbl[[#This Row],[Discount]])</f>
        <v>318.02</v>
      </c>
      <c r="O313" t="str">
        <f>TEXT(SalesTbl[[#This Row],[OrderDate]],"yyyy-mm")</f>
        <v>2023-01</v>
      </c>
      <c r="P313">
        <f>SalesTbl[[#This Row],[ShipDate]]-SalesTbl[[#This Row],[OrderDate]]</f>
        <v>4</v>
      </c>
    </row>
    <row r="314" spans="1:16">
      <c r="A314" t="s">
        <v>431</v>
      </c>
      <c r="B314" s="1">
        <v>44934</v>
      </c>
      <c r="C314" s="1">
        <v>44935</v>
      </c>
      <c r="D314" t="s">
        <v>101</v>
      </c>
      <c r="E314" t="s">
        <v>29</v>
      </c>
      <c r="F314" t="s">
        <v>40</v>
      </c>
      <c r="G314" t="s">
        <v>64</v>
      </c>
      <c r="H314">
        <v>8</v>
      </c>
      <c r="I314">
        <v>317.42</v>
      </c>
      <c r="J314">
        <v>0</v>
      </c>
      <c r="K314">
        <v>24.99</v>
      </c>
      <c r="L314" t="s">
        <v>37</v>
      </c>
      <c r="M314">
        <v>2539.36</v>
      </c>
      <c r="N314">
        <f>SalesTbl[[#This Row],[Quantity]]*SalesTbl[[#This Row],[UnitPrice]]*(1-SalesTbl[[#This Row],[Discount]])</f>
        <v>2539.36</v>
      </c>
      <c r="O314" t="str">
        <f>TEXT(SalesTbl[[#This Row],[OrderDate]],"yyyy-mm")</f>
        <v>2023-01</v>
      </c>
      <c r="P314">
        <f>SalesTbl[[#This Row],[ShipDate]]-SalesTbl[[#This Row],[OrderDate]]</f>
        <v>1</v>
      </c>
    </row>
    <row r="315" spans="1:16">
      <c r="A315" t="s">
        <v>432</v>
      </c>
      <c r="B315" s="1">
        <v>44933</v>
      </c>
      <c r="C315" s="1">
        <v>44938</v>
      </c>
      <c r="D315" t="s">
        <v>88</v>
      </c>
      <c r="E315" t="s">
        <v>71</v>
      </c>
      <c r="F315" t="s">
        <v>19</v>
      </c>
      <c r="G315" t="s">
        <v>59</v>
      </c>
      <c r="H315">
        <v>5</v>
      </c>
      <c r="I315">
        <v>1152.3699999999999</v>
      </c>
      <c r="J315">
        <v>0.15</v>
      </c>
      <c r="K315">
        <v>14.64</v>
      </c>
      <c r="L315" t="s">
        <v>21</v>
      </c>
      <c r="M315">
        <v>4897.57</v>
      </c>
      <c r="N315">
        <f>SalesTbl[[#This Row],[Quantity]]*SalesTbl[[#This Row],[UnitPrice]]*(1-SalesTbl[[#This Row],[Discount]])</f>
        <v>4897.5724999999993</v>
      </c>
      <c r="O315" t="str">
        <f>TEXT(SalesTbl[[#This Row],[OrderDate]],"yyyy-mm")</f>
        <v>2023-01</v>
      </c>
      <c r="P315">
        <f>SalesTbl[[#This Row],[ShipDate]]-SalesTbl[[#This Row],[OrderDate]]</f>
        <v>5</v>
      </c>
    </row>
    <row r="316" spans="1:16">
      <c r="A316" t="s">
        <v>433</v>
      </c>
      <c r="B316" s="1">
        <v>44932</v>
      </c>
      <c r="C316" s="1">
        <v>44937</v>
      </c>
      <c r="D316" t="s">
        <v>174</v>
      </c>
      <c r="E316" t="s">
        <v>29</v>
      </c>
      <c r="F316" t="s">
        <v>40</v>
      </c>
      <c r="G316" t="s">
        <v>64</v>
      </c>
      <c r="H316">
        <v>7</v>
      </c>
      <c r="I316">
        <v>782.72</v>
      </c>
      <c r="J316">
        <v>0</v>
      </c>
      <c r="K316">
        <v>17.829999999999998</v>
      </c>
      <c r="L316" t="s">
        <v>21</v>
      </c>
      <c r="M316">
        <v>5479.04</v>
      </c>
      <c r="N316">
        <f>SalesTbl[[#This Row],[Quantity]]*SalesTbl[[#This Row],[UnitPrice]]*(1-SalesTbl[[#This Row],[Discount]])</f>
        <v>5479.04</v>
      </c>
      <c r="O316" t="str">
        <f>TEXT(SalesTbl[[#This Row],[OrderDate]],"yyyy-mm")</f>
        <v>2023-01</v>
      </c>
      <c r="P316">
        <f>SalesTbl[[#This Row],[ShipDate]]-SalesTbl[[#This Row],[OrderDate]]</f>
        <v>5</v>
      </c>
    </row>
    <row r="317" spans="1:16">
      <c r="A317" t="s">
        <v>434</v>
      </c>
      <c r="B317" s="1">
        <v>44932</v>
      </c>
      <c r="C317" s="1">
        <v>44936</v>
      </c>
      <c r="D317" t="s">
        <v>140</v>
      </c>
      <c r="E317" t="s">
        <v>29</v>
      </c>
      <c r="F317" t="s">
        <v>24</v>
      </c>
      <c r="G317" t="s">
        <v>36</v>
      </c>
      <c r="H317">
        <v>3</v>
      </c>
      <c r="I317">
        <v>951.54</v>
      </c>
      <c r="J317">
        <v>0.1</v>
      </c>
      <c r="K317">
        <v>19.88</v>
      </c>
      <c r="L317" t="s">
        <v>21</v>
      </c>
      <c r="M317">
        <v>2569.16</v>
      </c>
      <c r="N317">
        <f>SalesTbl[[#This Row],[Quantity]]*SalesTbl[[#This Row],[UnitPrice]]*(1-SalesTbl[[#This Row],[Discount]])</f>
        <v>2569.1579999999999</v>
      </c>
      <c r="O317" t="str">
        <f>TEXT(SalesTbl[[#This Row],[OrderDate]],"yyyy-mm")</f>
        <v>2023-01</v>
      </c>
      <c r="P317">
        <f>SalesTbl[[#This Row],[ShipDate]]-SalesTbl[[#This Row],[OrderDate]]</f>
        <v>4</v>
      </c>
    </row>
    <row r="318" spans="1:16">
      <c r="A318" t="s">
        <v>435</v>
      </c>
      <c r="B318" s="1">
        <v>44932</v>
      </c>
      <c r="C318" s="1">
        <v>44939</v>
      </c>
      <c r="D318" t="s">
        <v>436</v>
      </c>
      <c r="E318" t="s">
        <v>18</v>
      </c>
      <c r="F318" t="s">
        <v>19</v>
      </c>
      <c r="G318" t="s">
        <v>59</v>
      </c>
      <c r="H318">
        <v>8</v>
      </c>
      <c r="I318">
        <v>994.4</v>
      </c>
      <c r="J318">
        <v>0</v>
      </c>
      <c r="K318">
        <v>46.15</v>
      </c>
      <c r="L318" t="s">
        <v>26</v>
      </c>
      <c r="M318">
        <v>7955.2</v>
      </c>
      <c r="N318">
        <f>SalesTbl[[#This Row],[Quantity]]*SalesTbl[[#This Row],[UnitPrice]]*(1-SalesTbl[[#This Row],[Discount]])</f>
        <v>7955.2</v>
      </c>
      <c r="O318" t="str">
        <f>TEXT(SalesTbl[[#This Row],[OrderDate]],"yyyy-mm")</f>
        <v>2023-01</v>
      </c>
      <c r="P318">
        <f>SalesTbl[[#This Row],[ShipDate]]-SalesTbl[[#This Row],[OrderDate]]</f>
        <v>7</v>
      </c>
    </row>
    <row r="319" spans="1:16">
      <c r="A319" t="s">
        <v>437</v>
      </c>
      <c r="B319" s="1">
        <v>44931</v>
      </c>
      <c r="C319" s="1">
        <v>44938</v>
      </c>
      <c r="D319" t="s">
        <v>438</v>
      </c>
      <c r="E319" t="s">
        <v>44</v>
      </c>
      <c r="F319" t="s">
        <v>40</v>
      </c>
      <c r="G319" t="s">
        <v>89</v>
      </c>
      <c r="H319">
        <v>7</v>
      </c>
      <c r="I319">
        <v>339.37</v>
      </c>
      <c r="J319">
        <v>0</v>
      </c>
      <c r="K319">
        <v>11.17</v>
      </c>
      <c r="L319" t="s">
        <v>21</v>
      </c>
      <c r="M319">
        <v>2375.59</v>
      </c>
      <c r="N319">
        <f>SalesTbl[[#This Row],[Quantity]]*SalesTbl[[#This Row],[UnitPrice]]*(1-SalesTbl[[#This Row],[Discount]])</f>
        <v>2375.59</v>
      </c>
      <c r="O319" t="str">
        <f>TEXT(SalesTbl[[#This Row],[OrderDate]],"yyyy-mm")</f>
        <v>2023-01</v>
      </c>
      <c r="P319">
        <f>SalesTbl[[#This Row],[ShipDate]]-SalesTbl[[#This Row],[OrderDate]]</f>
        <v>7</v>
      </c>
    </row>
    <row r="320" spans="1:16">
      <c r="A320" t="s">
        <v>439</v>
      </c>
      <c r="B320" s="1">
        <v>44928</v>
      </c>
      <c r="C320" s="1">
        <v>44931</v>
      </c>
      <c r="D320" t="s">
        <v>103</v>
      </c>
      <c r="E320" t="s">
        <v>18</v>
      </c>
      <c r="F320" t="s">
        <v>19</v>
      </c>
      <c r="G320" t="s">
        <v>56</v>
      </c>
      <c r="H320">
        <v>3</v>
      </c>
      <c r="I320">
        <v>568.25</v>
      </c>
      <c r="J320">
        <v>0</v>
      </c>
      <c r="K320">
        <v>41.92</v>
      </c>
      <c r="L320" t="s">
        <v>31</v>
      </c>
      <c r="M320">
        <v>1704.75</v>
      </c>
      <c r="N320">
        <f>SalesTbl[[#This Row],[Quantity]]*SalesTbl[[#This Row],[UnitPrice]]*(1-SalesTbl[[#This Row],[Discount]])</f>
        <v>1704.75</v>
      </c>
      <c r="O320" t="str">
        <f>TEXT(SalesTbl[[#This Row],[OrderDate]],"yyyy-mm")</f>
        <v>2023-01</v>
      </c>
      <c r="P320">
        <f>SalesTbl[[#This Row],[ShipDate]]-SalesTbl[[#This Row],[OrderDate]]</f>
        <v>3</v>
      </c>
    </row>
    <row r="321" spans="1:16">
      <c r="A321" t="s">
        <v>440</v>
      </c>
      <c r="B321" s="1">
        <v>44927</v>
      </c>
      <c r="C321" s="1">
        <v>44928</v>
      </c>
      <c r="D321" t="s">
        <v>133</v>
      </c>
      <c r="E321" t="s">
        <v>71</v>
      </c>
      <c r="F321" t="s">
        <v>40</v>
      </c>
      <c r="G321" t="s">
        <v>64</v>
      </c>
      <c r="H321">
        <v>3</v>
      </c>
      <c r="I321">
        <v>607.61</v>
      </c>
      <c r="J321">
        <v>0</v>
      </c>
      <c r="K321">
        <v>8.07</v>
      </c>
      <c r="L321" t="s">
        <v>37</v>
      </c>
      <c r="M321">
        <v>1822.83</v>
      </c>
      <c r="N321">
        <f>SalesTbl[[#This Row],[Quantity]]*SalesTbl[[#This Row],[UnitPrice]]*(1-SalesTbl[[#This Row],[Discount]])</f>
        <v>1822.83</v>
      </c>
      <c r="O321" t="str">
        <f>TEXT(SalesTbl[[#This Row],[OrderDate]],"yyyy-mm")</f>
        <v>2023-01</v>
      </c>
      <c r="P321">
        <f>SalesTbl[[#This Row],[ShipDate]]-SalesTbl[[#This Row],[OrderDate]]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2979-25E8-4F78-9C3D-37B3B6E07DE2}">
  <dimension ref="A1:P4"/>
  <sheetViews>
    <sheetView workbookViewId="0"/>
  </sheetViews>
  <sheetFormatPr defaultRowHeight="15"/>
  <cols>
    <col min="1" max="1" width="15.85546875" bestFit="1" customWidth="1"/>
    <col min="2" max="2" width="12.5703125" bestFit="1" customWidth="1"/>
    <col min="3" max="3" width="11.140625" bestFit="1" customWidth="1"/>
    <col min="4" max="4" width="17" bestFit="1" customWidth="1"/>
    <col min="5" max="5" width="9.28515625" bestFit="1" customWidth="1"/>
    <col min="6" max="6" width="13.7109375" bestFit="1" customWidth="1"/>
    <col min="7" max="7" width="10.140625" bestFit="1" customWidth="1"/>
    <col min="8" max="8" width="11" bestFit="1" customWidth="1"/>
    <col min="9" max="9" width="11.42578125" bestFit="1" customWidth="1"/>
    <col min="10" max="10" width="11" bestFit="1" customWidth="1"/>
    <col min="11" max="11" width="14.7109375" bestFit="1" customWidth="1"/>
    <col min="12" max="12" width="15" bestFit="1" customWidth="1"/>
    <col min="13" max="13" width="10.85546875" bestFit="1" customWidth="1"/>
    <col min="14" max="14" width="11.42578125" bestFit="1" customWidth="1"/>
    <col min="15" max="15" width="13.28515625" bestFit="1" customWidth="1"/>
    <col min="16" max="16" width="14.140625" bestFit="1" customWidth="1"/>
  </cols>
  <sheetData>
    <row r="1" spans="1:16">
      <c r="A1" s="4" t="s">
        <v>441</v>
      </c>
    </row>
    <row r="3" spans="1:1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1:16">
      <c r="A4" t="s">
        <v>434</v>
      </c>
      <c r="B4" s="1">
        <v>44932</v>
      </c>
      <c r="C4" s="1">
        <v>44936</v>
      </c>
      <c r="D4" t="s">
        <v>140</v>
      </c>
      <c r="E4" t="s">
        <v>29</v>
      </c>
      <c r="F4" t="s">
        <v>24</v>
      </c>
      <c r="G4" t="s">
        <v>36</v>
      </c>
      <c r="H4">
        <v>3</v>
      </c>
      <c r="I4">
        <v>951.54</v>
      </c>
      <c r="J4">
        <v>0.1</v>
      </c>
      <c r="K4">
        <v>19.88</v>
      </c>
      <c r="L4" t="s">
        <v>21</v>
      </c>
      <c r="M4">
        <v>2569.16</v>
      </c>
      <c r="N4">
        <v>2569.1579999999999</v>
      </c>
      <c r="O4" t="s">
        <v>442</v>
      </c>
      <c r="P4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018D-C315-43F8-B819-BE1D16E6A8A5}">
  <dimension ref="A1:AD23"/>
  <sheetViews>
    <sheetView tabSelected="1" topLeftCell="N3" workbookViewId="0">
      <selection activeCell="X3" sqref="X3"/>
    </sheetView>
  </sheetViews>
  <sheetFormatPr defaultRowHeight="15"/>
  <cols>
    <col min="1" max="1" width="14.140625" bestFit="1" customWidth="1"/>
    <col min="2" max="2" width="15.28515625" bestFit="1" customWidth="1"/>
    <col min="3" max="3" width="15.42578125" bestFit="1" customWidth="1"/>
    <col min="12" max="12" width="12.5703125" bestFit="1" customWidth="1"/>
    <col min="13" max="13" width="15.28515625" bestFit="1" customWidth="1"/>
    <col min="19" max="19" width="20.7109375" bestFit="1" customWidth="1"/>
    <col min="22" max="22" width="9.28515625" bestFit="1" customWidth="1"/>
    <col min="24" max="24" width="15.85546875" bestFit="1" customWidth="1"/>
  </cols>
  <sheetData>
    <row r="1" spans="1:30" ht="33">
      <c r="L1" s="2" t="s">
        <v>5</v>
      </c>
      <c r="M1" t="s">
        <v>443</v>
      </c>
      <c r="S1" s="6" t="s">
        <v>444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>
      <c r="V2" s="5"/>
    </row>
    <row r="3" spans="1:30">
      <c r="A3" s="2" t="s">
        <v>4</v>
      </c>
      <c r="B3" t="s">
        <v>445</v>
      </c>
      <c r="C3" t="s">
        <v>446</v>
      </c>
      <c r="L3" s="2" t="s">
        <v>6</v>
      </c>
      <c r="M3" t="s">
        <v>445</v>
      </c>
      <c r="V3" s="5"/>
      <c r="X3" t="s">
        <v>447</v>
      </c>
    </row>
    <row r="4" spans="1:30">
      <c r="A4" t="s">
        <v>44</v>
      </c>
      <c r="B4" s="3">
        <v>174554.65</v>
      </c>
      <c r="C4" s="3">
        <v>333</v>
      </c>
      <c r="L4" t="s">
        <v>64</v>
      </c>
      <c r="M4" s="3">
        <v>52873.15</v>
      </c>
      <c r="X4">
        <f>SUM(SalesTbl[Revenue])</f>
        <v>789473.10000000009</v>
      </c>
    </row>
    <row r="5" spans="1:30">
      <c r="A5" t="s">
        <v>29</v>
      </c>
      <c r="B5" s="3">
        <v>233006.2</v>
      </c>
      <c r="C5" s="3">
        <v>428</v>
      </c>
      <c r="L5" t="s">
        <v>104</v>
      </c>
      <c r="M5" s="3">
        <v>37607.21</v>
      </c>
    </row>
    <row r="6" spans="1:30">
      <c r="A6" t="s">
        <v>71</v>
      </c>
      <c r="B6" s="3">
        <v>181002.94000000006</v>
      </c>
      <c r="C6" s="3">
        <v>310</v>
      </c>
      <c r="L6" t="s">
        <v>59</v>
      </c>
      <c r="M6" s="3">
        <v>57724.39</v>
      </c>
    </row>
    <row r="7" spans="1:30">
      <c r="A7" t="s">
        <v>18</v>
      </c>
      <c r="B7" s="3">
        <v>200909.30999999991</v>
      </c>
      <c r="C7" s="3">
        <v>351</v>
      </c>
      <c r="L7" t="s">
        <v>36</v>
      </c>
      <c r="M7" s="3">
        <v>51324.979999999996</v>
      </c>
    </row>
    <row r="8" spans="1:30">
      <c r="A8" t="s">
        <v>448</v>
      </c>
      <c r="B8" s="3">
        <v>789473.1</v>
      </c>
      <c r="C8" s="3">
        <v>1422</v>
      </c>
      <c r="L8" t="s">
        <v>25</v>
      </c>
      <c r="M8" s="3">
        <v>51819.420000000013</v>
      </c>
    </row>
    <row r="9" spans="1:30">
      <c r="L9" t="s">
        <v>30</v>
      </c>
      <c r="M9" s="3">
        <v>69985.950000000012</v>
      </c>
    </row>
    <row r="10" spans="1:30">
      <c r="A10" s="2" t="s">
        <v>14</v>
      </c>
      <c r="B10" t="s">
        <v>445</v>
      </c>
      <c r="L10" t="s">
        <v>62</v>
      </c>
      <c r="M10" s="3">
        <v>40027.06</v>
      </c>
    </row>
    <row r="11" spans="1:30">
      <c r="A11" t="s">
        <v>442</v>
      </c>
      <c r="B11" s="3">
        <v>79823.22</v>
      </c>
      <c r="L11" t="s">
        <v>56</v>
      </c>
      <c r="M11" s="3">
        <v>51201.4</v>
      </c>
    </row>
    <row r="12" spans="1:30">
      <c r="A12" t="s">
        <v>449</v>
      </c>
      <c r="B12" s="3">
        <v>79230.87000000001</v>
      </c>
      <c r="L12" t="s">
        <v>20</v>
      </c>
      <c r="M12" s="3">
        <v>56727.739999999991</v>
      </c>
    </row>
    <row r="13" spans="1:30">
      <c r="A13" t="s">
        <v>450</v>
      </c>
      <c r="B13" s="3">
        <v>58556.260000000009</v>
      </c>
      <c r="L13" t="s">
        <v>89</v>
      </c>
      <c r="M13" s="3">
        <v>47842.630000000005</v>
      </c>
    </row>
    <row r="14" spans="1:30">
      <c r="A14" t="s">
        <v>451</v>
      </c>
      <c r="B14" s="3">
        <v>71271.459999999992</v>
      </c>
      <c r="L14" t="s">
        <v>107</v>
      </c>
      <c r="M14" s="3">
        <v>60588.840000000004</v>
      </c>
    </row>
    <row r="15" spans="1:30">
      <c r="A15" t="s">
        <v>452</v>
      </c>
      <c r="B15" s="3">
        <v>65386.48</v>
      </c>
      <c r="L15" t="s">
        <v>83</v>
      </c>
      <c r="M15" s="3">
        <v>58442.23000000001</v>
      </c>
    </row>
    <row r="16" spans="1:30">
      <c r="A16" t="s">
        <v>453</v>
      </c>
      <c r="B16" s="3">
        <v>58818.01</v>
      </c>
      <c r="L16" t="s">
        <v>41</v>
      </c>
      <c r="M16" s="3">
        <v>77025.289999999979</v>
      </c>
    </row>
    <row r="17" spans="1:13">
      <c r="A17" t="s">
        <v>454</v>
      </c>
      <c r="B17" s="3">
        <v>67325.66</v>
      </c>
      <c r="L17" t="s">
        <v>47</v>
      </c>
      <c r="M17" s="3">
        <v>45246.069999999992</v>
      </c>
    </row>
    <row r="18" spans="1:13">
      <c r="A18" t="s">
        <v>455</v>
      </c>
      <c r="B18" s="3">
        <v>54045.65</v>
      </c>
      <c r="L18" t="s">
        <v>111</v>
      </c>
      <c r="M18" s="3">
        <v>31036.739999999994</v>
      </c>
    </row>
    <row r="19" spans="1:13">
      <c r="A19" t="s">
        <v>456</v>
      </c>
      <c r="B19" s="3">
        <v>67890.11</v>
      </c>
      <c r="L19" t="s">
        <v>448</v>
      </c>
      <c r="M19" s="3">
        <v>789473.1</v>
      </c>
    </row>
    <row r="20" spans="1:13">
      <c r="A20" t="s">
        <v>457</v>
      </c>
      <c r="B20" s="3">
        <v>67614.179999999993</v>
      </c>
    </row>
    <row r="21" spans="1:13">
      <c r="A21" t="s">
        <v>458</v>
      </c>
      <c r="B21" s="3">
        <v>49991.12</v>
      </c>
    </row>
    <row r="22" spans="1:13">
      <c r="A22" t="s">
        <v>459</v>
      </c>
      <c r="B22" s="3">
        <v>69520.079999999987</v>
      </c>
    </row>
    <row r="23" spans="1:13">
      <c r="A23" t="s">
        <v>448</v>
      </c>
      <c r="B23" s="3">
        <v>789473.10000000009</v>
      </c>
    </row>
  </sheetData>
  <mergeCells count="1">
    <mergeCell ref="S1:AD1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B4D0-DE00-42BF-A391-254F60D57E11}">
  <dimension ref="A1"/>
  <sheetViews>
    <sheetView workbookViewId="0">
      <selection activeCell="H19" sqref="H19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2025-10-21T21:42:23Z</dcterms:created>
  <dcterms:modified xsi:type="dcterms:W3CDTF">2025-10-22T00:30:56Z</dcterms:modified>
  <cp:category/>
  <cp:contentStatus/>
</cp:coreProperties>
</file>