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Development\workspace\ATF\ATF\src\test\resources\testdata\KHClaims\RoomAndBoard\"/>
    </mc:Choice>
  </mc:AlternateContent>
  <bookViews>
    <workbookView xWindow="0" yWindow="0" windowWidth="11595" windowHeight="9450"/>
  </bookViews>
  <sheets>
    <sheet name="CreatePatient" sheetId="5" r:id="rId1"/>
    <sheet name="FillNewAdmission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6" l="1"/>
  <c r="T2" i="6"/>
  <c r="R2" i="6"/>
  <c r="Q2" i="6"/>
  <c r="P2" i="6"/>
  <c r="O2" i="6"/>
  <c r="N2" i="6"/>
  <c r="A2" i="6"/>
  <c r="CB2" i="5"/>
  <c r="AN2" i="5"/>
  <c r="AB2" i="5"/>
  <c r="Z2" i="5"/>
  <c r="Y2" i="5"/>
  <c r="X2" i="5"/>
  <c r="K2" i="5"/>
  <c r="J2" i="5"/>
  <c r="I2" i="5"/>
  <c r="B2" i="5"/>
  <c r="C2" i="5" s="1"/>
  <c r="D2" i="5" s="1"/>
</calcChain>
</file>

<file path=xl/sharedStrings.xml><?xml version="1.0" encoding="utf-8"?>
<sst xmlns="http://schemas.openxmlformats.org/spreadsheetml/2006/main" count="188" uniqueCount="163">
  <si>
    <t>Yes</t>
  </si>
  <si>
    <t>PD_LastName</t>
  </si>
  <si>
    <t>PD_FirstName</t>
  </si>
  <si>
    <t>PD_MiddleInitial</t>
  </si>
  <si>
    <t>PD_BirthDate</t>
  </si>
  <si>
    <t>PD_Gender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</si>
  <si>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</si>
  <si>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</si>
  <si>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</si>
  <si>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</si>
  <si>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</si>
  <si>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</si>
  <si>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</si>
  <si>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</si>
  <si>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</si>
  <si>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</si>
  <si>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</si>
  <si>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</si>
  <si>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</si>
  <si>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</si>
  <si>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</si>
  <si>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</si>
  <si>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</si>
  <si>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</si>
  <si>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</si>
  <si>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</si>
  <si>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</si>
  <si>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</si>
  <si>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</si>
  <si>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</si>
  <si>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</si>
  <si>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</si>
  <si>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</si>
  <si>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</si>
  <si>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</si>
  <si>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</si>
  <si>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</si>
  <si>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</si>
  <si>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</si>
  <si>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</si>
  <si>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</si>
  <si>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</si>
  <si>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</si>
  <si>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</si>
  <si>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</si>
  <si>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</si>
  <si>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</si>
  <si>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</si>
  <si>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</si>
  <si>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</si>
  <si>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</si>
  <si>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</si>
  <si>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</si>
  <si>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</si>
  <si>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</si>
  <si>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</si>
  <si>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</si>
  <si>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(Q5002) Care provided in assisted living facility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</si>
  <si>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</si>
  <si>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</si>
  <si>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</si>
  <si>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</si>
  <si>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</si>
  <si>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</si>
  <si>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</si>
  <si>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</si>
  <si>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</si>
  <si>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</si>
  <si>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</si>
  <si>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</si>
  <si>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</si>
  <si>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</si>
  <si>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</si>
  <si>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</si>
  <si>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</si>
  <si>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</si>
  <si>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</si>
  <si>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</si>
  <si>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Palmetto GBA</t>
  </si>
  <si>
    <t>PM_PatientName</t>
  </si>
  <si>
    <t>PD_SocialSecurityNumber1</t>
  </si>
  <si>
    <t>PD_SocialSecurityNumber2</t>
  </si>
  <si>
    <t>PD_SocialSecurityNumber3</t>
  </si>
  <si>
    <t>PD_Address</t>
  </si>
  <si>
    <t>PD_ZipCode</t>
  </si>
  <si>
    <t>PD_ZipCodePlusFour</t>
  </si>
  <si>
    <t>PD_City</t>
  </si>
  <si>
    <t>PD_State</t>
  </si>
  <si>
    <t>PD_Phone1</t>
  </si>
  <si>
    <t>PD_Phone2</t>
  </si>
  <si>
    <t>PD_Phone3</t>
  </si>
  <si>
    <t>RI_ReferralDate</t>
  </si>
  <si>
    <t>RI_Source</t>
  </si>
  <si>
    <t>Non-health care facility</t>
  </si>
  <si>
    <t>RI_ReferringPhysicianAttending</t>
  </si>
  <si>
    <t>N</t>
  </si>
  <si>
    <t>ECI_NoEmergencyContact</t>
  </si>
  <si>
    <t>Y</t>
  </si>
  <si>
    <t>ADI_ADNo</t>
  </si>
  <si>
    <t>ADI_POLSTOnFile</t>
  </si>
  <si>
    <t>01/01/1954</t>
  </si>
  <si>
    <t>500 Main Street</t>
  </si>
  <si>
    <t>Austin</t>
  </si>
  <si>
    <t>TX</t>
  </si>
  <si>
    <t>RI_ExternalReferral</t>
  </si>
  <si>
    <t>RI_ReferringIndividual</t>
  </si>
  <si>
    <t>RI_InternalReferral</t>
  </si>
  <si>
    <t>RI_IsReferringPhysicianAttending</t>
  </si>
  <si>
    <t>RI_AttendingPhysicianName</t>
  </si>
  <si>
    <t>DI_TerminalDiagnosis</t>
  </si>
  <si>
    <t>II_Insurance</t>
  </si>
  <si>
    <t>II_MedicaidNumber</t>
  </si>
  <si>
    <t>II_StartOfCareMedicaidRoomAndBoard</t>
  </si>
  <si>
    <t>AB_StartOfCareDate</t>
  </si>
  <si>
    <t>AB_AdmissionDate</t>
  </si>
  <si>
    <t>AB_BenefitPeriodBeginningDate</t>
  </si>
  <si>
    <t>AB_AdmissionHour</t>
  </si>
  <si>
    <t>AB_Readmission</t>
  </si>
  <si>
    <t>AB_AdmissionStatus</t>
  </si>
  <si>
    <t>AB_InitialPlaceOfService</t>
  </si>
  <si>
    <t>AB_SameAsResidence</t>
  </si>
  <si>
    <t>AB_Facility</t>
  </si>
  <si>
    <t>AB_CaseManager</t>
  </si>
  <si>
    <t>AB_PatientBeingAddmittedOn</t>
  </si>
  <si>
    <t>AB_AreNewAssessmentsNeeded</t>
  </si>
  <si>
    <t>IG_Physician</t>
  </si>
  <si>
    <t>IG_RegisteredNurse</t>
  </si>
  <si>
    <t>IG_SocialWorker</t>
  </si>
  <si>
    <t>IG_ChaplainCounselor</t>
  </si>
  <si>
    <t>IG_VolunteerCoordinator</t>
  </si>
  <si>
    <t>Transfer from hospital</t>
  </si>
  <si>
    <t>2nd Pharmacy</t>
  </si>
  <si>
    <t>Dillard (C3E6) S</t>
  </si>
  <si>
    <t>Larry</t>
  </si>
  <si>
    <t>IAllen (8587), Heathclyf (6063)</t>
  </si>
  <si>
    <t>Humphrey (82AE), Milo (0BF6)</t>
  </si>
  <si>
    <t>II_MedicareNumber</t>
  </si>
  <si>
    <t>06:00 - 06:59</t>
  </si>
  <si>
    <t>AB_NoticeOfElection</t>
  </si>
  <si>
    <t>AB_NoticeOfElectionConfirmationDate</t>
  </si>
  <si>
    <t>Respite</t>
  </si>
  <si>
    <t>Farmer (FCA3) D</t>
  </si>
  <si>
    <t>Harper (652D) S</t>
  </si>
  <si>
    <t>Head (1CD1) M</t>
  </si>
  <si>
    <t>IVincent (A495) E</t>
  </si>
  <si>
    <t>Mejia (924C) M</t>
  </si>
  <si>
    <t>RI_ReferringPhysicianName</t>
  </si>
  <si>
    <t>PM_Alphabet</t>
  </si>
  <si>
    <t>A</t>
  </si>
  <si>
    <t>PD_ResidenceType</t>
  </si>
  <si>
    <t>PD_ResidenceName</t>
  </si>
  <si>
    <t>Non-skilled</t>
  </si>
  <si>
    <t>LTC or Non-skilled Nursing (NF)</t>
  </si>
  <si>
    <t>II_EndOfCareMedicaidRoomAndBoard</t>
  </si>
  <si>
    <t>CC1</t>
  </si>
  <si>
    <t>II_RUGRate</t>
  </si>
  <si>
    <t>B1001</t>
  </si>
  <si>
    <t>PD_AptRoom</t>
  </si>
  <si>
    <t>PD_AptRoomEdit</t>
  </si>
  <si>
    <t>Poopsy</t>
  </si>
  <si>
    <t>10C</t>
  </si>
  <si>
    <t>45D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</si>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</sst>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quotePrefix="1" applyFont="1" applyBorder="1"/>
    <xf numFmtId="1" fontId="0" fillId="0" borderId="1" xfId="0" applyNumberFormat="1" applyFont="1" applyBorder="1"/>
    <xf numFmtId="14" fontId="0" fillId="0" borderId="1" xfId="0" quotePrefix="1" applyNumberFormat="1" applyFont="1" applyBorder="1"/>
    <xf numFmtId="0" fontId="0" fillId="0" borderId="1" xfId="0" applyNumberFormat="1" applyFont="1" applyBorder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2" fillId="0" borderId="1" xfId="1" applyFont="1" applyBorder="1"/>
    <xf numFmtId="0" fontId="4" fillId="0" borderId="1" xfId="0" applyFont="1" applyBorder="1"/>
    <xf numFmtId="164" fontId="0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abSelected="1" workbookViewId="0">
      <selection activeCell="M11" sqref="M11"/>
    </sheetView>
  </sheetViews>
  <sheetFormatPr defaultRowHeight="15" x14ac:dyDescent="0.25"/>
  <cols>
    <col min="1" max="1" width="16.85546875" bestFit="1" customWidth="1" collapsed="1"/>
    <col min="2" max="2" width="6.5703125" customWidth="1"/>
    <col min="3" max="3" width="13.7109375" bestFit="1" customWidth="1" collapsed="1"/>
    <col min="4" max="4" width="26.28515625" bestFit="1" customWidth="1" collapsed="1"/>
    <col min="5" max="5" width="13.28515625" bestFit="1" customWidth="1"/>
    <col min="6" max="6" width="16.140625" bestFit="1" customWidth="1" collapsed="1"/>
    <col min="7" max="7" width="12.85546875" bestFit="1" customWidth="1" collapsed="1"/>
    <col min="8" max="8" width="11.140625" bestFit="1" customWidth="1" collapsed="1"/>
    <col min="9" max="9" width="25.5703125" bestFit="1" customWidth="1" collapsed="1"/>
    <col min="10" max="11" width="25.5703125" bestFit="1" customWidth="1"/>
    <col min="12" max="15" width="25.5703125" customWidth="1"/>
    <col min="16" max="16" width="14.85546875" bestFit="1" customWidth="1"/>
    <col min="17" max="17" width="11.7109375" bestFit="1" customWidth="1"/>
    <col min="18" max="18" width="19.7109375" bestFit="1" customWidth="1"/>
    <col min="19" max="19" width="7.85546875" bestFit="1" customWidth="1"/>
    <col min="20" max="20" width="9" bestFit="1" customWidth="1"/>
    <col min="21" max="23" width="11.140625" bestFit="1" customWidth="1"/>
    <col min="24" max="24" width="20.42578125" bestFit="1" customWidth="1" collapsed="1"/>
    <col min="25" max="25" width="20.28515625" bestFit="1" customWidth="1" collapsed="1"/>
    <col min="26" max="26" width="19.5703125" bestFit="1" customWidth="1" collapsed="1"/>
    <col min="27" max="27" width="43.28515625" bestFit="1" customWidth="1" collapsed="1"/>
    <col min="28" max="28" width="15.140625" bestFit="1" customWidth="1"/>
    <col min="29" max="29" width="22.140625" bestFit="1" customWidth="1"/>
    <col min="30" max="30" width="29.85546875" bestFit="1" customWidth="1"/>
    <col min="31" max="31" width="24.140625" bestFit="1" customWidth="1" collapsed="1"/>
    <col min="32" max="32" width="22.42578125" bestFit="1" customWidth="1" collapsed="1"/>
    <col min="33" max="33" width="18.28515625" bestFit="1" customWidth="1" collapsed="1"/>
    <col min="34" max="34" width="16.7109375" bestFit="1" customWidth="1" collapsed="1"/>
    <col min="35" max="35" width="10.28515625" bestFit="1" customWidth="1"/>
    <col min="36" max="36" width="16.5703125" bestFit="1" customWidth="1"/>
    <col min="37" max="37" width="30" bestFit="1" customWidth="1" collapsed="1"/>
    <col min="38" max="38" width="39.5703125" bestFit="1" customWidth="1" collapsed="1"/>
    <col min="39" max="39" width="19.7109375" bestFit="1" customWidth="1" collapsed="1"/>
    <col min="40" max="40" width="16.42578125" bestFit="1" customWidth="1" collapsed="1"/>
    <col min="41" max="41" width="35.5703125" bestFit="1" customWidth="1" collapsed="1"/>
    <col min="42" max="42" width="18.85546875" bestFit="1" customWidth="1" collapsed="1"/>
    <col min="43" max="43" width="13.42578125" bestFit="1" customWidth="1" collapsed="1"/>
    <col min="44" max="44" width="13.85546875" bestFit="1" customWidth="1" collapsed="1"/>
    <col min="45" max="45" width="14.28515625" bestFit="1" customWidth="1" collapsed="1"/>
    <col min="46" max="46" width="35.5703125" bestFit="1" customWidth="1" collapsed="1"/>
    <col min="47" max="47" width="11.85546875" bestFit="1" customWidth="1" collapsed="1"/>
    <col min="48" max="48" width="24.140625" bestFit="1" customWidth="1" collapsed="1"/>
    <col min="49" max="49" width="19.7109375" bestFit="1" customWidth="1" collapsed="1"/>
    <col min="50" max="54" width="35.5703125" bestFit="1" customWidth="1" collapsed="1"/>
    <col min="55" max="55" width="11.5703125" bestFit="1" customWidth="1" collapsed="1"/>
    <col min="56" max="56" width="11.7109375" bestFit="1" customWidth="1" collapsed="1"/>
    <col min="57" max="57" width="7.85546875" bestFit="1" customWidth="1" collapsed="1"/>
    <col min="58" max="58" width="9" bestFit="1" customWidth="1" collapsed="1"/>
    <col min="59" max="59" width="11" bestFit="1" customWidth="1" collapsed="1"/>
    <col min="60" max="60" width="15.42578125" bestFit="1" customWidth="1" collapsed="1"/>
    <col min="61" max="61" width="15.85546875" bestFit="1" customWidth="1" collapsed="1"/>
    <col min="62" max="62" width="19.7109375" bestFit="1" customWidth="1" collapsed="1"/>
    <col min="63" max="63" width="10.42578125" bestFit="1" customWidth="1" collapsed="1"/>
    <col min="64" max="65" width="15.42578125" bestFit="1" customWidth="1" collapsed="1"/>
    <col min="66" max="66" width="11.7109375" bestFit="1" customWidth="1" collapsed="1"/>
    <col min="67" max="67" width="7.85546875" bestFit="1" customWidth="1" collapsed="1"/>
    <col min="68" max="68" width="9" bestFit="1" customWidth="1" collapsed="1"/>
    <col min="69" max="69" width="11" bestFit="1" customWidth="1" collapsed="1"/>
    <col min="70" max="70" width="30" bestFit="1" customWidth="1" collapsed="1"/>
    <col min="71" max="71" width="35.28515625" bestFit="1" customWidth="1" collapsed="1"/>
    <col min="72" max="72" width="20.28515625" bestFit="1" customWidth="1" collapsed="1"/>
    <col min="73" max="73" width="15.28515625" bestFit="1" customWidth="1" collapsed="1"/>
    <col min="74" max="77" width="6" bestFit="1" customWidth="1" collapsed="1"/>
    <col min="78" max="78" width="18" bestFit="1" customWidth="1" collapsed="1"/>
    <col min="79" max="79" width="8" bestFit="1" customWidth="1" collapsed="1"/>
    <col min="80" max="80" width="14.85546875" bestFit="1" customWidth="1" collapsed="1"/>
    <col min="81" max="81" width="17.42578125" bestFit="1" customWidth="1" collapsed="1"/>
    <col min="82" max="82" width="17" bestFit="1" customWidth="1" collapsed="1"/>
    <col min="83" max="83" width="28.5703125" bestFit="1" customWidth="1" collapsed="1"/>
  </cols>
  <sheetData>
    <row r="1" spans="1:83" x14ac:dyDescent="0.25">
      <c r="A1" s="2" t="s">
        <v>1</v>
      </c>
      <c r="B1" s="2"/>
      <c r="C1" s="2" t="s">
        <v>2</v>
      </c>
      <c r="D1" s="3" t="s">
        <v>79</v>
      </c>
      <c r="E1" s="3" t="s">
        <v>147</v>
      </c>
      <c r="F1" s="2" t="s">
        <v>3</v>
      </c>
      <c r="G1" s="2" t="s">
        <v>4</v>
      </c>
      <c r="H1" s="2" t="s">
        <v>5</v>
      </c>
      <c r="I1" s="2" t="s">
        <v>80</v>
      </c>
      <c r="J1" s="2" t="s">
        <v>81</v>
      </c>
      <c r="K1" s="2" t="s">
        <v>82</v>
      </c>
      <c r="L1" s="2" t="s">
        <v>149</v>
      </c>
      <c r="M1" s="2" t="s">
        <v>150</v>
      </c>
      <c r="N1" s="2" t="s">
        <v>157</v>
      </c>
      <c r="O1" s="2" t="s">
        <v>158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91</v>
      </c>
      <c r="AC1" s="2" t="s">
        <v>92</v>
      </c>
      <c r="AD1" s="2" t="s">
        <v>94</v>
      </c>
      <c r="AE1" s="2" t="s">
        <v>96</v>
      </c>
      <c r="AF1" s="2" t="s">
        <v>10</v>
      </c>
      <c r="AG1" s="2" t="s">
        <v>11</v>
      </c>
      <c r="AH1" s="2" t="s">
        <v>12</v>
      </c>
      <c r="AI1" s="2" t="s">
        <v>98</v>
      </c>
      <c r="AJ1" s="2" t="s">
        <v>99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  <c r="AS1" s="2" t="s">
        <v>21</v>
      </c>
      <c r="AT1" s="2" t="s">
        <v>22</v>
      </c>
      <c r="AU1" s="2" t="s">
        <v>23</v>
      </c>
      <c r="AV1" s="2" t="s">
        <v>24</v>
      </c>
      <c r="AW1" s="2" t="s">
        <v>25</v>
      </c>
      <c r="AX1" s="2" t="s">
        <v>26</v>
      </c>
      <c r="AY1" s="2" t="s">
        <v>27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34</v>
      </c>
      <c r="BG1" s="2" t="s">
        <v>35</v>
      </c>
      <c r="BH1" s="2" t="s">
        <v>36</v>
      </c>
      <c r="BI1" s="2" t="s">
        <v>37</v>
      </c>
      <c r="BJ1" s="2" t="s">
        <v>38</v>
      </c>
      <c r="BK1" s="2" t="s">
        <v>39</v>
      </c>
      <c r="BL1" s="2" t="s">
        <v>40</v>
      </c>
      <c r="BM1" s="2" t="s">
        <v>41</v>
      </c>
      <c r="BN1" s="2" t="s">
        <v>42</v>
      </c>
      <c r="BO1" s="2" t="s">
        <v>43</v>
      </c>
      <c r="BP1" s="2" t="s">
        <v>44</v>
      </c>
      <c r="BQ1" s="2" t="s">
        <v>45</v>
      </c>
      <c r="BR1" s="2" t="s">
        <v>46</v>
      </c>
      <c r="BS1" s="2" t="s">
        <v>47</v>
      </c>
      <c r="BT1" s="2" t="s">
        <v>48</v>
      </c>
      <c r="BU1" s="2" t="s">
        <v>49</v>
      </c>
      <c r="BV1" s="2">
        <v>43654</v>
      </c>
      <c r="BW1" s="2">
        <v>43655</v>
      </c>
      <c r="BX1" s="2">
        <v>43656</v>
      </c>
      <c r="BY1" s="2">
        <v>43653</v>
      </c>
      <c r="BZ1" s="2" t="s">
        <v>50</v>
      </c>
      <c r="CA1" s="2" t="s">
        <v>51</v>
      </c>
      <c r="CB1" s="2" t="s">
        <v>52</v>
      </c>
      <c r="CC1" s="2" t="s">
        <v>53</v>
      </c>
      <c r="CD1" s="2" t="s">
        <v>54</v>
      </c>
      <c r="CE1" s="2" t="s">
        <v>55</v>
      </c>
    </row>
    <row r="2" spans="1:83" x14ac:dyDescent="0.25">
      <c r="A2" s="1" t="s">
        <v>159</v>
      </c>
      <c r="B2" s="1" t="str">
        <f ca="1">RANDBETWEEN(1,999)&amp;CHAR(RANDBETWEEN(65,90))&amp;CHAR(RANDBETWEEN(65,90))</f>
        <v>24WB</v>
      </c>
      <c r="C2" s="14" t="str">
        <f ca="1">CONCATENATE("FN",B2)</f>
        <v>FN24WB</v>
      </c>
      <c r="D2" s="1" t="str">
        <f ca="1">CONCATENATE(A2,","," ",C2)</f>
        <v>Poopsy, FN24WB</v>
      </c>
      <c r="E2" s="1" t="s">
        <v>148</v>
      </c>
      <c r="F2" s="1" t="s">
        <v>162</v>
      </c>
      <c r="G2" s="9" t="s">
        <v>100</v>
      </c>
      <c r="H2" s="1" t="s">
        <v>56</v>
      </c>
      <c r="I2" s="7">
        <f ca="1">RANDBETWEEN(100,999)</f>
        <v>681</v>
      </c>
      <c r="J2" s="7">
        <f ca="1">RANDBETWEEN(10,99)</f>
        <v>48</v>
      </c>
      <c r="K2" s="7">
        <f ca="1">RANDBETWEEN(1000,9999)</f>
        <v>9873</v>
      </c>
      <c r="L2" s="7" t="s">
        <v>152</v>
      </c>
      <c r="M2" s="7" t="s">
        <v>151</v>
      </c>
      <c r="N2" s="7" t="s">
        <v>160</v>
      </c>
      <c r="O2" s="7" t="s">
        <v>161</v>
      </c>
      <c r="P2" s="7" t="s">
        <v>101</v>
      </c>
      <c r="Q2" s="7">
        <v>78745</v>
      </c>
      <c r="R2" s="7">
        <v>1234</v>
      </c>
      <c r="S2" s="7" t="s">
        <v>102</v>
      </c>
      <c r="T2" s="7" t="s">
        <v>103</v>
      </c>
      <c r="U2" s="7">
        <v>555</v>
      </c>
      <c r="V2" s="7">
        <v>555</v>
      </c>
      <c r="W2" s="7">
        <v>5555</v>
      </c>
      <c r="X2" s="8">
        <f ca="1">RANDBETWEEN(100000000,999999999)</f>
        <v>693126064</v>
      </c>
      <c r="Y2" s="8">
        <f ca="1">RANDBETWEEN(100000000,999999999)</f>
        <v>936133503</v>
      </c>
      <c r="Z2" s="8">
        <f ca="1">RANDBETWEEN(100000000,999999999)</f>
        <v>104142252</v>
      </c>
      <c r="AA2" s="1" t="s">
        <v>57</v>
      </c>
      <c r="AB2" s="15">
        <f ca="1">TODAY()-60</f>
        <v>42722</v>
      </c>
      <c r="AC2" s="7" t="s">
        <v>93</v>
      </c>
      <c r="AD2" s="7" t="s">
        <v>95</v>
      </c>
      <c r="AE2" s="1" t="s">
        <v>97</v>
      </c>
      <c r="AF2" s="1"/>
      <c r="AG2" s="1"/>
      <c r="AH2" s="10"/>
      <c r="AI2" s="10" t="s">
        <v>97</v>
      </c>
      <c r="AJ2" s="10" t="s">
        <v>95</v>
      </c>
      <c r="AK2" s="5" t="s">
        <v>58</v>
      </c>
      <c r="AL2" s="4" t="s">
        <v>59</v>
      </c>
      <c r="AM2" s="1"/>
      <c r="AN2" s="15">
        <f ca="1">TODAY()-60</f>
        <v>42722</v>
      </c>
      <c r="AO2" s="4" t="s">
        <v>60</v>
      </c>
      <c r="AP2" s="1" t="s">
        <v>61</v>
      </c>
      <c r="AQ2" s="5" t="s">
        <v>78</v>
      </c>
      <c r="AR2" s="1"/>
      <c r="AS2" s="1" t="s">
        <v>62</v>
      </c>
      <c r="AT2" s="5" t="s">
        <v>60</v>
      </c>
      <c r="AU2" s="1"/>
      <c r="AV2" s="7"/>
      <c r="AW2" s="7"/>
      <c r="AX2" s="4" t="s">
        <v>60</v>
      </c>
      <c r="AY2" s="4" t="s">
        <v>60</v>
      </c>
      <c r="AZ2" s="4" t="s">
        <v>60</v>
      </c>
      <c r="BA2" s="4" t="s">
        <v>60</v>
      </c>
      <c r="BB2" s="4" t="s">
        <v>60</v>
      </c>
      <c r="BC2" s="11" t="s">
        <v>63</v>
      </c>
      <c r="BD2" s="12" t="s">
        <v>64</v>
      </c>
      <c r="BE2" s="1" t="s">
        <v>65</v>
      </c>
      <c r="BF2" s="1" t="s">
        <v>66</v>
      </c>
      <c r="BG2" s="12" t="s">
        <v>67</v>
      </c>
      <c r="BH2" s="12" t="s">
        <v>68</v>
      </c>
      <c r="BI2" s="13" t="s">
        <v>69</v>
      </c>
      <c r="BJ2" s="11" t="s">
        <v>0</v>
      </c>
      <c r="BK2" s="1" t="s">
        <v>70</v>
      </c>
      <c r="BL2" s="1" t="s">
        <v>71</v>
      </c>
      <c r="BM2" s="1" t="s">
        <v>65</v>
      </c>
      <c r="BN2" s="7" t="s">
        <v>64</v>
      </c>
      <c r="BO2" s="1" t="s">
        <v>72</v>
      </c>
      <c r="BP2" s="1" t="s">
        <v>72</v>
      </c>
      <c r="BQ2" s="12" t="s">
        <v>73</v>
      </c>
      <c r="BR2" s="4" t="s">
        <v>58</v>
      </c>
      <c r="BS2" s="1" t="s">
        <v>74</v>
      </c>
      <c r="BT2" s="11" t="s">
        <v>75</v>
      </c>
      <c r="BU2" s="11" t="s">
        <v>0</v>
      </c>
      <c r="BV2" s="11" t="s">
        <v>0</v>
      </c>
      <c r="BW2" s="11" t="s">
        <v>0</v>
      </c>
      <c r="BX2" s="11" t="s">
        <v>0</v>
      </c>
      <c r="BY2" s="11" t="s">
        <v>75</v>
      </c>
      <c r="BZ2" s="5" t="s">
        <v>76</v>
      </c>
      <c r="CA2" s="1">
        <v>1</v>
      </c>
      <c r="CB2" s="15">
        <f ca="1">TODAY()-60</f>
        <v>42722</v>
      </c>
      <c r="CC2" s="1"/>
      <c r="CD2" s="1"/>
      <c r="CE2" s="5" t="s">
        <v>77</v>
      </c>
    </row>
  </sheetData>
  <dataValidations count="1">
    <dataValidation type="list" allowBlank="1" showInputMessage="1" showErrorMessage="1" sqref="BS2:BT2 AA2 H2 AV2">
      <formula1>#REF!</formula1>
    </dataValidation>
  </dataValidations>
  <hyperlinks>
    <hyperlink ref="BI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AC1" sqref="AC1"/>
    </sheetView>
  </sheetViews>
  <sheetFormatPr defaultRowHeight="15" x14ac:dyDescent="0.25"/>
  <cols>
    <col min="1" max="1" width="15.140625" bestFit="1" customWidth="1"/>
    <col min="2" max="2" width="20.85546875" bestFit="1" customWidth="1"/>
    <col min="3" max="3" width="18.42578125" bestFit="1" customWidth="1"/>
    <col min="4" max="4" width="21.140625" bestFit="1" customWidth="1"/>
    <col min="5" max="5" width="18.140625" bestFit="1" customWidth="1"/>
    <col min="6" max="6" width="28" bestFit="1" customWidth="1"/>
    <col min="7" max="7" width="31.28515625" bestFit="1" customWidth="1"/>
    <col min="8" max="8" width="28" bestFit="1" customWidth="1"/>
    <col min="9" max="9" width="20.42578125" bestFit="1" customWidth="1"/>
    <col min="10" max="10" width="18" bestFit="1" customWidth="1"/>
    <col min="11" max="11" width="19.140625" bestFit="1" customWidth="1"/>
    <col min="12" max="12" width="19" bestFit="1" customWidth="1"/>
    <col min="13" max="13" width="19" customWidth="1"/>
    <col min="14" max="14" width="36.42578125" bestFit="1" customWidth="1"/>
    <col min="15" max="15" width="36.42578125" customWidth="1"/>
    <col min="16" max="16" width="19.140625" bestFit="1" customWidth="1"/>
    <col min="17" max="17" width="18.140625" bestFit="1" customWidth="1"/>
    <col min="18" max="18" width="30.5703125" bestFit="1" customWidth="1"/>
    <col min="19" max="19" width="18.28515625" bestFit="1" customWidth="1"/>
    <col min="20" max="20" width="19.85546875" bestFit="1" customWidth="1"/>
    <col min="21" max="21" width="36.28515625" bestFit="1" customWidth="1"/>
    <col min="22" max="22" width="15.85546875" bestFit="1" customWidth="1"/>
    <col min="23" max="23" width="19.42578125" bestFit="1" customWidth="1"/>
    <col min="24" max="24" width="23.28515625" bestFit="1" customWidth="1"/>
    <col min="25" max="25" width="20.85546875" bestFit="1" customWidth="1"/>
    <col min="26" max="26" width="10.7109375" bestFit="1" customWidth="1"/>
    <col min="27" max="27" width="16.5703125" bestFit="1" customWidth="1"/>
    <col min="28" max="28" width="28.5703125" bestFit="1" customWidth="1"/>
    <col min="29" max="29" width="31" bestFit="1" customWidth="1"/>
    <col min="30" max="30" width="15.42578125" bestFit="1" customWidth="1"/>
    <col min="31" max="31" width="19.140625" bestFit="1" customWidth="1"/>
    <col min="32" max="32" width="16" bestFit="1" customWidth="1"/>
    <col min="33" max="33" width="21" bestFit="1" customWidth="1"/>
    <col min="34" max="34" width="24" bestFit="1" customWidth="1"/>
  </cols>
  <sheetData>
    <row r="1" spans="1:34" x14ac:dyDescent="0.25">
      <c r="A1" s="2" t="s">
        <v>91</v>
      </c>
      <c r="B1" s="2" t="s">
        <v>92</v>
      </c>
      <c r="C1" s="2" t="s">
        <v>104</v>
      </c>
      <c r="D1" s="2" t="s">
        <v>105</v>
      </c>
      <c r="E1" s="2" t="s">
        <v>106</v>
      </c>
      <c r="F1" s="3" t="s">
        <v>146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136</v>
      </c>
      <c r="L1" s="3" t="s">
        <v>111</v>
      </c>
      <c r="M1" s="3" t="s">
        <v>155</v>
      </c>
      <c r="N1" s="3" t="s">
        <v>112</v>
      </c>
      <c r="O1" s="3" t="s">
        <v>153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138</v>
      </c>
      <c r="U1" s="3" t="s">
        <v>139</v>
      </c>
      <c r="V1" s="3" t="s">
        <v>117</v>
      </c>
      <c r="W1" s="3" t="s">
        <v>118</v>
      </c>
      <c r="X1" s="3" t="s">
        <v>119</v>
      </c>
      <c r="Y1" s="3" t="s">
        <v>120</v>
      </c>
      <c r="Z1" s="3" t="s">
        <v>121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</row>
    <row r="2" spans="1:34" x14ac:dyDescent="0.25">
      <c r="A2" s="15">
        <f ca="1">TODAY()-60</f>
        <v>42722</v>
      </c>
      <c r="B2" s="5" t="s">
        <v>130</v>
      </c>
      <c r="C2" s="5" t="s">
        <v>131</v>
      </c>
      <c r="D2" s="5" t="s">
        <v>133</v>
      </c>
      <c r="E2" s="5" t="s">
        <v>132</v>
      </c>
      <c r="F2" s="5" t="s">
        <v>134</v>
      </c>
      <c r="G2" s="6" t="s">
        <v>95</v>
      </c>
      <c r="H2" s="5" t="s">
        <v>135</v>
      </c>
      <c r="I2" s="5" t="s">
        <v>156</v>
      </c>
      <c r="J2" s="5" t="s">
        <v>78</v>
      </c>
      <c r="K2" s="1">
        <v>123144678</v>
      </c>
      <c r="L2" s="1">
        <v>998789456</v>
      </c>
      <c r="M2" s="1" t="s">
        <v>154</v>
      </c>
      <c r="N2" s="15">
        <f ca="1">TODAY()-60</f>
        <v>42722</v>
      </c>
      <c r="O2" s="15">
        <f ca="1">TODAY()-59</f>
        <v>42723</v>
      </c>
      <c r="P2" s="15">
        <f ca="1">TODAY()-60</f>
        <v>42722</v>
      </c>
      <c r="Q2" s="15">
        <f ca="1">TODAY()-60</f>
        <v>42722</v>
      </c>
      <c r="R2" s="15">
        <f ca="1">TODAY()-60</f>
        <v>42722</v>
      </c>
      <c r="S2" s="5" t="s">
        <v>137</v>
      </c>
      <c r="T2" s="15">
        <f ca="1">TODAY()-59</f>
        <v>42723</v>
      </c>
      <c r="U2" s="15">
        <f ca="1">TODAY()-59</f>
        <v>42723</v>
      </c>
      <c r="V2" s="1" t="s">
        <v>0</v>
      </c>
      <c r="W2" s="1" t="s">
        <v>140</v>
      </c>
      <c r="X2" s="1"/>
      <c r="Y2" s="1" t="s">
        <v>97</v>
      </c>
      <c r="Z2" s="1"/>
      <c r="AA2" s="5" t="s">
        <v>132</v>
      </c>
      <c r="AB2" s="1">
        <v>2</v>
      </c>
      <c r="AC2" s="1" t="s">
        <v>75</v>
      </c>
      <c r="AD2" s="5" t="s">
        <v>141</v>
      </c>
      <c r="AE2" s="5" t="s">
        <v>142</v>
      </c>
      <c r="AF2" s="5" t="s">
        <v>143</v>
      </c>
      <c r="AG2" s="5" t="s">
        <v>144</v>
      </c>
      <c r="AH2" s="5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FillNewAdmission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James Banks</cp:lastModifiedBy>
  <dcterms:created xsi:type="dcterms:W3CDTF">2016-11-08T11:52:46Z</dcterms:created>
  <dcterms:modified xsi:type="dcterms:W3CDTF">2017-02-16T18:39:17Z</dcterms:modified>
</cp:coreProperties>
</file>