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2.xml" ContentType="application/vnd.ms-excel.documenttask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ocumenttasks/documenttask3.xml" ContentType="application/vnd.ms-excel.documenttask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ocumenttasks/documenttask4.xml" ContentType="application/vnd.ms-excel.documenttask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ocumenttasks/documenttask5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/>
  <mc:AlternateContent xmlns:mc="http://schemas.openxmlformats.org/markup-compatibility/2006">
    <mc:Choice Requires="x15">
      <x15ac:absPath xmlns:x15ac="http://schemas.microsoft.com/office/spreadsheetml/2010/11/ac" url="https://rush.sharepoint.com/teams/RU--RMCPre-Clerkship2/Shared Documents/Clinician Educators/"/>
    </mc:Choice>
  </mc:AlternateContent>
  <xr:revisionPtr revIDLastSave="0" documentId="8_{99B2912F-F63E-4860-B7F9-257D313E83C1}" xr6:coauthVersionLast="47" xr6:coauthVersionMax="47" xr10:uidLastSave="{00000000-0000-0000-0000-000000000000}"/>
  <bookViews>
    <workbookView xWindow="-120" yWindow="600" windowWidth="28800" windowHeight="16340" firstSheet="4" activeTab="4" xr2:uid="{00000000-000D-0000-FFFF-FFFF00000000}"/>
  </bookViews>
  <sheets>
    <sheet name="Sheet 1 - Master 24-25 Cal Sing" sheetId="1" state="hidden" r:id="rId1"/>
    <sheet name="CE schedule - first draft" sheetId="18" state="hidden" r:id="rId2"/>
    <sheet name="Additional " sheetId="2" state="hidden" r:id="rId3"/>
    <sheet name="CE availability" sheetId="5" r:id="rId4"/>
    <sheet name="Sheet2" sheetId="20" r:id="rId5"/>
    <sheet name="Master 24-25 Cal Single Events " sheetId="3" state="hidden" r:id="rId6"/>
    <sheet name="AM PM count" sheetId="4" state="hidden" r:id="rId7"/>
    <sheet name="Schedule Changes" sheetId="15" state="hidden" r:id="rId8"/>
    <sheet name="Sheet1" sheetId="17" state="hidden" r:id="rId9"/>
    <sheet name="CE scheduling" sheetId="10" r:id="rId10"/>
    <sheet name="CE Accounting" sheetId="7" state="hidden" r:id="rId11"/>
    <sheet name="CE Responsibilities" sheetId="8" state="hidden" r:id="rId12"/>
    <sheet name="CE Info" sheetId="19" state="hidden" r:id="rId13"/>
  </sheets>
  <definedNames>
    <definedName name="_xlnm._FilterDatabase" localSheetId="3" hidden="1">'CE availability'!$A$1:$I$239</definedName>
    <definedName name="_xlnm._FilterDatabase" localSheetId="1" hidden="1">'CE schedule - first draft'!$A$1:$AY$254</definedName>
    <definedName name="_xlnm._FilterDatabase" localSheetId="9" hidden="1">'CE scheduling'!$A$1:$AY$254</definedName>
  </definedNames>
  <calcPr calcId="191028"/>
  <pivotCaches>
    <pivotCache cacheId="118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9" l="1"/>
  <c r="I26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" i="19"/>
  <c r="G4" i="19"/>
  <c r="G5" i="19"/>
  <c r="G6" i="19"/>
  <c r="G7" i="19"/>
  <c r="G8" i="19"/>
  <c r="G9" i="19"/>
  <c r="G2" i="19"/>
  <c r="AL53" i="10"/>
  <c r="AL235" i="10"/>
  <c r="AL3" i="10"/>
  <c r="AL4" i="10"/>
  <c r="AL6" i="10"/>
  <c r="AL5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3" i="10"/>
  <c r="AL32" i="10"/>
  <c r="AL35" i="10"/>
  <c r="AL34" i="10"/>
  <c r="AL36" i="10"/>
  <c r="AL37" i="10"/>
  <c r="AL38" i="10"/>
  <c r="AL39" i="10"/>
  <c r="AL40" i="10"/>
  <c r="AL41" i="10"/>
  <c r="AL42" i="10"/>
  <c r="AL43" i="10"/>
  <c r="AL44" i="10"/>
  <c r="AL46" i="10"/>
  <c r="AL45" i="10"/>
  <c r="AL47" i="10"/>
  <c r="AL48" i="10"/>
  <c r="AL49" i="10"/>
  <c r="AL50" i="10"/>
  <c r="AL51" i="10"/>
  <c r="AL52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6" i="10"/>
  <c r="AL77" i="10"/>
  <c r="AL78" i="10"/>
  <c r="AL79" i="10"/>
  <c r="AL75" i="10"/>
  <c r="AL80" i="10"/>
  <c r="AL82" i="10"/>
  <c r="AL83" i="10"/>
  <c r="AL84" i="10"/>
  <c r="AL81" i="10"/>
  <c r="AL86" i="10"/>
  <c r="AL85" i="10"/>
  <c r="AL87" i="10"/>
  <c r="AL88" i="10"/>
  <c r="AL89" i="10"/>
  <c r="AL90" i="10"/>
  <c r="AL92" i="10"/>
  <c r="AL91" i="10"/>
  <c r="AL93" i="10"/>
  <c r="AL94" i="10"/>
  <c r="AL95" i="10"/>
  <c r="AL96" i="10"/>
  <c r="AL97" i="10"/>
  <c r="AL98" i="10"/>
  <c r="AL100" i="10"/>
  <c r="AL101" i="10"/>
  <c r="AL99" i="10"/>
  <c r="AL102" i="10"/>
  <c r="AL103" i="10"/>
  <c r="AL104" i="10"/>
  <c r="AL105" i="10"/>
  <c r="AL107" i="10"/>
  <c r="AL108" i="10"/>
  <c r="AL106" i="10"/>
  <c r="AL109" i="10"/>
  <c r="AL111" i="10"/>
  <c r="AL110" i="10"/>
  <c r="AL112" i="10"/>
  <c r="AL113" i="10"/>
  <c r="AL114" i="10"/>
  <c r="AL115" i="10"/>
  <c r="AL116" i="10"/>
  <c r="AL117" i="10"/>
  <c r="AL119" i="10"/>
  <c r="AL118" i="10"/>
  <c r="AL121" i="10"/>
  <c r="AL122" i="10"/>
  <c r="AL120" i="10"/>
  <c r="AL123" i="10"/>
  <c r="AL124" i="10"/>
  <c r="AL125" i="10"/>
  <c r="AL126" i="10"/>
  <c r="AL127" i="10"/>
  <c r="AL128" i="10"/>
  <c r="AL129" i="10"/>
  <c r="AL131" i="10"/>
  <c r="AL132" i="10"/>
  <c r="AL130" i="10"/>
  <c r="AL133" i="10"/>
  <c r="AL134" i="10"/>
  <c r="AL138" i="10"/>
  <c r="AL135" i="10"/>
  <c r="AL139" i="10"/>
  <c r="AL136" i="10"/>
  <c r="AL137" i="10"/>
  <c r="AL141" i="10"/>
  <c r="AL140" i="10"/>
  <c r="AL143" i="10"/>
  <c r="AL144" i="10"/>
  <c r="AL142" i="10"/>
  <c r="AL145" i="10"/>
  <c r="AL146" i="10"/>
  <c r="AL148" i="10"/>
  <c r="AL149" i="10"/>
  <c r="AL147" i="10"/>
  <c r="AL151" i="10"/>
  <c r="AL152" i="10"/>
  <c r="AL150" i="10"/>
  <c r="AL154" i="10"/>
  <c r="AL153" i="10"/>
  <c r="AL155" i="10"/>
  <c r="AL156" i="10"/>
  <c r="AL157" i="10"/>
  <c r="AL158" i="10"/>
  <c r="AL159" i="10"/>
  <c r="AL161" i="10"/>
  <c r="AL160" i="10"/>
  <c r="AL163" i="10"/>
  <c r="AL162" i="10"/>
  <c r="AL164" i="10"/>
  <c r="AL165" i="10"/>
  <c r="AL166" i="10"/>
  <c r="AL167" i="10"/>
  <c r="AL168" i="10"/>
  <c r="AL169" i="10"/>
  <c r="AL171" i="10"/>
  <c r="AL170" i="10"/>
  <c r="AL172" i="10"/>
  <c r="AL174" i="10"/>
  <c r="AL173" i="10"/>
  <c r="AL175" i="10"/>
  <c r="AL177" i="10"/>
  <c r="AL176" i="10"/>
  <c r="AL178" i="10"/>
  <c r="AL180" i="10"/>
  <c r="AL181" i="10"/>
  <c r="AL179" i="10"/>
  <c r="AL182" i="10"/>
  <c r="AL184" i="10"/>
  <c r="AL183" i="10"/>
  <c r="AL185" i="10"/>
  <c r="AL186" i="10"/>
  <c r="AL187" i="10"/>
  <c r="AL188" i="10"/>
  <c r="AL191" i="10"/>
  <c r="AL190" i="10"/>
  <c r="AL189" i="10"/>
  <c r="AL192" i="10"/>
  <c r="AL193" i="10"/>
  <c r="AL194" i="10"/>
  <c r="AL195" i="10"/>
  <c r="AL196" i="10"/>
  <c r="AL197" i="10"/>
  <c r="AL198" i="10"/>
  <c r="AL199" i="10"/>
  <c r="AL200" i="10"/>
  <c r="AL201" i="10"/>
  <c r="AL202" i="10"/>
  <c r="AL203" i="10"/>
  <c r="AL205" i="10"/>
  <c r="AL204" i="10"/>
  <c r="AL206" i="10"/>
  <c r="AL207" i="10"/>
  <c r="AL208" i="10"/>
  <c r="AL209" i="10"/>
  <c r="AL211" i="10"/>
  <c r="AL210" i="10"/>
  <c r="AL212" i="10"/>
  <c r="AL214" i="10"/>
  <c r="AL213" i="10"/>
  <c r="AL215" i="10"/>
  <c r="AL217" i="10"/>
  <c r="AL216" i="10"/>
  <c r="AL218" i="10"/>
  <c r="AL219" i="10"/>
  <c r="AL220" i="10"/>
  <c r="AL221" i="10"/>
  <c r="AL222" i="10"/>
  <c r="AL223" i="10"/>
  <c r="AL224" i="10"/>
  <c r="AL225" i="10"/>
  <c r="AL226" i="10"/>
  <c r="AL227" i="10"/>
  <c r="AL228" i="10"/>
  <c r="AL229" i="10"/>
  <c r="AL230" i="10"/>
  <c r="AL231" i="10"/>
  <c r="AL232" i="10"/>
  <c r="AL233" i="10"/>
  <c r="AL2" i="10"/>
  <c r="I234" i="1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2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AE234" i="10"/>
  <c r="AF234" i="10"/>
  <c r="AG234" i="10"/>
  <c r="AH234" i="10"/>
  <c r="AI234" i="10"/>
  <c r="AJ234" i="10"/>
  <c r="AK234" i="10"/>
  <c r="X234" i="10"/>
  <c r="Y234" i="10"/>
  <c r="Z234" i="10"/>
  <c r="AA234" i="10"/>
  <c r="AB234" i="10"/>
  <c r="AC234" i="10"/>
  <c r="AD234" i="10"/>
  <c r="T234" i="10"/>
  <c r="U234" i="10"/>
  <c r="V234" i="10"/>
  <c r="W234" i="10"/>
  <c r="P234" i="10"/>
  <c r="Q234" i="10"/>
  <c r="R234" i="10"/>
  <c r="S234" i="10"/>
  <c r="K234" i="10"/>
  <c r="L234" i="10"/>
  <c r="M234" i="10"/>
  <c r="N234" i="10"/>
  <c r="O234" i="10"/>
  <c r="J234" i="10"/>
  <c r="D250" i="18"/>
  <c r="G250" i="18"/>
  <c r="F234" i="10"/>
  <c r="C234" i="10"/>
  <c r="I9" i="2"/>
  <c r="I8" i="2"/>
  <c r="I6" i="3"/>
  <c r="I7" i="3" s="1"/>
  <c r="M3" i="3" s="1"/>
  <c r="I4" i="3"/>
  <c r="I3" i="3"/>
  <c r="I7" i="2"/>
  <c r="D235" i="5"/>
  <c r="F250" i="1"/>
  <c r="A3" i="8"/>
  <c r="F21" i="7"/>
  <c r="E21" i="7"/>
  <c r="H2" i="7"/>
  <c r="F2" i="7"/>
  <c r="C2" i="7"/>
  <c r="E2" i="7"/>
  <c r="I4" i="2"/>
  <c r="I5" i="2"/>
  <c r="I6" i="2"/>
  <c r="I3" i="2"/>
  <c r="G235" i="5"/>
  <c r="B69" i="4"/>
  <c r="B70" i="4"/>
  <c r="B71" i="4"/>
  <c r="B72" i="4"/>
  <c r="B73" i="4"/>
  <c r="B74" i="4"/>
  <c r="B75" i="4"/>
  <c r="B76" i="4"/>
  <c r="B77" i="4"/>
  <c r="B78" i="4"/>
  <c r="B64" i="4"/>
  <c r="B65" i="4"/>
  <c r="B25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6" i="4"/>
  <c r="B27" i="4"/>
  <c r="B28" i="4"/>
  <c r="B29" i="4"/>
  <c r="B44" i="4"/>
  <c r="B50" i="4"/>
  <c r="B51" i="4"/>
  <c r="B52" i="4"/>
  <c r="B53" i="4"/>
  <c r="B54" i="4"/>
  <c r="B55" i="4"/>
  <c r="B56" i="4"/>
  <c r="B57" i="4"/>
  <c r="B58" i="4"/>
  <c r="B45" i="4"/>
  <c r="B46" i="4"/>
  <c r="B47" i="4"/>
  <c r="B48" i="4"/>
  <c r="B49" i="4"/>
  <c r="B59" i="4"/>
  <c r="B60" i="4"/>
  <c r="B61" i="4"/>
  <c r="B62" i="4"/>
  <c r="B63" i="4"/>
  <c r="B81" i="4"/>
  <c r="B82" i="4"/>
  <c r="B83" i="4"/>
  <c r="B84" i="4"/>
  <c r="B85" i="4"/>
  <c r="B86" i="4"/>
  <c r="B87" i="4"/>
  <c r="B88" i="4"/>
  <c r="B89" i="4"/>
  <c r="B90" i="4"/>
  <c r="B91" i="4"/>
  <c r="B92" i="4"/>
  <c r="B79" i="4"/>
  <c r="B80" i="4"/>
  <c r="B93" i="4"/>
  <c r="B94" i="4"/>
  <c r="B95" i="4"/>
  <c r="B96" i="4"/>
  <c r="B100" i="4"/>
  <c r="B101" i="4"/>
  <c r="B102" i="4"/>
  <c r="B103" i="4"/>
  <c r="B104" i="4"/>
  <c r="B97" i="4"/>
  <c r="B98" i="4"/>
  <c r="B99" i="4"/>
  <c r="B105" i="4"/>
  <c r="B106" i="4"/>
  <c r="B107" i="4"/>
  <c r="B108" i="4"/>
  <c r="B109" i="4"/>
  <c r="B110" i="4"/>
  <c r="B111" i="4"/>
  <c r="B112" i="4"/>
  <c r="B115" i="4"/>
  <c r="B116" i="4"/>
  <c r="B117" i="4"/>
  <c r="B118" i="4"/>
  <c r="B119" i="4"/>
  <c r="B120" i="4"/>
  <c r="B121" i="4"/>
  <c r="B113" i="4"/>
  <c r="B122" i="4"/>
  <c r="B123" i="4"/>
  <c r="B124" i="4"/>
  <c r="B125" i="4"/>
  <c r="B126" i="4"/>
  <c r="B114" i="4"/>
  <c r="B2" i="4"/>
  <c r="B3" i="4"/>
  <c r="B4" i="4"/>
  <c r="B5" i="4"/>
  <c r="B6" i="4"/>
  <c r="B12" i="4"/>
  <c r="B13" i="4"/>
  <c r="B14" i="4"/>
  <c r="B15" i="4"/>
  <c r="B16" i="4"/>
  <c r="B17" i="4"/>
  <c r="B18" i="4"/>
  <c r="B19" i="4"/>
  <c r="B20" i="4"/>
  <c r="B21" i="4"/>
  <c r="B22" i="4"/>
  <c r="B23" i="4"/>
  <c r="B7" i="4"/>
  <c r="B24" i="4"/>
  <c r="B8" i="4"/>
  <c r="B9" i="4"/>
  <c r="B10" i="4"/>
  <c r="B11" i="4"/>
  <c r="B68" i="4"/>
  <c r="AL23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tc={FBF5CE0B-2E68-4D76-9539-1B4F6B1DE5A1}</author>
    <author>tc={7ED31C33-E76C-4C74-9598-FF2B5C5F643C}</author>
    <author>tc={AF722219-701B-42E0-80A6-89F243CF500C}</author>
  </authors>
  <commentList>
    <comment ref="B27" authorId="0" shapeId="0" xr:uid="{FBF5CE0B-2E68-4D76-9539-1B4F6B1DE5A1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this session is now running 1-3pm due to a room conflict</t>
      </text>
    </comment>
    <comment ref="A63" authorId="1" shapeId="0" xr:uid="{7ED31C33-E76C-4C74-9598-FF2B5C5F643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this is now running 1-4:30pm
Reply:
    Why?
Reply:
    we will have to get additional availability from CEs for this change because I don't have it otherwise - it will change our schedule 
Reply:
    We have 5/7 agreeing to do the session, waiting on response from Melissa rice, then we would just need one backup CE for the session
Reply:
    This was the BSCI that had to get flipped due to Neeral's schedule, Jenny didn't want to flop cases
Reply:
    Ahh.  Great!</t>
      </text>
    </comment>
    <comment ref="B215" authorId="2" shapeId="0" xr:uid="{AF722219-701B-42E0-80A6-89F243CF500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need to change this to be 3hr 15 mins and is now starting at 8:45am.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tc={20527CE0-9EBF-3944-BB7D-A66339633134}</author>
    <author>tc={219FDD55-FB0C-4631-A95D-F2BBEF751F32}</author>
    <author>tc={E39ACD87-8F0D-42C0-8B09-9DB2D3A2A73C}</author>
    <author>tc={D29D7499-5EA1-4E96-95C7-4A29728254C0}</author>
    <author>tc={72D03A39-32A6-4BB9-BC69-D1A56CD012F9}</author>
    <author>tc={9794FDF2-1C37-AE41-AAC0-F08567410A86}</author>
    <author>tc={710DDA00-65C9-46E5-A5E3-0223402EBD5E}</author>
    <author>tc={AAF1847F-4B1A-4003-9D3A-1094D7952B5F}</author>
    <author>tc={D4AAC54F-AE06-4C40-AC7B-5BA1B6CCD7C1}</author>
    <author>tc={8A48F828-936A-4159-A57D-A6631784D6D4}</author>
    <author>tc={4FB94706-3A6A-434D-AA33-3AB132BCBE39}</author>
    <author>tc={8F1EA127-DAA2-4C66-B3F7-1782F9D753AE}</author>
    <author>tc={A2F8E00E-A550-4B4F-91EE-CDBD494D0630}</author>
    <author>tc={9ABF2E91-6C32-0549-82FB-697B2E955D00}</author>
    <author>tc={5344CA4B-46B7-1D4E-97DB-D27D79501A6C}</author>
    <author>tc={D41940A1-1F31-AE44-B57A-EB20DECBE790}</author>
    <author>tc={BD6C62A1-0446-9A42-8612-D1B0DE84C896}</author>
    <author>tc={D751FDB8-A262-4583-A47E-444512AC7394}</author>
    <author>tc={D3FBEEEB-268D-BB42-AD92-08BD541E6EDC}</author>
    <author>tc={DE17E7CF-351A-D04B-97E1-F1F3AC807B00}</author>
    <author>tc={54186131-60EF-C547-A9BF-FC432CB1B7A5}</author>
    <author>tc={BCC5552B-D8C4-4E40-BB03-F3B1E1C7B980}</author>
    <author>tc={2E0EA5DC-911D-4B4A-9D3D-95F757660F16}</author>
    <author>tc={CA1A531A-7EA5-FF47-B8CA-0EA5FB7F9F50}</author>
    <author>tc={AFD908D8-ACC0-4F4B-B470-679501775CCE}</author>
    <author>tc={B09D3654-4FD2-4D15-AFD6-503AB3A21F8A}</author>
    <author>tc={844CFC07-B224-D748-A2E5-29E756922FBD}</author>
    <author>tc={7D7E31C7-4850-9F43-B35C-2809E1D2E74D}</author>
    <author>tc={BD7009BE-A079-455E-8DCB-D7EAB1A3FDA3}</author>
  </authors>
  <commentList>
    <comment ref="D24" authorId="0" shapeId="0" xr:uid="{20527CE0-9EBF-3944-BB7D-A66339633134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@Kelly Grauel Should this be 7??
Reply:
    @Aimee J Szewka yes, looks like it was split last year and not updated this year</t>
      </text>
    </comment>
    <comment ref="J32" authorId="1" shapeId="0" xr:uid="{219FDD55-FB0C-4631-A95D-F2BBEF751F32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Sobia can't teach</t>
      </text>
    </comment>
    <comment ref="AD34" authorId="2" shapeId="0" xr:uid="{E39ACD87-8F0D-42C0-8B09-9DB2D3A2A73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Andy wants to be added if he could</t>
      </text>
    </comment>
    <comment ref="AJ54" authorId="3" shapeId="0" xr:uid="{D29D7499-5EA1-4E96-95C7-4A29728254C0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Elif cannot do this one</t>
      </text>
    </comment>
    <comment ref="J59" authorId="4" shapeId="0" xr:uid="{72D03A39-32A6-4BB9-BC69-D1A56CD012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Sobia is not available </t>
      </text>
    </comment>
    <comment ref="G76" authorId="5" shapeId="0" xr:uid="{9794FDF2-1C37-AE41-AAC0-F08567410A8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@Kelly Grauel FYi I updated these from 3 hours to 3.5
Reply:
    All good!</t>
      </text>
    </comment>
    <comment ref="AJ78" authorId="6" shapeId="0" xr:uid="{710DDA00-65C9-46E5-A5E3-0223402EBD5E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Elif cannot be the backup anymore</t>
      </text>
    </comment>
    <comment ref="AJ79" authorId="7" shapeId="0" xr:uid="{AAF1847F-4B1A-4003-9D3A-1094D7952B5F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Elif can do this one if you want to swap her</t>
      </text>
    </comment>
    <comment ref="G81" authorId="8" shapeId="0" xr:uid="{D4AAC54F-AE06-4C40-AC7B-5BA1B6CCD7C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as well 3 to 3.5</t>
      </text>
    </comment>
    <comment ref="AJ83" authorId="9" shapeId="0" xr:uid="{8A48F828-936A-4159-A57D-A6631784D6D4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elif cannot do this one</t>
      </text>
    </comment>
    <comment ref="AJ84" authorId="10" shapeId="0" xr:uid="{4FB94706-3A6A-434D-AA33-3AB132BCBE3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elif can do if needed.</t>
      </text>
    </comment>
    <comment ref="AJ87" authorId="11" shapeId="0" xr:uid="{8F1EA127-DAA2-4C66-B3F7-1782F9D753AE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Elif cannot do this one</t>
      </text>
    </comment>
    <comment ref="AJ88" authorId="12" shapeId="0" xr:uid="{A2F8E00E-A550-4B4F-91EE-CDBD494D0630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Elif cannot do this one</t>
      </text>
    </comment>
    <comment ref="G100" authorId="13" shapeId="0" xr:uid="{9ABF2E91-6C32-0549-82FB-697B2E955D0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3.5</t>
      </text>
    </comment>
    <comment ref="G111" authorId="14" shapeId="0" xr:uid="{5344CA4B-46B7-1D4E-97DB-D27D79501A6C}">
      <text>
        <t>[Threaded comment]
Your version of Excel allows you to read this threaded comment; however, any edits to it will get removed if the file is opened in a newer version of Excel. Learn more: https://go.microsoft.com/fwlink/?linkid=870924
Comment:
    3.5 hrs</t>
      </text>
    </comment>
    <comment ref="G114" authorId="15" shapeId="0" xr:uid="{D41940A1-1F31-AE44-B57A-EB20DECBE79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</t>
      </text>
    </comment>
    <comment ref="G120" authorId="16" shapeId="0" xr:uid="{BD6C62A1-0446-9A42-8612-D1B0DE84C8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</t>
      </text>
    </comment>
    <comment ref="AD125" authorId="17" shapeId="0" xr:uid="{D751FDB8-A262-4583-A47E-444512AC7394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Andy cant tech</t>
      </text>
    </comment>
    <comment ref="A139" authorId="18" shapeId="0" xr:uid="{D3FBEEEB-268D-BB42-AD92-08BD541E6ED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needed to update the date of this session, may need to address with CE's</t>
      </text>
    </comment>
    <comment ref="A141" authorId="19" shapeId="0" xr:uid="{DE17E7CF-351A-D04B-97E1-F1F3AC807B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@Aimee J Szewka needed to update the date of this session, may need to address with CE's
Reply:
    @Kelly Grauel I’m confused, what has changed? </t>
      </text>
    </comment>
    <comment ref="G151" authorId="20" shapeId="0" xr:uid="{54186131-60EF-C547-A9BF-FC432CB1B7A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- im going to stop commenting on these BCS increases in this column but will continue to put them in read in the title</t>
      </text>
    </comment>
    <comment ref="AD169" authorId="21" shapeId="0" xr:uid="{BCC5552B-D8C4-4E40-BB03-F3B1E1C7B980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any is hoping to be scheduled for this</t>
      </text>
    </comment>
    <comment ref="AJ193" authorId="22" shapeId="0" xr:uid="{2E0EA5DC-911D-4B4A-9D3D-95F757660F1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Elif cannot do this one</t>
      </text>
    </comment>
    <comment ref="A197" authorId="23" shapeId="0" xr:uid="{CA1A531A-7EA5-FF47-B8CA-0EA5FB7F9F50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we need to update date and time to 3/11/2025 from 10:30am to 12pm</t>
      </text>
    </comment>
    <comment ref="A199" authorId="24" shapeId="0" xr:uid="{AFD908D8-ACC0-4F4B-B470-679501775C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this is the session we need CEs to update their availability for
Reply:
    Bob moved it after reviewing student feedback. </t>
      </text>
    </comment>
    <comment ref="M228" authorId="25" shapeId="0" xr:uid="{B09D3654-4FD2-4D15-AFD6-503AB3A21F8A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Elaine is double booked, can do either this session or the one below.</t>
      </text>
    </comment>
    <comment ref="D236" authorId="26" shapeId="0" xr:uid="{844CFC07-B224-D748-A2E5-29E756922FBD}">
      <text>
        <t>[Threaded comment]
Your version of Excel allows you to read this threaded comment; however, any edits to it will get removed if the file is opened in a newer version of Excel. Learn more: https://go.microsoft.com/fwlink/?linkid=870924
Comment:
    @Christine Tsai How many CEs do we need for each session?  
Reply:
    sounds like 5 based on the email chain - sorry I missed this!</t>
      </text>
    </comment>
    <comment ref="D240" authorId="27" shapeId="0" xr:uid="{7D7E31C7-4850-9F43-B35C-2809E1D2E74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5 CEs needed per email chain with Butos and Sheth</t>
      </text>
    </comment>
    <comment ref="AJ247" authorId="28" shapeId="0" xr:uid="{BD7009BE-A079-455E-8DCB-D7EAB1A3FDA3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Elif cannot do this one.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tc={17A4002F-D43D-431F-A335-D078F793E663}</author>
    <author>tc={B8BE1B75-B994-4768-9332-140396F69437}</author>
    <author>tc={6E43C151-BE7E-4D8B-8C68-C255C8744FD9}</author>
    <author>tc={81E46264-4F40-427E-96F3-E95051DB542A}</author>
    <author>tc={DCD8CFC3-C864-4252-BDCD-E8BDD33A4212}</author>
    <author>tc={59E745AA-0582-495B-91F8-69B20B1D1839}</author>
    <author>tc={016A860C-B4D1-4B29-A716-4F0F2C165321}</author>
    <author>tc={1D69F109-BA58-4BB4-806E-609B3D77DA95}</author>
    <author>tc={63954482-81C5-4797-AA6A-32B61EBBC62D}</author>
    <author>tc={29BBFD20-553E-4A48-A4C9-E61E33EB8FFA}</author>
    <author>tc={A9A11654-FAF3-FA45-971B-CF94D144E332}</author>
    <author>tc={4BA3529D-A029-4C51-A9F8-602EF803A7C9}</author>
    <author>tc={EFB93986-661A-4BA8-AFDB-6A49FBBB0838}</author>
  </authors>
  <commentList>
    <comment ref="X1" authorId="0" shapeId="0" xr:uid="{17A4002F-D43D-431F-A335-D078F793E663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@Irena Medenica This is the part that I would love for you to check on.  Sorry if there is confusion about the right spreadsheet... it's definitely my fault.  Thank you!
Reply:
    yes I checked and it should be good. 
Reply:
    Thank you Aimee</t>
      </text>
    </comment>
    <comment ref="G76" authorId="1" shapeId="0" xr:uid="{B8BE1B75-B994-4768-9332-140396F6943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@Kelly Grauel FYi I updated these from 3 hours to 3.5</t>
      </text>
    </comment>
    <comment ref="G81" authorId="2" shapeId="0" xr:uid="{6E43C151-BE7E-4D8B-8C68-C255C8744FD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as well 3 to 3.5</t>
      </text>
    </comment>
    <comment ref="G99" authorId="3" shapeId="0" xr:uid="{81E46264-4F40-427E-96F3-E95051DB54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3.5</t>
      </text>
    </comment>
    <comment ref="G110" authorId="4" shapeId="0" xr:uid="{DCD8CFC3-C864-4252-BDCD-E8BDD33A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3.5 hrs</t>
      </text>
    </comment>
    <comment ref="G113" authorId="5" shapeId="0" xr:uid="{59E745AA-0582-495B-91F8-69B20B1D183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</t>
      </text>
    </comment>
    <comment ref="G118" authorId="6" shapeId="0" xr:uid="{016A860C-B4D1-4B29-A716-4F0F2C16532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</t>
      </text>
    </comment>
    <comment ref="AM138" authorId="7" shapeId="0" xr:uid="{1D69F109-BA58-4BB4-806E-609B3D77DA9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supposed to be 1/14, right?</t>
      </text>
    </comment>
    <comment ref="G147" authorId="8" shapeId="0" xr:uid="{63954482-81C5-4797-AA6A-32B61EBBC62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- im going to stop commenting on these BCS increases in this column but will continue to put them in read in the title</t>
      </text>
    </comment>
    <comment ref="A191" authorId="9" shapeId="0" xr:uid="{29BBFD20-553E-4A48-A4C9-E61E33EB8FFA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we need to update date and time to 3/11/2025 from 10:30am to 12pm</t>
      </text>
    </comment>
    <comment ref="B191" authorId="10" shapeId="0" xr:uid="{A9A11654-FAF3-FA45-971B-CF94D144E332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we need to update date and time to 3/11/2025 from 10:30am to 12pm</t>
      </text>
    </comment>
    <comment ref="D228" authorId="11" shapeId="0" xr:uid="{4BA3529D-A029-4C51-A9F8-602EF803A7C9}">
      <text>
        <t>[Threaded comment]
Your version of Excel allows you to read this threaded comment; however, any edits to it will get removed if the file is opened in a newer version of Excel. Learn more: https://go.microsoft.com/fwlink/?linkid=870924
Comment:
    @Christine Tsai How many CEs do we need for each session?  
Reply:
    sounds like 5 based on the email chain - sorry I missed this!</t>
      </text>
    </comment>
    <comment ref="D229" authorId="12" shapeId="0" xr:uid="{EFB93986-661A-4BA8-AFDB-6A49FBBB08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5 CEs needed per email chain with Butos and Sheth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tc={36E6119C-BF10-42A8-AB68-25EA1F61DB54}</author>
    <author>tc={1E21FD5C-4B25-472C-ABD7-1C79A3A02349}</author>
    <author>tc={92E02847-2573-46A7-8364-9946C7EB0785}</author>
    <author>tc={55C0F639-36DC-49B6-A0D6-6BF896A74292}</author>
    <author>tc={3EA0ADEC-3E7A-4F4D-9AC8-2CE5AE882E4F}</author>
    <author>tc={F5B1A3F9-C5C8-4E27-BCC0-6203B16F0E15}</author>
    <author>tc={7105F1CC-7B67-401F-A149-6DE4880A62EC}</author>
    <author>tc={AFED25E1-821D-496D-BB42-BD793CB7AF95}</author>
    <author>tc={B6DCDA2B-AB04-443B-BFB0-528434A6814F}</author>
  </authors>
  <commentList>
    <comment ref="J2" authorId="0" shapeId="0" xr:uid="{36E6119C-BF10-42A8-AB68-25EA1F61DB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@Sobia Ansari Can you review these date changes and make changes in availability?  Thank you!
Reply:
    Yes, I can still do these dates
Reply:
    I had to change my availability for 1/17/25, though. I changed it on the other tab. Thank you.
</t>
      </text>
    </comment>
    <comment ref="N2" authorId="1" shapeId="0" xr:uid="{1E21FD5C-4B25-472C-ABD7-1C79A3A023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@Teresa Davis Can you review these date changes and make changes in availability?  Thank you!
Reply:
    I don't have any changes at this time regarding availability for these dates at this time. </t>
      </text>
    </comment>
    <comment ref="O2" authorId="2" shapeId="0" xr:uid="{92E02847-2573-46A7-8364-9946C7EB0785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@Caspian Folmsbee Can you review these date changes and make changes in availability?  Thank you!</t>
      </text>
    </comment>
    <comment ref="P2" authorId="3" shapeId="0" xr:uid="{55C0F639-36DC-49B6-A0D6-6BF896A74292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@Katarzyna Gore Can you review these date changes and make changes in availability?  Thank you!</t>
      </text>
    </comment>
    <comment ref="Q2" authorId="4" shapeId="0" xr:uid="{3EA0ADEC-3E7A-4F4D-9AC8-2CE5AE882E4F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@Stephen R Gore  Can you review these date changes and make changes in availability?  Thank you!</t>
      </text>
    </comment>
    <comment ref="T2" authorId="5" shapeId="0" xr:uid="{F5B1A3F9-C5C8-4E27-BCC0-6203B16F0E15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@Suchita Kishore Can you review these date changes and make changes in availability?  Thank you!
Reply:
    @Aimee J Szewka I changed the words, so available 3/19, but can't figure out how to change the color of the box!</t>
      </text>
    </comment>
    <comment ref="U2" authorId="6" shapeId="0" xr:uid="{7105F1CC-7B67-401F-A149-6DE4880A62E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@Matthew Kuhns Can you review these date changes and make changes in availability?  Thank you!
Reply:
    Ok - all reviewed an updated!  I can do any of those four if needed. Thanks
Reply:
    Thank you!</t>
      </text>
    </comment>
    <comment ref="AB2" authorId="7" shapeId="0" xr:uid="{AFED25E1-821D-496D-BB42-BD793CB7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@Sara C Ruddock-Walker Can you review these date changes and make changes in availability?  Thank you!</t>
      </text>
    </comment>
    <comment ref="AE2" authorId="8" shapeId="0" xr:uid="{B6DCDA2B-AB04-443B-BFB0-528434A6814F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@Tina Sundaram Can you review these date changes and make changes in availability?  Thank you!
Reply:
    Aimee, I can’t make these date changes either. 
Reply:
    Ok - thank you for checking!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tc={850F508B-77D7-C645-B60E-8A242A4F08D5}</author>
    <author>tc={772188A0-8CBB-4715-B0A3-7C1AE96E63E8}</author>
    <author>tc={841E5FBC-5E8D-4CAF-A5D9-35C203680AA5}</author>
    <author>tc={0CB8E806-CB05-43C7-A8AE-1F5E6CCFF3F9}</author>
    <author>tc={F8AF4D72-DA78-6F43-B410-A53D865D9445}</author>
    <author>tc={CEE1CA36-F85D-224D-B506-2D230AC76022}</author>
    <author>tc={B5E97F2A-9003-4D31-B726-241A2D860CA3}</author>
    <author>tc={C3AF276A-0165-4C6E-933D-2A7DF1DB668C}</author>
    <author>tc={28C5F54E-8590-EA4F-BE2D-858E170AA2C0}</author>
    <author>tc={89BD0F41-6AFC-4812-BEF1-14FDC803E087}</author>
    <author>tc={25D64BF0-D7F2-A949-B37D-25DBCF2B5369}</author>
    <author>tc={116AF49A-CD9F-7841-8AB1-E52074F71BAE}</author>
    <author>tc={2B4CDB39-F0B1-1C47-AA7E-57D98CF531B0}</author>
    <author>tc={ABFBBCB9-2DC4-45DD-8957-C90F03F01B39}</author>
    <author>tc={BC3939F3-6689-4DCE-B914-D85D41EED5C9}</author>
    <author>tc={170B0143-B1D1-4E61-B0FD-CC295D300457}</author>
    <author>tc={ECCA6D44-38CC-7E4F-9A4C-E15DD00F5C70}</author>
    <author>tc={16E81F1F-D794-4AD4-8D94-F6A19CC5EE09}</author>
    <author>tc={56C3EB07-D8A4-A240-B9BC-F561838D0686}</author>
    <author>tc={7454BC0F-7204-4B92-8383-96DD81D17918}</author>
    <author>tc={F86FFB6A-5964-3B4C-B7C4-2865ACB79B2A}</author>
    <author>tc={724AAA87-32B7-0941-8034-A838E7CC39B9}</author>
  </authors>
  <commentList>
    <comment ref="C24" authorId="0" shapeId="0" xr:uid="{850F508B-77D7-C645-B60E-8A242A4F08D5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@Kelly Grauel Should this be 7??
Reply:
    @Aimee J Szewka yes, looks like it was split last year and not updated this year</t>
      </text>
    </comment>
    <comment ref="A52" authorId="1" shapeId="0" xr:uid="{772188A0-8CBB-4715-B0A3-7C1AE96E63E8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This session is not happening</t>
      </text>
    </comment>
    <comment ref="C66" authorId="2" shapeId="0" xr:uid="{841E5FBC-5E8D-4CAF-A5D9-35C203680AA5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we only need 1 CE for this, so 1 and a backup, updating the sheet.</t>
      </text>
    </comment>
    <comment ref="C68" authorId="3" shapeId="0" xr:uid="{0CB8E806-CB05-43C7-A8AE-1F5E6CCFF3F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 @Aimee J Szewka we only need 1 CE for this, so 1 and a backup, updating the sheet.</t>
      </text>
    </comment>
    <comment ref="F77" authorId="4" shapeId="0" xr:uid="{F8AF4D72-DA78-6F43-B410-A53D865D9445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@Kelly Grauel FYi I updated these from 3 hours to 3.5
Reply:
    All good!</t>
      </text>
    </comment>
    <comment ref="F82" authorId="5" shapeId="0" xr:uid="{CEE1CA36-F85D-224D-B506-2D230AC760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as well 3 to 3.5</t>
      </text>
    </comment>
    <comment ref="C91" authorId="6" shapeId="0" xr:uid="{B5E97F2A-9003-4D31-B726-241A2D860CA3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John is requesting 6 CE's for this which one will be the backup.</t>
      </text>
    </comment>
    <comment ref="C97" authorId="7" shapeId="0" xr:uid="{C3AF276A-0165-4C6E-933D-2A7DF1DB668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John is requesting 6 CE's for this which one will be the backup.</t>
      </text>
    </comment>
    <comment ref="F100" authorId="8" shapeId="0" xr:uid="{28C5F54E-8590-EA4F-BE2D-858E170AA2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3.5</t>
      </text>
    </comment>
    <comment ref="C107" authorId="9" shapeId="0" xr:uid="{89BD0F41-6AFC-4812-BEF1-14FDC803E08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John said they only need 2 CE's which one is the backup for this session</t>
      </text>
    </comment>
    <comment ref="F111" authorId="10" shapeId="0" xr:uid="{25D64BF0-D7F2-A949-B37D-25DBCF2B5369}">
      <text>
        <t>[Threaded comment]
Your version of Excel allows you to read this threaded comment; however, any edits to it will get removed if the file is opened in a newer version of Excel. Learn more: https://go.microsoft.com/fwlink/?linkid=870924
Comment:
    3.5 hrs</t>
      </text>
    </comment>
    <comment ref="F113" authorId="11" shapeId="0" xr:uid="{116AF49A-CD9F-7841-8AB1-E52074F71BA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</t>
      </text>
    </comment>
    <comment ref="F119" authorId="12" shapeId="0" xr:uid="{2B4CDB39-F0B1-1C47-AA7E-57D98CF531B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</t>
      </text>
    </comment>
    <comment ref="A135" authorId="13" shapeId="0" xr:uid="{ABFBBCB9-2DC4-45DD-8957-C90F03F01B3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needed to update the date of this session, may need to address with CE's</t>
      </text>
    </comment>
    <comment ref="A136" authorId="14" shapeId="0" xr:uid="{BC3939F3-6689-4DCE-B914-D85D41EED5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@Aimee J Szewka needed to update the date of this session, may need to address with CE's
Reply:
    @Kelly Grauel I’m confused, what has changed? </t>
      </text>
    </comment>
    <comment ref="AK136" authorId="15" shapeId="0" xr:uid="{170B0143-B1D1-4E61-B0FD-CC295D300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supposed to be 1/14, right?
Reply:
    It's 1/13... are you available or no?
Reply:
    If needed for 1/13</t>
      </text>
    </comment>
    <comment ref="F148" authorId="16" shapeId="0" xr:uid="{ECCA6D44-38CC-7E4F-9A4C-E15DD00F5C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- im going to stop commenting on these BCS increases in this column but will continue to put them in read in the title</t>
      </text>
    </comment>
    <comment ref="C169" authorId="17" shapeId="0" xr:uid="{16E81F1F-D794-4AD4-8D94-F6A19CC5EE0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John said we only need 2 ces for this session, one is the backup</t>
      </text>
    </comment>
    <comment ref="A189" authorId="18" shapeId="0" xr:uid="{56C3EB07-D8A4-A240-B9BC-F561838D068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we need to update date and time to 3/11/2025 from 10:30am to 12pm</t>
      </text>
    </comment>
    <comment ref="A192" authorId="19" shapeId="0" xr:uid="{7454BC0F-7204-4B92-8383-96DD81D179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@Aimee J Szewka this is the session we need CEs to update their availability for
Reply:
    Bob moved it after reviewing student feedback. </t>
      </text>
    </comment>
    <comment ref="C227" authorId="20" shapeId="0" xr:uid="{F86FFB6A-5964-3B4C-B7C4-2865ACB79B2A}">
      <text>
        <t>[Threaded comment]
Your version of Excel allows you to read this threaded comment; however, any edits to it will get removed if the file is opened in a newer version of Excel. Learn more: https://go.microsoft.com/fwlink/?linkid=870924
Comment:
    @Christine Tsai How many CEs do we need for each session?  
Reply:
    sounds like 5 based on the email chain - sorry I missed this!</t>
      </text>
    </comment>
    <comment ref="C228" authorId="21" shapeId="0" xr:uid="{724AAA87-32B7-0941-8034-A838E7CC39B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5 CEs needed per email chain with Butos and Sheth</t>
      </text>
    </comment>
  </commentList>
</comments>
</file>

<file path=xl/sharedStrings.xml><?xml version="1.0" encoding="utf-8"?>
<sst xmlns="http://schemas.openxmlformats.org/spreadsheetml/2006/main" count="27633" uniqueCount="1240">
  <si>
    <t>Event Name</t>
  </si>
  <si>
    <t>Start (Hrs) | Event Name | Grps</t>
  </si>
  <si>
    <t>Course ID</t>
  </si>
  <si>
    <t>Start Date &amp; Time</t>
  </si>
  <si>
    <t>Start Date</t>
  </si>
  <si>
    <t># CEs Needed</t>
  </si>
  <si>
    <t>Groups</t>
  </si>
  <si>
    <t>Duration (hours)</t>
  </si>
  <si>
    <t>Day</t>
  </si>
  <si>
    <t>AM/PM</t>
  </si>
  <si>
    <t>M1 PROF Professional Identity Development and Behavior</t>
  </si>
  <si>
    <t>08-26-24 1:00pm (2) | M1 PROF Professional Identity Development and Behavior | (1-6)</t>
  </si>
  <si>
    <t>M1-01 Foundation of Medical Practice (RMD-560)</t>
  </si>
  <si>
    <t>8/26/2024 1:00pm</t>
  </si>
  <si>
    <t>1,2,3,4,5,6</t>
  </si>
  <si>
    <t>2:00</t>
  </si>
  <si>
    <t>Mon</t>
  </si>
  <si>
    <t>PM</t>
  </si>
  <si>
    <t>M1 ADVO/COLL/PROF Small Group Dynamics</t>
  </si>
  <si>
    <t>08-26-24 3:00pm (2) | M1 ADVO/COLL/PROF Small Group Dynamics | (1-6)</t>
  </si>
  <si>
    <t>8/26/2024 3:00pm</t>
  </si>
  <si>
    <t>M1 ADVO EQUI Health Inequities and Implications for Future Practice (Summer Book)</t>
  </si>
  <si>
    <t>08-26-24 9:00am (2) | M1 ADVO EQUI Health Inequities and Implications for Future Practice (Summer Book) | (1-6)</t>
  </si>
  <si>
    <t>8/26/2024 9:00am</t>
  </si>
  <si>
    <t>AM</t>
  </si>
  <si>
    <t>M1 BSci Intro to Case-based Curriculum</t>
  </si>
  <si>
    <t>08-27-24 1:00pm (3) | M1 BSci Intro to Case-based Curriculum | (1-6)</t>
  </si>
  <si>
    <t>8/27/2024 1:00pm</t>
  </si>
  <si>
    <t>3:00</t>
  </si>
  <si>
    <t>Tue</t>
  </si>
  <si>
    <t>M1 ADVO EQUI Misuse of Race in Medicine</t>
  </si>
  <si>
    <t>08-27-24 10:00am (2) | M1 ADVO EQUI Misuse of Race in Medicine | (1-6)</t>
  </si>
  <si>
    <t>8/27/2024 10:00am</t>
  </si>
  <si>
    <t>M2 PRAC Core Physical Exam-Faculty</t>
  </si>
  <si>
    <t>08-28-24 1:00pm (1) | M2 PRAC Core Physical Exam-Faculty | Half PRAC</t>
  </si>
  <si>
    <t>M2-01 Sexuality and Reproduction (RMD-566)</t>
  </si>
  <si>
    <t>8/28/2024 1:00pm</t>
  </si>
  <si>
    <t>FIX</t>
  </si>
  <si>
    <t>Wed</t>
  </si>
  <si>
    <t>08-28-24 8:00am (1) | M2 PRAC Core Physical Exam-Faculty | Half PRAC</t>
  </si>
  <si>
    <t>8/28/2024 8:00am</t>
  </si>
  <si>
    <t>M1 BSci Pathology Case</t>
  </si>
  <si>
    <t>08-28-24 8:30am (3) | M1 BSci Pathology Case | (1-6)</t>
  </si>
  <si>
    <t>8/28/2024 8:30am</t>
  </si>
  <si>
    <t>M1 PRAC Intro to Clinical Reasoning-Groups</t>
  </si>
  <si>
    <t>08-29-24 10:00am (2) | M1 PRAC Intro to Clinical Reasoning-Groups | (1-6)</t>
  </si>
  <si>
    <t>8/29/2024 10:00am</t>
  </si>
  <si>
    <t>Thu</t>
  </si>
  <si>
    <t>M2 BSci Thyroid and Adrenal Endocrine Case Team Building Circles (Jessica Johnson and Gina Rodriguez)</t>
  </si>
  <si>
    <t>08-30-24 8:30am (3.5) | M2 BSci Thyroid and Adrenal Endocrine Case Team Building Circles (Jessica Johnson and Gina Rodriguez) | (1-6)</t>
  </si>
  <si>
    <t>8/30/2024 8:30am</t>
  </si>
  <si>
    <t>3:30</t>
  </si>
  <si>
    <t>Fri</t>
  </si>
  <si>
    <t>M2 LEAD Health Informatics</t>
  </si>
  <si>
    <t>09-03-24 8:00am (2) | M2 LEAD Health Informatics | (1-6)</t>
  </si>
  <si>
    <t>9/3/2024 8:00am</t>
  </si>
  <si>
    <t>M1 ADVO EQUI Social Determinants of Health: Structural Racism and Built Environment</t>
  </si>
  <si>
    <t>09-04-24 10:00am (2) | M1 ADVO EQUI Social Determinants of Health: Structural Racism and Built Environment | (1-6)</t>
  </si>
  <si>
    <t>M1-02 Host Defense &amp; Host Response (RMD-561)</t>
  </si>
  <si>
    <t>9/4/2024 10:00am</t>
  </si>
  <si>
    <t>M1 ADVO Intro to Population Health</t>
  </si>
  <si>
    <t>09-04-24 8:00am (2) | M1 ADVO Intro to Population Health | (1-6)</t>
  </si>
  <si>
    <t>9/4/2024 8:00am</t>
  </si>
  <si>
    <t>M1 BSci Team Building Circles and Cellulitis (Jamie Lopez)</t>
  </si>
  <si>
    <t>09-05-24 8:00am (4) | M1 BSci Team Building Circles and Cellulitis (Jamie Lopez) | (1-6)</t>
  </si>
  <si>
    <t>9/5/2024 8:00am</t>
  </si>
  <si>
    <t>4:00</t>
  </si>
  <si>
    <t>M2 BSci Abnormal Uterine Bleeding (Carmen Gardner)</t>
  </si>
  <si>
    <t>09-06-24 8:30am (3.5) | M2 BSci Abnormal Uterine Bleeding (Carmen Gardner) | (1-6)</t>
  </si>
  <si>
    <t>9/6/2024 8:30am</t>
  </si>
  <si>
    <t>M1 PRAC Golden Ticket-Faculty</t>
  </si>
  <si>
    <t>09-09-24 1:00pm (1) | M1 PRAC Golden Ticket-Faculty | Half PRAC</t>
  </si>
  <si>
    <t>9/9/2024 1:00pm</t>
  </si>
  <si>
    <t>M2 PRAC/EDUC Clinical Reasoning Rounds with SDL-RMD 566</t>
  </si>
  <si>
    <t>09-09-24 10:00am (2) | M2 PRAC/EDUC Clinical Reasoning Rounds with SDL-RMD 566  | (1-6)</t>
  </si>
  <si>
    <t>9/9/2024 10:00am</t>
  </si>
  <si>
    <t>09-09-24 8:00am (1) | M1 PRAC Golden Ticket-Faculty | Half PRAC</t>
  </si>
  <si>
    <t>9/9/2024 8:00am</t>
  </si>
  <si>
    <t>M2 BSci Pelvic Inflammatory Disease (Joanna Williams)</t>
  </si>
  <si>
    <t>09-10-24 8:30am (3.5) | M2 BSci Pelvic Inflammatory Disease (Joanna Williams) | (1-6)</t>
  </si>
  <si>
    <t>9/10/2024 8:30am</t>
  </si>
  <si>
    <t>M1 SCHO Reading Papers: Evaluating Case Control Studies and Research PICO Question and Study Design</t>
  </si>
  <si>
    <t>09-11-24 1:00pm (2) | M1 SCHO Reading Papers: Evaluating Case Control Studies and Research PICO Question and Study Design | (1-6)</t>
  </si>
  <si>
    <t>9/11/2024 1:00pm</t>
  </si>
  <si>
    <t>M1 BSci Non-Malignant Skin Vignettes (Khan Vignettes)</t>
  </si>
  <si>
    <t>09-12-24 8:30am (3.5) | M1 BSci Non-Malignant Skin Vignettes (Khan Vignettes) | (1-6)</t>
  </si>
  <si>
    <t>9/12/2024 8:30am</t>
  </si>
  <si>
    <t>M2 PRAC BCS-2</t>
  </si>
  <si>
    <t>09-13-24 1:00pm (3.5) | M2 PRAC BCS-2 | (PE05-PE08)</t>
  </si>
  <si>
    <t>M2-06 Bedside Clinical Skills I (BCS-M2)</t>
  </si>
  <si>
    <t>9/13/2024 1:00pm</t>
  </si>
  <si>
    <t>PE05,PE06,PE07,PE08</t>
  </si>
  <si>
    <t>M1 ADVO Social Inequalities and Infectious Diseases</t>
  </si>
  <si>
    <t>09-16-24 1:00pm (2) | M1 ADVO Social Inequalities and Infectious Diseases | (1-6)</t>
  </si>
  <si>
    <t>9/16/2024 1:00pm</t>
  </si>
  <si>
    <t>M1 BSci E Coli (Jenna Wilson)</t>
  </si>
  <si>
    <t>09-16-24 8:30am (3.5) | M1 BSci E Coli (Jenna Wilson) | (1-6)</t>
  </si>
  <si>
    <t>9/16/2024 8:30am</t>
  </si>
  <si>
    <t>M2 SCHO EBM: Problem Sets Measurement Part 2</t>
  </si>
  <si>
    <t>09-18-24 11:00am (1) | M2 SCHO EBM: Problem Sets Measurement Part 2  | (1-6)</t>
  </si>
  <si>
    <t>9/18/2024 11:00am</t>
  </si>
  <si>
    <t>1:00</t>
  </si>
  <si>
    <t>M2 ADVO Trauma-Informed Care and Sexual Violence-Groups</t>
  </si>
  <si>
    <t>09-18-24 2:00pm (2) | M2 ADVO Trauma-Informed Care and Sexual Violence-Groups | (1-6)</t>
  </si>
  <si>
    <t>9/18/2024 2:00pm</t>
  </si>
  <si>
    <t>M1 PRAC Physical Exam: Vital Signs-Faculty</t>
  </si>
  <si>
    <t>09-19-24 1:00pm (1) | M1 PRAC Physical Exam: Vital Signs-Faculty | Half PRAC</t>
  </si>
  <si>
    <t>9/19/2024 1:00pm</t>
  </si>
  <si>
    <t>09-19-24 1:00pm (3.5) | M2 PRAC BCS-2 | (PE13-PE16)</t>
  </si>
  <si>
    <t>PE13,PE14,PE15,PE16</t>
  </si>
  <si>
    <t>M2 BSci Infertility (Kelsey Spencer)</t>
  </si>
  <si>
    <t>09-19-24 8:30am (3.5) | M2 BSci Infertility (Kelsey Spencer) | (1-6)</t>
  </si>
  <si>
    <t>9/19/2024 8:30am</t>
  </si>
  <si>
    <t>M2 PROF Confidentiality 2-Mature and Emancipated Minor</t>
  </si>
  <si>
    <t>09-20-24 1:00pm (2) | M2 PROF Confidentiality 2-Mature and Emancipated Minor | (1-6)</t>
  </si>
  <si>
    <t>9/20/2024 1:00pm</t>
  </si>
  <si>
    <t>M1 BSci Lyme Disease (Leah Smith)</t>
  </si>
  <si>
    <t>09-20-24 8:30am (3.5) | M1 BSci Lyme Disease (Leah Smith) | (1-6)</t>
  </si>
  <si>
    <t>9/20/2024 8:30am</t>
  </si>
  <si>
    <t>09-20-24 8:30am (3.5) | M2 PRAC BCS-2 | (PE09-PE12)</t>
  </si>
  <si>
    <t>PE09,PE10,PE11,PE12</t>
  </si>
  <si>
    <t>M1 BSci Mononucleosis (Katie Diaz)</t>
  </si>
  <si>
    <t>09-23-24 1:00pm (3.5) | M1 BSci Mononucleosis (Katie Diaz) | (1-6)</t>
  </si>
  <si>
    <t>9/23/2024 1:00pm</t>
  </si>
  <si>
    <t>09-23-24 8:00am (1) | M1 PRAC Physical Exam: Vital Signs-Faculty | Half PRAC</t>
  </si>
  <si>
    <t>9/23/2024 8:00am</t>
  </si>
  <si>
    <t>09-24-24 1:00pm (3.5) | M2 PRAC BCS-2 | (PE01-PE04)</t>
  </si>
  <si>
    <t>9/24/2024 1:00pm</t>
  </si>
  <si>
    <t>PE01,PE02,PE03,PE04</t>
  </si>
  <si>
    <t>09-24-24 1:00pm (3.5) | M2 PRAC BCS-2 | (PE17-PE20)</t>
  </si>
  <si>
    <t>PE17,PE18,PE19,PE20</t>
  </si>
  <si>
    <t>M1 PRAC/EDUC Clinical Reasoning Rounds with SDL-RMD 561</t>
  </si>
  <si>
    <t>09-24-24 10:00am (2) | M1 PRAC/EDUC Clinical Reasoning Rounds with SDL-RMD 561 | (1-6)</t>
  </si>
  <si>
    <t>9/24/2024 10:00am</t>
  </si>
  <si>
    <t>M2 BSci Teenage Pregnancy (Jessie Arnold)</t>
  </si>
  <si>
    <t>09-24-24 8:30am (3.5) | M2 BSci Teenage Pregnancy (Jessie Arnold) | (1-6)</t>
  </si>
  <si>
    <t>9/24/2024 8:30am</t>
  </si>
  <si>
    <t>09-26-24 1:00pm (3.5) | M2 PRAC BCS-2 | (PE21-PE24)</t>
  </si>
  <si>
    <t>9/26/2024 1:00pm</t>
  </si>
  <si>
    <t>PE21,PE22,PE23,PE24</t>
  </si>
  <si>
    <t>09-26-24 1:00pm (3.5) | M2 PRAC BCS-2 | (PE25-PE28)</t>
  </si>
  <si>
    <t>PE25,PE26,PE27,PE28</t>
  </si>
  <si>
    <t>M2 ASMT Extra Skills Practice-RMD 566</t>
  </si>
  <si>
    <t>09-26-24 8:00am (4) | M2 ASMT Extra Skills Practice-RMD 566 | M2 Whole Class</t>
  </si>
  <si>
    <t>9/26/2024 8:00am</t>
  </si>
  <si>
    <t>M2 Whole Class</t>
  </si>
  <si>
    <t>M1 BSci Malaria (Walter Peters)</t>
  </si>
  <si>
    <t>09-26-24 8:30am (3.5) | M1 BSci Malaria (Walter Peters) | (1-6)</t>
  </si>
  <si>
    <t>9/26/2024 8:30am</t>
  </si>
  <si>
    <t>09-27-24 1:00pm (3.5) | M2 PRAC BCS-2 | (PE29-PE30)</t>
  </si>
  <si>
    <t>9/27/2024 1:00pm</t>
  </si>
  <si>
    <t>PE29,PE30</t>
  </si>
  <si>
    <t>M2 BSci Fetal Death (Andrea Brown)</t>
  </si>
  <si>
    <t>09-27-24 8:30am (3.5) | M2 BSci Fetal Death (Andrea Brown) | (1-6)</t>
  </si>
  <si>
    <t>9/27/2024 8:30am</t>
  </si>
  <si>
    <t>M1 BSci Influenza (Kamra Thompson 1)</t>
  </si>
  <si>
    <t>09-30-24 1:00pm (3.5) | M1 BSci Influenza (Kamra Thompson 1) | (1-6)</t>
  </si>
  <si>
    <t>9/30/2024 1:00pm</t>
  </si>
  <si>
    <t>MOVE/CANCEL M1 COLL Interdisciplinary Collaboration</t>
  </si>
  <si>
    <t>09-30-24 10:00am (2) | MOVE/CANCEL M1 COLL Interdisciplinary Collaboration | (1-6)</t>
  </si>
  <si>
    <t>9/30/2024 10:00am</t>
  </si>
  <si>
    <t>M1 ASMT Extra Skills Practice-RMD 561</t>
  </si>
  <si>
    <t>10-01-24 1:00pm (1.5) | M1 ASMT Extra Skills Practice-RMD 561 | M1 Whole Class</t>
  </si>
  <si>
    <t>10/1/2024 1:00pm</t>
  </si>
  <si>
    <t>M1 Whole Class</t>
  </si>
  <si>
    <t>1:30</t>
  </si>
  <si>
    <t>M2 PRAC BCS-2 (Makeup)</t>
  </si>
  <si>
    <t>10-01-24 1:00pm (3.5) | M2 PRAC BCS-2 (Makeup) | M2 Whole Class</t>
  </si>
  <si>
    <t>M1 BSci Strep Pneumonia (Kamra Thompson 2)</t>
  </si>
  <si>
    <t>10-04-24 8:30am (3.5) | M1 BSci Strep Pneumonia (Kamra Thompson 2) | (1-6)</t>
  </si>
  <si>
    <t>10/4/2024 8:30am</t>
  </si>
  <si>
    <t>M1 SCHO Study Design Part 1 Problem Sets</t>
  </si>
  <si>
    <t>10-07-24 1:00pm (1) | M1 SCHO Study Design Part 1 Problem Sets | (1-6)</t>
  </si>
  <si>
    <t>10/7/2024 1:00pm</t>
  </si>
  <si>
    <t>M1 BSci Hypersensitivity Vignettes (Multiple Vignettes)</t>
  </si>
  <si>
    <t>10-07-24 8:30am (3.5) | M1 BSci Hypersensitivity Vignettes (Multiple Vignettes) | (1-6)</t>
  </si>
  <si>
    <t>10/7/2024 8:30am</t>
  </si>
  <si>
    <t>M2 COLL Consultation – Placing and Responding to Consults</t>
  </si>
  <si>
    <t>10-08-24 2:00pm (1) | M2 COLL Consultation – Placing and Responding to Consults | (1-6)</t>
  </si>
  <si>
    <t>M2-02 Growth Development and the Life Cycle (RMD-567)</t>
  </si>
  <si>
    <t>10/8/2024 2:00pm</t>
  </si>
  <si>
    <t>M2 BSci Primary Immunodeficiencies Team Building Circles (Multiple Vignettes)</t>
  </si>
  <si>
    <t>10-08-24 8:00am (4) | M2 BSci Primary Immunodeficiencies Team Building Circles (Multiple Vignettes) | (1-6)</t>
  </si>
  <si>
    <t>10/8/2024 8:00am</t>
  </si>
  <si>
    <t>M2 ADVO EQUI SDoH: Adverse Childhood Experiences Groups w/ Panel</t>
  </si>
  <si>
    <t>10-09-24 10:00am (2) | M2 ADVO EQUI SDoH: Adverse Childhood Experiences Groups w/ Panel | (1-6)</t>
  </si>
  <si>
    <t>10/9/2024 10:00am</t>
  </si>
  <si>
    <t>M2 PRAC/EDUC Clinical Reasoning Rounds with SDL-RMD 567</t>
  </si>
  <si>
    <t>10-09-24 8:00am (2) | M2 PRAC/EDUC Clinical Reasoning Rounds with SDL-RMD 567 | (1-6)</t>
  </si>
  <si>
    <t>10/9/2024 8:00am</t>
  </si>
  <si>
    <t>M2 ADVO Child/Elder Abuse</t>
  </si>
  <si>
    <t>10-10-24 10:00am (2) | M2 ADVO Child/Elder Abuse | (1-6)</t>
  </si>
  <si>
    <t>10/10/2024 10:00am</t>
  </si>
  <si>
    <t>M2 BSci Failure to Thrive (Annabel Lee)</t>
  </si>
  <si>
    <t>10-11-24 8:30am (3.5) | M2 BSci Failure to Thrive (Annabel Lee) | (1-6)</t>
  </si>
  <si>
    <t>10/11/2024 8:30am</t>
  </si>
  <si>
    <t>M1 PROF Pillars of Medical Ethics and Shared Decision Making</t>
  </si>
  <si>
    <t>10-14-24 1:00pm (2) | M1 PROF Pillars of Medical Ethics and Shared Decision Making | (1-3)</t>
  </si>
  <si>
    <t>M1-03 Vital Fluids (RMD-574)</t>
  </si>
  <si>
    <t>10/14/2024 1:00pm</t>
  </si>
  <si>
    <t>1,2,3</t>
  </si>
  <si>
    <t>10-14-24 10:00am (2) | M1 PROF Pillars of Medical Ethics and Shared Decision Making | (4-6)</t>
  </si>
  <si>
    <t>10/14/2024 10:00am</t>
  </si>
  <si>
    <t>4,5,6</t>
  </si>
  <si>
    <t>M2 BSci ADHD and Autism (Sean Fox)</t>
  </si>
  <si>
    <t>10-15-24 1:00pm (3.5) | M2 BSci ADHD and Autism (Sean Fox) | (1-6)</t>
  </si>
  <si>
    <t>10/15/2024 1:00pm</t>
  </si>
  <si>
    <t>M1 BSci Tetralogy of Fallot (Amir Abdai)</t>
  </si>
  <si>
    <t>10-17-24 8:30am (3.5) | M1 BSci Tetralogy of Fallot (Amir Abdai) | (1-6)</t>
  </si>
  <si>
    <t>10/17/2024 8:30am</t>
  </si>
  <si>
    <t>M2 BSci Gender Development and Identity (J. Chapman)</t>
  </si>
  <si>
    <t>10-21-24 8:30am (3.5) | M2 BSci Gender Development and Identity (J. Chapman) | (1-6)</t>
  </si>
  <si>
    <t>10/21/2024 8:30am</t>
  </si>
  <si>
    <t>M1 LEAD Medical Errors and Adverse Events</t>
  </si>
  <si>
    <t>10-22-24 1:00pm (1.5) | M1 LEAD Medical Errors and Adverse Events | (1-6)</t>
  </si>
  <si>
    <t>10/22/2024 1:00pm</t>
  </si>
  <si>
    <t>M2 PRAC Advanced Physical Exam-Faculty</t>
  </si>
  <si>
    <t>10-22-24 1:00pm (1) | M2 PRAC Advanced Physical Exam-Faculty | Half PRAC - 4 sessions</t>
  </si>
  <si>
    <t>M2 PRAC Physical Exam: Hypothesis Driven Physical Exam-RMD 567</t>
  </si>
  <si>
    <t>10-22-24 1:00pm (1) | M2 PRAC Physical Exam: Hypothesis Driven Physical Exam-RMD 567 | Half PRAC</t>
  </si>
  <si>
    <t>10-22-24 8:00am (1) | M2 PRAC Advanced Physical Exam-Faculty | Half PRAC - 4 sesssions</t>
  </si>
  <si>
    <t>10/22/2024 8:00am</t>
  </si>
  <si>
    <t>10-22-24 8:00am (1) | M2 PRAC Physical Exam: Hypothesis Driven Physical Exam-RMD 567 | Half PRAC</t>
  </si>
  <si>
    <t>M2 PRAC Physical Exam: Pediatric Exam (LADS)-Faculty</t>
  </si>
  <si>
    <t>10-22-24 8:00am (2) | M2 PRAC Physical Exam: Pediatric Exam (LADS)-Faculty | 1/3 PRAC - 2 sessions</t>
  </si>
  <si>
    <t>M1 PRAC Intro to EKG</t>
  </si>
  <si>
    <t>10-23-24 1:00pm (1) | M1 PRAC Intro to EKG | (1-3)</t>
  </si>
  <si>
    <t>10/23/2024 1:00pm</t>
  </si>
  <si>
    <t>M1 PRAC Physical Exam: Intro to the Stethoscope and Cardiovascular Exam-Faculty</t>
  </si>
  <si>
    <t>10-23-24 1:00pm (1) | M1 PRAC Physical Exam: Intro to the Stethoscope and Cardiovascular Exam-Faculty | Half PRAC</t>
  </si>
  <si>
    <t>10-23-24 11:00am (1) | M1 PRAC Intro to EKG | (4-6)</t>
  </si>
  <si>
    <t>10/23/2024 11:00am</t>
  </si>
  <si>
    <t>10-23-24 8:00am (1) | M1 PRAC Physical Exam: Intro to the Stethoscope and Cardiovascular Exam-Faculty | Half PRAC</t>
  </si>
  <si>
    <t>10/23/2024 8:00am</t>
  </si>
  <si>
    <t>M2 SCHO EBM: Problem Sets Measurement Part 3</t>
  </si>
  <si>
    <t>10-23-24 9:00am (1) | M2 SCHO EBM: Problem Sets Measurement Part 3 | (1-6)</t>
  </si>
  <si>
    <t>10/23/2024 9:00am</t>
  </si>
  <si>
    <t>M1 PROF Informed Consent-Decisional Capacity-and Competency</t>
  </si>
  <si>
    <t>10-24-24 1:00pm (1.5) | M1 PROF Informed Consent-Decisional Capacity-and Competency | (1-6)</t>
  </si>
  <si>
    <t>10/24/2024 1:00pm</t>
  </si>
  <si>
    <t>M2 PRAC BCS-3</t>
  </si>
  <si>
    <t>10-24-24 1:00pm (3) | M2 PRAC BCS-3 | (PE01-PE04)</t>
  </si>
  <si>
    <t>10-24-24 1:00pm (3) | M2 PRAC BCS-3 | (PE17-PE20)</t>
  </si>
  <si>
    <t>10-24-24 8:00am (2) | M2 PRAC Physical Exam: Pediatric Exam (LADS)-Faculty | 1/3 PRAC - 2 sessions</t>
  </si>
  <si>
    <t>10/24/2024 8:00am</t>
  </si>
  <si>
    <t>M1 BSci Myocardial Infarction-Part 1 (James Parker)</t>
  </si>
  <si>
    <t>10-24-24 8:30am (3.5) | M1 BSci Myocardial Infarction-Part 1 (James Parker) | (1-6)</t>
  </si>
  <si>
    <t>10/24/2024 8:30am</t>
  </si>
  <si>
    <t>M2 BSci Aging and Health-Part 1 (Lily Evans and James Potter)</t>
  </si>
  <si>
    <t>10-25-24 8:30am (3.5) | M2 BSci Aging and Health-Part 1 (Lily Evans and James Potter) | (1-6)</t>
  </si>
  <si>
    <t>10/25/2024 8:30am</t>
  </si>
  <si>
    <t>10-28-24 1:00pm (3) | M2 PRAC BCS-3 | (PE05-PE08)</t>
  </si>
  <si>
    <t>10/28/2024 1:00pm</t>
  </si>
  <si>
    <t>10-28-24 1:00pm (3) | M2 PRAC BCS-3 | (PE09-PE12)</t>
  </si>
  <si>
    <t>10-28-24 8:00am (2) | M2 PRAC Physical Exam: Pediatric Exam (LADS)-Faculty | 1/3 PRAC - 2 sessions</t>
  </si>
  <si>
    <t>10/28/2024 8:00am</t>
  </si>
  <si>
    <t>M1 BSci Myocardial Infarction-Part 2 Team Building Circles (James Parker)</t>
  </si>
  <si>
    <t>10-28-24 8:00am (4) | M1 BSci Myocardial Infarction-Part 2 Team Building Circles (James Parker) | (1-6)</t>
  </si>
  <si>
    <t>M2 ADVO Intimate Partner Violence</t>
  </si>
  <si>
    <t>10-29-24 1:00pm (2) | M2 ADVO Intimate Partner Violence | (1-6)</t>
  </si>
  <si>
    <t>10/29/2024 1:00pm</t>
  </si>
  <si>
    <t>M2 BSci Aging and Health-Part 2 (Rhonda Graves and Jules Verne)</t>
  </si>
  <si>
    <t>10-29-24 8:30am (3.5) | M2 BSci Aging and Health-Part 2 (Rhonda Graves and Jules Verne) | (1-6)</t>
  </si>
  <si>
    <t>10/29/2024 8:30am</t>
  </si>
  <si>
    <t>M2 SCHO Reading Papers: Evaluating Articles on Diagnostic Tests</t>
  </si>
  <si>
    <t>10-30-24 10:00am (2) | M2 SCHO Reading Papers: Evaluating Articles on Diagnostic Tests | (1-6)</t>
  </si>
  <si>
    <t>10/30/2024 10:00am</t>
  </si>
  <si>
    <t>M2 ADVO/COMM/COLL Caring for the Older Adults-Groups</t>
  </si>
  <si>
    <t>10-30-24 8:00am (2) | M2 ADVO/COMM/COLL Caring for the Older Adults-Groups | (1-6)</t>
  </si>
  <si>
    <t>10/30/2024 8:00am</t>
  </si>
  <si>
    <t>M1 ADVO EQUI Social Determinants of Health: Unconscious Bias</t>
  </si>
  <si>
    <t>10-31-24 8:00am (2) | M1 ADVO EQUI Social Determinants of Health: Unconscious Bias | (1-6)</t>
  </si>
  <si>
    <t>10/31/2024 8:00am</t>
  </si>
  <si>
    <t>M2 ASMT Extra Skills Practice-RMD 567</t>
  </si>
  <si>
    <t>10-31-24 8:00am (4) | M2 ASMT Extra Skills Practice-RMD 567 | M2 Whole Class</t>
  </si>
  <si>
    <t>M2 BSci Dementia and Delirium (Arlene Little)</t>
  </si>
  <si>
    <t>11-01-24 8:30am (3.5) | M2 BSci Dementia and Delirium (Arlene Little) | (1-6)</t>
  </si>
  <si>
    <t>11/1/2024 8:30am</t>
  </si>
  <si>
    <t>M1 BSci Heart Failure-Part 1 (Keith Simmons-Part 1)</t>
  </si>
  <si>
    <t>11-04-24 1:00pm (3.5) | M1 BSci Heart Failure-Part 1 (Keith Simmons-Part 1) | (1-6)</t>
  </si>
  <si>
    <t>11/4/2024 1:00pm</t>
  </si>
  <si>
    <t>M1 PRAC Physical Exam: Cardiovascular Exam-Faculty</t>
  </si>
  <si>
    <t>11-04-24 8:00am (1) | M1 PRAC Physical Exam: Cardiovascular Exam-Faculty | Half PRAC</t>
  </si>
  <si>
    <t>11/4/2024 8:00am</t>
  </si>
  <si>
    <t>M1 PRAC/ANAT Thoracic Imaging Workshop - Chest X-Ray/CT/Cath</t>
  </si>
  <si>
    <t>11-05-24 1:00pm (3) | M1 PRAC/ANAT Thoracic Imaging Workshop - Chest X-Ray/CT/Cath | (1-3)</t>
  </si>
  <si>
    <t>11/5/2024 1:00pm</t>
  </si>
  <si>
    <t>11-05-24 9:00am (3) | M1 PRAC/ANAT Thoracic Imaging Workshop - Chest X-Ray/CT/Cath | (4-6)</t>
  </si>
  <si>
    <t>11/5/2024 9:00am</t>
  </si>
  <si>
    <t>M1 SCHO Reading Papers: Evaluating Randomized Controlled Trials and Research Outcome Variables and Methods</t>
  </si>
  <si>
    <t>11-06-24 10:00am (2) | M1 SCHO Reading Papers: Evaluating Randomized Controlled Trials and Research Outcome Variables and Methods | (1-6)</t>
  </si>
  <si>
    <t>11/6/2024 10:00am</t>
  </si>
  <si>
    <t>M1 BSci Heart Failure-Part 2 (Keith Simmons-Part 2)</t>
  </si>
  <si>
    <t>11-07-24 8:30am (3.5) | M1 BSci Heart Failure-Part 2 (Keith Simmons-Part 2) | (1-6)</t>
  </si>
  <si>
    <t>11/7/2024 8:30am</t>
  </si>
  <si>
    <t>11-08-24 8:00am (1) | M1 PRAC Physical Exam: Cardiovascular Exam-Faculty | Half PRAC</t>
  </si>
  <si>
    <t>11/8/2024 8:00am</t>
  </si>
  <si>
    <t>M1 BSci Valvular Heart Disease (George Papadakis)</t>
  </si>
  <si>
    <t>11-11-24 8:30am (3.5) | M1 BSci Valvular Heart Disease (George Papadakis) | (1-6)</t>
  </si>
  <si>
    <t>11/11/2024 8:30am</t>
  </si>
  <si>
    <t>11-12-24 1:00pm (3) | M2 PRAC BCS-3 | (PE13-PE16)</t>
  </si>
  <si>
    <t>11/12/2024 1:00pm</t>
  </si>
  <si>
    <t>11-12-24 1:00pm (3) | M2 PRAC BCS-3 | (PE21-PE24)</t>
  </si>
  <si>
    <t>M2 BSci Thrombocytopenia Team Building Circles (Morrison Family)</t>
  </si>
  <si>
    <t>11-12-24 8:00am (4) | M2 BSci Thrombocytopenia Team Building Circles (Morrison Family) | (1-6)</t>
  </si>
  <si>
    <t>M2-03 Introduction to Hematology (RMD-576)</t>
  </si>
  <si>
    <t>11/12/2024 8:00am</t>
  </si>
  <si>
    <t>M2 EDUC Poster Teaching Symposium</t>
  </si>
  <si>
    <t>11-13-24 1:00pm (2.5) | M2 EDUC Poster Teaching Symposium | (1-6)</t>
  </si>
  <si>
    <t>11/13/2024 1:00pm</t>
  </si>
  <si>
    <t>2:30</t>
  </si>
  <si>
    <t>M1 PAPHS/PRAC EKG</t>
  </si>
  <si>
    <t>11-13-24 1:00pm (2) | M1 PAPHS/PRAC EKG | (4-6)</t>
  </si>
  <si>
    <t>11-13-24 10:00am (0.03333333333333333) | M1 PAPHS/PRAC EKG | (1-3)</t>
  </si>
  <si>
    <t>11/13/2024 10:00am</t>
  </si>
  <si>
    <t>0:02</t>
  </si>
  <si>
    <t>M2 SCHO Reading Papers: Evaluating Systematic Reviews</t>
  </si>
  <si>
    <t>11-13-24 10:00am (2) | M2 SCHO Reading Papers: Evaluating Systematic Reviews | (1-6)</t>
  </si>
  <si>
    <t>M2 PRAC Physical Exam: Hypothesis Driven Physical Exam-RMD 576</t>
  </si>
  <si>
    <t>11-14-24 1:00pm (1) | M2 PRAC Physical Exam: Hypothesis Driven Physical Exam-RMD 576 | Half PRAC</t>
  </si>
  <si>
    <t>11/14/2024 1:00pm</t>
  </si>
  <si>
    <t>11-14-24 8:00am (1) | M2 PRAC Physical Exam: Hypothesis Driven Physical Exam-RMD 576 | Half PRAC</t>
  </si>
  <si>
    <t>11/14/2024 8:00am</t>
  </si>
  <si>
    <t>M1 BSci Arrhythmia (Ruth Barzcic)</t>
  </si>
  <si>
    <t>11-14-24 8:30am (3.5) | M1 BSci Arrhythmia (Ruth Barzcic) | (1-6)</t>
  </si>
  <si>
    <t>11/14/2024 8:30am</t>
  </si>
  <si>
    <t>M2 BSci Coagulation Disorders (Johnston Vignettes)</t>
  </si>
  <si>
    <t>11-15-24 8:30am (3.5) | M2 BSci Coagulation Disorders (Johnston Vignettes) | (1-6)</t>
  </si>
  <si>
    <t>11/15/2024 8:30am</t>
  </si>
  <si>
    <t>11-19-24 1:00pm (3) | M2 PRAC BCS-3 | (PE25-PE28)</t>
  </si>
  <si>
    <t>11/19/2024 1:00pm</t>
  </si>
  <si>
    <t>M2 BSci Anemias Part I (Fuller Vignettes)</t>
  </si>
  <si>
    <t>11-19-24 8:30am (3.5) | M2 BSci Anemias Part I (Fuller Vignettes) | (1-6)</t>
  </si>
  <si>
    <t>11/19/2024 8:30am</t>
  </si>
  <si>
    <t>M1 COLL Conflict Management</t>
  </si>
  <si>
    <t>11-21-24 1:00pm (2) | M1 COLL Conflict Management | (1-6)</t>
  </si>
  <si>
    <t>11/21/2024 1:00pm</t>
  </si>
  <si>
    <t>11-21-24 1:00pm (3) | M2 PRAC BCS-3 | (PE29-PE30)</t>
  </si>
  <si>
    <t>M2 PRAC/EDUC Clinical Reasoning Rounds with SDL-RMD 576</t>
  </si>
  <si>
    <t>11-21-24 8:00am (2) | M2 PRAC/EDUC Clinical Reasoning Rounds with SDL-RMD 576 | (1-6)</t>
  </si>
  <si>
    <t>11/21/2024 8:00am</t>
  </si>
  <si>
    <t>M2 BSci Anemias Part II (Rose Vignettes)</t>
  </si>
  <si>
    <t>11-22-24 8:30am (3.5) | M2 BSci Anemias Part II (Rose Vignettes) | (1-6)</t>
  </si>
  <si>
    <t>11/22/2024 8:30am</t>
  </si>
  <si>
    <t>M1 BSci Pre-Renal Dehydration (Mark Ryfield)</t>
  </si>
  <si>
    <t>11-25-24 8:30am (3.5) | M1 BSci Pre-Renal Dehydration (Mark Ryfield) | (1-6)</t>
  </si>
  <si>
    <t>11/25/2024 8:30am</t>
  </si>
  <si>
    <t>M1 BSci Acute Kidney Injury (AKI Vignettes)</t>
  </si>
  <si>
    <t>12-02-24 1:00pm (3.5) | M1 BSci Acute Kidney Injury (AKI Vignettes) | (1-6)</t>
  </si>
  <si>
    <t>12/2/2024 1:00pm</t>
  </si>
  <si>
    <t>M1 ASMT Extra Skills Practice-RMD 574</t>
  </si>
  <si>
    <t>12-02-24 8:00am (2) | M1 ASMT Extra Skills Practice-RMD 574 | M1 Whole Class</t>
  </si>
  <si>
    <t>12/2/2024 8:00am</t>
  </si>
  <si>
    <t>M2 PRAC BCS-3 (Makeup)</t>
  </si>
  <si>
    <t>12-03-24 1:00pm (3) | M2 PRAC BCS-3 (Makeup) | M2 Whole Class</t>
  </si>
  <si>
    <t>12/3/2024 1:00pm</t>
  </si>
  <si>
    <t>12-03-24 8:00am (2) | M1 ASMT Extra Skills Practice-RMD 574 | M1 Whole Class</t>
  </si>
  <si>
    <t>12/3/2024 8:00am</t>
  </si>
  <si>
    <t>M2 BSci Leukemia (Nguyen Vignettes)</t>
  </si>
  <si>
    <t>12-03-24 8:30am (3.5) | M2 BSci Leukemia (Nguyen Vignettes) | (1-6)</t>
  </si>
  <si>
    <t>12/3/2024 8:30am</t>
  </si>
  <si>
    <t>M1 PROF Digital Professionalism</t>
  </si>
  <si>
    <t>12-05-24 1:00pm (2) | M1 PROF Digital Professionalism | (1-6)</t>
  </si>
  <si>
    <t>12/5/2024 1:00pm</t>
  </si>
  <si>
    <t>M1 LEAD Intro to Root Cause Analysis Part 1</t>
  </si>
  <si>
    <t>12-05-24 3:00pm (2) | M1 LEAD Intro to Root Cause Analysis Part 1  | (1-6)</t>
  </si>
  <si>
    <t>12/5/2024 3:00pm</t>
  </si>
  <si>
    <t>M1 BSci Chronic Kidney Disease (George Baker)</t>
  </si>
  <si>
    <t>12-05-24 8:30am (3.5) | M1 BSci Chronic Kidney Disease (George Baker) | (1-6)</t>
  </si>
  <si>
    <t>12/5/2024 8:30am</t>
  </si>
  <si>
    <t>M2 BSci Lymphoma (Burke Vignettes)</t>
  </si>
  <si>
    <t>12-06-24 8:30am (3.5) | M2 BSci Lymphoma (Burke Vignettes) | (1-6)</t>
  </si>
  <si>
    <t>12/6/2024 8:30am</t>
  </si>
  <si>
    <t>M1 BSci Renal Vignettes (Multiple Vignettes)</t>
  </si>
  <si>
    <t>12-09-24 1:00pm (3.5) | M1 BSci Renal Vignettes (Multiple Vignettes) | (1-6)</t>
  </si>
  <si>
    <t>12/9/2024 1:00pm</t>
  </si>
  <si>
    <t>M1 SCHO Study Design Part 2 Problem Sets</t>
  </si>
  <si>
    <t>12-09-24 9:00am (1) | M1 SCHO Study Design Part 2 Problem Sets | (1-6)</t>
  </si>
  <si>
    <t>12/9/2024 9:00am</t>
  </si>
  <si>
    <t>M1 PRAC/EDUC Clinical Reasoning Rounds with SDL-RMD 575</t>
  </si>
  <si>
    <t>01-07-25 10:00am (2) | M1 PRAC/EDUC Clinical Reasoning Rounds with SDL-RMD 575 | (1-6)</t>
  </si>
  <si>
    <t>M1-04 Vital Gases (RMD-575)</t>
  </si>
  <si>
    <t>1/7/2025 10:00am</t>
  </si>
  <si>
    <t>M1 PROF Intro to Confidentiality and Conflict of Interest</t>
  </si>
  <si>
    <t>01-07-25 8:00am (2) | M1 PROF Intro to Confidentiality and Conflict of Interest | (1-6)</t>
  </si>
  <si>
    <t>1/7/2025 8:00am</t>
  </si>
  <si>
    <t>M1 BSci Pneumothorax Team Building Circles (Matthew Jones)</t>
  </si>
  <si>
    <t>01-09-25 8:00am (4) | M1 BSci Pneumothorax Team Building Circles (Matthew Jones) | (1-6)</t>
  </si>
  <si>
    <t>1/9/2025 8:00am</t>
  </si>
  <si>
    <t>M2 BSci Pancreatic Cancer (Shelton Barnett)</t>
  </si>
  <si>
    <t>01-10-25 8:30am (3.5) | M2 BSci Pancreatic Cancer (Shelton Barnett) | (1-6)</t>
  </si>
  <si>
    <t>M2-04 Introduction to Oncology (RMD-577)</t>
  </si>
  <si>
    <t>1/10/2025 8:30am</t>
  </si>
  <si>
    <t>M2 PRAC Advanced Physical Exam 2</t>
  </si>
  <si>
    <t>01-13-25 1:00pm (1) | M2 PRAC Advanced Physical Exam 2 | Half PRAC - 4 sessions</t>
  </si>
  <si>
    <t>1/13/2025 1:00pm</t>
  </si>
  <si>
    <t>M2 PRAC/EDUC Clinical Reasoning Rounds with SDL-RMD 577</t>
  </si>
  <si>
    <t>01-13-25 1:00pm (2) | M2 PRAC/EDUC Clinical Reasoning Rounds with SDL-RMD 577 | (1-3)</t>
  </si>
  <si>
    <t>M1 BSci Asthma (Nicole McNeal)</t>
  </si>
  <si>
    <t>01-13-25 1:00pm (3.5) | M1 BSci Asthma (Nicole McNeal) | (1-6)</t>
  </si>
  <si>
    <t>01-13-25 10:00am (2) | M2 PRAC/EDUC Clinical Reasoning Rounds with SDL-RMD 577 | (4-6)</t>
  </si>
  <si>
    <t>1/13/2025 10:00am</t>
  </si>
  <si>
    <t>01-13-25 8:00am (1) | M2 PRAC Advanced Physical Exam 2 | Half PRAC - 4 sessions</t>
  </si>
  <si>
    <t>1/13/2025 8:00am</t>
  </si>
  <si>
    <t>M1 LEAD Root Cause Analysis and Actions Part 2</t>
  </si>
  <si>
    <t>01-14-25 1:00pm (2) | M1 LEAD Root Cause Analysis and Actions Part 2 | (1-6)</t>
  </si>
  <si>
    <t>1/14/2025 1:00pm</t>
  </si>
  <si>
    <t>M1 ADVO SDoH: Trauma-Informed Care</t>
  </si>
  <si>
    <t>01-14-25 10:00am (2) | M1 ADVO SDoH: Trauma-Informed Care | (1-3)</t>
  </si>
  <si>
    <t>1/14/2025 10:00am</t>
  </si>
  <si>
    <t>M1 PROF Pediatric and Adolescent Decision-making</t>
  </si>
  <si>
    <t>01-14-25 3:00pm (2) | M1 PROF Pediatric and Adolescent Decision-making | (1-6)</t>
  </si>
  <si>
    <t>1/14/2025 3:00pm</t>
  </si>
  <si>
    <t>01-14-25 8:00am (2) | M1 ADVO SDoH: Trauma-Informed Care | (4-6)</t>
  </si>
  <si>
    <t>1/14/2025 8:00am</t>
  </si>
  <si>
    <t>M2 BSci Colon Cancer Team Building Circles (Colleen Holt)</t>
  </si>
  <si>
    <t>01-14-25 8:00am (4) | M2 BSci Colon Cancer Team Building Circles (Colleen Holt) | (1-6)</t>
  </si>
  <si>
    <t>M1 PRAC Physical Exam: Pulmonary Exam-Faculty</t>
  </si>
  <si>
    <t>01-16-25 1:00pm (1) | M1 PRAC Physical Exam: Pulmonary Exam-Faculty | Half PRAC - 4 sessions</t>
  </si>
  <si>
    <t>1/16/2025 1:00pm</t>
  </si>
  <si>
    <t>M1 BSci Cystic Fibrosis (Zadie Johnson)</t>
  </si>
  <si>
    <t>01-16-25 8:30am (3.5) | M1 BSci Cystic Fibrosis (Zadie Johnson) | (1-6)</t>
  </si>
  <si>
    <t>1/16/2025 8:30am</t>
  </si>
  <si>
    <t>M2 PRAC BCS-4</t>
  </si>
  <si>
    <t>01-17-25 1:00pm (3.5) | M2 PRAC BCS-4 | (PE01-PE04)</t>
  </si>
  <si>
    <t>1/17/2025 1:00pm</t>
  </si>
  <si>
    <t>M1 ASMT Extra Skills Practice-RMD 575</t>
  </si>
  <si>
    <t>01-17-25 1:00pm (4) | M1 ASMT Extra Skills Practice-RMD 575 | M1 Whole Class</t>
  </si>
  <si>
    <t>01-17-25 8:00am (1) | M1 PRAC Physical Exam: Pulmonary Exam-Faculty | Half PRAC - 4 sessions</t>
  </si>
  <si>
    <t>1/17/2025 8:00am</t>
  </si>
  <si>
    <t>M2 BSci Lung Cancer (Jose Rodriguez)</t>
  </si>
  <si>
    <t>01-17-25 8:30am (3.5) | M2 BSci Lung Cancer (Jose Rodriguez) | (1-6)</t>
  </si>
  <si>
    <t>1/17/2025 8:30am</t>
  </si>
  <si>
    <t>M1 SCHO Reading Papers: Evaluating Cohort Studies and Research Hypotheses and Analyses</t>
  </si>
  <si>
    <t>01-22-25 9:00am (2) | M1 SCHO Reading Papers: Evaluating Cohort Studies and Research Hypotheses and Analyses | (1-6)</t>
  </si>
  <si>
    <t>1/22/2025 9:00am</t>
  </si>
  <si>
    <t>M1 BSci Acid Base (Multiple Vignettes)</t>
  </si>
  <si>
    <t>01-23-25 1:00pm (3.5) | M1 BSci Acid Base (Multiple Vignettes) | (1-6)</t>
  </si>
  <si>
    <t>1/23/2025 1:00pm</t>
  </si>
  <si>
    <t>01-24-25 1:00pm (3) | M2 PRAC BCS-4 | (PE05-PE08)</t>
  </si>
  <si>
    <t>M2-06 Bedside Clinical Skills II (BCS-M2)</t>
  </si>
  <si>
    <t>1/24/2025 1:00pm</t>
  </si>
  <si>
    <t>01-24-25 1:00pm (3) | M2 PRAC BCS-4 | (PE09-PE12)</t>
  </si>
  <si>
    <t>M2 BSci Testicular and Ovarian Cancer (Rhonda Graves and Dario Varys)</t>
  </si>
  <si>
    <t>01-24-25 8:30am (3.5) | M2 BSci Testicular and Ovarian Cancer (Rhonda Graves and Dario Varys) | (1-6)</t>
  </si>
  <si>
    <t>1/24/2025 8:30am</t>
  </si>
  <si>
    <t>M2 PROF Medical Advance Directives</t>
  </si>
  <si>
    <t>01-27-25 1:00pm (2) | M2 PROF Medical Advance Directives | (1-6)</t>
  </si>
  <si>
    <t>1/27/2025 1:00pm</t>
  </si>
  <si>
    <t>M2 COLL Effective Handoff</t>
  </si>
  <si>
    <t>01-27-25 3:00pm (1) | M2 COLL Effective Handoff | (1-6)</t>
  </si>
  <si>
    <t>1/27/2025 3:00pm</t>
  </si>
  <si>
    <t>M1 BSci COPD (Norman Brenner)</t>
  </si>
  <si>
    <t>01-27-25 8:30am (3.5) | M1 BSci COPD (Norman Brenner) | (1-6)</t>
  </si>
  <si>
    <t>1/27/2025 8:30am</t>
  </si>
  <si>
    <t>M2 LEAD Intro to Health Care Organization</t>
  </si>
  <si>
    <t>01-28-25 1:30pm (2) | M2 LEAD Intro to Health Care Organization | (1-6)</t>
  </si>
  <si>
    <t>1/28/2025 1:30pm</t>
  </si>
  <si>
    <t>M2 BSci Brain Cancer (Scott Smith)</t>
  </si>
  <si>
    <t>01-28-25 8:30am (3.5) | M2 BSci Brain Cancer (Scott Smith) | (1-6)</t>
  </si>
  <si>
    <t>1/28/2025 8:30am</t>
  </si>
  <si>
    <t>M2 ASMT Extra Skills Practice-RMD 577</t>
  </si>
  <si>
    <t>01-29-25 1:00pm (4) | M2 ASMT Extra Skills Practice-RMD 577 | M2 Whole Class</t>
  </si>
  <si>
    <t>1/29/2025 1:00pm</t>
  </si>
  <si>
    <t>M2 SCHO EBM: Problem Sets Hypothesis Testing</t>
  </si>
  <si>
    <t>01-29-25 10:00am (2) | M2 SCHO EBM: Problem Sets Hypothesis Testing | (1-6)</t>
  </si>
  <si>
    <t>1/29/2025 10:00am</t>
  </si>
  <si>
    <t>M2 PRAC/PROF Intro to Palliative Care</t>
  </si>
  <si>
    <t>01-29-25 8:00am (2) | M2 PRAC/PROF Intro to Palliative Care | (1-6)</t>
  </si>
  <si>
    <t>1/29/2025 8:00am</t>
  </si>
  <si>
    <t>01-30-25 1:00pm (3) | M2 PRAC BCS-4 | (PE13-PE16)</t>
  </si>
  <si>
    <t>1/30/2025 1:00pm</t>
  </si>
  <si>
    <t>01-30-25 1:00pm (3) | M2 PRAC BCS-4 | (PE17-PE20)</t>
  </si>
  <si>
    <t>01-30-25 9:00am (3) | M2 PRAC BCS-4 | (PE21-PE24)</t>
  </si>
  <si>
    <t>1/30/2025 9:00am</t>
  </si>
  <si>
    <t>M2 PRAC/PROF Palliative Care-End of Life Care</t>
  </si>
  <si>
    <t>01-31-25 1:00pm (2) | M2 PRAC/PROF Palliative Care-End of Life Care | (1-6)</t>
  </si>
  <si>
    <t>1/31/2025 1:00pm</t>
  </si>
  <si>
    <t>M2 BSci Multiple Myeloma and Skin Cancer (Multiple Vignettes)</t>
  </si>
  <si>
    <t>01-31-25 8:30am (3.5) | M2 BSci Multiple Myeloma and Skin Cancer (Multiple Vignettes) | (1-6)</t>
  </si>
  <si>
    <t>1/31/2025 8:30am</t>
  </si>
  <si>
    <t>M1 PRAC Physical Exam: Abdominal Exam-Faculty</t>
  </si>
  <si>
    <t>02-06-25 1:00pm (1) | M1 PRAC Physical Exam: Abdominal Exam-Faculty | Half PRAC</t>
  </si>
  <si>
    <t>M1-05 Food to Fuel (RMD-563)</t>
  </si>
  <si>
    <t>2/6/2025 1:00pm</t>
  </si>
  <si>
    <t>M1 BSci GERD (David Tilo)</t>
  </si>
  <si>
    <t>02-06-25 8:30am (3.5) | M1 BSci GERD (David Tilo) | (1-6)</t>
  </si>
  <si>
    <t>2/6/2025 8:30am</t>
  </si>
  <si>
    <t>M2 BSci Sepsis and Multiorgan Failure (Dawson Harold)</t>
  </si>
  <si>
    <t>02-07-25 8:30am (3) | M2 BSci Sepsis and Multiorgan Failure (Dawson Harold) | (1-6)</t>
  </si>
  <si>
    <t>M2-05 Complex Cases and Transition to Clerkship (RMD-569)</t>
  </si>
  <si>
    <t>2/7/2025 8:30am</t>
  </si>
  <si>
    <t>M2 PRAC Physical Exam: Hypothesis Driven Physical Exam-RMD 569</t>
  </si>
  <si>
    <t>02-10-25 1:00pm (1) | M2 PRAC Physical Exam: Hypothesis Driven Physical Exam-RMD 569 | Half PRAC</t>
  </si>
  <si>
    <t>2/10/2025 1:00pm</t>
  </si>
  <si>
    <t>M1 LEAD The Model for Improvement</t>
  </si>
  <si>
    <t>02-10-25 1:00pm (2) | M1 LEAD The Model for Improvement | (4-6)</t>
  </si>
  <si>
    <t>02-10-25 3:00pm (2) | M1 LEAD The Model for Improvement  | (1-3)</t>
  </si>
  <si>
    <t>2/10/2025 3:00pm</t>
  </si>
  <si>
    <t>02-10-25 8:00am (1) | M1 PRAC Physical Exam: Abdominal Exam-Faculty | Half PRAC</t>
  </si>
  <si>
    <t>2/10/2025 8:00am</t>
  </si>
  <si>
    <t>02-10-25 8:00am (1) | M2 PRAC Physical Exam: Hypothesis Driven Physical Exam-RMD 569 | Half PRAC</t>
  </si>
  <si>
    <t>M2 ADVO EQUI Power of One-Groups</t>
  </si>
  <si>
    <t>02-11-25 1:30pm (1.5) | M2 ADVO EQUI Power of One-Groups | (1-6)</t>
  </si>
  <si>
    <t>2/11/2025 1:30pm</t>
  </si>
  <si>
    <t>M2 BSci Tuberculosis/HIV (Anthony Miles)</t>
  </si>
  <si>
    <t>02-11-25 8:30am (3.5) | M2 BSci Tuberculosis/HIV (Anthony Miles) | (1-6)</t>
  </si>
  <si>
    <t>2/11/2025 8:30am</t>
  </si>
  <si>
    <t>M2 SCHO EBM: Board Review</t>
  </si>
  <si>
    <t>02-12-25 10:00am (2) | M2 SCHO EBM: Board Review | (1-6)</t>
  </si>
  <si>
    <t>2/12/2025 10:00am</t>
  </si>
  <si>
    <t>02-13-25 1:00pm (3) | M2 PRAC BCS-4 | (PE25-PE28)</t>
  </si>
  <si>
    <t>2/13/2025 1:00pm</t>
  </si>
  <si>
    <t>M1 BSci Celiac Disease with Colon Vignettes Team Building Circles (Jessica Donner)</t>
  </si>
  <si>
    <t>02-13-25 1:00pm (4) | M1 BSci Celiac Disease with Colon Vignettes Team Building Circles (Jessica Donner) | (1-6)</t>
  </si>
  <si>
    <t>M1 EDUC Teaching Symposium Prep</t>
  </si>
  <si>
    <t>02-13-25 11:00am (1) | M1 EDUC Teaching Symposium Prep | (1-6)</t>
  </si>
  <si>
    <t>2/13/2025 11:00am</t>
  </si>
  <si>
    <t>02-14-25 1:00pm (3) | M2 PRAC BCS-4 | (PE29-PE30)</t>
  </si>
  <si>
    <t>2/14/2025 1:00pm</t>
  </si>
  <si>
    <t>M2 BSci Complications of Advanced DM2</t>
  </si>
  <si>
    <t>02-14-25 8:30am (3.5) | M2 BSci Complications of Advanced DM2 | (1-6)</t>
  </si>
  <si>
    <t>2/14/2025 8:30am</t>
  </si>
  <si>
    <t>M2 ASMT Extra Skills Practice-RMD 569</t>
  </si>
  <si>
    <t>02-17-25 8:00am (2) | M2 ASMT Extra Skills Practice-RMD 569 | M2 Whole Class</t>
  </si>
  <si>
    <t>2/17/2025 8:00am</t>
  </si>
  <si>
    <t>M2 PRAC BCS-4 (Makeup)</t>
  </si>
  <si>
    <t>02-19-25 1:00pm (3) | M2 PRAC BCS-4 (Makeup) | M2 Whole Class</t>
  </si>
  <si>
    <t>2/19/2025 1:00pm</t>
  </si>
  <si>
    <t>M2 PRAC/EDUC Clinical Reasoning Rounds with SDL-RMD 569</t>
  </si>
  <si>
    <t>02-20-25 10:00am (2) | M2 PRAC/EDUC Clinical Reasoning Rounds with SDL-RMD 569 | (1-6)</t>
  </si>
  <si>
    <t>2/20/2025 10:00am</t>
  </si>
  <si>
    <t>M2 LEAD Healthcare Organization 2</t>
  </si>
  <si>
    <t>02-20-25 8:00am (2) | M2 LEAD Healthcare Organization 2 | (1-6)</t>
  </si>
  <si>
    <t>2/20/2025 8:00am</t>
  </si>
  <si>
    <t>M1 BSci Inborn Errors of Metabolism (Marie Hernandez)</t>
  </si>
  <si>
    <t>02-20-25 8:30am (3.5) | M1 BSci Inborn Errors of Metabolism (Marie Hernandez) | (1-6)</t>
  </si>
  <si>
    <t>2/20/2025 8:30am</t>
  </si>
  <si>
    <t>M2 BSci Shortness of Breath (Jorge Mendez)</t>
  </si>
  <si>
    <t>02-21-25 8:30am (3.5) | M2 BSci Shortness of Breath (Jorge Mendez) | (1-6)</t>
  </si>
  <si>
    <t>2/21/2025 8:30am</t>
  </si>
  <si>
    <t>M2 EDUC Self-Directed Learning (SDL): A 28yo Woman w/Headache</t>
  </si>
  <si>
    <t>02-25-25 1:00pm (2) | M2 EDUC Self-Directed Learning (SDL): A 28yo Woman w/Headache  | (1-6)</t>
  </si>
  <si>
    <t>2/25/2025 1:00pm</t>
  </si>
  <si>
    <t>M2 BSci Lupus (Ivy McDaniel)</t>
  </si>
  <si>
    <t>02-25-25 8:30am (3.5) | M2 BSci Lupus (Ivy McDaniel) | (1-6)</t>
  </si>
  <si>
    <t>2/25/2025 8:30am</t>
  </si>
  <si>
    <t>M1 PRAC/EDUC Clinical Reasoning Rounds with SDL-RMD 563</t>
  </si>
  <si>
    <t>02-26-25 10:00am (2) | M1 PRAC/EDUC Clinical Reasoning Rounds with SDL-RMD 563 | (1-6)</t>
  </si>
  <si>
    <t>2/26/2025 10:00am</t>
  </si>
  <si>
    <t>M1 PRAC Intro to Note Writing-TBD</t>
  </si>
  <si>
    <t>02-26-25 8:30am (1.5) | M1 PRAC Intro to Note Writing-TBD | (1-6)</t>
  </si>
  <si>
    <t>2/26/2025 8:30am</t>
  </si>
  <si>
    <t>M1 BSci Liver Cases (John Jackson)</t>
  </si>
  <si>
    <t>02-28-25 8:30am (3.5) | M1 BSci Liver Cases (John Jackson) | (1-6)</t>
  </si>
  <si>
    <t>2/28/2025 8:30am</t>
  </si>
  <si>
    <t>M1 BSci Anorexia Nervosa (Evelyn Dixon)</t>
  </si>
  <si>
    <t>03-10-25 1:00pm (3.5) | M1 BSci Anorexia Nervosa (Evelyn Dixon) | (1-6)</t>
  </si>
  <si>
    <t>3/10/2025 1:00pm</t>
  </si>
  <si>
    <t>M1 EDUC Infographic and Visual Abstract Teaching Symposium</t>
  </si>
  <si>
    <t>03-13-25 1:00pm (2.5) | M1 EDUC Infographic and Visual Abstract Teaching Symposium | (1-6)</t>
  </si>
  <si>
    <t>3/13/2025 1:00pm</t>
  </si>
  <si>
    <t>M1 BSci Diabetes Type 1-DKA (Andrew Edwards)</t>
  </si>
  <si>
    <t>03-13-25 8:30am (3.5) | M1 BSci Diabetes Type 1-DKA (Andrew Edwards) | (1-6)</t>
  </si>
  <si>
    <t>3/13/2025 8:30am</t>
  </si>
  <si>
    <t>M1 SCHO EBM: Measurement Part 1 Problem Sets</t>
  </si>
  <si>
    <t>03-19-25 11:00am (1) | M1 SCHO EBM: Measurement Part 1 Problem Sets | (1-6)</t>
  </si>
  <si>
    <t>3/19/2025 11:00am</t>
  </si>
  <si>
    <t>M1 ASMT Extra Skills Practice-RMD 563</t>
  </si>
  <si>
    <t>03-19-25 8:00am (3) | M1 ASMT Extra Skills Practice-RMD 563 | M1 Whole Class</t>
  </si>
  <si>
    <t>3/19/2025 8:00am</t>
  </si>
  <si>
    <t>M1 BSci Diabetes Type 2 (Gloria Lopez)</t>
  </si>
  <si>
    <t>03-20-25 1:00pm (3.5) | M1 BSci Diabetes Type 2 (Gloria Lopez) | (1-6)</t>
  </si>
  <si>
    <t>3/20/2025 1:00pm</t>
  </si>
  <si>
    <t>M1 BSci Osteopathic Fracture Team Building Circles (Susan Campbell)</t>
  </si>
  <si>
    <t>04-03-25 8:00am (4) | M1 BSci Osteopathic Fracture Team Building Circles (Susan Campbell) | (1-6)</t>
  </si>
  <si>
    <t>M1-06 Movement and Mechanics (RMD-564)</t>
  </si>
  <si>
    <t>4/3/2025 8:00am</t>
  </si>
  <si>
    <t>M1 PRAC Physical Exam: MSK Upper Extremity-Faculty</t>
  </si>
  <si>
    <t>04-07-25 1:00pm (2) | M1 PRAC Physical Exam: MSK Upper Extremity-Faculty | PRAC Groups 1/4 - 2 sessions</t>
  </si>
  <si>
    <t>4/7/2025 1:00pm</t>
  </si>
  <si>
    <t>04-07-25 8:00am (2) | M1 PRAC Physical Exam: MSK Upper Extremity-Faculty | PRAC Groups 1/4 - 2 sessions</t>
  </si>
  <si>
    <t>4/7/2025 8:00am</t>
  </si>
  <si>
    <t>M1 PRAC/EDUC Clinical Reasoning Rounds with SDL-RMD 564</t>
  </si>
  <si>
    <t>04-08-25 1:00pm (2) | M1 PRAC/EDUC Clinical Reasoning Rounds with SDL-RMD 564 | (4-6)</t>
  </si>
  <si>
    <t>4/8/2025 1:00pm</t>
  </si>
  <si>
    <t>04-08-25 10:00am (2) | M1 PRAC/EDUC Clinical Reasoning Rounds with SDL-RMD 564 | (1-3)</t>
  </si>
  <si>
    <t>4/8/2025 10:00am</t>
  </si>
  <si>
    <t>M1 BSci Joint Disease Vignettes</t>
  </si>
  <si>
    <t>04-10-25 1:00pm (3.5) | M1 BSci Joint Disease Vignettes | (1-6)</t>
  </si>
  <si>
    <t>4/10/2025 1:00pm</t>
  </si>
  <si>
    <t>M1 PRAC Physical Exam: MSK Lower Extremity-Faculty</t>
  </si>
  <si>
    <t>04-15-25 1:00pm (2) | M1 PRAC Physical Exam: MSK Lower Extremity-Faculty | PRAC Groups 1/4 - 2 sessions</t>
  </si>
  <si>
    <t>4/15/2025 1:00pm</t>
  </si>
  <si>
    <t>04-15-25 8:00am (2) | M1 PRAC Physical Exam: MSK Lower Extremity-Faculty | PRAC Groups 1/4 - 2 sessions</t>
  </si>
  <si>
    <t>4/15/2025 8:00am</t>
  </si>
  <si>
    <t>M1 BSci Myasthenia Gravis (Kara Connors)</t>
  </si>
  <si>
    <t>04-18-25 8:30am (3.5) | M1 BSci Myasthenia Gravis (Kara Connors) | (1-6)</t>
  </si>
  <si>
    <t>4/18/2025 8:30am</t>
  </si>
  <si>
    <t>M1 BSci Muscular Dystrophy (Juan Sanchez)</t>
  </si>
  <si>
    <t>04-24-25 1:00pm (3.5) | M1 BSci Muscular Dystrophy (Juan Sanchez) | (1-6)</t>
  </si>
  <si>
    <t>4/24/2025 1:00pm</t>
  </si>
  <si>
    <t>M1 BSci Disk Herniation and Substance Use Disorder (Sam Ramirez)</t>
  </si>
  <si>
    <t>04-28-25 1:00pm (3.5) | M1 BSci Disk Herniation and Substance Use Disorder (Sam Ramirez) | (1-6)</t>
  </si>
  <si>
    <t>4/28/2025 1:00pm</t>
  </si>
  <si>
    <t>M1 ASMT Extra Skills Practice-RMD 564</t>
  </si>
  <si>
    <t>04-28-25 8:00am (3) | M1 ASMT Extra Skills Practice-RMD 564 | M1 Whole Class</t>
  </si>
  <si>
    <t>4/28/2025 8:00am</t>
  </si>
  <si>
    <t>M1 PROF Allocation of Resources and Pandemic Ethics</t>
  </si>
  <si>
    <t>05-14-25 1:00pm (2) | M1 PROF Allocation of Resources and Pandemic Ethics | (1-6)</t>
  </si>
  <si>
    <t>M1-07 Brain Behavior and Cognition (RMD-565)</t>
  </si>
  <si>
    <t>5/14/2025 1:00pm</t>
  </si>
  <si>
    <t>MOVE/CANCEL M1 EDUC Self-Directed Learning (SDL): A 28yo Woman w/Headache</t>
  </si>
  <si>
    <t>05-14-25 3:00pm (2) | MOVE/CANCEL M1 EDUC Self-Directed Learning (SDL): A 28yo Woman w/Headache | (1-6)</t>
  </si>
  <si>
    <t>5/14/2025 3:00pm</t>
  </si>
  <si>
    <t>M1 BSci ALS (Louis Hawking)</t>
  </si>
  <si>
    <t>05-14-25 8:30am (3.5) | M1 BSci ALS (Louis Hawking) | (1-6)</t>
  </si>
  <si>
    <t>5/14/2025 8:30am</t>
  </si>
  <si>
    <t>M1 PRAC Intro to Oral Presentations and Note Writing - BCS</t>
  </si>
  <si>
    <t>05-15-25 8:30am (3.5) | M1 PRAC Intro to Oral Presentations and Note Writing - BCS | (1-6)</t>
  </si>
  <si>
    <t>M1-08 Bedside Clinical Skills (BCS-M1)</t>
  </si>
  <si>
    <t>5/15/2025 8:30am</t>
  </si>
  <si>
    <t>M1 BSci Multiple Sclerosis (Sarina McMaster)</t>
  </si>
  <si>
    <t>05-19-25 1:00pm (3.5) | M1 BSci Multiple Sclerosis (Sarina McMaster) | (1-6)</t>
  </si>
  <si>
    <t>5/19/2025 1:00pm</t>
  </si>
  <si>
    <t>M1 PROF Brain Death and Organ Donation</t>
  </si>
  <si>
    <t>05-19-25 10:00am (2) | M1 PROF Brain Death and Organ Donation | (1-6)</t>
  </si>
  <si>
    <t>5/19/2025 10:00am</t>
  </si>
  <si>
    <t>M1 PRAC BCS-1</t>
  </si>
  <si>
    <t>05-21-25 12:30pm (5) | M1 PRAC BCS-1 | (PE21-PE24)</t>
  </si>
  <si>
    <t>5/21/2025 12:30pm</t>
  </si>
  <si>
    <t>5:00</t>
  </si>
  <si>
    <t>05-23-25 12:30pm (5) | M1 PRAC BCS-1 | (PE05-PE08)</t>
  </si>
  <si>
    <t>5/23/2025 12:30pm</t>
  </si>
  <si>
    <t>M1 BSci Stroke Team Building Circles (Gil Fernandez)</t>
  </si>
  <si>
    <t>05-23-25 8:00am (4) | M1 BSci Stroke Team Building Circles (Gil Fernandez) | (1-6)</t>
  </si>
  <si>
    <t>5/23/2025 8:00am</t>
  </si>
  <si>
    <t>M1 PRAC/EDUC Clinical Reasoning Rounds with SDL-RMD 565</t>
  </si>
  <si>
    <t>05-28-25 1:00pm (2) | M1 PRAC/EDUC Clinical Reasoning Rounds with SDL-RMD 565 | (1-6)</t>
  </si>
  <si>
    <t>5/28/2025 1:00pm</t>
  </si>
  <si>
    <t>05-29-25 12:30pm (5) | M1 PRAC BCS-1 | (PE13-PE16)</t>
  </si>
  <si>
    <t>5/29/2025 12:30pm</t>
  </si>
  <si>
    <t>M1 BSci Eye Vignettes (Scott Prince)</t>
  </si>
  <si>
    <t>05-29-25 8:30am (3.5) | M1 BSci Eye Vignettes (Scott Prince) | (1-6)</t>
  </si>
  <si>
    <t>5/29/2025 8:30am</t>
  </si>
  <si>
    <t>05-30-25 12:30pm (5) | M1 PRAC BCS-1 | PE09, PE10, PE29, PE30</t>
  </si>
  <si>
    <t>5/30/2025 12:30pm</t>
  </si>
  <si>
    <t>PE09,PE10,PE29,PE30</t>
  </si>
  <si>
    <t>06-02-25 12:30pm (5) | M1 PRAC BCS-1 | (PE17-PE20)</t>
  </si>
  <si>
    <t>6/2/2025 12:30pm</t>
  </si>
  <si>
    <t>M1 BSci Vertigo (Jack Harrison)</t>
  </si>
  <si>
    <t>06-02-25 8:30am (3.5) | M1 BSci Vertigo (Jack Harrison) | (1-6)</t>
  </si>
  <si>
    <t>6/2/2025 8:30am</t>
  </si>
  <si>
    <t>M1 BSci Epilepsy (Russell Webb)</t>
  </si>
  <si>
    <t>06-09-25 1:00pm (3.5) | M1 BSci Epilepsy (Russell Webb) | (1-6)</t>
  </si>
  <si>
    <t>6/9/2025 1:00pm</t>
  </si>
  <si>
    <t>M1 PRAC Physical Exam: HEENT Exam-Faculty</t>
  </si>
  <si>
    <t>06-10-25 1:00pm (1) | M1 PRAC Physical Exam: HEENT Exam-Faculty | Half PRAC</t>
  </si>
  <si>
    <t>6/10/2025 1:00pm</t>
  </si>
  <si>
    <t>06-10-25 12:30pm (5) | M1 PRAC BCS-1 | (PE01-PE04)</t>
  </si>
  <si>
    <t>6/10/2025 12:30pm</t>
  </si>
  <si>
    <t>06-11-25 8:00am (1) | M1 PRAC Physical Exam: HEENT Exam-Faculty | Half PRAC</t>
  </si>
  <si>
    <t>6/11/2025 8:00am</t>
  </si>
  <si>
    <t>06-12-25 12:30pm (5) | M1 PRAC BCS-1 | (PE25-PE28)</t>
  </si>
  <si>
    <t>6/12/2025 12:30pm</t>
  </si>
  <si>
    <t>M1 BSci Parkinsons Disease (Henry Randall)</t>
  </si>
  <si>
    <t>06-13-25 8:30am (3.5) | M1 BSci Parkinsons Disease (Henry Randall) | (1-6)</t>
  </si>
  <si>
    <t>6/13/2025 8:30am</t>
  </si>
  <si>
    <t>M1 BSci Meningitis (Mario Gomez)</t>
  </si>
  <si>
    <t>06-16-25 1:00pm (3.5) | M1 BSci Meningitis (Mario Gomez) | (1-6)</t>
  </si>
  <si>
    <t>6/16/2025 1:00pm</t>
  </si>
  <si>
    <t>06-18-25 12:30pm (5) | M1 PRAC BCS-1 | PE11, PE12</t>
  </si>
  <si>
    <t>6/18/2025 12:30pm</t>
  </si>
  <si>
    <t>PE11,PE12</t>
  </si>
  <si>
    <t>M1 BSci Mood Disorders (Sarah O'Neill)</t>
  </si>
  <si>
    <t>06-19-25 1:00pm (3.5) | M1 BSci Mood Disorders (Sarah O'Neill) | (1-6)</t>
  </si>
  <si>
    <t>6/19/2025 1:00pm</t>
  </si>
  <si>
    <t>M1 PRAC Physical Exam: Mental Status Exam-Faculty</t>
  </si>
  <si>
    <t>06-19-25 8:00am (3) | M1 PRAC Physical Exam: Mental Status Exam-Faculty | PRAC16, PRAC17, PRAC18</t>
  </si>
  <si>
    <t>6/19/2025 8:00am</t>
  </si>
  <si>
    <t>PRAC16,PRAC17,PRAC18</t>
  </si>
  <si>
    <t>06-19-25 8:00am (3) | M1 PRAC Physical Exam: Mental Status Exam-Faculty | PRAC19, PRAC20, PRAC21, PRAC22</t>
  </si>
  <si>
    <t>PRAC19,PRAC20,PRAC21,PRAC22</t>
  </si>
  <si>
    <t>06-19-25 8:00am (3) | M1 PRAC Physical Exam: Mental Status Exam-Faculty | PRAC23, PRAC24, PRAC25, PRAC26</t>
  </si>
  <si>
    <t>PRAC23,PRAC24,PRAC25,PRAC26</t>
  </si>
  <si>
    <t>06-19-25 8:00am (3) | M1 PRAC Physical Exam: Mental Status Exam-Faculty | PRAC27, PRAC28, PRAC29, PRAC30</t>
  </si>
  <si>
    <t>PRAC27,PRAC28,PRAC29,PRAC30</t>
  </si>
  <si>
    <t>06-20-25 8:00am (3) | M1 PRAC Physical Exam: Mental Status Exam-Faculty | PRAC01, PRAC02, PRAC03</t>
  </si>
  <si>
    <t>6/20/2025 8:00am</t>
  </si>
  <si>
    <t>PRAC01,PRAC02,PRAC03</t>
  </si>
  <si>
    <t>06-20-25 8:00am (3) | M1 PRAC Physical Exam: Mental Status Exam-Faculty | PRAC04, PRAC05, PRAC06, PRAC07</t>
  </si>
  <si>
    <t>PRAC04,PRAC05,PRAC06,PRAC07</t>
  </si>
  <si>
    <t>06-20-25 8:00am (3) | M1 PRAC Physical Exam: Mental Status Exam-Faculty | PRAC08, PRAC09, PRAC10, PRAC11</t>
  </si>
  <si>
    <t>PRAC08,PRAC09,PRAC10,PRAC11</t>
  </si>
  <si>
    <t>06-20-25 8:00am (3) | M1 PRAC Physical Exam: Mental Status Exam-Faculty | PRAC12, PRAC13, PRAC14, PRAC15</t>
  </si>
  <si>
    <t>PRAC12,PRAC13,PRAC14,PRAC15</t>
  </si>
  <si>
    <t>M1 BSci PTSD and Anxiety Disorders (Brian Radcliffe)</t>
  </si>
  <si>
    <t>06-23-25 1:00pm (3.5) | M1 BSci PTSD and Anxiety Disorders (Brian Radcliffe) | (1-6)</t>
  </si>
  <si>
    <t>6/23/2025 1:00pm</t>
  </si>
  <si>
    <t>M1 PRAC BCS-1 (Makeup)</t>
  </si>
  <si>
    <t>06-26-25 12:30pm (5) | M1 PRAC BCS-1 (Makeup) | M1 Whole Class</t>
  </si>
  <si>
    <t>6/26/2025 12:30pm</t>
  </si>
  <si>
    <t>M1 ASMT Extra Skills Practice-RMD 565</t>
  </si>
  <si>
    <t>06-26-25 8:00am (4) | M1 ASMT Extra Skills Practice-RMD 565 | M1 Whole Class</t>
  </si>
  <si>
    <t>6/26/2025 8:00am</t>
  </si>
  <si>
    <t>M1 BSci Substance Use Disorder (Jane Kim)</t>
  </si>
  <si>
    <t>06-27-25 1:00pm (3.5) | M1 BSci Substance Use Disorder (Jane Kim) | (1-6)</t>
  </si>
  <si>
    <t>6/27/2025 1:00pm</t>
  </si>
  <si>
    <t>M1 ADVO Disabilities and Policies-Small Groups</t>
  </si>
  <si>
    <t>06-27-25 10:00am (2) | M1 ADVO Disabilities and Policies-Small Groups | (1-6)</t>
  </si>
  <si>
    <t>6/27/2025 10:00am</t>
  </si>
  <si>
    <t>M1 BSci Personality Disorders (Anika Patel and Grant Knight)</t>
  </si>
  <si>
    <t>06-30-25 8:30am (3.5) | M1 BSci Personality Disorders (Anika Patel and Grant Knight) | (1-6)</t>
  </si>
  <si>
    <t>6/30/2025 8:30am</t>
  </si>
  <si>
    <t>Session Type</t>
  </si>
  <si>
    <t>Sobia Ansari</t>
  </si>
  <si>
    <t>Christina Chen</t>
  </si>
  <si>
    <t>John Butos</t>
  </si>
  <si>
    <t>Elaine Chen</t>
  </si>
  <si>
    <t>Teresa Davis</t>
  </si>
  <si>
    <t>Caspian Folmsbee</t>
  </si>
  <si>
    <t>Katarzyna Gore</t>
  </si>
  <si>
    <t>Stephen Gore</t>
  </si>
  <si>
    <t>Anne Hartley</t>
  </si>
  <si>
    <t>Scott Heinrich</t>
  </si>
  <si>
    <t>Suchita Kishore</t>
  </si>
  <si>
    <t>Matthew Kuhns</t>
  </si>
  <si>
    <t>Carl Lambert</t>
  </si>
  <si>
    <t>Jill Marcus</t>
  </si>
  <si>
    <t>Jerome Martin</t>
  </si>
  <si>
    <t>Irena Medenica</t>
  </si>
  <si>
    <t>Sameer Panjwani</t>
  </si>
  <si>
    <t>Melissa Rice</t>
  </si>
  <si>
    <t>Sara Ruddock-Walker</t>
  </si>
  <si>
    <t>Syed Shah</t>
  </si>
  <si>
    <t>Andrew Simms</t>
  </si>
  <si>
    <t>Tina Sundarum</t>
  </si>
  <si>
    <t>Paola Susan</t>
  </si>
  <si>
    <t>Frank Tenuto</t>
  </si>
  <si>
    <t>Christine Tsai</t>
  </si>
  <si>
    <t>Brett Williams</t>
  </si>
  <si>
    <t>Elif Yucebay</t>
  </si>
  <si>
    <t>rp</t>
  </si>
  <si>
    <t>Total Column</t>
  </si>
  <si>
    <t>Back Up</t>
  </si>
  <si>
    <t>Scheduler</t>
  </si>
  <si>
    <t>Reviewer</t>
  </si>
  <si>
    <t>Notes</t>
  </si>
  <si>
    <t>AS Changes</t>
  </si>
  <si>
    <t>ii</t>
  </si>
  <si>
    <t>jj</t>
  </si>
  <si>
    <t>kk</t>
  </si>
  <si>
    <t>ll</t>
  </si>
  <si>
    <t>mm</t>
  </si>
  <si>
    <t>nn</t>
  </si>
  <si>
    <t>oo</t>
  </si>
  <si>
    <t>pp</t>
  </si>
  <si>
    <t>ROLE</t>
  </si>
  <si>
    <t>Not Scheduled</t>
  </si>
  <si>
    <t>Unavailable</t>
  </si>
  <si>
    <t>Scheduled</t>
  </si>
  <si>
    <t>Yes</t>
  </si>
  <si>
    <t>AS</t>
  </si>
  <si>
    <t>No</t>
  </si>
  <si>
    <t>`</t>
  </si>
  <si>
    <t>If needed</t>
  </si>
  <si>
    <t>Bsci</t>
  </si>
  <si>
    <t>08-28-24 1:00pm (1x4) | M2 PRAC Core Physical Exam-Faculty | Half PRAC</t>
  </si>
  <si>
    <t>PRAC</t>
  </si>
  <si>
    <t>08-28-24 8:00am (1x4) | M2 PRAC Core Physical Exam-Faculty | Half PRAC</t>
  </si>
  <si>
    <t>KV</t>
  </si>
  <si>
    <t>needs backup assigned</t>
  </si>
  <si>
    <t>09-09-24 1:00pm (1x4) | M1 PRAC Golden Ticket-Faculty | Half PRAC</t>
  </si>
  <si>
    <t>SDL/CRR</t>
  </si>
  <si>
    <t>09-09-24 8:00am (1x4) | M1 PRAC Golden Ticket-Faculty | Half PRAC</t>
  </si>
  <si>
    <t>Top Choice</t>
  </si>
  <si>
    <t>BCS</t>
  </si>
  <si>
    <t>09-19-24 1:00pm (1x4) | M1 PRAC Physical Exam: Vital Signs-Faculty | Half PRAC</t>
  </si>
  <si>
    <t>CHANGE</t>
  </si>
  <si>
    <t>Scott backup</t>
  </si>
  <si>
    <t>BackUp</t>
  </si>
  <si>
    <t>Look at this one later - quick turnaround for a few</t>
  </si>
  <si>
    <t>Ryan as back up, like at this one later</t>
  </si>
  <si>
    <t>10-22-24 1:00pm (1x4) | M2 PRAC Advanced Physical Exam-Faculty | Half PRAC - 4 sessions</t>
  </si>
  <si>
    <t>Andrew Simms is back up for 2</t>
  </si>
  <si>
    <t>10-22-24 1:00pm (1x4) | M2 PRAC Physical Exam: Hypothesis Driven Physical Exam-RMD 567 | Half PRAC</t>
  </si>
  <si>
    <t>10-22-24 8:00am (1x4) | M2 PRAC Advanced Physical Exam-Faculty | Half PRAC - 4 sesssions</t>
  </si>
  <si>
    <t>Christine Tsai is back for for 2</t>
  </si>
  <si>
    <t>10-22-24 8:00am (1x4) | M2 PRAC Physical Exam: Hypothesis Driven Physical Exam-RMD 567 | Half PRAC</t>
  </si>
  <si>
    <t>10-22-24 8:00am (2x2) | M2 PRAC Physical Exam: Pediatric Exam (LADS)-Faculty | 1/3 PRAC - 2 sessions</t>
  </si>
  <si>
    <r>
      <rPr>
        <sz val="10"/>
        <color rgb="FF000000"/>
        <rFont val="Helvetica Neue"/>
        <family val="2"/>
      </rPr>
      <t xml:space="preserve">10-23-24 1:00pm (1) | M1 PRAC Intro to EKG </t>
    </r>
    <r>
      <rPr>
        <sz val="10"/>
        <color rgb="FFFF0000"/>
        <rFont val="Helvetica Neue"/>
        <family val="2"/>
      </rPr>
      <t xml:space="preserve">- Part 1 of 2 </t>
    </r>
    <r>
      <rPr>
        <sz val="10"/>
        <color rgb="FF000000"/>
        <rFont val="Helvetica Neue"/>
        <family val="2"/>
      </rPr>
      <t>| (1-3)</t>
    </r>
  </si>
  <si>
    <t>Is this CE 3 correct?  No back up?</t>
  </si>
  <si>
    <t>10-23-24 1:00pm (1x4) | M1 PRAC Physical Exam: Intro to the Stethoscope and Cardiovascular Exam-Faculty | Half PRAC</t>
  </si>
  <si>
    <r>
      <rPr>
        <sz val="10"/>
        <color rgb="FF000000"/>
        <rFont val="Helvetica Neue"/>
        <family val="2"/>
      </rPr>
      <t>10-23-24 11:00am (1) | M1 PRAC Intro to EKG</t>
    </r>
    <r>
      <rPr>
        <sz val="10"/>
        <color rgb="FFFF0000"/>
        <rFont val="Helvetica Neue"/>
        <family val="2"/>
      </rPr>
      <t xml:space="preserve"> - Part 1 of 2</t>
    </r>
    <r>
      <rPr>
        <sz val="10"/>
        <color rgb="FF000000"/>
        <rFont val="Helvetica Neue"/>
        <family val="2"/>
      </rPr>
      <t>| (4-6)</t>
    </r>
  </si>
  <si>
    <t>10-23-24 8:00am (1x4) | M1 PRAC Physical Exam: Intro to the Stethoscope and Cardiovascular Exam-Faculty | Half PRAC</t>
  </si>
  <si>
    <r>
      <rPr>
        <sz val="10"/>
        <color rgb="FF000000"/>
        <rFont val="Helvetica Neue"/>
        <family val="2"/>
      </rPr>
      <t>10-24-24 1:00pm (3</t>
    </r>
    <r>
      <rPr>
        <sz val="10"/>
        <color rgb="FFFF00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BCS-3 | (PE01-PE04)</t>
    </r>
  </si>
  <si>
    <r>
      <rPr>
        <sz val="10"/>
        <color rgb="FF000000"/>
        <rFont val="Helvetica Neue"/>
        <family val="2"/>
      </rPr>
      <t>10-24-24 1:00pm (3</t>
    </r>
    <r>
      <rPr>
        <sz val="10"/>
        <color rgb="FFFF00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BCS-3 | (PE17-PE20)</t>
    </r>
  </si>
  <si>
    <t>10-24-24 8:00am (2x2) | M2 PRAC Physical Exam: Pediatric Exam (LADS)-Faculty | 1/3 PRAC - 2 sessions</t>
  </si>
  <si>
    <r>
      <rPr>
        <sz val="10"/>
        <color rgb="FF000000"/>
        <rFont val="Helvetica Neue"/>
        <family val="2"/>
      </rPr>
      <t>10-28-24 1:00pm (3</t>
    </r>
    <r>
      <rPr>
        <sz val="10"/>
        <color rgb="FFFF00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BCS-3 | (PE05-PE08)</t>
    </r>
  </si>
  <si>
    <r>
      <rPr>
        <sz val="10"/>
        <color rgb="FF000000"/>
        <rFont val="Helvetica Neue"/>
        <family val="2"/>
      </rPr>
      <t>10-28-24 1:00pm (3</t>
    </r>
    <r>
      <rPr>
        <sz val="10"/>
        <color rgb="FFFF00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BCS-3 | (PE09-PE12)</t>
    </r>
  </si>
  <si>
    <t>10-28-24 8:00am (2x2) | M2 PRAC Physical Exam: Pediatric Exam (LADS)-Faculty | 1/3 PRAC - 2 sessions</t>
  </si>
  <si>
    <t>back up Sobia</t>
  </si>
  <si>
    <t>yes</t>
  </si>
  <si>
    <t>back up Sara</t>
  </si>
  <si>
    <t>Back up Tina</t>
  </si>
  <si>
    <t>Back up Teresa</t>
  </si>
  <si>
    <t>if needed</t>
  </si>
  <si>
    <t>11-04-24 8:00am (1x4) | M1 PRAC Physical Exam: Cardiovascular Exam-Faculty | Half PRAC</t>
  </si>
  <si>
    <t>11-08-24 8:00am (1x4) | M1 PRAC Physical Exam: Cardiovascular Exam-Faculty | Half PRAC</t>
  </si>
  <si>
    <t>back up Syed</t>
  </si>
  <si>
    <r>
      <rPr>
        <sz val="10"/>
        <color rgb="FF000000"/>
        <rFont val="Helvetica Neue"/>
        <family val="2"/>
      </rPr>
      <t>11-12-24 1:00pm (3</t>
    </r>
    <r>
      <rPr>
        <sz val="10"/>
        <color rgb="FFFF00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BCS-3 | (PE13-PE16)</t>
    </r>
  </si>
  <si>
    <r>
      <rPr>
        <sz val="10"/>
        <color rgb="FF000000"/>
        <rFont val="Helvetica Neue"/>
        <family val="2"/>
      </rPr>
      <t>11-12-24 1:00pm (3</t>
    </r>
    <r>
      <rPr>
        <sz val="10"/>
        <color rgb="FFFF00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BCS-3 | (PE21-PE24)</t>
    </r>
  </si>
  <si>
    <t>back up Frank or Suchita</t>
  </si>
  <si>
    <r>
      <rPr>
        <sz val="10"/>
        <color rgb="FF000000"/>
        <rFont val="Helvetica Neue"/>
        <family val="2"/>
      </rPr>
      <t xml:space="preserve">11-13-24 1:00pm (2) | M1 PAPHS/PRAC EKG </t>
    </r>
    <r>
      <rPr>
        <sz val="10"/>
        <color rgb="FFFF0000"/>
        <rFont val="Helvetica Neue"/>
        <family val="2"/>
      </rPr>
      <t>- Part 2 of 2</t>
    </r>
    <r>
      <rPr>
        <sz val="10"/>
        <color rgb="FF000000"/>
        <rFont val="Helvetica Neue"/>
        <family val="2"/>
      </rPr>
      <t xml:space="preserve"> | (4-6)</t>
    </r>
  </si>
  <si>
    <r>
      <rPr>
        <sz val="10"/>
        <color rgb="FF000000"/>
        <rFont val="Helvetica Neue"/>
        <family val="2"/>
      </rPr>
      <t xml:space="preserve">11-13-24 10:00am (2) | M1 PAPHS/PRAC EKG </t>
    </r>
    <r>
      <rPr>
        <sz val="10"/>
        <color rgb="FFFF0000"/>
        <rFont val="Helvetica Neue"/>
        <family val="2"/>
      </rPr>
      <t>- Part 2 of 2</t>
    </r>
    <r>
      <rPr>
        <sz val="10"/>
        <color rgb="FF000000"/>
        <rFont val="Helvetica Neue"/>
        <family val="2"/>
      </rPr>
      <t xml:space="preserve"> | (1-3)</t>
    </r>
  </si>
  <si>
    <t>Brett or Irena as back up</t>
  </si>
  <si>
    <t>11-14-24 1:00pm (1x4) | M2 PRAC Physical Exam: Hypothesis Driven Physical Exam-RMD 576 | Half PRAC</t>
  </si>
  <si>
    <t>11-14-24 8:00am (1x4) | M2 PRAC Physical Exam: Hypothesis Driven Physical Exam-RMD 576 | Half PRAC</t>
  </si>
  <si>
    <t>Brett a backup</t>
  </si>
  <si>
    <r>
      <rPr>
        <sz val="10"/>
        <color rgb="FF000000"/>
        <rFont val="Helvetica Neue"/>
        <family val="2"/>
      </rPr>
      <t>11-19-24 1:00pm (3</t>
    </r>
    <r>
      <rPr>
        <sz val="10"/>
        <color rgb="FFFF00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BCS-3 | (PE25-PE28)</t>
    </r>
  </si>
  <si>
    <r>
      <rPr>
        <sz val="10"/>
        <color rgb="FF000000"/>
        <rFont val="Helvetica Neue"/>
        <family val="2"/>
      </rPr>
      <t>11-21-24 1:00pm (3</t>
    </r>
    <r>
      <rPr>
        <sz val="10"/>
        <color rgb="FFFF00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BCS-3 | (PE29-PE30)</t>
    </r>
  </si>
  <si>
    <r>
      <rPr>
        <sz val="10"/>
        <color rgb="FF000000"/>
        <rFont val="Helvetica Neue"/>
        <family val="2"/>
      </rPr>
      <t>12-03-24 1:00pm (3</t>
    </r>
    <r>
      <rPr>
        <sz val="10"/>
        <color rgb="FFF91F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BCS-3 (Makeup) | M2 Whole Class</t>
    </r>
  </si>
  <si>
    <t>back up - Melissa</t>
  </si>
  <si>
    <t>Change AS</t>
  </si>
  <si>
    <t>change AS</t>
  </si>
  <si>
    <t>back up - Melissa?</t>
  </si>
  <si>
    <t>01-13-25 1:00pm (1x4) | M2 PRAC Advanced Physical Exam 2 | Half PRAC - 4 sessions</t>
  </si>
  <si>
    <t>Backup needs to be scheduled</t>
  </si>
  <si>
    <t>01-13-25 8:00am (1x4) | M2 PRAC Advanced Physical Exam 2 | Half PRAC - 4 sessions</t>
  </si>
  <si>
    <t>01-13-25 10:00am (2) | M1 ADVO SDoH: Trauma-Informed Care | (1-3)</t>
  </si>
  <si>
    <t>Schedule Change - Backup needs to be scheduled, double check Ryan Gore</t>
  </si>
  <si>
    <t>01-13-25 8:00am (2) | M1 ADVO SDoH: Trauma-Informed Care | (4-6)</t>
  </si>
  <si>
    <t>01-16-25 1:00pm (1x4) | M1 PRAC Physical Exam: Pulmonary Exam-Faculty | Half PRAC - 4 sessions</t>
  </si>
  <si>
    <t>01-17-25 8:00am (1x4) | M1 PRAC Physical Exam: Pulmonary Exam-Faculty | Half PRAC - 4 sessions</t>
  </si>
  <si>
    <t>Christine backup</t>
  </si>
  <si>
    <r>
      <rPr>
        <sz val="10"/>
        <color rgb="FF000000"/>
        <rFont val="Helvetica Neue"/>
        <family val="2"/>
      </rPr>
      <t>01-24-25 1:00pm (3</t>
    </r>
    <r>
      <rPr>
        <sz val="10"/>
        <color rgb="FFF91F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BCS-4 | (PE05-PE08)</t>
    </r>
  </si>
  <si>
    <r>
      <rPr>
        <sz val="10"/>
        <color rgb="FF000000"/>
        <rFont val="Helvetica Neue"/>
        <family val="2"/>
      </rPr>
      <t>01-24-25 1:00pm (3</t>
    </r>
    <r>
      <rPr>
        <sz val="10"/>
        <color rgb="FFF91F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BCS-4 | (PE09-PE12)</t>
    </r>
  </si>
  <si>
    <t>needs back up</t>
  </si>
  <si>
    <r>
      <rPr>
        <sz val="10"/>
        <color rgb="FF000000"/>
        <rFont val="Helvetica Neue"/>
        <family val="2"/>
      </rPr>
      <t>01-30-25 1:00pm (3</t>
    </r>
    <r>
      <rPr>
        <sz val="10"/>
        <color rgb="FFF91F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BCS-4 | (PE13-PE16)</t>
    </r>
  </si>
  <si>
    <r>
      <rPr>
        <sz val="10"/>
        <color rgb="FF000000"/>
        <rFont val="Helvetica Neue"/>
        <family val="2"/>
      </rPr>
      <t>01-30-25 1:00pm (3</t>
    </r>
    <r>
      <rPr>
        <sz val="10"/>
        <color rgb="FFF91F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BCS-4 | (PE17-PE20)</t>
    </r>
  </si>
  <si>
    <t>No back up assigned yet, share with other session</t>
  </si>
  <si>
    <r>
      <rPr>
        <sz val="10"/>
        <color rgb="FF000000"/>
        <rFont val="Helvetica Neue"/>
        <family val="2"/>
      </rPr>
      <t>01-30-25 9:00am (3</t>
    </r>
    <r>
      <rPr>
        <sz val="10"/>
        <color rgb="FFF91F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BCS-4 | (PE21-PE24)</t>
    </r>
  </si>
  <si>
    <t>No back up assigned yet</t>
  </si>
  <si>
    <t>02-06-25 1:00pm (1x4) | M1 PRAC Physical Exam: Abdominal Exam-Faculty | Half PRAC</t>
  </si>
  <si>
    <t>02-10-25 1:00pm (1x4) | M2 PRAC Physical Exam: Hypothesis Driven Physical Exam-RMD 569 | Half PRAC</t>
  </si>
  <si>
    <t>02-10-25 8:00am (1x4) | M1 PRAC Physical Exam: Abdominal Exam-Faculty | Half PRAC</t>
  </si>
  <si>
    <t>02-10-25 8:00am (1x4) | M2 PRAC Physical Exam: Hypothesis Driven Physical Exam-RMD 569 | Half PRAC</t>
  </si>
  <si>
    <r>
      <rPr>
        <sz val="10"/>
        <color rgb="FF000000"/>
        <rFont val="Helvetica Neue"/>
        <family val="2"/>
      </rPr>
      <t>02-13-25 1:00pm (3</t>
    </r>
    <r>
      <rPr>
        <sz val="10"/>
        <color rgb="FFF91F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BCS-4 | (PE25-PE28)</t>
    </r>
  </si>
  <si>
    <t>?</t>
  </si>
  <si>
    <r>
      <rPr>
        <sz val="10"/>
        <color rgb="FF000000"/>
        <rFont val="Helvetica Neue"/>
        <family val="2"/>
      </rPr>
      <t>02-14-25 1:00pm (3</t>
    </r>
    <r>
      <rPr>
        <sz val="10"/>
        <color rgb="FFF91F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BCS-4 | (PE29-PE30)</t>
    </r>
  </si>
  <si>
    <r>
      <rPr>
        <sz val="10"/>
        <color rgb="FF000000"/>
        <rFont val="Helvetica Neue"/>
        <family val="2"/>
      </rPr>
      <t>02-19-25 1:00pm (3</t>
    </r>
    <r>
      <rPr>
        <sz val="10"/>
        <color rgb="FFF91F00"/>
        <rFont val="Helvetica Neue"/>
        <family val="2"/>
      </rPr>
      <t>.5</t>
    </r>
    <r>
      <rPr>
        <sz val="10"/>
        <color rgb="FF000000"/>
        <rFont val="Helvetica Neue"/>
        <family val="2"/>
      </rPr>
      <t>) | M2 PRAC BCS-4 (Makeup) | M2 Whole Class</t>
    </r>
  </si>
  <si>
    <t>Rahul backup</t>
  </si>
  <si>
    <t>02-26-25 8:30am (1.5) | M1 PRAC Intro to Note Writing (for CSA &amp; BCS) | (1-6)</t>
  </si>
  <si>
    <t>03-11-25 10:30am (1) | M1 SCHO EBM: Measurement Part 1 Problem Sets | (1-6)</t>
  </si>
  <si>
    <t>3/11/2025 10:30am</t>
  </si>
  <si>
    <t>Tues</t>
  </si>
  <si>
    <t>Schedule Change</t>
  </si>
  <si>
    <t>03-19-25 8:00am (2) | M1 ASMT Extra Skills Practice-RMD 563 | M1 Whole Class</t>
  </si>
  <si>
    <t>03-19-25 1:00pm (3.5) | M1 BSci Diabetes Type 2 (Gloria Lopez) | (1-6)</t>
  </si>
  <si>
    <t>3/19/2025 1:00pm</t>
  </si>
  <si>
    <t>04-07-25 1:00pm (2x2) | M1 PRAC Physical Exam: MSK Upper Extremity-Faculty | PRAC Groups 1/4 - 2 sessions</t>
  </si>
  <si>
    <t>04-07-25 8:00am (2x2) | M1 PRAC Physical Exam: MSK Upper Extremity-Faculty | PRAC Groups 1/4 - 2 sessions</t>
  </si>
  <si>
    <t>04-15-25 1:00pm (2x2) | M1 PRAC Physical Exam: MSK Lower Extremity-Faculty | PRAC Groups 1/4 - 2 sessions</t>
  </si>
  <si>
    <t>04-15-25 8:00am (2x2) | M1 PRAC Physical Exam: MSK Lower Extremity-Faculty | PRAC Groups 1/4 - 2 sessions</t>
  </si>
  <si>
    <t>not</t>
  </si>
  <si>
    <t>cancelled</t>
  </si>
  <si>
    <t>05-15-25 8:30am (3.5) | M1 PRAC Intro to Oral Presentations - Prep for BCS | (1-6)</t>
  </si>
  <si>
    <t>Tina as backup</t>
  </si>
  <si>
    <t>Scott as backup, Tina also if neede</t>
  </si>
  <si>
    <t>06-10-25 1:00pm (1x4) | M1 PRAC Physical Exam: HEENT Exam-Faculty | Half PRAC</t>
  </si>
  <si>
    <t>06-11-25 8:00am (1x4) | M1 PRAC Physical Exam: HEENT Exam-Faculty | Half PRAC</t>
  </si>
  <si>
    <t>06-19-25 8:00am (3) | M1 PRAC Physical Exam: Mental Status Exam-Faculty | PRAC 16-30</t>
  </si>
  <si>
    <t>06-20-25 8:00am (3) | M1 PRAC Physical Exam: Mental Status Exam-Faculty | PRAC01-15</t>
  </si>
  <si>
    <t>changed AS</t>
  </si>
  <si>
    <t>BSCI</t>
  </si>
  <si>
    <t>Table 1</t>
  </si>
  <si>
    <t># of Ces</t>
  </si>
  <si>
    <t>Hours Needed</t>
  </si>
  <si>
    <t>M2 PRAC BCS Clinician Educator Orientation</t>
  </si>
  <si>
    <t>08-04-25 12:00pm (0.6666666666666666) | M2 PRAC BCS Clinician Educator Orientation | Faculty</t>
  </si>
  <si>
    <t>8/4/2025 12:00pm</t>
  </si>
  <si>
    <t>8/4/2025</t>
  </si>
  <si>
    <t>Faculty</t>
  </si>
  <si>
    <t>1</t>
  </si>
  <si>
    <t>M1M2 Activity Designing Academic Year</t>
  </si>
  <si>
    <t>08-26-24 8:00am (40) | M1M2 Activity Designing Academic Year | Activity Designers</t>
  </si>
  <si>
    <t>00 - Preclerkship Administration Only (Curriculum Event)</t>
  </si>
  <si>
    <t>8/26/2024 8:00am</t>
  </si>
  <si>
    <t>8/26/2024</t>
  </si>
  <si>
    <t>Activity Designers</t>
  </si>
  <si>
    <t>40</t>
  </si>
  <si>
    <t>M1M2 CSA Grading Academic Year</t>
  </si>
  <si>
    <t>08-26-24 8:00am (40) | M1M2 CSA Grading Academic Year | CSA Graders</t>
  </si>
  <si>
    <t>CSA Graders</t>
  </si>
  <si>
    <t>M1M2 Assessment Writing/Support Academic Year</t>
  </si>
  <si>
    <t>08-26-24 8:00am (48) | M1M2 Assessment Writing/Support Academic Year | Assessment Writers</t>
  </si>
  <si>
    <t>Assessment Writers</t>
  </si>
  <si>
    <t>48</t>
  </si>
  <si>
    <t>Meetings</t>
  </si>
  <si>
    <t>Leadership</t>
  </si>
  <si>
    <t>Old Date</t>
  </si>
  <si>
    <t>Rahul Patwari</t>
  </si>
  <si>
    <t>Daven Patel</t>
  </si>
  <si>
    <t>Viju John</t>
  </si>
  <si>
    <t>hh</t>
  </si>
  <si>
    <t>10-21-24 1:00pm (3.5) | M2 BSci Gender Development and Identity (J. Chapman) | (1-6)</t>
  </si>
  <si>
    <t>10/21/2024 1:00pm</t>
  </si>
  <si>
    <t>03-11-25 10:30am (1.5) | M1 SCHO EBM: Measurement Part 1 Problem Sets | (1-6)</t>
  </si>
  <si>
    <t>Sum of # CEs Needed</t>
  </si>
  <si>
    <t>Grand Total</t>
  </si>
  <si>
    <t>Total CE shifts Needed</t>
  </si>
  <si>
    <t>Current CE FTE 2024-25</t>
  </si>
  <si>
    <t>Preparation time x2</t>
  </si>
  <si>
    <t>Overage</t>
  </si>
  <si>
    <t>Converted to Hours</t>
  </si>
  <si>
    <t>Additional Hours</t>
  </si>
  <si>
    <t>TOTAL HOURS NEEDED</t>
  </si>
  <si>
    <t>FTE conversion (div2080)</t>
  </si>
  <si>
    <t>Session Date</t>
  </si>
  <si>
    <t>Am/</t>
  </si>
  <si>
    <t>8/27/2024</t>
  </si>
  <si>
    <t>8/28/2024</t>
  </si>
  <si>
    <t>8/29/2024</t>
  </si>
  <si>
    <t>8/30/2024</t>
  </si>
  <si>
    <t>9/3/2024</t>
  </si>
  <si>
    <t>9/4/2024</t>
  </si>
  <si>
    <t>9/5/2024</t>
  </si>
  <si>
    <t>9/6/2024</t>
  </si>
  <si>
    <t>9/9/2024</t>
  </si>
  <si>
    <t>9/10/2024</t>
  </si>
  <si>
    <t>9/11/2024</t>
  </si>
  <si>
    <t>9/12/2024</t>
  </si>
  <si>
    <t>9/13/2024</t>
  </si>
  <si>
    <t>9/16/2024</t>
  </si>
  <si>
    <t>9/18/2024</t>
  </si>
  <si>
    <t>9/19/2024</t>
  </si>
  <si>
    <t>9/20/2024</t>
  </si>
  <si>
    <t>9/23/2024</t>
  </si>
  <si>
    <t>9/24/2024</t>
  </si>
  <si>
    <t>9/26/2024</t>
  </si>
  <si>
    <t>9/27/2024</t>
  </si>
  <si>
    <t>9/30/2024</t>
  </si>
  <si>
    <t>10/1/2024</t>
  </si>
  <si>
    <t>10/4/2024</t>
  </si>
  <si>
    <t>10/7/2024</t>
  </si>
  <si>
    <t>10/8/2024</t>
  </si>
  <si>
    <t>10/9/2024</t>
  </si>
  <si>
    <t>10/10/2024</t>
  </si>
  <si>
    <t>10/11/2024</t>
  </si>
  <si>
    <t>10/14/2024</t>
  </si>
  <si>
    <t>10/15/2024</t>
  </si>
  <si>
    <t>10/17/2024</t>
  </si>
  <si>
    <t>10/21/2024</t>
  </si>
  <si>
    <t>10/22/2024</t>
  </si>
  <si>
    <t>10/23/2024</t>
  </si>
  <si>
    <t>10/24/2024</t>
  </si>
  <si>
    <t>10/25/2024</t>
  </si>
  <si>
    <t>10/28/2024</t>
  </si>
  <si>
    <t>10/29/2024</t>
  </si>
  <si>
    <t>10/30/2024</t>
  </si>
  <si>
    <t>10/31/2024</t>
  </si>
  <si>
    <t>11/1/2024</t>
  </si>
  <si>
    <t>11/4/2024</t>
  </si>
  <si>
    <t>11/5/2024</t>
  </si>
  <si>
    <t>11/6/2024</t>
  </si>
  <si>
    <t>11/7/2024</t>
  </si>
  <si>
    <t>11/8/2024</t>
  </si>
  <si>
    <t>11/11/2024</t>
  </si>
  <si>
    <t>11/12/2024</t>
  </si>
  <si>
    <t>11/13/2024</t>
  </si>
  <si>
    <t>11/14/2024</t>
  </si>
  <si>
    <t>11/15/2024</t>
  </si>
  <si>
    <t>11/19/2024</t>
  </si>
  <si>
    <t>11/21/2024</t>
  </si>
  <si>
    <t>11/22/2024</t>
  </si>
  <si>
    <t>11/25/2024</t>
  </si>
  <si>
    <t>12/2/2024</t>
  </si>
  <si>
    <t>12/3/2024</t>
  </si>
  <si>
    <t>12/5/2024</t>
  </si>
  <si>
    <t>12/6/2024</t>
  </si>
  <si>
    <t>12/9/2024</t>
  </si>
  <si>
    <t>1/7/2025</t>
  </si>
  <si>
    <t>1/9/2025</t>
  </si>
  <si>
    <t>1/14/2025</t>
  </si>
  <si>
    <t>1/16/2025</t>
  </si>
  <si>
    <t>1/17/2025</t>
  </si>
  <si>
    <t>1/22/2025</t>
  </si>
  <si>
    <t>1/23/2025</t>
  </si>
  <si>
    <t>1/24/2025</t>
  </si>
  <si>
    <t>1/27/2025</t>
  </si>
  <si>
    <t>1/28/2025</t>
  </si>
  <si>
    <t>1/29/2025</t>
  </si>
  <si>
    <t>1/30/2025</t>
  </si>
  <si>
    <t>1/31/2025</t>
  </si>
  <si>
    <t>2/6/2025</t>
  </si>
  <si>
    <t>2/7/2025</t>
  </si>
  <si>
    <t>2/10/2025</t>
  </si>
  <si>
    <t>2/11/2025</t>
  </si>
  <si>
    <t>2/12/2025</t>
  </si>
  <si>
    <t>2/13/2025</t>
  </si>
  <si>
    <t>2/14/2025</t>
  </si>
  <si>
    <t>2/17/2025</t>
  </si>
  <si>
    <t>2/19/2025</t>
  </si>
  <si>
    <t>2/20/2025</t>
  </si>
  <si>
    <t>2/21/2025</t>
  </si>
  <si>
    <t>2/25/2025</t>
  </si>
  <si>
    <t>2/26/2025</t>
  </si>
  <si>
    <t>2/28/2025</t>
  </si>
  <si>
    <t>3/10/2025</t>
  </si>
  <si>
    <t>3/13/2025</t>
  </si>
  <si>
    <t>3/19/2025</t>
  </si>
  <si>
    <t>3/20/2025</t>
  </si>
  <si>
    <t>4/3/2025</t>
  </si>
  <si>
    <t>4/7/2025</t>
  </si>
  <si>
    <t>4/8/2025</t>
  </si>
  <si>
    <t>4/10/2025</t>
  </si>
  <si>
    <t>4/15/2025</t>
  </si>
  <si>
    <t>4/18/2025</t>
  </si>
  <si>
    <t>4/24/2025</t>
  </si>
  <si>
    <t>4/28/2025</t>
  </si>
  <si>
    <t>5/14/2025</t>
  </si>
  <si>
    <t>5/15/2025</t>
  </si>
  <si>
    <t>5/19/2025</t>
  </si>
  <si>
    <t>5/21/2025</t>
  </si>
  <si>
    <t>5/23/2025</t>
  </si>
  <si>
    <t>5/28/2025</t>
  </si>
  <si>
    <t>5/29/2025</t>
  </si>
  <si>
    <t>5/30/2025</t>
  </si>
  <si>
    <t>6/2/2025</t>
  </si>
  <si>
    <t>6/9/2025</t>
  </si>
  <si>
    <t>6/10/2025</t>
  </si>
  <si>
    <t>6/11/2025</t>
  </si>
  <si>
    <t>6/12/2025</t>
  </si>
  <si>
    <t>6/13/2025</t>
  </si>
  <si>
    <t>6/16/2025</t>
  </si>
  <si>
    <t>6/18/2025</t>
  </si>
  <si>
    <t>6/19/2025</t>
  </si>
  <si>
    <t>6/20/2025</t>
  </si>
  <si>
    <t>6/23/2025</t>
  </si>
  <si>
    <t>6/26/2025</t>
  </si>
  <si>
    <t>6/27/2025</t>
  </si>
  <si>
    <t>6/30/2025</t>
  </si>
  <si>
    <t>Tina Sundaram</t>
  </si>
  <si>
    <t>Available</t>
  </si>
  <si>
    <t>Date Updated</t>
  </si>
  <si>
    <t>Updated 5/3</t>
  </si>
  <si>
    <t>Updated 5/2</t>
  </si>
  <si>
    <t>Updated 5/8/24</t>
  </si>
  <si>
    <t>updated 5/9</t>
  </si>
  <si>
    <t>updated 5/1/24</t>
  </si>
  <si>
    <t>Updated 5/9/24</t>
  </si>
  <si>
    <t>updated 5/2/24</t>
  </si>
  <si>
    <t>Updated 5/8</t>
  </si>
  <si>
    <t>updated 5/2</t>
  </si>
  <si>
    <t>updated 5/1</t>
  </si>
  <si>
    <t># of sessions</t>
  </si>
  <si>
    <t># of hours</t>
  </si>
  <si>
    <t># of additional</t>
  </si>
  <si>
    <t>Sobia</t>
  </si>
  <si>
    <t>Christina</t>
  </si>
  <si>
    <t>John</t>
  </si>
  <si>
    <t>Elaine</t>
  </si>
  <si>
    <t>Teresa</t>
  </si>
  <si>
    <t>Kuma</t>
  </si>
  <si>
    <t>Kasia</t>
  </si>
  <si>
    <t>Ryan</t>
  </si>
  <si>
    <t>Anne</t>
  </si>
  <si>
    <t>Scott</t>
  </si>
  <si>
    <t>Suchita</t>
  </si>
  <si>
    <t>Matt</t>
  </si>
  <si>
    <t>Carl</t>
  </si>
  <si>
    <t>Jill</t>
  </si>
  <si>
    <t>Irena</t>
  </si>
  <si>
    <t>Sameer</t>
  </si>
  <si>
    <t>Melissa</t>
  </si>
  <si>
    <t>Sara</t>
  </si>
  <si>
    <t>Syed</t>
  </si>
  <si>
    <t>Andrew</t>
  </si>
  <si>
    <t>Tina</t>
  </si>
  <si>
    <t>Paola</t>
  </si>
  <si>
    <t>Frank</t>
  </si>
  <si>
    <t>Christine</t>
  </si>
  <si>
    <t>Brett</t>
  </si>
  <si>
    <t>Elif</t>
  </si>
  <si>
    <t>Rahul</t>
  </si>
  <si>
    <t>K. Gore</t>
  </si>
  <si>
    <t>T. Sundarum</t>
  </si>
  <si>
    <t>C. Lambert</t>
  </si>
  <si>
    <t>This session has 8 CE's Showing as scheduld.</t>
  </si>
  <si>
    <t>Removed Brett Williams</t>
  </si>
  <si>
    <t>M. Kuhns</t>
  </si>
  <si>
    <t>S. Kishore</t>
  </si>
  <si>
    <t xml:space="preserve">This session has 7 CE's Showing as scheduld5 is needed. </t>
  </si>
  <si>
    <t>Removed Elaine Chen and Frank Tenuto</t>
  </si>
  <si>
    <t>C. Tsai</t>
  </si>
  <si>
    <t>Removed Kuhns and Tenuto</t>
  </si>
  <si>
    <t>E. Chen</t>
  </si>
  <si>
    <t>F. Tenuto</t>
  </si>
  <si>
    <t>S. Shah</t>
  </si>
  <si>
    <t>one more</t>
  </si>
  <si>
    <t>Teresa removed, needs 1</t>
  </si>
  <si>
    <t>S. Ansari</t>
  </si>
  <si>
    <t>There are * CE's scheduled here.</t>
  </si>
  <si>
    <t>remove Andrew Simms</t>
  </si>
  <si>
    <t>C. Chen</t>
  </si>
  <si>
    <t>T. Davis</t>
  </si>
  <si>
    <t>P. Susan</t>
  </si>
  <si>
    <t>S. Heinrich</t>
  </si>
  <si>
    <t xml:space="preserve">There are 6 CE's Shceduled. </t>
  </si>
  <si>
    <t>Removed Melissa Rice</t>
  </si>
  <si>
    <t>S. Ruddock-Walker</t>
  </si>
  <si>
    <t>S. Panjwani</t>
  </si>
  <si>
    <t>C. Folmsbee</t>
  </si>
  <si>
    <t>S. Gore</t>
  </si>
  <si>
    <t>R. Patwari</t>
  </si>
  <si>
    <t>There are only 4 CE's scheduled gere and &amp; CE's are needed.</t>
  </si>
  <si>
    <t>Should be 7 now</t>
  </si>
  <si>
    <t>E. Yucebay</t>
  </si>
  <si>
    <t>A. Hartley</t>
  </si>
  <si>
    <t>9/18/2024 1:00pm</t>
  </si>
  <si>
    <t>M. Rice</t>
  </si>
  <si>
    <t>J. Butos</t>
  </si>
  <si>
    <t>Scott backup, removed Brett</t>
  </si>
  <si>
    <t>9-23-24 8:00am (1x4) M1 PRAC Physical Exam: Vital Signs-Faculty</t>
  </si>
  <si>
    <t>Remove SG</t>
  </si>
  <si>
    <t>A. Simms</t>
  </si>
  <si>
    <t>one more - not as big a deal</t>
  </si>
  <si>
    <t>(A. Simms)</t>
  </si>
  <si>
    <t>B. Williams</t>
  </si>
  <si>
    <t>Cancelled</t>
  </si>
  <si>
    <t> </t>
  </si>
  <si>
    <t>NO BACKUP</t>
  </si>
  <si>
    <t>DP for PS</t>
  </si>
  <si>
    <t>CANCELLED 10-08-24 2:00pm (1) | M2 COLL Consultation – Placing and Responding to Consults | (1-6)</t>
  </si>
  <si>
    <t>10-08-24 1:00pm (1) | M2 EDUC Teaching Symposia Prep Session</t>
  </si>
  <si>
    <t>10/8/2024 1:00pm</t>
  </si>
  <si>
    <t>VJ for KG</t>
  </si>
  <si>
    <t>J. Marcus</t>
  </si>
  <si>
    <t>Remove Elaine Chen</t>
  </si>
  <si>
    <t>VJ for AH</t>
  </si>
  <si>
    <t>D. Patel</t>
  </si>
  <si>
    <t>DP for EC</t>
  </si>
  <si>
    <t>TIME CHANGE!!! Verify CEs</t>
  </si>
  <si>
    <t>CT for MK</t>
  </si>
  <si>
    <t>I. Medenica</t>
  </si>
  <si>
    <t>(C. Tsai)</t>
  </si>
  <si>
    <t>IM for MK</t>
  </si>
  <si>
    <t>RP for SS</t>
  </si>
  <si>
    <t>remove SH</t>
  </si>
  <si>
    <t>DP for SS</t>
  </si>
  <si>
    <t>remove EC</t>
  </si>
  <si>
    <t>Remove BW</t>
  </si>
  <si>
    <t>Remove EY, add TS</t>
  </si>
  <si>
    <t>Add SA, remove MR</t>
  </si>
  <si>
    <t>Shared Backup (B. Williams)</t>
  </si>
  <si>
    <t>ADD DP, remove AS, IM</t>
  </si>
  <si>
    <t>Add IM, remove RP</t>
  </si>
  <si>
    <t>V. John</t>
  </si>
  <si>
    <t>VJ for AS</t>
  </si>
  <si>
    <t>DP for JB</t>
  </si>
  <si>
    <t>add EY</t>
  </si>
  <si>
    <t>Changed TD to DP</t>
  </si>
  <si>
    <t>SP for MK, IM for SS</t>
  </si>
  <si>
    <t>FT for BW</t>
  </si>
  <si>
    <t>Remove PS, VJ for AS</t>
  </si>
  <si>
    <t>VJ for SS</t>
  </si>
  <si>
    <t>DP for MK</t>
  </si>
  <si>
    <t>vj for SRW</t>
  </si>
  <si>
    <t>DP for SRW</t>
  </si>
  <si>
    <t>+DP, -SG</t>
  </si>
  <si>
    <t>IM for AH</t>
  </si>
  <si>
    <t>Add VJ, remove PS, SH</t>
  </si>
  <si>
    <t>Add CT</t>
  </si>
  <si>
    <t>CT for SG</t>
  </si>
  <si>
    <t>CL for SK</t>
  </si>
  <si>
    <t>+VJ, -SG</t>
  </si>
  <si>
    <t>RP for BW</t>
  </si>
  <si>
    <t>IM for PS</t>
  </si>
  <si>
    <t>VJ for SA</t>
  </si>
  <si>
    <t>VJ for BW, add IM, CT</t>
  </si>
  <si>
    <t>remove AS</t>
  </si>
  <si>
    <t>VG for MK</t>
  </si>
  <si>
    <t>EF for SG</t>
  </si>
  <si>
    <t>DP for SS, add IM (backup)</t>
  </si>
  <si>
    <t>Im for EC, VJ for SRW</t>
  </si>
  <si>
    <t>VJ for SH</t>
  </si>
  <si>
    <t>VG for EC</t>
  </si>
  <si>
    <t>VJ for SG</t>
  </si>
  <si>
    <t>VJ for RP</t>
  </si>
  <si>
    <t>remove SA</t>
  </si>
  <si>
    <t>DP for AH</t>
  </si>
  <si>
    <t>SP for FT</t>
  </si>
  <si>
    <t>add DP</t>
  </si>
  <si>
    <t>VP for AS</t>
  </si>
  <si>
    <t>add VJ</t>
  </si>
  <si>
    <t>Removed BW</t>
  </si>
  <si>
    <t>DP For MK</t>
  </si>
  <si>
    <t>DP for SH</t>
  </si>
  <si>
    <t>Removed SH, BW</t>
  </si>
  <si>
    <t>DP for SRW, SP for RP</t>
  </si>
  <si>
    <t>VJ for SRW</t>
  </si>
  <si>
    <t>Removed PS</t>
  </si>
  <si>
    <t>add CT, KG</t>
  </si>
  <si>
    <t>VJ for JB</t>
  </si>
  <si>
    <t>Removed SS</t>
  </si>
  <si>
    <t>VJ for MK</t>
  </si>
  <si>
    <t>add TS</t>
  </si>
  <si>
    <t>VJ for EC</t>
  </si>
  <si>
    <t>RP for PS</t>
  </si>
  <si>
    <t>VJ for TS</t>
  </si>
  <si>
    <t>CT, DP for BW, SG</t>
  </si>
  <si>
    <t>+3 CEs</t>
  </si>
  <si>
    <t>AS for BW</t>
  </si>
  <si>
    <t>Change per CF schedule</t>
  </si>
  <si>
    <t>I. Medinica</t>
  </si>
  <si>
    <t>add DP, EY</t>
  </si>
  <si>
    <t>DP for BW</t>
  </si>
  <si>
    <t>Total</t>
  </si>
  <si>
    <t>Goal</t>
  </si>
  <si>
    <t>CE Shifts</t>
  </si>
  <si>
    <t>Shift Length</t>
  </si>
  <si>
    <t>Total Teaching Hours with 1:1 prep time</t>
  </si>
  <si>
    <t>Additional activitiles</t>
  </si>
  <si>
    <t>TOTAL HOURS</t>
  </si>
  <si>
    <t>FTE needed to cover</t>
  </si>
  <si>
    <t xml:space="preserve">Current FTE </t>
  </si>
  <si>
    <t>CE Teaching Hours</t>
  </si>
  <si>
    <t># of Ces needed</t>
  </si>
  <si>
    <t>0.2 FTE</t>
  </si>
  <si>
    <t>CE</t>
  </si>
  <si>
    <t>During Shifts</t>
  </si>
  <si>
    <t>Clinician Educator</t>
  </si>
  <si>
    <t>FTE</t>
  </si>
  <si>
    <t>Non-Teaching time</t>
  </si>
  <si>
    <t>Sessions Needed</t>
  </si>
  <si>
    <t>Current Hours Scheduled 7/10/24</t>
  </si>
  <si>
    <t>#Backup</t>
  </si>
  <si>
    <t>#Hours Backup</t>
  </si>
  <si>
    <t>Matt Kuhns</t>
  </si>
  <si>
    <t>Sara Ruddock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</si>
</sst>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h:mm;@"/>
  </numFmts>
  <fonts count="33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sz val="10"/>
      <color rgb="FF006100"/>
      <name val="Helvetica Neue"/>
      <family val="2"/>
    </font>
    <font>
      <sz val="10"/>
      <color rgb="FF000000"/>
      <name val="Helvetica Neue"/>
      <family val="2"/>
    </font>
    <font>
      <sz val="10"/>
      <color rgb="FFFF0000"/>
      <name val="Helvetica Neue"/>
      <family val="2"/>
    </font>
    <font>
      <sz val="10"/>
      <color theme="8" tint="-0.249977111117893"/>
      <name val="Helvetica Neue"/>
      <family val="2"/>
    </font>
    <font>
      <sz val="10"/>
      <color rgb="FFF91F00"/>
      <name val="Helvetica Neue"/>
      <family val="2"/>
    </font>
    <font>
      <sz val="10"/>
      <color rgb="FF9C0006"/>
      <name val="Helvetica Neue"/>
      <family val="2"/>
    </font>
    <font>
      <sz val="10"/>
      <color rgb="FF9C5700"/>
      <name val="Helvetica Neue"/>
      <family val="2"/>
    </font>
    <font>
      <sz val="10"/>
      <color theme="8"/>
      <name val="Helvetica Neue"/>
      <family val="2"/>
    </font>
    <font>
      <b/>
      <sz val="10"/>
      <color rgb="FF000000"/>
      <name val="Helvetica Neue"/>
      <family val="2"/>
    </font>
    <font>
      <strike/>
      <sz val="10"/>
      <color indexed="8"/>
      <name val="Helvetica Neue"/>
      <family val="2"/>
    </font>
    <font>
      <strike/>
      <sz val="10"/>
      <color rgb="FF9C0006"/>
      <name val="Helvetica Neue"/>
      <family val="2"/>
    </font>
    <font>
      <strike/>
      <sz val="10"/>
      <color rgb="FF000000"/>
      <name val="Helvetica Neue"/>
      <family val="2"/>
    </font>
    <font>
      <strike/>
      <sz val="10"/>
      <color rgb="FF006100"/>
      <name val="Helvetica Neue"/>
      <family val="2"/>
    </font>
    <font>
      <strike/>
      <sz val="10"/>
      <color rgb="FF9C5700"/>
      <name val="Helvetica Neue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5700"/>
      <name val="Calibri"/>
      <family val="2"/>
    </font>
    <font>
      <sz val="10"/>
      <color rgb="FF000000"/>
      <name val="Calibri"/>
      <family val="2"/>
    </font>
    <font>
      <sz val="10"/>
      <color rgb="FF000000"/>
      <name val="Helvetica Neue"/>
      <scheme val="minor"/>
    </font>
    <font>
      <sz val="10"/>
      <color rgb="FF006100"/>
      <name val="Helvetica Neue"/>
      <scheme val="minor"/>
    </font>
    <font>
      <sz val="10"/>
      <color rgb="FF9C0006"/>
      <name val="Helvetica Neue"/>
      <scheme val="minor"/>
    </font>
    <font>
      <sz val="10"/>
      <color rgb="FF9C5700"/>
      <name val="Helvetica Neue"/>
      <scheme val="minor"/>
    </font>
    <font>
      <sz val="10"/>
      <color indexed="8"/>
      <name val="Helvetica Neue"/>
      <scheme val="minor"/>
    </font>
    <font>
      <strike/>
      <sz val="10"/>
      <color indexed="8"/>
      <name val="Helvetica Neue"/>
    </font>
    <font>
      <strike/>
      <sz val="10"/>
      <color rgb="FF006100"/>
      <name val="Helvetica Neue"/>
      <scheme val="minor"/>
    </font>
    <font>
      <sz val="10"/>
      <color rgb="FF000000"/>
      <name val="Helvetica Neue"/>
    </font>
    <font>
      <b/>
      <sz val="10"/>
      <color indexed="8"/>
      <name val="Helvetica Neue"/>
    </font>
    <font>
      <strike/>
      <sz val="10"/>
      <color rgb="FF9C0006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D9E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61D836"/>
        <bgColor rgb="FF000000"/>
      </patternFill>
    </fill>
    <fill>
      <patternFill patternType="solid">
        <fgColor rgb="FFCCE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A395"/>
        <bgColor rgb="FF000000"/>
      </patternFill>
    </fill>
    <fill>
      <patternFill patternType="solid">
        <fgColor rgb="FFDEDEDE"/>
        <bgColor rgb="FF000000"/>
      </patternFill>
    </fill>
    <fill>
      <patternFill patternType="solid">
        <fgColor rgb="FFFFF8D5"/>
        <bgColor rgb="FF000000"/>
      </patternFill>
    </fill>
    <fill>
      <patternFill patternType="solid">
        <fgColor rgb="FF66C6FF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/>
      <top style="medium">
        <color indexed="8"/>
      </top>
      <bottom style="thin">
        <color indexed="10"/>
      </bottom>
      <diagonal/>
    </border>
    <border>
      <left/>
      <right style="thin">
        <color indexed="8"/>
      </right>
      <top style="medium">
        <color indexed="8"/>
      </top>
      <bottom style="thin">
        <color indexed="10"/>
      </bottom>
      <diagonal/>
    </border>
    <border>
      <left/>
      <right/>
      <top style="medium">
        <color indexed="8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4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0" xfId="0" applyNumberFormat="1">
      <alignment vertical="top" wrapText="1"/>
    </xf>
    <xf numFmtId="0" fontId="2" fillId="2" borderId="1" xfId="0" applyFont="1" applyFill="1" applyBorder="1">
      <alignment vertical="top" wrapText="1"/>
    </xf>
    <xf numFmtId="49" fontId="2" fillId="3" borderId="2" xfId="0" applyNumberFormat="1" applyFont="1" applyFill="1" applyBorder="1">
      <alignment vertical="top" wrapText="1"/>
    </xf>
    <xf numFmtId="49" fontId="0" fillId="0" borderId="3" xfId="0" applyNumberFormat="1" applyBorder="1">
      <alignment vertical="top" wrapText="1"/>
    </xf>
    <xf numFmtId="49" fontId="0" fillId="0" borderId="4" xfId="0" applyNumberFormat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7" xfId="0" applyBorder="1">
      <alignment vertical="top" wrapText="1"/>
    </xf>
    <xf numFmtId="49" fontId="2" fillId="3" borderId="5" xfId="0" applyNumberFormat="1" applyFont="1" applyFill="1" applyBorder="1">
      <alignment vertical="top" wrapText="1"/>
    </xf>
    <xf numFmtId="49" fontId="0" fillId="0" borderId="6" xfId="0" applyNumberFormat="1" applyBorder="1">
      <alignment vertical="top" wrapText="1"/>
    </xf>
    <xf numFmtId="49" fontId="0" fillId="0" borderId="7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9" xfId="0" applyNumberFormat="1" applyBorder="1">
      <alignment vertical="top" wrapText="1"/>
    </xf>
    <xf numFmtId="0" fontId="0" fillId="0" borderId="8" xfId="0" applyBorder="1">
      <alignment vertical="top" wrapText="1"/>
    </xf>
    <xf numFmtId="0" fontId="0" fillId="0" borderId="9" xfId="0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11" xfId="0" applyNumberFormat="1" applyBorder="1">
      <alignment vertical="top" wrapText="1"/>
    </xf>
    <xf numFmtId="49" fontId="3" fillId="0" borderId="13" xfId="0" applyNumberFormat="1" applyFont="1" applyBorder="1">
      <alignment vertical="top" wrapText="1"/>
    </xf>
    <xf numFmtId="0" fontId="3" fillId="0" borderId="14" xfId="0" applyFont="1" applyBorder="1">
      <alignment vertical="top" wrapText="1"/>
    </xf>
    <xf numFmtId="14" fontId="2" fillId="3" borderId="12" xfId="0" applyNumberFormat="1" applyFont="1" applyFill="1" applyBorder="1">
      <alignment vertical="top" wrapText="1"/>
    </xf>
    <xf numFmtId="14" fontId="2" fillId="3" borderId="8" xfId="0" applyNumberFormat="1" applyFont="1" applyFill="1" applyBorder="1">
      <alignment vertical="top" wrapText="1"/>
    </xf>
    <xf numFmtId="14" fontId="2" fillId="3" borderId="10" xfId="0" applyNumberFormat="1" applyFont="1" applyFill="1" applyBorder="1">
      <alignment vertical="top" wrapText="1"/>
    </xf>
    <xf numFmtId="14" fontId="0" fillId="0" borderId="0" xfId="0" applyNumberFormat="1">
      <alignment vertical="top" wrapText="1"/>
    </xf>
    <xf numFmtId="14" fontId="2" fillId="3" borderId="15" xfId="0" applyNumberFormat="1" applyFont="1" applyFill="1" applyBorder="1">
      <alignment vertical="top" wrapText="1"/>
    </xf>
    <xf numFmtId="14" fontId="2" fillId="3" borderId="16" xfId="0" applyNumberFormat="1" applyFont="1" applyFill="1" applyBorder="1">
      <alignment vertical="top" wrapText="1"/>
    </xf>
    <xf numFmtId="0" fontId="0" fillId="0" borderId="10" xfId="0" applyBorder="1">
      <alignment vertical="top" wrapText="1"/>
    </xf>
    <xf numFmtId="14" fontId="2" fillId="2" borderId="1" xfId="0" applyNumberFormat="1" applyFont="1" applyFill="1" applyBorder="1" applyAlignment="1">
      <alignment vertical="top"/>
    </xf>
    <xf numFmtId="14" fontId="0" fillId="0" borderId="4" xfId="0" applyNumberFormat="1" applyBorder="1" applyAlignment="1">
      <alignment vertical="top"/>
    </xf>
    <xf numFmtId="14" fontId="0" fillId="0" borderId="0" xfId="0" applyNumberFormat="1" applyAlignment="1">
      <alignment vertical="top"/>
    </xf>
    <xf numFmtId="0" fontId="3" fillId="0" borderId="0" xfId="0" applyNumberFormat="1" applyFont="1" applyAlignment="1">
      <alignment vertical="top"/>
    </xf>
    <xf numFmtId="0" fontId="3" fillId="0" borderId="4" xfId="0" applyFont="1" applyBorder="1">
      <alignment vertical="top" wrapText="1"/>
    </xf>
    <xf numFmtId="0" fontId="3" fillId="0" borderId="0" xfId="0" applyFont="1">
      <alignment vertical="top" wrapText="1"/>
    </xf>
    <xf numFmtId="49" fontId="3" fillId="0" borderId="4" xfId="0" applyNumberFormat="1" applyFont="1" applyBorder="1">
      <alignment vertical="top" wrapText="1"/>
    </xf>
    <xf numFmtId="49" fontId="3" fillId="0" borderId="7" xfId="0" applyNumberFormat="1" applyFont="1" applyBorder="1">
      <alignment vertical="top" wrapText="1"/>
    </xf>
    <xf numFmtId="49" fontId="0" fillId="0" borderId="0" xfId="0" applyNumberFormat="1">
      <alignment vertical="top" wrapText="1"/>
    </xf>
    <xf numFmtId="2" fontId="0" fillId="0" borderId="0" xfId="0" applyNumberFormat="1">
      <alignment vertical="top" wrapText="1"/>
    </xf>
    <xf numFmtId="49" fontId="2" fillId="3" borderId="17" xfId="0" applyNumberFormat="1" applyFont="1" applyFill="1" applyBorder="1">
      <alignment vertical="top" wrapText="1"/>
    </xf>
    <xf numFmtId="0" fontId="0" fillId="0" borderId="18" xfId="0" applyNumberFormat="1" applyFill="1" applyBorder="1">
      <alignment vertical="top" wrapText="1"/>
    </xf>
    <xf numFmtId="0" fontId="0" fillId="0" borderId="0" xfId="0" applyNumberFormat="1" applyAlignment="1" applyProtection="1">
      <alignment vertical="top"/>
      <protection locked="0"/>
    </xf>
    <xf numFmtId="49" fontId="2" fillId="2" borderId="1" xfId="0" applyNumberFormat="1" applyFont="1" applyFill="1" applyBorder="1" applyAlignment="1" applyProtection="1">
      <alignment vertical="top"/>
    </xf>
    <xf numFmtId="14" fontId="2" fillId="2" borderId="1" xfId="0" applyNumberFormat="1" applyFont="1" applyFill="1" applyBorder="1" applyAlignment="1" applyProtection="1">
      <alignment vertical="top"/>
    </xf>
    <xf numFmtId="49" fontId="0" fillId="5" borderId="3" xfId="0" applyNumberFormat="1" applyFill="1" applyBorder="1" applyAlignment="1" applyProtection="1">
      <alignment vertical="top"/>
    </xf>
    <xf numFmtId="49" fontId="0" fillId="5" borderId="4" xfId="0" applyNumberFormat="1" applyFill="1" applyBorder="1" applyAlignment="1" applyProtection="1">
      <alignment vertical="top"/>
    </xf>
    <xf numFmtId="0" fontId="0" fillId="0" borderId="4" xfId="0" applyNumberFormat="1" applyBorder="1" applyAlignment="1" applyProtection="1">
      <alignment vertical="top"/>
    </xf>
    <xf numFmtId="14" fontId="0" fillId="5" borderId="4" xfId="0" applyNumberFormat="1" applyFill="1" applyBorder="1" applyAlignment="1" applyProtection="1">
      <alignment vertical="top"/>
    </xf>
    <xf numFmtId="2" fontId="0" fillId="5" borderId="4" xfId="0" applyNumberFormat="1" applyFill="1" applyBorder="1" applyAlignment="1" applyProtection="1">
      <alignment vertical="top"/>
    </xf>
    <xf numFmtId="49" fontId="0" fillId="5" borderId="6" xfId="0" applyNumberFormat="1" applyFill="1" applyBorder="1" applyAlignment="1" applyProtection="1">
      <alignment vertical="top"/>
    </xf>
    <xf numFmtId="49" fontId="0" fillId="5" borderId="7" xfId="0" applyNumberFormat="1" applyFill="1" applyBorder="1" applyAlignment="1" applyProtection="1">
      <alignment vertical="top"/>
    </xf>
    <xf numFmtId="0" fontId="0" fillId="0" borderId="7" xfId="0" applyNumberFormat="1" applyBorder="1" applyAlignment="1" applyProtection="1">
      <alignment vertical="top"/>
    </xf>
    <xf numFmtId="2" fontId="0" fillId="5" borderId="7" xfId="0" applyNumberFormat="1" applyFill="1" applyBorder="1" applyAlignment="1" applyProtection="1">
      <alignment vertical="top"/>
    </xf>
    <xf numFmtId="49" fontId="0" fillId="14" borderId="6" xfId="0" applyNumberFormat="1" applyFill="1" applyBorder="1" applyAlignment="1" applyProtection="1">
      <alignment vertical="top"/>
    </xf>
    <xf numFmtId="49" fontId="0" fillId="14" borderId="7" xfId="0" applyNumberFormat="1" applyFill="1" applyBorder="1" applyAlignment="1" applyProtection="1">
      <alignment vertical="top"/>
    </xf>
    <xf numFmtId="14" fontId="0" fillId="14" borderId="4" xfId="0" applyNumberFormat="1" applyFill="1" applyBorder="1" applyAlignment="1" applyProtection="1">
      <alignment vertical="top"/>
    </xf>
    <xf numFmtId="2" fontId="0" fillId="14" borderId="7" xfId="0" applyNumberFormat="1" applyFill="1" applyBorder="1" applyAlignment="1" applyProtection="1">
      <alignment horizontal="right" vertical="top"/>
    </xf>
    <xf numFmtId="49" fontId="3" fillId="5" borderId="7" xfId="0" applyNumberFormat="1" applyFont="1" applyFill="1" applyBorder="1" applyAlignment="1" applyProtection="1">
      <alignment vertical="top"/>
    </xf>
    <xf numFmtId="2" fontId="0" fillId="14" borderId="7" xfId="0" applyNumberFormat="1" applyFill="1" applyBorder="1" applyAlignment="1" applyProtection="1">
      <alignment vertical="top"/>
    </xf>
    <xf numFmtId="49" fontId="0" fillId="6" borderId="6" xfId="0" applyNumberFormat="1" applyFill="1" applyBorder="1" applyAlignment="1" applyProtection="1">
      <alignment vertical="top"/>
    </xf>
    <xf numFmtId="49" fontId="0" fillId="6" borderId="7" xfId="0" applyNumberFormat="1" applyFill="1" applyBorder="1" applyAlignment="1" applyProtection="1">
      <alignment vertical="top"/>
    </xf>
    <xf numFmtId="14" fontId="0" fillId="6" borderId="4" xfId="0" applyNumberFormat="1" applyFill="1" applyBorder="1" applyAlignment="1" applyProtection="1">
      <alignment vertical="top"/>
    </xf>
    <xf numFmtId="2" fontId="0" fillId="6" borderId="7" xfId="0" applyNumberFormat="1" applyFill="1" applyBorder="1" applyAlignment="1" applyProtection="1">
      <alignment vertical="top"/>
    </xf>
    <xf numFmtId="49" fontId="3" fillId="6" borderId="7" xfId="0" applyNumberFormat="1" applyFont="1" applyFill="1" applyBorder="1" applyAlignment="1" applyProtection="1">
      <alignment vertical="top"/>
    </xf>
    <xf numFmtId="49" fontId="0" fillId="13" borderId="6" xfId="0" applyNumberFormat="1" applyFill="1" applyBorder="1" applyAlignment="1" applyProtection="1">
      <alignment vertical="top"/>
    </xf>
    <xf numFmtId="49" fontId="0" fillId="13" borderId="7" xfId="0" applyNumberFormat="1" applyFill="1" applyBorder="1" applyAlignment="1" applyProtection="1">
      <alignment vertical="top"/>
    </xf>
    <xf numFmtId="14" fontId="0" fillId="13" borderId="4" xfId="0" applyNumberFormat="1" applyFill="1" applyBorder="1" applyAlignment="1" applyProtection="1">
      <alignment vertical="top"/>
    </xf>
    <xf numFmtId="2" fontId="0" fillId="13" borderId="7" xfId="0" applyNumberFormat="1" applyFill="1" applyBorder="1" applyAlignment="1" applyProtection="1">
      <alignment vertical="top"/>
    </xf>
    <xf numFmtId="49" fontId="0" fillId="7" borderId="6" xfId="0" applyNumberFormat="1" applyFill="1" applyBorder="1" applyAlignment="1" applyProtection="1">
      <alignment vertical="top"/>
    </xf>
    <xf numFmtId="49" fontId="0" fillId="7" borderId="7" xfId="0" applyNumberFormat="1" applyFill="1" applyBorder="1" applyAlignment="1" applyProtection="1">
      <alignment vertical="top"/>
    </xf>
    <xf numFmtId="14" fontId="0" fillId="7" borderId="4" xfId="0" applyNumberFormat="1" applyFill="1" applyBorder="1" applyAlignment="1" applyProtection="1">
      <alignment vertical="top"/>
    </xf>
    <xf numFmtId="2" fontId="0" fillId="7" borderId="7" xfId="0" applyNumberFormat="1" applyFill="1" applyBorder="1" applyAlignment="1" applyProtection="1">
      <alignment vertical="top"/>
    </xf>
    <xf numFmtId="49" fontId="0" fillId="12" borderId="6" xfId="0" applyNumberFormat="1" applyFill="1" applyBorder="1" applyAlignment="1" applyProtection="1">
      <alignment vertical="top"/>
    </xf>
    <xf numFmtId="49" fontId="0" fillId="12" borderId="7" xfId="0" applyNumberFormat="1" applyFill="1" applyBorder="1" applyAlignment="1" applyProtection="1">
      <alignment vertical="top"/>
    </xf>
    <xf numFmtId="14" fontId="0" fillId="12" borderId="4" xfId="0" applyNumberFormat="1" applyFill="1" applyBorder="1" applyAlignment="1" applyProtection="1">
      <alignment vertical="top"/>
    </xf>
    <xf numFmtId="2" fontId="0" fillId="12" borderId="7" xfId="0" applyNumberFormat="1" applyFill="1" applyBorder="1" applyAlignment="1" applyProtection="1">
      <alignment vertical="top"/>
    </xf>
    <xf numFmtId="49" fontId="3" fillId="7" borderId="6" xfId="0" applyNumberFormat="1" applyFont="1" applyFill="1" applyBorder="1" applyAlignment="1" applyProtection="1">
      <alignment vertical="top"/>
    </xf>
    <xf numFmtId="2" fontId="3" fillId="7" borderId="7" xfId="0" applyNumberFormat="1" applyFont="1" applyFill="1" applyBorder="1" applyAlignment="1" applyProtection="1">
      <alignment vertical="top"/>
    </xf>
    <xf numFmtId="49" fontId="0" fillId="4" borderId="6" xfId="0" applyNumberFormat="1" applyFill="1" applyBorder="1" applyAlignment="1" applyProtection="1">
      <alignment vertical="top"/>
    </xf>
    <xf numFmtId="49" fontId="0" fillId="4" borderId="7" xfId="0" applyNumberFormat="1" applyFill="1" applyBorder="1" applyAlignment="1" applyProtection="1">
      <alignment vertical="top"/>
    </xf>
    <xf numFmtId="14" fontId="0" fillId="4" borderId="4" xfId="0" applyNumberFormat="1" applyFill="1" applyBorder="1" applyAlignment="1" applyProtection="1">
      <alignment vertical="top"/>
    </xf>
    <xf numFmtId="2" fontId="0" fillId="4" borderId="7" xfId="0" applyNumberFormat="1" applyFill="1" applyBorder="1" applyAlignment="1" applyProtection="1">
      <alignment vertical="top"/>
    </xf>
    <xf numFmtId="49" fontId="0" fillId="10" borderId="6" xfId="0" applyNumberFormat="1" applyFill="1" applyBorder="1" applyAlignment="1" applyProtection="1">
      <alignment vertical="top"/>
    </xf>
    <xf numFmtId="49" fontId="0" fillId="10" borderId="7" xfId="0" applyNumberFormat="1" applyFill="1" applyBorder="1" applyAlignment="1" applyProtection="1">
      <alignment vertical="top"/>
    </xf>
    <xf numFmtId="14" fontId="0" fillId="10" borderId="4" xfId="0" applyNumberFormat="1" applyFill="1" applyBorder="1" applyAlignment="1" applyProtection="1">
      <alignment vertical="top"/>
    </xf>
    <xf numFmtId="2" fontId="0" fillId="10" borderId="7" xfId="0" applyNumberFormat="1" applyFill="1" applyBorder="1" applyAlignment="1" applyProtection="1">
      <alignment vertical="top"/>
    </xf>
    <xf numFmtId="49" fontId="0" fillId="8" borderId="6" xfId="0" applyNumberFormat="1" applyFill="1" applyBorder="1" applyAlignment="1" applyProtection="1">
      <alignment vertical="top"/>
    </xf>
    <xf numFmtId="49" fontId="0" fillId="8" borderId="7" xfId="0" applyNumberFormat="1" applyFill="1" applyBorder="1" applyAlignment="1" applyProtection="1">
      <alignment vertical="top"/>
    </xf>
    <xf numFmtId="14" fontId="0" fillId="8" borderId="4" xfId="0" applyNumberFormat="1" applyFill="1" applyBorder="1" applyAlignment="1" applyProtection="1">
      <alignment vertical="top"/>
    </xf>
    <xf numFmtId="2" fontId="0" fillId="8" borderId="7" xfId="0" applyNumberFormat="1" applyFill="1" applyBorder="1" applyAlignment="1" applyProtection="1">
      <alignment vertical="top"/>
    </xf>
    <xf numFmtId="49" fontId="0" fillId="11" borderId="6" xfId="0" applyNumberFormat="1" applyFill="1" applyBorder="1" applyAlignment="1" applyProtection="1">
      <alignment vertical="top"/>
    </xf>
    <xf numFmtId="49" fontId="0" fillId="11" borderId="7" xfId="0" applyNumberFormat="1" applyFill="1" applyBorder="1" applyAlignment="1" applyProtection="1">
      <alignment vertical="top"/>
    </xf>
    <xf numFmtId="14" fontId="0" fillId="11" borderId="4" xfId="0" applyNumberFormat="1" applyFill="1" applyBorder="1" applyAlignment="1" applyProtection="1">
      <alignment vertical="top"/>
    </xf>
    <xf numFmtId="2" fontId="0" fillId="11" borderId="7" xfId="0" applyNumberFormat="1" applyFill="1" applyBorder="1" applyAlignment="1" applyProtection="1">
      <alignment vertical="top"/>
    </xf>
    <xf numFmtId="49" fontId="0" fillId="9" borderId="6" xfId="0" applyNumberFormat="1" applyFill="1" applyBorder="1" applyAlignment="1" applyProtection="1">
      <alignment vertical="top"/>
    </xf>
    <xf numFmtId="49" fontId="0" fillId="9" borderId="7" xfId="0" applyNumberFormat="1" applyFill="1" applyBorder="1" applyAlignment="1" applyProtection="1">
      <alignment vertical="top"/>
    </xf>
    <xf numFmtId="14" fontId="0" fillId="9" borderId="4" xfId="0" applyNumberFormat="1" applyFill="1" applyBorder="1" applyAlignment="1" applyProtection="1">
      <alignment vertical="top"/>
    </xf>
    <xf numFmtId="2" fontId="0" fillId="9" borderId="7" xfId="0" applyNumberFormat="1" applyFill="1" applyBorder="1" applyAlignment="1" applyProtection="1">
      <alignment vertical="top"/>
    </xf>
    <xf numFmtId="0" fontId="0" fillId="0" borderId="0" xfId="0" applyNumberFormat="1" applyAlignment="1" applyProtection="1">
      <alignment vertical="top"/>
    </xf>
    <xf numFmtId="14" fontId="0" fillId="0" borderId="4" xfId="0" applyNumberFormat="1" applyBorder="1" applyAlignment="1" applyProtection="1">
      <alignment vertical="top"/>
    </xf>
    <xf numFmtId="49" fontId="0" fillId="0" borderId="0" xfId="0" applyNumberFormat="1" applyAlignment="1" applyProtection="1">
      <alignment vertical="top"/>
    </xf>
    <xf numFmtId="14" fontId="0" fillId="0" borderId="0" xfId="0" applyNumberFormat="1" applyAlignment="1" applyProtection="1">
      <alignment vertical="top"/>
    </xf>
    <xf numFmtId="0" fontId="3" fillId="15" borderId="0" xfId="0" applyNumberFormat="1" applyFont="1" applyFill="1" applyAlignment="1" applyProtection="1">
      <alignment vertical="top"/>
      <protection locked="0"/>
    </xf>
    <xf numFmtId="0" fontId="3" fillId="0" borderId="0" xfId="0" applyNumberFormat="1" applyFont="1" applyFill="1" applyAlignment="1" applyProtection="1">
      <alignment vertical="top"/>
      <protection locked="0"/>
    </xf>
    <xf numFmtId="0" fontId="0" fillId="15" borderId="0" xfId="0" applyNumberFormat="1" applyFill="1" applyAlignment="1" applyProtection="1">
      <alignment vertical="top"/>
      <protection locked="0"/>
    </xf>
    <xf numFmtId="0" fontId="0" fillId="0" borderId="0" xfId="0" applyNumberFormat="1" applyFill="1" applyAlignment="1" applyProtection="1">
      <alignment vertical="top"/>
      <protection locked="0"/>
    </xf>
    <xf numFmtId="0" fontId="3" fillId="0" borderId="0" xfId="0" applyNumberFormat="1" applyFont="1" applyAlignment="1" applyProtection="1">
      <alignment vertical="top"/>
      <protection locked="0"/>
    </xf>
    <xf numFmtId="0" fontId="5" fillId="16" borderId="0" xfId="0" applyFont="1" applyFill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49" fontId="0" fillId="17" borderId="6" xfId="0" applyNumberFormat="1" applyFill="1" applyBorder="1" applyAlignment="1">
      <alignment vertical="top"/>
    </xf>
    <xf numFmtId="0" fontId="0" fillId="15" borderId="0" xfId="0" applyFill="1" applyAlignment="1" applyProtection="1">
      <alignment vertical="top"/>
      <protection locked="0"/>
    </xf>
    <xf numFmtId="2" fontId="0" fillId="7" borderId="7" xfId="0" applyNumberFormat="1" applyFill="1" applyBorder="1" applyAlignment="1">
      <alignment vertical="top"/>
    </xf>
    <xf numFmtId="14" fontId="0" fillId="7" borderId="4" xfId="0" applyNumberFormat="1" applyFill="1" applyBorder="1" applyAlignment="1">
      <alignment vertical="top"/>
    </xf>
    <xf numFmtId="0" fontId="0" fillId="0" borderId="7" xfId="0" applyBorder="1" applyAlignment="1">
      <alignment vertical="top"/>
    </xf>
    <xf numFmtId="49" fontId="0" fillId="7" borderId="7" xfId="0" applyNumberFormat="1" applyFill="1" applyBorder="1" applyAlignment="1">
      <alignment vertical="top"/>
    </xf>
    <xf numFmtId="164" fontId="0" fillId="0" borderId="0" xfId="0" applyNumberFormat="1" applyAlignment="1">
      <alignment vertical="top"/>
    </xf>
    <xf numFmtId="49" fontId="0" fillId="0" borderId="0" xfId="0" applyNumberFormat="1" applyFill="1" applyBorder="1">
      <alignment vertical="top" wrapText="1"/>
    </xf>
    <xf numFmtId="0" fontId="2" fillId="0" borderId="20" xfId="0" applyNumberFormat="1" applyFont="1" applyBorder="1" applyAlignment="1">
      <alignment vertical="top"/>
    </xf>
    <xf numFmtId="0" fontId="0" fillId="18" borderId="0" xfId="0" applyNumberFormat="1" applyFill="1" applyAlignment="1">
      <alignment vertical="top"/>
    </xf>
    <xf numFmtId="49" fontId="0" fillId="18" borderId="6" xfId="0" applyNumberFormat="1" applyFill="1" applyBorder="1" applyAlignment="1">
      <alignment vertical="top"/>
    </xf>
    <xf numFmtId="49" fontId="0" fillId="19" borderId="6" xfId="0" applyNumberFormat="1" applyFill="1" applyBorder="1" applyAlignment="1">
      <alignment vertical="top"/>
    </xf>
    <xf numFmtId="49" fontId="0" fillId="19" borderId="7" xfId="0" applyNumberFormat="1" applyFill="1" applyBorder="1" applyAlignment="1">
      <alignment vertical="top"/>
    </xf>
    <xf numFmtId="0" fontId="0" fillId="19" borderId="7" xfId="0" applyFill="1" applyBorder="1" applyAlignment="1">
      <alignment vertical="top"/>
    </xf>
    <xf numFmtId="14" fontId="0" fillId="19" borderId="4" xfId="0" applyNumberFormat="1" applyFill="1" applyBorder="1" applyAlignment="1">
      <alignment vertical="top"/>
    </xf>
    <xf numFmtId="2" fontId="0" fillId="19" borderId="7" xfId="0" applyNumberFormat="1" applyFill="1" applyBorder="1" applyAlignment="1">
      <alignment vertical="top"/>
    </xf>
    <xf numFmtId="0" fontId="0" fillId="17" borderId="0" xfId="0" applyNumberFormat="1" applyFill="1" applyAlignment="1">
      <alignment vertical="top"/>
    </xf>
    <xf numFmtId="14" fontId="0" fillId="18" borderId="4" xfId="0" applyNumberFormat="1" applyFill="1" applyBorder="1" applyAlignment="1">
      <alignment vertical="top"/>
    </xf>
    <xf numFmtId="0" fontId="0" fillId="0" borderId="0" xfId="0" pivotButton="1">
      <alignment vertical="top" wrapText="1"/>
    </xf>
    <xf numFmtId="49" fontId="0" fillId="5" borderId="21" xfId="0" applyNumberFormat="1" applyFill="1" applyBorder="1" applyAlignment="1" applyProtection="1">
      <alignment vertical="top"/>
    </xf>
    <xf numFmtId="49" fontId="0" fillId="5" borderId="22" xfId="0" applyNumberFormat="1" applyFill="1" applyBorder="1" applyAlignment="1" applyProtection="1">
      <alignment vertical="top"/>
    </xf>
    <xf numFmtId="49" fontId="0" fillId="14" borderId="22" xfId="0" applyNumberFormat="1" applyFill="1" applyBorder="1" applyAlignment="1" applyProtection="1">
      <alignment vertical="top"/>
    </xf>
    <xf numFmtId="49" fontId="0" fillId="6" borderId="22" xfId="0" applyNumberFormat="1" applyFill="1" applyBorder="1" applyAlignment="1" applyProtection="1">
      <alignment vertical="top"/>
    </xf>
    <xf numFmtId="49" fontId="0" fillId="13" borderId="22" xfId="0" applyNumberFormat="1" applyFill="1" applyBorder="1" applyAlignment="1" applyProtection="1">
      <alignment vertical="top"/>
    </xf>
    <xf numFmtId="49" fontId="0" fillId="7" borderId="22" xfId="0" applyNumberFormat="1" applyFill="1" applyBorder="1" applyAlignment="1" applyProtection="1">
      <alignment vertical="top"/>
    </xf>
    <xf numFmtId="49" fontId="0" fillId="12" borderId="22" xfId="0" applyNumberFormat="1" applyFill="1" applyBorder="1" applyAlignment="1" applyProtection="1">
      <alignment vertical="top"/>
    </xf>
    <xf numFmtId="49" fontId="3" fillId="7" borderId="22" xfId="0" applyNumberFormat="1" applyFont="1" applyFill="1" applyBorder="1" applyAlignment="1" applyProtection="1">
      <alignment vertical="top"/>
    </xf>
    <xf numFmtId="49" fontId="0" fillId="4" borderId="22" xfId="0" applyNumberFormat="1" applyFill="1" applyBorder="1" applyAlignment="1" applyProtection="1">
      <alignment vertical="top"/>
    </xf>
    <xf numFmtId="49" fontId="0" fillId="10" borderId="22" xfId="0" applyNumberFormat="1" applyFill="1" applyBorder="1" applyAlignment="1" applyProtection="1">
      <alignment vertical="top"/>
    </xf>
    <xf numFmtId="49" fontId="0" fillId="8" borderId="22" xfId="0" applyNumberFormat="1" applyFill="1" applyBorder="1" applyAlignment="1" applyProtection="1">
      <alignment vertical="top"/>
    </xf>
    <xf numFmtId="49" fontId="0" fillId="11" borderId="22" xfId="0" applyNumberFormat="1" applyFill="1" applyBorder="1" applyAlignment="1" applyProtection="1">
      <alignment vertical="top"/>
    </xf>
    <xf numFmtId="49" fontId="0" fillId="9" borderId="22" xfId="0" applyNumberFormat="1" applyFill="1" applyBorder="1" applyAlignment="1" applyProtection="1">
      <alignment vertical="top"/>
    </xf>
    <xf numFmtId="49" fontId="3" fillId="8" borderId="6" xfId="0" applyNumberFormat="1" applyFont="1" applyFill="1" applyBorder="1" applyAlignment="1" applyProtection="1">
      <alignment vertical="top"/>
    </xf>
    <xf numFmtId="49" fontId="3" fillId="4" borderId="6" xfId="0" applyNumberFormat="1" applyFont="1" applyFill="1" applyBorder="1" applyAlignment="1" applyProtection="1">
      <alignment vertical="top"/>
    </xf>
    <xf numFmtId="49" fontId="3" fillId="8" borderId="7" xfId="0" applyNumberFormat="1" applyFont="1" applyFill="1" applyBorder="1" applyAlignment="1" applyProtection="1">
      <alignment vertical="top"/>
    </xf>
    <xf numFmtId="49" fontId="6" fillId="21" borderId="23" xfId="0" applyNumberFormat="1" applyFont="1" applyFill="1" applyBorder="1" applyAlignment="1">
      <alignment vertical="top"/>
    </xf>
    <xf numFmtId="49" fontId="6" fillId="21" borderId="24" xfId="0" applyNumberFormat="1" applyFont="1" applyFill="1" applyBorder="1" applyAlignment="1">
      <alignment vertical="top"/>
    </xf>
    <xf numFmtId="0" fontId="6" fillId="0" borderId="24" xfId="0" applyFont="1" applyBorder="1" applyAlignment="1">
      <alignment vertical="top"/>
    </xf>
    <xf numFmtId="14" fontId="6" fillId="21" borderId="25" xfId="0" applyNumberFormat="1" applyFont="1" applyFill="1" applyBorder="1" applyAlignment="1">
      <alignment vertical="top"/>
    </xf>
    <xf numFmtId="2" fontId="6" fillId="21" borderId="24" xfId="0" applyNumberFormat="1" applyFont="1" applyFill="1" applyBorder="1" applyAlignment="1">
      <alignment vertical="top"/>
    </xf>
    <xf numFmtId="0" fontId="10" fillId="22" borderId="0" xfId="0" applyFont="1" applyFill="1" applyAlignment="1" applyProtection="1">
      <alignment vertical="top"/>
      <protection locked="0"/>
    </xf>
    <xf numFmtId="0" fontId="11" fillId="23" borderId="0" xfId="0" applyFont="1" applyFill="1" applyAlignment="1" applyProtection="1">
      <alignment vertical="top"/>
      <protection locked="0"/>
    </xf>
    <xf numFmtId="0" fontId="6" fillId="24" borderId="0" xfId="0" applyFont="1" applyFill="1" applyAlignment="1" applyProtection="1">
      <alignment vertical="top"/>
      <protection locked="0"/>
    </xf>
    <xf numFmtId="0" fontId="6" fillId="0" borderId="0" xfId="0" applyFont="1" applyAlignment="1">
      <alignment vertical="top"/>
    </xf>
    <xf numFmtId="49" fontId="6" fillId="21" borderId="26" xfId="0" applyNumberFormat="1" applyFont="1" applyFill="1" applyBorder="1" applyAlignment="1">
      <alignment vertical="top"/>
    </xf>
    <xf numFmtId="49" fontId="6" fillId="21" borderId="27" xfId="0" applyNumberFormat="1" applyFont="1" applyFill="1" applyBorder="1" applyAlignment="1">
      <alignment vertical="top"/>
    </xf>
    <xf numFmtId="0" fontId="6" fillId="0" borderId="27" xfId="0" applyFont="1" applyBorder="1" applyAlignment="1">
      <alignment vertical="top"/>
    </xf>
    <xf numFmtId="2" fontId="6" fillId="21" borderId="27" xfId="0" applyNumberFormat="1" applyFont="1" applyFill="1" applyBorder="1" applyAlignment="1">
      <alignment vertical="top"/>
    </xf>
    <xf numFmtId="49" fontId="6" fillId="25" borderId="26" xfId="0" applyNumberFormat="1" applyFont="1" applyFill="1" applyBorder="1" applyAlignment="1">
      <alignment vertical="top"/>
    </xf>
    <xf numFmtId="49" fontId="6" fillId="25" borderId="27" xfId="0" applyNumberFormat="1" applyFont="1" applyFill="1" applyBorder="1" applyAlignment="1">
      <alignment vertical="top"/>
    </xf>
    <xf numFmtId="14" fontId="6" fillId="25" borderId="25" xfId="0" applyNumberFormat="1" applyFont="1" applyFill="1" applyBorder="1" applyAlignment="1">
      <alignment vertical="top"/>
    </xf>
    <xf numFmtId="2" fontId="6" fillId="25" borderId="27" xfId="0" applyNumberFormat="1" applyFont="1" applyFill="1" applyBorder="1" applyAlignment="1">
      <alignment vertical="top"/>
    </xf>
    <xf numFmtId="0" fontId="2" fillId="15" borderId="0" xfId="0" applyNumberFormat="1" applyFont="1" applyFill="1" applyAlignment="1" applyProtection="1">
      <alignment vertical="top"/>
      <protection locked="0"/>
    </xf>
    <xf numFmtId="0" fontId="2" fillId="0" borderId="0" xfId="0" applyNumberFormat="1" applyFont="1" applyFill="1" applyAlignment="1" applyProtection="1">
      <alignment vertical="top"/>
      <protection locked="0"/>
    </xf>
    <xf numFmtId="0" fontId="2" fillId="0" borderId="0" xfId="0" applyNumberFormat="1" applyFont="1" applyAlignment="1" applyProtection="1">
      <alignment vertical="top"/>
      <protection locked="0"/>
    </xf>
    <xf numFmtId="0" fontId="2" fillId="0" borderId="0" xfId="0" applyNumberFormat="1" applyFont="1" applyAlignment="1">
      <alignment vertical="top"/>
    </xf>
    <xf numFmtId="0" fontId="6" fillId="20" borderId="0" xfId="0" applyFont="1" applyFill="1" applyAlignment="1" applyProtection="1">
      <alignment vertical="top"/>
      <protection locked="0"/>
    </xf>
    <xf numFmtId="0" fontId="0" fillId="26" borderId="0" xfId="0" applyNumberFormat="1" applyFill="1" applyAlignment="1">
      <alignment vertical="top"/>
    </xf>
    <xf numFmtId="49" fontId="3" fillId="14" borderId="7" xfId="0" applyNumberFormat="1" applyFont="1" applyFill="1" applyBorder="1" applyAlignment="1" applyProtection="1">
      <alignment vertical="top"/>
    </xf>
    <xf numFmtId="165" fontId="0" fillId="5" borderId="0" xfId="0" applyNumberFormat="1" applyFill="1" applyAlignment="1"/>
    <xf numFmtId="165" fontId="0" fillId="0" borderId="0" xfId="0" applyNumberFormat="1" applyAlignment="1"/>
    <xf numFmtId="165" fontId="0" fillId="18" borderId="0" xfId="0" applyNumberFormat="1" applyFill="1" applyAlignment="1"/>
    <xf numFmtId="0" fontId="3" fillId="18" borderId="0" xfId="0" applyNumberFormat="1" applyFont="1" applyFill="1" applyAlignment="1">
      <alignment vertical="top"/>
    </xf>
    <xf numFmtId="0" fontId="12" fillId="0" borderId="0" xfId="0" applyFont="1">
      <alignment vertical="top" wrapText="1"/>
    </xf>
    <xf numFmtId="49" fontId="3" fillId="0" borderId="7" xfId="0" applyNumberFormat="1" applyFont="1" applyFill="1" applyBorder="1" applyAlignment="1" applyProtection="1">
      <alignment vertical="top"/>
    </xf>
    <xf numFmtId="49" fontId="6" fillId="27" borderId="28" xfId="0" applyNumberFormat="1" applyFont="1" applyFill="1" applyBorder="1" applyAlignment="1">
      <alignment vertical="top"/>
    </xf>
    <xf numFmtId="49" fontId="3" fillId="9" borderId="7" xfId="0" applyNumberFormat="1" applyFont="1" applyFill="1" applyBorder="1" applyAlignment="1" applyProtection="1">
      <alignment vertical="top"/>
    </xf>
    <xf numFmtId="49" fontId="3" fillId="5" borderId="4" xfId="0" applyNumberFormat="1" applyFont="1" applyFill="1" applyBorder="1" applyAlignment="1" applyProtection="1">
      <alignment vertical="top"/>
    </xf>
    <xf numFmtId="0" fontId="7" fillId="0" borderId="0" xfId="0" applyFont="1">
      <alignment vertical="top" wrapText="1"/>
    </xf>
    <xf numFmtId="16" fontId="0" fillId="0" borderId="0" xfId="0" applyNumberFormat="1">
      <alignment vertical="top" wrapText="1"/>
    </xf>
    <xf numFmtId="0" fontId="0" fillId="0" borderId="0" xfId="0" applyAlignment="1">
      <alignment vertical="top"/>
    </xf>
    <xf numFmtId="0" fontId="0" fillId="18" borderId="0" xfId="0" applyFill="1" applyAlignment="1">
      <alignment vertical="top"/>
    </xf>
    <xf numFmtId="0" fontId="0" fillId="17" borderId="0" xfId="0" applyFill="1" applyAlignment="1">
      <alignment vertical="top"/>
    </xf>
    <xf numFmtId="0" fontId="0" fillId="26" borderId="0" xfId="0" applyFill="1" applyAlignment="1">
      <alignment vertical="top"/>
    </xf>
    <xf numFmtId="0" fontId="2" fillId="15" borderId="19" xfId="0" applyFont="1" applyFill="1" applyBorder="1" applyAlignment="1" applyProtection="1">
      <alignment vertical="top"/>
      <protection locked="0"/>
    </xf>
    <xf numFmtId="0" fontId="2" fillId="0" borderId="20" xfId="0" applyFont="1" applyBorder="1" applyAlignment="1" applyProtection="1">
      <alignment vertical="top"/>
      <protection locked="0"/>
    </xf>
    <xf numFmtId="0" fontId="2" fillId="15" borderId="20" xfId="0" applyFont="1" applyFill="1" applyBorder="1" applyAlignment="1" applyProtection="1">
      <alignment vertical="top"/>
      <protection locked="0"/>
    </xf>
    <xf numFmtId="0" fontId="2" fillId="0" borderId="20" xfId="0" applyFont="1" applyBorder="1" applyAlignment="1">
      <alignment vertical="top"/>
    </xf>
    <xf numFmtId="49" fontId="0" fillId="5" borderId="3" xfId="0" applyNumberFormat="1" applyFill="1" applyBorder="1" applyAlignment="1">
      <alignment vertical="top"/>
    </xf>
    <xf numFmtId="49" fontId="0" fillId="5" borderId="4" xfId="0" applyNumberFormat="1" applyFill="1" applyBorder="1" applyAlignment="1">
      <alignment vertical="top"/>
    </xf>
    <xf numFmtId="0" fontId="0" fillId="0" borderId="4" xfId="0" applyBorder="1" applyAlignment="1">
      <alignment vertical="top"/>
    </xf>
    <xf numFmtId="14" fontId="0" fillId="5" borderId="4" xfId="0" applyNumberFormat="1" applyFill="1" applyBorder="1" applyAlignment="1">
      <alignment vertical="top"/>
    </xf>
    <xf numFmtId="2" fontId="0" fillId="5" borderId="4" xfId="0" applyNumberFormat="1" applyFill="1" applyBorder="1" applyAlignment="1">
      <alignment vertical="top"/>
    </xf>
    <xf numFmtId="49" fontId="0" fillId="5" borderId="6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2" fontId="0" fillId="5" borderId="7" xfId="0" applyNumberFormat="1" applyFill="1" applyBorder="1" applyAlignment="1">
      <alignment vertical="top"/>
    </xf>
    <xf numFmtId="49" fontId="0" fillId="14" borderId="6" xfId="0" applyNumberFormat="1" applyFill="1" applyBorder="1" applyAlignment="1">
      <alignment vertical="top"/>
    </xf>
    <xf numFmtId="49" fontId="0" fillId="14" borderId="7" xfId="0" applyNumberFormat="1" applyFill="1" applyBorder="1" applyAlignment="1">
      <alignment vertical="top"/>
    </xf>
    <xf numFmtId="14" fontId="0" fillId="14" borderId="4" xfId="0" applyNumberFormat="1" applyFill="1" applyBorder="1" applyAlignment="1">
      <alignment vertical="top"/>
    </xf>
    <xf numFmtId="2" fontId="0" fillId="14" borderId="7" xfId="0" applyNumberFormat="1" applyFill="1" applyBorder="1" applyAlignment="1">
      <alignment horizontal="right" vertical="top"/>
    </xf>
    <xf numFmtId="2" fontId="0" fillId="14" borderId="7" xfId="0" applyNumberFormat="1" applyFill="1" applyBorder="1" applyAlignment="1">
      <alignment vertical="top"/>
    </xf>
    <xf numFmtId="49" fontId="0" fillId="6" borderId="6" xfId="0" applyNumberFormat="1" applyFill="1" applyBorder="1" applyAlignment="1">
      <alignment vertical="top"/>
    </xf>
    <xf numFmtId="49" fontId="0" fillId="6" borderId="7" xfId="0" applyNumberFormat="1" applyFill="1" applyBorder="1" applyAlignment="1">
      <alignment vertical="top"/>
    </xf>
    <xf numFmtId="14" fontId="0" fillId="6" borderId="4" xfId="0" applyNumberFormat="1" applyFill="1" applyBorder="1" applyAlignment="1">
      <alignment vertical="top"/>
    </xf>
    <xf numFmtId="2" fontId="0" fillId="6" borderId="7" xfId="0" applyNumberFormat="1" applyFill="1" applyBorder="1" applyAlignment="1">
      <alignment vertical="top"/>
    </xf>
    <xf numFmtId="0" fontId="7" fillId="0" borderId="7" xfId="0" applyFont="1" applyBorder="1" applyAlignment="1">
      <alignment vertical="top"/>
    </xf>
    <xf numFmtId="49" fontId="0" fillId="18" borderId="7" xfId="0" applyNumberFormat="1" applyFill="1" applyBorder="1" applyAlignment="1">
      <alignment vertical="top"/>
    </xf>
    <xf numFmtId="0" fontId="0" fillId="18" borderId="7" xfId="0" applyFill="1" applyBorder="1" applyAlignment="1">
      <alignment vertical="top"/>
    </xf>
    <xf numFmtId="2" fontId="0" fillId="18" borderId="7" xfId="0" applyNumberFormat="1" applyFill="1" applyBorder="1" applyAlignment="1">
      <alignment vertical="top"/>
    </xf>
    <xf numFmtId="0" fontId="0" fillId="18" borderId="0" xfId="0" applyFill="1" applyAlignment="1" applyProtection="1">
      <alignment vertical="top"/>
      <protection locked="0"/>
    </xf>
    <xf numFmtId="49" fontId="0" fillId="13" borderId="6" xfId="0" applyNumberFormat="1" applyFill="1" applyBorder="1" applyAlignment="1">
      <alignment vertical="top"/>
    </xf>
    <xf numFmtId="49" fontId="0" fillId="13" borderId="7" xfId="0" applyNumberFormat="1" applyFill="1" applyBorder="1" applyAlignment="1">
      <alignment vertical="top"/>
    </xf>
    <xf numFmtId="14" fontId="0" fillId="13" borderId="4" xfId="0" applyNumberFormat="1" applyFill="1" applyBorder="1" applyAlignment="1">
      <alignment vertical="top"/>
    </xf>
    <xf numFmtId="2" fontId="0" fillId="13" borderId="7" xfId="0" applyNumberFormat="1" applyFill="1" applyBorder="1" applyAlignment="1">
      <alignment vertical="top"/>
    </xf>
    <xf numFmtId="49" fontId="0" fillId="7" borderId="6" xfId="0" applyNumberFormat="1" applyFill="1" applyBorder="1" applyAlignment="1">
      <alignment vertical="top"/>
    </xf>
    <xf numFmtId="49" fontId="0" fillId="17" borderId="7" xfId="0" applyNumberFormat="1" applyFill="1" applyBorder="1" applyAlignment="1">
      <alignment vertical="top"/>
    </xf>
    <xf numFmtId="0" fontId="7" fillId="17" borderId="7" xfId="0" applyFont="1" applyFill="1" applyBorder="1" applyAlignment="1">
      <alignment vertical="top"/>
    </xf>
    <xf numFmtId="14" fontId="0" fillId="17" borderId="4" xfId="0" applyNumberFormat="1" applyFill="1" applyBorder="1" applyAlignment="1">
      <alignment vertical="top"/>
    </xf>
    <xf numFmtId="2" fontId="0" fillId="17" borderId="7" xfId="0" applyNumberFormat="1" applyFill="1" applyBorder="1" applyAlignment="1">
      <alignment vertical="top"/>
    </xf>
    <xf numFmtId="0" fontId="0" fillId="17" borderId="0" xfId="0" applyFill="1" applyAlignment="1" applyProtection="1">
      <alignment vertical="top"/>
      <protection locked="0"/>
    </xf>
    <xf numFmtId="49" fontId="0" fillId="12" borderId="6" xfId="0" applyNumberFormat="1" applyFill="1" applyBorder="1" applyAlignment="1">
      <alignment vertical="top"/>
    </xf>
    <xf numFmtId="49" fontId="0" fillId="12" borderId="7" xfId="0" applyNumberFormat="1" applyFill="1" applyBorder="1" applyAlignment="1">
      <alignment vertical="top"/>
    </xf>
    <xf numFmtId="14" fontId="0" fillId="12" borderId="4" xfId="0" applyNumberFormat="1" applyFill="1" applyBorder="1" applyAlignment="1">
      <alignment vertical="top"/>
    </xf>
    <xf numFmtId="2" fontId="0" fillId="12" borderId="7" xfId="0" applyNumberFormat="1" applyFill="1" applyBorder="1" applyAlignment="1">
      <alignment vertical="top"/>
    </xf>
    <xf numFmtId="0" fontId="8" fillId="17" borderId="7" xfId="0" applyFont="1" applyFill="1" applyBorder="1" applyAlignment="1">
      <alignment vertical="top"/>
    </xf>
    <xf numFmtId="49" fontId="0" fillId="4" borderId="6" xfId="0" applyNumberFormat="1" applyFill="1" applyBorder="1" applyAlignment="1">
      <alignment vertical="top"/>
    </xf>
    <xf numFmtId="49" fontId="0" fillId="4" borderId="7" xfId="0" applyNumberFormat="1" applyFill="1" applyBorder="1" applyAlignment="1">
      <alignment vertical="top"/>
    </xf>
    <xf numFmtId="14" fontId="0" fillId="4" borderId="4" xfId="0" applyNumberFormat="1" applyFill="1" applyBorder="1" applyAlignment="1">
      <alignment vertical="top"/>
    </xf>
    <xf numFmtId="2" fontId="0" fillId="4" borderId="7" xfId="0" applyNumberFormat="1" applyFill="1" applyBorder="1" applyAlignment="1">
      <alignment vertical="top"/>
    </xf>
    <xf numFmtId="49" fontId="0" fillId="10" borderId="6" xfId="0" applyNumberFormat="1" applyFill="1" applyBorder="1" applyAlignment="1">
      <alignment vertical="top"/>
    </xf>
    <xf numFmtId="49" fontId="0" fillId="10" borderId="7" xfId="0" applyNumberFormat="1" applyFill="1" applyBorder="1" applyAlignment="1">
      <alignment vertical="top"/>
    </xf>
    <xf numFmtId="14" fontId="0" fillId="10" borderId="4" xfId="0" applyNumberFormat="1" applyFill="1" applyBorder="1" applyAlignment="1">
      <alignment vertical="top"/>
    </xf>
    <xf numFmtId="2" fontId="0" fillId="10" borderId="7" xfId="0" applyNumberFormat="1" applyFill="1" applyBorder="1" applyAlignment="1">
      <alignment vertical="top"/>
    </xf>
    <xf numFmtId="0" fontId="8" fillId="18" borderId="7" xfId="0" applyFont="1" applyFill="1" applyBorder="1" applyAlignment="1">
      <alignment vertical="top"/>
    </xf>
    <xf numFmtId="49" fontId="0" fillId="8" borderId="6" xfId="0" applyNumberFormat="1" applyFill="1" applyBorder="1" applyAlignment="1">
      <alignment vertical="top"/>
    </xf>
    <xf numFmtId="49" fontId="0" fillId="8" borderId="7" xfId="0" applyNumberFormat="1" applyFill="1" applyBorder="1" applyAlignment="1">
      <alignment vertical="top"/>
    </xf>
    <xf numFmtId="14" fontId="0" fillId="8" borderId="4" xfId="0" applyNumberFormat="1" applyFill="1" applyBorder="1" applyAlignment="1">
      <alignment vertical="top"/>
    </xf>
    <xf numFmtId="2" fontId="0" fillId="8" borderId="7" xfId="0" applyNumberFormat="1" applyFill="1" applyBorder="1" applyAlignment="1">
      <alignment vertical="top"/>
    </xf>
    <xf numFmtId="49" fontId="0" fillId="11" borderId="6" xfId="0" applyNumberFormat="1" applyFill="1" applyBorder="1" applyAlignment="1">
      <alignment vertical="top"/>
    </xf>
    <xf numFmtId="49" fontId="0" fillId="11" borderId="7" xfId="0" applyNumberFormat="1" applyFill="1" applyBorder="1" applyAlignment="1">
      <alignment vertical="top"/>
    </xf>
    <xf numFmtId="14" fontId="0" fillId="11" borderId="4" xfId="0" applyNumberFormat="1" applyFill="1" applyBorder="1" applyAlignment="1">
      <alignment vertical="top"/>
    </xf>
    <xf numFmtId="2" fontId="0" fillId="11" borderId="7" xfId="0" applyNumberFormat="1" applyFill="1" applyBorder="1" applyAlignment="1">
      <alignment vertical="top"/>
    </xf>
    <xf numFmtId="49" fontId="0" fillId="9" borderId="6" xfId="0" applyNumberFormat="1" applyFill="1" applyBorder="1" applyAlignment="1">
      <alignment vertical="top"/>
    </xf>
    <xf numFmtId="49" fontId="0" fillId="9" borderId="7" xfId="0" applyNumberFormat="1" applyFill="1" applyBorder="1" applyAlignment="1">
      <alignment vertical="top"/>
    </xf>
    <xf numFmtId="14" fontId="0" fillId="9" borderId="4" xfId="0" applyNumberFormat="1" applyFill="1" applyBorder="1" applyAlignment="1">
      <alignment vertical="top"/>
    </xf>
    <xf numFmtId="2" fontId="0" fillId="9" borderId="7" xfId="0" applyNumberFormat="1" applyFill="1" applyBorder="1" applyAlignment="1">
      <alignment vertical="top"/>
    </xf>
    <xf numFmtId="49" fontId="0" fillId="0" borderId="0" xfId="0" applyNumberFormat="1" applyAlignment="1">
      <alignment vertical="top"/>
    </xf>
    <xf numFmtId="14" fontId="0" fillId="26" borderId="0" xfId="0" applyNumberFormat="1" applyFill="1" applyAlignment="1">
      <alignment vertical="top"/>
    </xf>
    <xf numFmtId="0" fontId="0" fillId="26" borderId="0" xfId="0" applyFill="1" applyAlignment="1" applyProtection="1">
      <alignment vertical="top"/>
      <protection locked="0"/>
    </xf>
    <xf numFmtId="0" fontId="13" fillId="28" borderId="20" xfId="0" applyFont="1" applyFill="1" applyBorder="1" applyAlignment="1"/>
    <xf numFmtId="0" fontId="13" fillId="0" borderId="20" xfId="0" applyFont="1" applyBorder="1" applyAlignment="1"/>
    <xf numFmtId="0" fontId="6" fillId="30" borderId="0" xfId="0" applyFont="1" applyFill="1" applyAlignment="1"/>
    <xf numFmtId="0" fontId="11" fillId="23" borderId="0" xfId="0" applyFont="1" applyFill="1" applyAlignment="1"/>
    <xf numFmtId="0" fontId="6" fillId="31" borderId="0" xfId="0" applyFont="1" applyFill="1" applyAlignment="1"/>
    <xf numFmtId="0" fontId="10" fillId="22" borderId="0" xfId="0" applyFont="1" applyFill="1" applyAlignment="1"/>
    <xf numFmtId="0" fontId="5" fillId="16" borderId="0" xfId="0" applyFont="1" applyFill="1" applyAlignment="1"/>
    <xf numFmtId="0" fontId="6" fillId="24" borderId="0" xfId="0" applyFont="1" applyFill="1" applyAlignment="1"/>
    <xf numFmtId="0" fontId="6" fillId="28" borderId="0" xfId="0" applyFont="1" applyFill="1" applyAlignment="1"/>
    <xf numFmtId="0" fontId="6" fillId="32" borderId="0" xfId="0" applyFont="1" applyFill="1" applyAlignment="1"/>
    <xf numFmtId="0" fontId="6" fillId="33" borderId="0" xfId="0" applyFont="1" applyFill="1" applyAlignment="1"/>
    <xf numFmtId="0" fontId="0" fillId="0" borderId="0" xfId="0" applyAlignment="1"/>
    <xf numFmtId="49" fontId="14" fillId="18" borderId="6" xfId="0" applyNumberFormat="1" applyFont="1" applyFill="1" applyBorder="1" applyAlignment="1" applyProtection="1">
      <alignment vertical="top"/>
    </xf>
    <xf numFmtId="0" fontId="14" fillId="18" borderId="7" xfId="0" applyNumberFormat="1" applyFont="1" applyFill="1" applyBorder="1" applyAlignment="1" applyProtection="1">
      <alignment vertical="top"/>
    </xf>
    <xf numFmtId="49" fontId="14" fillId="18" borderId="7" xfId="0" applyNumberFormat="1" applyFont="1" applyFill="1" applyBorder="1" applyAlignment="1" applyProtection="1">
      <alignment vertical="top"/>
    </xf>
    <xf numFmtId="14" fontId="14" fillId="18" borderId="4" xfId="0" applyNumberFormat="1" applyFont="1" applyFill="1" applyBorder="1" applyAlignment="1" applyProtection="1">
      <alignment vertical="top"/>
    </xf>
    <xf numFmtId="2" fontId="14" fillId="18" borderId="7" xfId="0" applyNumberFormat="1" applyFont="1" applyFill="1" applyBorder="1" applyAlignment="1" applyProtection="1">
      <alignment vertical="top"/>
    </xf>
    <xf numFmtId="0" fontId="15" fillId="18" borderId="0" xfId="0" applyFont="1" applyFill="1" applyAlignment="1"/>
    <xf numFmtId="0" fontId="16" fillId="18" borderId="0" xfId="0" applyFont="1" applyFill="1" applyAlignment="1"/>
    <xf numFmtId="0" fontId="17" fillId="18" borderId="0" xfId="0" applyFont="1" applyFill="1" applyAlignment="1"/>
    <xf numFmtId="0" fontId="18" fillId="18" borderId="0" xfId="0" applyFont="1" applyFill="1" applyAlignment="1"/>
    <xf numFmtId="0" fontId="14" fillId="18" borderId="0" xfId="0" applyNumberFormat="1" applyFont="1" applyFill="1" applyAlignment="1">
      <alignment vertical="top"/>
    </xf>
    <xf numFmtId="0" fontId="5" fillId="16" borderId="0" xfId="0" applyFont="1" applyFill="1" applyBorder="1" applyAlignment="1">
      <alignment vertical="top"/>
    </xf>
    <xf numFmtId="0" fontId="6" fillId="29" borderId="0" xfId="0" applyFont="1" applyFill="1" applyAlignment="1"/>
    <xf numFmtId="0" fontId="6" fillId="13" borderId="0" xfId="0" applyFont="1" applyFill="1" applyAlignment="1"/>
    <xf numFmtId="0" fontId="6" fillId="0" borderId="0" xfId="0" applyFont="1" applyAlignment="1"/>
    <xf numFmtId="49" fontId="14" fillId="18" borderId="4" xfId="0" applyNumberFormat="1" applyFont="1" applyFill="1" applyBorder="1" applyAlignment="1" applyProtection="1">
      <alignment vertical="top"/>
    </xf>
    <xf numFmtId="0" fontId="6" fillId="30" borderId="0" xfId="0" applyFont="1" applyFill="1" applyAlignment="1">
      <alignment wrapText="1"/>
    </xf>
    <xf numFmtId="0" fontId="19" fillId="16" borderId="0" xfId="0" applyFont="1" applyFill="1" applyBorder="1" applyAlignment="1">
      <alignment vertical="top"/>
    </xf>
    <xf numFmtId="0" fontId="20" fillId="22" borderId="0" xfId="0" applyFont="1" applyFill="1" applyBorder="1" applyAlignment="1">
      <alignment vertical="top"/>
    </xf>
    <xf numFmtId="0" fontId="21" fillId="23" borderId="0" xfId="0" applyFont="1" applyFill="1" applyBorder="1" applyAlignment="1">
      <alignment vertical="top"/>
    </xf>
    <xf numFmtId="0" fontId="22" fillId="34" borderId="0" xfId="0" applyFont="1" applyFill="1" applyBorder="1" applyAlignment="1">
      <alignment vertical="top"/>
    </xf>
    <xf numFmtId="0" fontId="23" fillId="29" borderId="0" xfId="0" applyFont="1" applyFill="1" applyAlignment="1"/>
    <xf numFmtId="0" fontId="23" fillId="13" borderId="0" xfId="0" applyFont="1" applyFill="1" applyAlignment="1"/>
    <xf numFmtId="0" fontId="23" fillId="18" borderId="0" xfId="0" applyFont="1" applyFill="1" applyAlignment="1"/>
    <xf numFmtId="0" fontId="24" fillId="18" borderId="0" xfId="0" applyFont="1" applyFill="1" applyAlignment="1"/>
    <xf numFmtId="0" fontId="25" fillId="18" borderId="0" xfId="0" applyFont="1" applyFill="1" applyAlignment="1"/>
    <xf numFmtId="0" fontId="26" fillId="18" borderId="0" xfId="0" applyFont="1" applyFill="1" applyAlignment="1"/>
    <xf numFmtId="0" fontId="23" fillId="0" borderId="0" xfId="0" applyFont="1" applyAlignment="1"/>
    <xf numFmtId="0" fontId="27" fillId="0" borderId="0" xfId="0" applyFont="1" applyAlignment="1"/>
    <xf numFmtId="0" fontId="24" fillId="16" borderId="0" xfId="0" applyFont="1" applyFill="1" applyBorder="1" applyAlignment="1"/>
    <xf numFmtId="0" fontId="25" fillId="22" borderId="0" xfId="0" applyFont="1" applyFill="1" applyBorder="1" applyAlignment="1"/>
    <xf numFmtId="0" fontId="26" fillId="23" borderId="0" xfId="0" applyFont="1" applyFill="1" applyBorder="1" applyAlignment="1"/>
    <xf numFmtId="0" fontId="23" fillId="34" borderId="0" xfId="0" applyFont="1" applyFill="1" applyBorder="1" applyAlignment="1"/>
    <xf numFmtId="49" fontId="28" fillId="18" borderId="6" xfId="0" applyNumberFormat="1" applyFont="1" applyFill="1" applyBorder="1" applyAlignment="1" applyProtection="1">
      <alignment vertical="top"/>
    </xf>
    <xf numFmtId="49" fontId="28" fillId="18" borderId="7" xfId="0" applyNumberFormat="1" applyFont="1" applyFill="1" applyBorder="1" applyAlignment="1" applyProtection="1">
      <alignment vertical="top"/>
    </xf>
    <xf numFmtId="0" fontId="28" fillId="18" borderId="7" xfId="0" applyNumberFormat="1" applyFont="1" applyFill="1" applyBorder="1" applyAlignment="1" applyProtection="1">
      <alignment vertical="top"/>
    </xf>
    <xf numFmtId="14" fontId="28" fillId="18" borderId="4" xfId="0" applyNumberFormat="1" applyFont="1" applyFill="1" applyBorder="1" applyAlignment="1" applyProtection="1">
      <alignment vertical="top"/>
    </xf>
    <xf numFmtId="2" fontId="28" fillId="18" borderId="7" xfId="0" applyNumberFormat="1" applyFont="1" applyFill="1" applyBorder="1" applyAlignment="1" applyProtection="1">
      <alignment vertical="top"/>
    </xf>
    <xf numFmtId="0" fontId="17" fillId="16" borderId="0" xfId="0" applyFont="1" applyFill="1" applyAlignment="1"/>
    <xf numFmtId="0" fontId="15" fillId="22" borderId="0" xfId="0" applyFont="1" applyFill="1" applyAlignment="1"/>
    <xf numFmtId="0" fontId="18" fillId="23" borderId="0" xfId="0" applyFont="1" applyFill="1" applyAlignment="1"/>
    <xf numFmtId="0" fontId="16" fillId="24" borderId="0" xfId="0" applyFont="1" applyFill="1" applyAlignment="1"/>
    <xf numFmtId="0" fontId="29" fillId="18" borderId="0" xfId="0" applyFont="1" applyFill="1" applyAlignment="1"/>
    <xf numFmtId="0" fontId="28" fillId="0" borderId="0" xfId="0" applyNumberFormat="1" applyFont="1" applyAlignment="1">
      <alignment vertical="top"/>
    </xf>
    <xf numFmtId="0" fontId="14" fillId="0" borderId="0" xfId="0" applyNumberFormat="1" applyFont="1" applyAlignment="1">
      <alignment vertical="top"/>
    </xf>
    <xf numFmtId="0" fontId="30" fillId="0" borderId="0" xfId="0" applyFont="1" applyAlignment="1">
      <alignment wrapText="1"/>
    </xf>
    <xf numFmtId="0" fontId="0" fillId="35" borderId="0" xfId="0" applyNumberFormat="1" applyFill="1" applyAlignment="1">
      <alignment vertical="top"/>
    </xf>
    <xf numFmtId="0" fontId="3" fillId="36" borderId="0" xfId="0" applyNumberFormat="1" applyFont="1" applyFill="1" applyAlignment="1">
      <alignment vertical="top"/>
    </xf>
    <xf numFmtId="0" fontId="0" fillId="37" borderId="0" xfId="0" applyNumberFormat="1" applyFill="1" applyAlignment="1">
      <alignment vertical="top"/>
    </xf>
    <xf numFmtId="0" fontId="0" fillId="36" borderId="0" xfId="0" applyNumberFormat="1" applyFill="1" applyAlignment="1">
      <alignment vertical="top"/>
    </xf>
    <xf numFmtId="49" fontId="3" fillId="0" borderId="4" xfId="0" applyNumberFormat="1" applyFont="1" applyFill="1" applyBorder="1" applyAlignment="1" applyProtection="1">
      <alignment vertical="top"/>
    </xf>
    <xf numFmtId="49" fontId="6" fillId="27" borderId="7" xfId="0" applyNumberFormat="1" applyFont="1" applyFill="1" applyBorder="1" applyAlignment="1">
      <alignment vertical="top"/>
    </xf>
    <xf numFmtId="49" fontId="3" fillId="5" borderId="28" xfId="0" applyNumberFormat="1" applyFont="1" applyFill="1" applyBorder="1" applyAlignment="1" applyProtection="1">
      <alignment vertical="top"/>
    </xf>
    <xf numFmtId="49" fontId="3" fillId="14" borderId="28" xfId="0" applyNumberFormat="1" applyFont="1" applyFill="1" applyBorder="1" applyAlignment="1" applyProtection="1">
      <alignment vertical="top"/>
    </xf>
    <xf numFmtId="49" fontId="3" fillId="13" borderId="6" xfId="0" applyNumberFormat="1" applyFont="1" applyFill="1" applyBorder="1" applyAlignment="1" applyProtection="1">
      <alignment vertical="top"/>
    </xf>
    <xf numFmtId="49" fontId="3" fillId="13" borderId="29" xfId="0" applyNumberFormat="1" applyFont="1" applyFill="1" applyBorder="1" applyAlignment="1" applyProtection="1">
      <alignment vertical="top"/>
    </xf>
    <xf numFmtId="0" fontId="3" fillId="13" borderId="7" xfId="0" applyNumberFormat="1" applyFont="1" applyFill="1" applyBorder="1" applyAlignment="1" applyProtection="1">
      <alignment vertical="top"/>
    </xf>
    <xf numFmtId="49" fontId="3" fillId="13" borderId="7" xfId="0" applyNumberFormat="1" applyFont="1" applyFill="1" applyBorder="1" applyAlignment="1" applyProtection="1">
      <alignment vertical="top"/>
    </xf>
    <xf numFmtId="14" fontId="3" fillId="13" borderId="4" xfId="0" applyNumberFormat="1" applyFont="1" applyFill="1" applyBorder="1" applyAlignment="1" applyProtection="1">
      <alignment vertical="top"/>
    </xf>
    <xf numFmtId="2" fontId="3" fillId="13" borderId="7" xfId="0" applyNumberFormat="1" applyFont="1" applyFill="1" applyBorder="1" applyAlignment="1" applyProtection="1">
      <alignment vertical="top"/>
    </xf>
    <xf numFmtId="0" fontId="3" fillId="13" borderId="0" xfId="0" applyNumberFormat="1" applyFont="1" applyFill="1" applyAlignment="1">
      <alignment vertical="top"/>
    </xf>
    <xf numFmtId="0" fontId="0" fillId="0" borderId="0" xfId="0" applyNumberFormat="1" applyFill="1" applyAlignment="1">
      <alignment vertical="top"/>
    </xf>
    <xf numFmtId="0" fontId="31" fillId="0" borderId="0" xfId="0" applyFont="1" applyAlignment="1">
      <alignment wrapText="1"/>
    </xf>
    <xf numFmtId="0" fontId="31" fillId="0" borderId="0" xfId="0" applyFont="1">
      <alignment vertical="top" wrapText="1"/>
    </xf>
    <xf numFmtId="49" fontId="28" fillId="13" borderId="6" xfId="0" applyNumberFormat="1" applyFont="1" applyFill="1" applyBorder="1" applyAlignment="1" applyProtection="1">
      <alignment vertical="top"/>
    </xf>
    <xf numFmtId="49" fontId="28" fillId="13" borderId="22" xfId="0" applyNumberFormat="1" applyFont="1" applyFill="1" applyBorder="1" applyAlignment="1" applyProtection="1">
      <alignment vertical="top"/>
    </xf>
    <xf numFmtId="49" fontId="28" fillId="13" borderId="7" xfId="0" applyNumberFormat="1" applyFont="1" applyFill="1" applyBorder="1" applyAlignment="1" applyProtection="1">
      <alignment vertical="top"/>
    </xf>
    <xf numFmtId="0" fontId="28" fillId="0" borderId="7" xfId="0" applyNumberFormat="1" applyFont="1" applyBorder="1" applyAlignment="1" applyProtection="1">
      <alignment vertical="top"/>
    </xf>
    <xf numFmtId="14" fontId="28" fillId="13" borderId="4" xfId="0" applyNumberFormat="1" applyFont="1" applyFill="1" applyBorder="1" applyAlignment="1" applyProtection="1">
      <alignment vertical="top"/>
    </xf>
    <xf numFmtId="2" fontId="28" fillId="13" borderId="7" xfId="0" applyNumberFormat="1" applyFont="1" applyFill="1" applyBorder="1" applyAlignment="1" applyProtection="1">
      <alignment vertical="top"/>
    </xf>
    <xf numFmtId="0" fontId="28" fillId="15" borderId="0" xfId="0" applyNumberFormat="1" applyFont="1" applyFill="1" applyAlignment="1" applyProtection="1">
      <alignment vertical="top"/>
      <protection locked="0"/>
    </xf>
    <xf numFmtId="0" fontId="28" fillId="0" borderId="0" xfId="0" applyNumberFormat="1" applyFont="1" applyFill="1" applyAlignment="1" applyProtection="1">
      <alignment vertical="top"/>
      <protection locked="0"/>
    </xf>
    <xf numFmtId="0" fontId="28" fillId="0" borderId="0" xfId="0" applyNumberFormat="1" applyFont="1" applyAlignment="1" applyProtection="1">
      <alignment vertical="top"/>
      <protection locked="0"/>
    </xf>
    <xf numFmtId="165" fontId="28" fillId="0" borderId="0" xfId="0" applyNumberFormat="1" applyFont="1" applyAlignment="1"/>
    <xf numFmtId="0" fontId="32" fillId="22" borderId="0" xfId="0" applyFont="1" applyFill="1" applyBorder="1" applyAlignment="1">
      <alignment vertical="top"/>
    </xf>
    <xf numFmtId="0" fontId="3" fillId="35" borderId="0" xfId="0" applyNumberFormat="1" applyFont="1" applyFill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19">
    <dxf>
      <fill>
        <patternFill patternType="solid">
          <bgColor rgb="FF00B0F0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 patternType="solid">
          <bgColor rgb="FF00B0F0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 patternType="solid">
          <bgColor rgb="FF00B0F0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 patternType="solid">
          <bgColor rgb="FF00B0F0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 patternType="solid">
          <bgColor rgb="FF00B0F0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 patternType="solid">
          <bgColor rgb="FF00B0F0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 patternType="solid">
          <bgColor rgb="FF00B0F0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b/>
        <color rgb="FF000000"/>
      </font>
      <fill>
        <patternFill patternType="solid">
          <fgColor indexed="14"/>
          <bgColor indexed="15"/>
        </patternFill>
      </fill>
      <border>
        <left style="thin">
          <color indexed="10"/>
        </left>
        <right style="thin">
          <color indexed="11"/>
        </right>
        <top style="thin">
          <color indexed="8"/>
        </top>
        <bottom style="thin">
          <color indexed="8"/>
        </bottom>
        <vertical style="thin">
          <color indexed="10"/>
        </vertical>
        <horizontal/>
      </border>
    </dxf>
    <dxf>
      <font>
        <b/>
        <color rgb="FF000000"/>
      </font>
      <fill>
        <patternFill patternType="solid">
          <fgColor indexed="14"/>
          <bgColor indexed="15"/>
        </patternFill>
      </fill>
      <border>
        <left style="thin">
          <color indexed="10"/>
        </left>
        <right style="thin">
          <color indexed="11"/>
        </right>
        <top style="thin">
          <color indexed="8"/>
        </top>
        <bottom style="thin">
          <color indexed="8"/>
        </bottom>
        <vertical style="thin">
          <color indexed="10"/>
        </vertical>
        <horizontal/>
      </border>
    </dxf>
    <dxf>
      <font>
        <b/>
        <color rgb="FF000000"/>
      </font>
      <fill>
        <patternFill patternType="solid">
          <fgColor indexed="14"/>
          <bgColor indexed="15"/>
        </patternFill>
      </fill>
      <border>
        <left style="thin">
          <color indexed="10"/>
        </left>
        <right style="thin">
          <color indexed="11"/>
        </right>
        <top style="thin">
          <color indexed="8"/>
        </top>
        <bottom style="thin">
          <color indexed="8"/>
        </bottom>
        <vertical style="thin">
          <color indexed="10"/>
        </vertical>
        <horizontal/>
      </border>
    </dxf>
    <dxf>
      <font>
        <b/>
        <color rgb="FF000000"/>
      </font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4"/>
          <bgColor indexed="17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4"/>
          <bgColor indexed="17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4"/>
          <bgColor indexed="17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4"/>
          <bgColor indexed="16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4"/>
          <bgColor indexed="16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4"/>
          <bgColor indexed="16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b/>
        <color rgb="FF000000"/>
      </font>
      <border>
        <left style="thin">
          <color indexed="10"/>
        </left>
        <right style="thin">
          <color indexed="11"/>
        </right>
        <top style="thin">
          <color indexed="10"/>
        </top>
        <bottom style="thin">
          <color indexed="10"/>
        </bottom>
        <vertical style="thin">
          <color indexed="10"/>
        </vertical>
        <horizontal style="thin">
          <color indexed="10"/>
        </horizontal>
      </border>
    </dxf>
    <dxf>
      <font>
        <b/>
        <color rgb="FF000000"/>
      </font>
      <border>
        <left style="thin">
          <color indexed="10"/>
        </left>
        <right style="thin">
          <color indexed="11"/>
        </right>
        <top style="thin">
          <color indexed="10"/>
        </top>
        <bottom style="thin">
          <color indexed="10"/>
        </bottom>
        <vertical style="thin">
          <color indexed="10"/>
        </vertical>
        <horizontal style="thin">
          <color indexed="10"/>
        </horizontal>
      </border>
    </dxf>
    <dxf>
      <font>
        <b/>
        <color rgb="FF000000"/>
      </font>
      <border>
        <left style="thin">
          <color indexed="10"/>
        </left>
        <right style="thin">
          <color indexed="10"/>
        </right>
        <top style="thin">
          <color indexed="11"/>
        </top>
        <bottom style="thin">
          <color indexed="8"/>
        </bottom>
        <vertical style="thin">
          <color indexed="10"/>
        </vertical>
        <horizontal style="thin">
          <color indexed="10"/>
        </horizontal>
      </border>
    </dxf>
    <dxf>
      <font>
        <b/>
        <color rgb="FF00000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1"/>
        </bottom>
        <vertical style="thin">
          <color indexed="10"/>
        </vertical>
        <horizontal style="thin">
          <color indexed="10"/>
        </horizontal>
      </border>
    </dxf>
    <dxf>
      <font>
        <color rgb="FF00000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 style="thin">
          <color indexed="10"/>
        </vertical>
        <horizontal style="thin">
          <color indexed="10"/>
        </horizontal>
      </border>
    </dxf>
  </dxfs>
  <tableStyles count="1">
    <tableStyle name="PivotStyleCustom01" count="17" xr9:uid="{00000000-0011-0000-FFFF-FFFF00000000}">
      <tableStyleElement type="wholeTable" dxfId="118"/>
      <tableStyleElement type="headerRow" dxfId="117"/>
      <tableStyleElement type="totalRow" dxfId="116"/>
      <tableStyleElement type="firstColumn" dxfId="115"/>
      <tableStyleElement type="lastColumn" dxfId="114"/>
      <tableStyleElement type="firstSubtotalColumn" dxfId="113"/>
      <tableStyleElement type="secondSubtotalColumn" dxfId="112"/>
      <tableStyleElement type="thirdSubtotalColumn" dxfId="111"/>
      <tableStyleElement type="firstSubtotalRow" dxfId="110"/>
      <tableStyleElement type="secondSubtotalRow" dxfId="109"/>
      <tableStyleElement type="thirdSubtotalRow" dxfId="108"/>
      <tableStyleElement type="firstColumnSubheading" dxfId="107"/>
      <tableStyleElement type="secondColumnSubheading" dxfId="106"/>
      <tableStyleElement type="thirdColumnSubheading" dxfId="105"/>
      <tableStyleElement type="firstRowSubheading" dxfId="104"/>
      <tableStyleElement type="secondRowSubheading" dxfId="103"/>
      <tableStyleElement type="thirdRowSubheading" dxfId="10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000000"/>
      <rgbColor rgb="FFD3D3D3"/>
      <rgbColor rgb="FFF4F4F4"/>
      <rgbColor rgb="FFE3E3E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3.xml"/></Relationships>
</file>

<file path=xl/documenttasks/documenttask1.xml><?xml version="1.0" encoding="utf-8"?>
<Tasks xmlns="http://schemas.microsoft.com/office/tasks/2019/documenttasks">
  <Task id="{8D7E0912-C9A2-4D2A-945B-4076E6786A5F}">
    <Anchor>
      <Comment id="{AF722219-701B-42E0-80A6-89F243CF500C}"/>
    </Anchor>
    <History>
      <Event time="2024-05-10T18:40:24.23" id="{ECB8CC0B-A965-4A1D-A491-672A03A21B5E}">
        <Attribution userId="S::kelly_a_grauel@rush.edu::b4e68d4f-586f-4847-8567-4294f99d11d7" userName="Kelly Grauel" userProvider="AD"/>
        <Anchor>
          <Comment id="{AF722219-701B-42E0-80A6-89F243CF500C}"/>
        </Anchor>
        <Create/>
      </Event>
      <Event time="2024-05-10T18:40:24.23" id="{6667FA0D-4DB2-4379-B86C-5E319A44E471}">
        <Attribution userId="S::kelly_a_grauel@rush.edu::b4e68d4f-586f-4847-8567-4294f99d11d7" userName="Kelly Grauel" userProvider="AD"/>
        <Anchor>
          <Comment id="{AF722219-701B-42E0-80A6-89F243CF500C}"/>
        </Anchor>
        <Assign userId="S::Aimee_J_Szewka@rush.edu::887cd473-1e69-4119-8636-0ec46eeca3e7" userName="Aimee J Szewka" userProvider="AD"/>
      </Event>
      <Event time="2024-05-10T18:40:24.23" id="{3B02D1C3-36BB-4CFD-82FA-4325F5C2A2E6}">
        <Attribution userId="S::kelly_a_grauel@rush.edu::b4e68d4f-586f-4847-8567-4294f99d11d7" userName="Kelly Grauel" userProvider="AD"/>
        <Anchor>
          <Comment id="{AF722219-701B-42E0-80A6-89F243CF500C}"/>
        </Anchor>
        <SetTitle title="@Aimee J Szewka need to change this to be 3hr 15 mins and is now starting at 8:45am."/>
      </Event>
    </History>
  </Task>
  <Task id="{69D04B44-6B01-4849-86D5-30457DE071CA}">
    <Anchor>
      <Comment id="{7ED31C33-E76C-4C74-9598-FF2B5C5F643C}"/>
    </Anchor>
    <History>
      <Event time="2024-07-10T19:54:01.29" id="{F66A2853-71F7-494B-83CD-2E58DC61B898}">
        <Attribution userId="S::kelly_a_grauel@rush.edu::b4e68d4f-586f-4847-8567-4294f99d11d7" userName="Kelly Grauel" userProvider="AD"/>
        <Anchor>
          <Comment id="{7ED31C33-E76C-4C74-9598-FF2B5C5F643C}"/>
        </Anchor>
        <Create/>
      </Event>
      <Event time="2024-07-10T19:54:01.29" id="{59B55B19-88A2-4834-AAD4-A09652B5C660}">
        <Attribution userId="S::kelly_a_grauel@rush.edu::b4e68d4f-586f-4847-8567-4294f99d11d7" userName="Kelly Grauel" userProvider="AD"/>
        <Anchor>
          <Comment id="{7ED31C33-E76C-4C74-9598-FF2B5C5F643C}"/>
        </Anchor>
        <Assign userId="S::Aimee_J_Szewka@rush.edu::887cd473-1e69-4119-8636-0ec46eeca3e7" userName="Aimee J Szewka" userProvider="AD"/>
      </Event>
      <Event time="2024-07-10T19:54:01.29" id="{6B3E25FD-3137-4FC8-9158-5B1B15398362}">
        <Attribution userId="S::kelly_a_grauel@rush.edu::b4e68d4f-586f-4847-8567-4294f99d11d7" userName="Kelly Grauel" userProvider="AD"/>
        <Anchor>
          <Comment id="{7ED31C33-E76C-4C74-9598-FF2B5C5F643C}"/>
        </Anchor>
        <SetTitle title="@Aimee J Szewka this is now running 1-4:30pm"/>
      </Event>
    </History>
  </Task>
  <Task id="{6F2DB696-D075-4CD0-A661-8DE7E84E8CA2}">
    <Anchor>
      <Comment id="{FBF5CE0B-2E68-4D76-9539-1B4F6B1DE5A1}"/>
    </Anchor>
    <History>
      <Event time="2024-05-21T16:49:34.04" id="{609FB22C-420A-4963-BA64-C057D8231C93}">
        <Attribution userId="S::kelly_a_grauel@rush.edu::b4e68d4f-586f-4847-8567-4294f99d11d7" userName="Kelly Grauel" userProvider="AD"/>
        <Anchor>
          <Comment id="{FBF5CE0B-2E68-4D76-9539-1B4F6B1DE5A1}"/>
        </Anchor>
        <Create/>
      </Event>
      <Event time="2024-05-21T16:49:34.04" id="{97BF79F2-E03F-42FF-85DF-45E33BF2504E}">
        <Attribution userId="S::kelly_a_grauel@rush.edu::b4e68d4f-586f-4847-8567-4294f99d11d7" userName="Kelly Grauel" userProvider="AD"/>
        <Anchor>
          <Comment id="{FBF5CE0B-2E68-4D76-9539-1B4F6B1DE5A1}"/>
        </Anchor>
        <Assign userId="S::Aimee_J_Szewka@rush.edu::887cd473-1e69-4119-8636-0ec46eeca3e7" userName="Aimee J Szewka" userProvider="AD"/>
      </Event>
      <Event time="2024-05-21T16:49:34.04" id="{C4D0F1B6-E0D0-4EB5-BA4C-127A6FBB4232}">
        <Attribution userId="S::kelly_a_grauel@rush.edu::b4e68d4f-586f-4847-8567-4294f99d11d7" userName="Kelly Grauel" userProvider="AD"/>
        <Anchor>
          <Comment id="{FBF5CE0B-2E68-4D76-9539-1B4F6B1DE5A1}"/>
        </Anchor>
        <SetTitle title="@Aimee J Szewka this session is now running 1-3pm due to a room conflict"/>
      </Event>
      <Event time="2024-07-10T20:32:18.08" id="{876C555D-D59D-4B0E-99B8-8860046353D8}">
        <Attribution userId="S::Aimee_J_Szewka@rush.edu::887cd473-1e69-4119-8636-0ec46eeca3e7" userName="Aimee J Szewka" userProvider="AD"/>
        <Progress percentComplete="100"/>
      </Event>
    </History>
  </Task>
</Tasks>
</file>

<file path=xl/documenttasks/documenttask2.xml><?xml version="1.0" encoding="utf-8"?>
<Tasks xmlns="http://schemas.microsoft.com/office/tasks/2019/documenttasks">
  <Task id="{928BD006-7C96-BA44-B8CD-CF00CFE1A9D5}">
    <Anchor>
      <Comment id="{D3FBEEEB-268D-BB42-AD92-08BD541E6EDC}"/>
    </Anchor>
    <History>
      <Event time="2024-04-29T13:38:16.13" id="{8D52581F-2429-41FF-919E-BFDB6E5142F3}">
        <Attribution userId="S::kelly_a_grauel@rush.edu::b4e68d4f-586f-4847-8567-4294f99d11d7" userName="Kelly Grauel" userProvider="AD"/>
        <Anchor>
          <Comment id="{D3FBEEEB-268D-BB42-AD92-08BD541E6EDC}"/>
        </Anchor>
        <Create/>
      </Event>
      <Event time="2024-04-29T13:38:16.13" id="{A9E910C9-244D-4476-A8E4-5379EB547EFD}">
        <Attribution userId="S::kelly_a_grauel@rush.edu::b4e68d4f-586f-4847-8567-4294f99d11d7" userName="Kelly Grauel" userProvider="AD"/>
        <Anchor>
          <Comment id="{D3FBEEEB-268D-BB42-AD92-08BD541E6EDC}"/>
        </Anchor>
        <Assign userId="S::Aimee_J_Szewka@rush.edu::887cd473-1e69-4119-8636-0ec46eeca3e7" userName="Aimee J Szewka" userProvider="AD"/>
      </Event>
      <Event time="2024-04-29T13:38:16.13" id="{A0811D21-80C8-4286-A38F-0A219F3B33C1}">
        <Attribution userId="S::kelly_a_grauel@rush.edu::b4e68d4f-586f-4847-8567-4294f99d11d7" userName="Kelly Grauel" userProvider="AD"/>
        <Anchor>
          <Comment id="{D3FBEEEB-268D-BB42-AD92-08BD541E6EDC}"/>
        </Anchor>
        <SetTitle title="@Aimee J Szewka needed to update the date of this session, may need to address with CE's"/>
      </Event>
      <Event time="2024-05-01T20:48:54.44" id="{A00657DB-08B8-F844-8EE8-ABC9FC35E466}">
        <Attribution userId="S::Aimee_J_Szewka@rush.edu::887cd473-1e69-4119-8636-0ec46eeca3e7" userName="Aimee J Szewka" userProvider="AD"/>
        <Progress percentComplete="100"/>
      </Event>
    </History>
  </Task>
  <Task id="{BC328B38-189A-5645-8536-CD929D7665A3}">
    <Anchor>
      <Comment id="{9794FDF2-1C37-AE41-AAC0-F08567410A86}"/>
    </Anchor>
    <History>
      <Event time="2024-04-02T15:22:00.84" id="{6029A65C-7230-499A-B340-A14B8E51D8DD}">
        <Attribution userId="S::christine_s_tsai@rush.edu::1e22f8ba-e5b1-4062-b140-5886779268fe" userName="Christine Tsai" userProvider="AD"/>
        <Anchor>
          <Comment id="{9794FDF2-1C37-AE41-AAC0-F08567410A86}"/>
        </Anchor>
        <Create/>
      </Event>
      <Event time="2024-04-02T15:22:00.84" id="{10478760-8865-4649-856C-A6249DCF47FB}">
        <Attribution userId="S::christine_s_tsai@rush.edu::1e22f8ba-e5b1-4062-b140-5886779268fe" userName="Christine Tsai" userProvider="AD"/>
        <Anchor>
          <Comment id="{9794FDF2-1C37-AE41-AAC0-F08567410A86}"/>
        </Anchor>
        <Assign userId="S::kelly_a_grauel@rush.edu::b4e68d4f-586f-4847-8567-4294f99d11d7" userName="Kelly Grauel" userProvider="AD"/>
      </Event>
      <Event time="2024-04-02T15:22:00.84" id="{D4A9DFBE-56D1-4DFA-9729-C9CA12D9E19B}">
        <Attribution userId="S::christine_s_tsai@rush.edu::1e22f8ba-e5b1-4062-b140-5886779268fe" userName="Christine Tsai" userProvider="AD"/>
        <Anchor>
          <Comment id="{9794FDF2-1C37-AE41-AAC0-F08567410A86}"/>
        </Anchor>
        <SetTitle title="@Kelly Grauel FYi I updated these from 3 hours to 3.5"/>
      </Event>
      <Event time="2024-04-18T12:07:16.84" id="{FAA4B3C6-6FB2-421C-ACB4-8C838F62A178}">
        <Attribution userId="S::kelly_a_grauel@rush.edu::b4e68d4f-586f-4847-8567-4294f99d11d7" userName="Kelly Grauel" userProvider="AD"/>
        <Progress percentComplete="100"/>
      </Event>
    </History>
  </Task>
  <Task id="{487EBB3B-4A7D-4346-A08F-5281145B9629}">
    <Anchor>
      <Comment id="{BCC5552B-D8C4-4E40-BB03-F3B1E1C7B980}"/>
    </Anchor>
    <History>
      <Event time="2024-05-20T17:22:53.58" id="{AE3CE185-6F60-4B79-B195-CFFD65356C04}">
        <Attribution userId="S::kelly_a_grauel@rush.edu::b4e68d4f-586f-4847-8567-4294f99d11d7" userName="Kelly Grauel" userProvider="AD"/>
        <Anchor>
          <Comment id="{BCC5552B-D8C4-4E40-BB03-F3B1E1C7B980}"/>
        </Anchor>
        <Create/>
      </Event>
      <Event time="2024-05-20T17:22:53.58" id="{C2D9E7C6-FA9D-419A-AC2E-77488D9118BE}">
        <Attribution userId="S::kelly_a_grauel@rush.edu::b4e68d4f-586f-4847-8567-4294f99d11d7" userName="Kelly Grauel" userProvider="AD"/>
        <Anchor>
          <Comment id="{BCC5552B-D8C4-4E40-BB03-F3B1E1C7B980}"/>
        </Anchor>
        <Assign userId="S::Aimee_J_Szewka@rush.edu::887cd473-1e69-4119-8636-0ec46eeca3e7" userName="Aimee J Szewka" userProvider="AD"/>
      </Event>
      <Event time="2024-05-20T17:22:53.58" id="{AE67C73A-C7D5-4E0D-AD7D-1EE900726FAA}">
        <Attribution userId="S::kelly_a_grauel@rush.edu::b4e68d4f-586f-4847-8567-4294f99d11d7" userName="Kelly Grauel" userProvider="AD"/>
        <Anchor>
          <Comment id="{BCC5552B-D8C4-4E40-BB03-F3B1E1C7B980}"/>
        </Anchor>
        <SetTitle title="@Aimee J Szewka any is hoping to be scheduled for this"/>
      </Event>
    </History>
  </Task>
  <Task id="{DD77454A-0F33-4046-9FFE-8CE20DD4E1EF}">
    <Anchor>
      <Comment id="{D29D7499-5EA1-4E96-95C7-4A29728254C0}"/>
    </Anchor>
    <History>
      <Event time="2024-05-20T16:37:35.76" id="{8B4AB60F-477D-444B-9AE9-DB92CA9547DD}">
        <Attribution userId="S::kelly_a_grauel@rush.edu::b4e68d4f-586f-4847-8567-4294f99d11d7" userName="Kelly Grauel" userProvider="AD"/>
        <Anchor>
          <Comment id="{D29D7499-5EA1-4E96-95C7-4A29728254C0}"/>
        </Anchor>
        <Create/>
      </Event>
      <Event time="2024-05-20T16:37:35.76" id="{A52D541E-0001-4937-9AC6-0874AE12975B}">
        <Attribution userId="S::kelly_a_grauel@rush.edu::b4e68d4f-586f-4847-8567-4294f99d11d7" userName="Kelly Grauel" userProvider="AD"/>
        <Anchor>
          <Comment id="{D29D7499-5EA1-4E96-95C7-4A29728254C0}"/>
        </Anchor>
        <Assign userId="S::Aimee_J_Szewka@rush.edu::887cd473-1e69-4119-8636-0ec46eeca3e7" userName="Aimee J Szewka" userProvider="AD"/>
      </Event>
      <Event time="2024-05-20T16:37:35.76" id="{02F7A2AE-F77F-4A72-A5C2-AD8938125CE6}">
        <Attribution userId="S::kelly_a_grauel@rush.edu::b4e68d4f-586f-4847-8567-4294f99d11d7" userName="Kelly Grauel" userProvider="AD"/>
        <Anchor>
          <Comment id="{D29D7499-5EA1-4E96-95C7-4A29728254C0}"/>
        </Anchor>
        <SetTitle title="@Aimee J Szewka Elif cannot do this one"/>
      </Event>
    </History>
  </Task>
  <Task id="{32B4F652-6532-AF47-86F8-565F0D69E67C}">
    <Anchor>
      <Comment id="{AFD908D8-ACC0-4F4B-B470-679501775CCE}"/>
    </Anchor>
    <History>
      <Event time="2024-04-25T17:37:47.58" id="{90322B59-EF0F-4936-8424-4243E1000B95}">
        <Attribution userId="S::kelly_a_grauel@rush.edu::b4e68d4f-586f-4847-8567-4294f99d11d7" userName="Kelly Grauel" userProvider="AD"/>
        <Anchor>
          <Comment id="{AFD908D8-ACC0-4F4B-B470-679501775CCE}"/>
        </Anchor>
        <Create/>
      </Event>
      <Event time="2024-04-25T17:37:47.58" id="{72C4F946-CDEC-499C-A14B-087307922321}">
        <Attribution userId="S::kelly_a_grauel@rush.edu::b4e68d4f-586f-4847-8567-4294f99d11d7" userName="Kelly Grauel" userProvider="AD"/>
        <Anchor>
          <Comment id="{AFD908D8-ACC0-4F4B-B470-679501775CCE}"/>
        </Anchor>
        <Assign userId="S::Aimee_J_Szewka@rush.edu::887cd473-1e69-4119-8636-0ec46eeca3e7" userName="Aimee J Szewka" userProvider="AD"/>
      </Event>
      <Event time="2024-04-25T17:37:47.58" id="{A41A4628-9E01-49BB-B4D9-719FB092AA0D}">
        <Attribution userId="S::kelly_a_grauel@rush.edu::b4e68d4f-586f-4847-8567-4294f99d11d7" userName="Kelly Grauel" userProvider="AD"/>
        <Anchor>
          <Comment id="{AFD908D8-ACC0-4F4B-B470-679501775CCE}"/>
        </Anchor>
        <SetTitle title="@Aimee J Szewka this is the session we need CEs to update their availability for"/>
      </Event>
      <Event time="2024-05-01T21:20:35.26" id="{EF132384-EDFE-B849-BBAE-26303252F84D}">
        <Attribution userId="S::Aimee_J_Szewka@rush.edu::887cd473-1e69-4119-8636-0ec46eeca3e7" userName="Aimee J Szewka" userProvider="AD"/>
        <Progress percentComplete="100"/>
      </Event>
    </History>
  </Task>
  <Task id="{E1F1D753-7155-42DA-BE63-B551E6C027A3}">
    <Anchor>
      <Comment id="{BD7009BE-A079-455E-8DCB-D7EAB1A3FDA3}"/>
    </Anchor>
    <History>
      <Event time="2024-05-20T16:46:05.92" id="{208AC7C2-6183-4C81-A449-CAE0C776CC3E}">
        <Attribution userId="S::kelly_a_grauel@rush.edu::b4e68d4f-586f-4847-8567-4294f99d11d7" userName="Kelly Grauel" userProvider="AD"/>
        <Anchor>
          <Comment id="{BD7009BE-A079-455E-8DCB-D7EAB1A3FDA3}"/>
        </Anchor>
        <Create/>
      </Event>
      <Event time="2024-05-20T16:46:05.92" id="{7688AFCC-A705-4261-AB58-3CA7C6AFA962}">
        <Attribution userId="S::kelly_a_grauel@rush.edu::b4e68d4f-586f-4847-8567-4294f99d11d7" userName="Kelly Grauel" userProvider="AD"/>
        <Anchor>
          <Comment id="{BD7009BE-A079-455E-8DCB-D7EAB1A3FDA3}"/>
        </Anchor>
        <Assign userId="S::Aimee_J_Szewka@rush.edu::887cd473-1e69-4119-8636-0ec46eeca3e7" userName="Aimee J Szewka" userProvider="AD"/>
      </Event>
      <Event time="2024-05-20T16:46:05.92" id="{A046FAD6-08A5-445A-843E-53C06B8972D7}">
        <Attribution userId="S::kelly_a_grauel@rush.edu::b4e68d4f-586f-4847-8567-4294f99d11d7" userName="Kelly Grauel" userProvider="AD"/>
        <Anchor>
          <Comment id="{BD7009BE-A079-455E-8DCB-D7EAB1A3FDA3}"/>
        </Anchor>
        <SetTitle title="@Aimee J Szewka Elif cannot do this one."/>
      </Event>
    </History>
  </Task>
  <Task id="{DD0A7157-D1D8-4274-9777-E7122F00D26C}">
    <Anchor>
      <Comment id="{AAF1847F-4B1A-4003-9D3A-1094D7952B5F}"/>
    </Anchor>
    <History>
      <Event time="2024-05-20T16:47:49.85" id="{70CFCF7A-79E0-42B1-ACFA-1D3F6B228CFD}">
        <Attribution userId="S::kelly_a_grauel@rush.edu::b4e68d4f-586f-4847-8567-4294f99d11d7" userName="Kelly Grauel" userProvider="AD"/>
        <Anchor>
          <Comment id="{AAF1847F-4B1A-4003-9D3A-1094D7952B5F}"/>
        </Anchor>
        <Create/>
      </Event>
      <Event time="2024-05-20T16:47:49.85" id="{523D3071-064B-434F-B28F-B54BB1D1A98B}">
        <Attribution userId="S::kelly_a_grauel@rush.edu::b4e68d4f-586f-4847-8567-4294f99d11d7" userName="Kelly Grauel" userProvider="AD"/>
        <Anchor>
          <Comment id="{AAF1847F-4B1A-4003-9D3A-1094D7952B5F}"/>
        </Anchor>
        <Assign userId="S::Aimee_J_Szewka@rush.edu::887cd473-1e69-4119-8636-0ec46eeca3e7" userName="Aimee J Szewka" userProvider="AD"/>
      </Event>
      <Event time="2024-05-20T16:47:49.85" id="{F74F4189-264D-4296-949A-62FE64C865DA}">
        <Attribution userId="S::kelly_a_grauel@rush.edu::b4e68d4f-586f-4847-8567-4294f99d11d7" userName="Kelly Grauel" userProvider="AD"/>
        <Anchor>
          <Comment id="{AAF1847F-4B1A-4003-9D3A-1094D7952B5F}"/>
        </Anchor>
        <SetTitle title="@Aimee J Szewka Elif can do this one if you want to swap her"/>
      </Event>
    </History>
  </Task>
  <Task id="{7ECD2660-D243-4DCE-A413-E6B5B2DB5422}">
    <Anchor>
      <Comment id="{72D03A39-32A6-4BB9-BC69-D1A56CD012F9}"/>
    </Anchor>
    <History>
      <Event time="2024-05-20T17:14:35.94" id="{3E59D0DE-57A1-47AA-BBF5-14BA2CF6A224}">
        <Attribution userId="S::kelly_a_grauel@rush.edu::b4e68d4f-586f-4847-8567-4294f99d11d7" userName="Kelly Grauel" userProvider="AD"/>
        <Anchor>
          <Comment id="{72D03A39-32A6-4BB9-BC69-D1A56CD012F9}"/>
        </Anchor>
        <Create/>
      </Event>
      <Event time="2024-05-20T17:14:35.94" id="{125B6DCE-6F66-4EA5-B0B0-0DBECC9F783E}">
        <Attribution userId="S::kelly_a_grauel@rush.edu::b4e68d4f-586f-4847-8567-4294f99d11d7" userName="Kelly Grauel" userProvider="AD"/>
        <Anchor>
          <Comment id="{72D03A39-32A6-4BB9-BC69-D1A56CD012F9}"/>
        </Anchor>
        <Assign userId="S::Aimee_J_Szewka@rush.edu::887cd473-1e69-4119-8636-0ec46eeca3e7" userName="Aimee J Szewka" userProvider="AD"/>
      </Event>
      <Event time="2024-05-20T17:14:35.94" id="{AAD7DECE-6BCD-4E2A-BC07-768422F0CDFD}">
        <Attribution userId="S::kelly_a_grauel@rush.edu::b4e68d4f-586f-4847-8567-4294f99d11d7" userName="Kelly Grauel" userProvider="AD"/>
        <Anchor>
          <Comment id="{72D03A39-32A6-4BB9-BC69-D1A56CD012F9}"/>
        </Anchor>
        <SetTitle title="@Aimee J Szewka Sobia is not available"/>
      </Event>
    </History>
  </Task>
  <Task id="{D00C7B6A-4C56-4F82-A4A7-32F605001E09}">
    <Anchor>
      <Comment id="{8A48F828-936A-4159-A57D-A6631784D6D4}"/>
    </Anchor>
    <History>
      <Event time="2024-05-20T16:48:35.54" id="{CDC6FD84-3921-4DBF-85FF-04C9CC0978A8}">
        <Attribution userId="S::kelly_a_grauel@rush.edu::b4e68d4f-586f-4847-8567-4294f99d11d7" userName="Kelly Grauel" userProvider="AD"/>
        <Anchor>
          <Comment id="{8A48F828-936A-4159-A57D-A6631784D6D4}"/>
        </Anchor>
        <Create/>
      </Event>
      <Event time="2024-05-20T16:48:35.54" id="{82821D10-BAD5-4139-B1BF-4C5737652498}">
        <Attribution userId="S::kelly_a_grauel@rush.edu::b4e68d4f-586f-4847-8567-4294f99d11d7" userName="Kelly Grauel" userProvider="AD"/>
        <Anchor>
          <Comment id="{8A48F828-936A-4159-A57D-A6631784D6D4}"/>
        </Anchor>
        <Assign userId="S::Aimee_J_Szewka@rush.edu::887cd473-1e69-4119-8636-0ec46eeca3e7" userName="Aimee J Szewka" userProvider="AD"/>
      </Event>
      <Event time="2024-05-20T16:48:35.54" id="{3726E5A6-C336-420E-A36C-0C82320D9DEF}">
        <Attribution userId="S::kelly_a_grauel@rush.edu::b4e68d4f-586f-4847-8567-4294f99d11d7" userName="Kelly Grauel" userProvider="AD"/>
        <Anchor>
          <Comment id="{8A48F828-936A-4159-A57D-A6631784D6D4}"/>
        </Anchor>
        <SetTitle title="@Aimee J Szewka elif cannot do this one"/>
      </Event>
    </History>
  </Task>
  <Task id="{1F5C7F6B-1467-40C8-9363-0138437771AC}">
    <Anchor>
      <Comment id="{2E0EA5DC-911D-4B4A-9D3D-95F757660F16}"/>
    </Anchor>
    <History>
      <Event time="2024-05-20T16:42:50.46" id="{43A93D92-BE53-4F4E-BADE-E4BAC6872D1F}">
        <Attribution userId="S::kelly_a_grauel@rush.edu::b4e68d4f-586f-4847-8567-4294f99d11d7" userName="Kelly Grauel" userProvider="AD"/>
        <Anchor>
          <Comment id="{2E0EA5DC-911D-4B4A-9D3D-95F757660F16}"/>
        </Anchor>
        <Create/>
      </Event>
      <Event time="2024-05-20T16:42:50.46" id="{5696A919-E826-4983-9A4B-04D4112F635A}">
        <Attribution userId="S::kelly_a_grauel@rush.edu::b4e68d4f-586f-4847-8567-4294f99d11d7" userName="Kelly Grauel" userProvider="AD"/>
        <Anchor>
          <Comment id="{2E0EA5DC-911D-4B4A-9D3D-95F757660F16}"/>
        </Anchor>
        <Assign userId="S::Aimee_J_Szewka@rush.edu::887cd473-1e69-4119-8636-0ec46eeca3e7" userName="Aimee J Szewka" userProvider="AD"/>
      </Event>
      <Event time="2024-05-20T16:42:50.46" id="{103FCFFC-A102-4737-94D3-9E32968547E0}">
        <Attribution userId="S::kelly_a_grauel@rush.edu::b4e68d4f-586f-4847-8567-4294f99d11d7" userName="Kelly Grauel" userProvider="AD"/>
        <Anchor>
          <Comment id="{2E0EA5DC-911D-4B4A-9D3D-95F757660F16}"/>
        </Anchor>
        <SetTitle title="@Aimee J Szewka Elif cannot do this one"/>
      </Event>
    </History>
  </Task>
  <Task id="{A1B59875-FECD-9F4E-9A50-4B1B2AF096F5}">
    <Anchor>
      <Comment id="{CA1A531A-7EA5-FF47-B8CA-0EA5FB7F9F50}"/>
    </Anchor>
    <History>
      <Event time="2024-04-03T14:05:24.29" id="{E394C715-3B2C-4509-9B4C-778BC8E2A034}">
        <Attribution userId="S::kelly_a_grauel@rush.edu::b4e68d4f-586f-4847-8567-4294f99d11d7" userName="Kelly Grauel" userProvider="AD"/>
        <Anchor>
          <Comment id="{CA1A531A-7EA5-FF47-B8CA-0EA5FB7F9F50}"/>
        </Anchor>
        <Create/>
      </Event>
      <Event time="2024-04-03T14:05:24.29" id="{4CB14A79-B8A8-4B67-B744-73F47F313C4F}">
        <Attribution userId="S::kelly_a_grauel@rush.edu::b4e68d4f-586f-4847-8567-4294f99d11d7" userName="Kelly Grauel" userProvider="AD"/>
        <Anchor>
          <Comment id="{CA1A531A-7EA5-FF47-B8CA-0EA5FB7F9F50}"/>
        </Anchor>
        <Assign userId="S::Aimee_J_Szewka@rush.edu::887cd473-1e69-4119-8636-0ec46eeca3e7" userName="Aimee J Szewka" userProvider="AD"/>
      </Event>
      <Event time="2024-04-03T14:05:24.29" id="{12BBEBE5-7379-4751-9592-218890D2CC1A}">
        <Attribution userId="S::kelly_a_grauel@rush.edu::b4e68d4f-586f-4847-8567-4294f99d11d7" userName="Kelly Grauel" userProvider="AD"/>
        <Anchor>
          <Comment id="{CA1A531A-7EA5-FF47-B8CA-0EA5FB7F9F50}"/>
        </Anchor>
        <SetTitle title="@Aimee J Szewka we need to update date and time to 3/11/2025 from 10:30am to 12pm"/>
      </Event>
      <Event time="2024-05-01T20:49:19.08" id="{BAB8BECD-0511-594E-B9C0-B692D754D58F}">
        <Attribution userId="S::Aimee_J_Szewka@rush.edu::887cd473-1e69-4119-8636-0ec46eeca3e7" userName="Aimee J Szewka" userProvider="AD"/>
        <Progress percentComplete="100"/>
      </Event>
    </History>
  </Task>
  <Task id="{B22FF48A-B36E-40BD-9F52-DEEE178A0B8A}">
    <Anchor>
      <Comment id="{E39ACD87-8F0D-42C0-8B09-9DB2D3A2A73C}"/>
    </Anchor>
    <History>
      <Event time="2024-05-20T17:22:03.56" id="{A59FE4EA-4E26-4CEE-BACE-8EB8F364B33E}">
        <Attribution userId="S::kelly_a_grauel@rush.edu::b4e68d4f-586f-4847-8567-4294f99d11d7" userName="Kelly Grauel" userProvider="AD"/>
        <Anchor>
          <Comment id="{E39ACD87-8F0D-42C0-8B09-9DB2D3A2A73C}"/>
        </Anchor>
        <Create/>
      </Event>
      <Event time="2024-05-20T17:22:03.56" id="{3A763CC9-27CE-4EED-B68A-D88CD49B543D}">
        <Attribution userId="S::kelly_a_grauel@rush.edu::b4e68d4f-586f-4847-8567-4294f99d11d7" userName="Kelly Grauel" userProvider="AD"/>
        <Anchor>
          <Comment id="{E39ACD87-8F0D-42C0-8B09-9DB2D3A2A73C}"/>
        </Anchor>
        <Assign userId="S::Aimee_J_Szewka@rush.edu::887cd473-1e69-4119-8636-0ec46eeca3e7" userName="Aimee J Szewka" userProvider="AD"/>
      </Event>
      <Event time="2024-05-20T17:22:03.56" id="{A606B980-EC44-4FE6-BAC7-22EEA492CE47}">
        <Attribution userId="S::kelly_a_grauel@rush.edu::b4e68d4f-586f-4847-8567-4294f99d11d7" userName="Kelly Grauel" userProvider="AD"/>
        <Anchor>
          <Comment id="{E39ACD87-8F0D-42C0-8B09-9DB2D3A2A73C}"/>
        </Anchor>
        <SetTitle title="@Aimee J Szewka Andy wants to be added if he could"/>
      </Event>
    </History>
  </Task>
  <Task id="{6060379F-B1DB-449D-A7BC-A09079A06931}">
    <Anchor>
      <Comment id="{710DDA00-65C9-46E5-A5E3-0223402EBD5E}"/>
    </Anchor>
    <History>
      <Event time="2024-05-20T16:47:05.87" id="{CC00A8E5-8D74-4275-BB4A-1ECA72EF2054}">
        <Attribution userId="S::kelly_a_grauel@rush.edu::b4e68d4f-586f-4847-8567-4294f99d11d7" userName="Kelly Grauel" userProvider="AD"/>
        <Anchor>
          <Comment id="{710DDA00-65C9-46E5-A5E3-0223402EBD5E}"/>
        </Anchor>
        <Create/>
      </Event>
      <Event time="2024-05-20T16:47:05.87" id="{7C75DD86-AAC8-4395-AF39-EE3CC7E72340}">
        <Attribution userId="S::kelly_a_grauel@rush.edu::b4e68d4f-586f-4847-8567-4294f99d11d7" userName="Kelly Grauel" userProvider="AD"/>
        <Anchor>
          <Comment id="{710DDA00-65C9-46E5-A5E3-0223402EBD5E}"/>
        </Anchor>
        <Assign userId="S::Aimee_J_Szewka@rush.edu::887cd473-1e69-4119-8636-0ec46eeca3e7" userName="Aimee J Szewka" userProvider="AD"/>
      </Event>
      <Event time="2024-05-20T16:47:05.87" id="{DDBB4032-779F-4E2A-B587-7D7290635DC5}">
        <Attribution userId="S::kelly_a_grauel@rush.edu::b4e68d4f-586f-4847-8567-4294f99d11d7" userName="Kelly Grauel" userProvider="AD"/>
        <Anchor>
          <Comment id="{710DDA00-65C9-46E5-A5E3-0223402EBD5E}"/>
        </Anchor>
        <SetTitle title="@Aimee J Szewka Elif cannot be the backup anymore"/>
      </Event>
    </History>
  </Task>
  <Task id="{F37106A4-F8E0-4CA7-A90A-ADA06CD8B22B}">
    <Anchor>
      <Comment id="{D751FDB8-A262-4583-A47E-444512AC7394}"/>
    </Anchor>
    <History>
      <Event time="2024-05-20T17:21:27.08" id="{7751226D-E07E-41B0-8C29-A32CA8F93C59}">
        <Attribution userId="S::kelly_a_grauel@rush.edu::b4e68d4f-586f-4847-8567-4294f99d11d7" userName="Kelly Grauel" userProvider="AD"/>
        <Anchor>
          <Comment id="{D751FDB8-A262-4583-A47E-444512AC7394}"/>
        </Anchor>
        <Create/>
      </Event>
      <Event time="2024-05-20T17:21:27.08" id="{EC71D535-C8F9-4FCA-AFF8-88502ECB192D}">
        <Attribution userId="S::kelly_a_grauel@rush.edu::b4e68d4f-586f-4847-8567-4294f99d11d7" userName="Kelly Grauel" userProvider="AD"/>
        <Anchor>
          <Comment id="{D751FDB8-A262-4583-A47E-444512AC7394}"/>
        </Anchor>
        <Assign userId="S::Aimee_J_Szewka@rush.edu::887cd473-1e69-4119-8636-0ec46eeca3e7" userName="Aimee J Szewka" userProvider="AD"/>
      </Event>
      <Event time="2024-05-20T17:21:27.08" id="{8917E2C9-C8B8-4397-BCD7-431090445E03}">
        <Attribution userId="S::kelly_a_grauel@rush.edu::b4e68d4f-586f-4847-8567-4294f99d11d7" userName="Kelly Grauel" userProvider="AD"/>
        <Anchor>
          <Comment id="{D751FDB8-A262-4583-A47E-444512AC7394}"/>
        </Anchor>
        <SetTitle title="@Aimee J Szewka Andy cant tech"/>
      </Event>
    </History>
  </Task>
  <Task id="{44F8DAB3-CBC1-467C-8F8D-0AEB7A8F6063}">
    <Anchor>
      <Comment id="{219FDD55-FB0C-4631-A95D-F2BBEF751F32}"/>
    </Anchor>
    <History>
      <Event time="2024-05-20T17:12:57.32" id="{E3D8C85C-0052-4BE6-A8B4-A1CDF5D40C3E}">
        <Attribution userId="S::kelly_a_grauel@rush.edu::b4e68d4f-586f-4847-8567-4294f99d11d7" userName="Kelly Grauel" userProvider="AD"/>
        <Anchor>
          <Comment id="{219FDD55-FB0C-4631-A95D-F2BBEF751F32}"/>
        </Anchor>
        <Create/>
      </Event>
      <Event time="2024-05-20T17:12:57.32" id="{F82C45CE-7E7A-4FFE-822E-077040EA3B6C}">
        <Attribution userId="S::kelly_a_grauel@rush.edu::b4e68d4f-586f-4847-8567-4294f99d11d7" userName="Kelly Grauel" userProvider="AD"/>
        <Anchor>
          <Comment id="{219FDD55-FB0C-4631-A95D-F2BBEF751F32}"/>
        </Anchor>
        <Assign userId="S::Aimee_J_Szewka@rush.edu::887cd473-1e69-4119-8636-0ec46eeca3e7" userName="Aimee J Szewka" userProvider="AD"/>
      </Event>
      <Event time="2024-05-20T17:12:57.32" id="{AD95455E-4D49-4F24-A5FC-78715650336B}">
        <Attribution userId="S::kelly_a_grauel@rush.edu::b4e68d4f-586f-4847-8567-4294f99d11d7" userName="Kelly Grauel" userProvider="AD"/>
        <Anchor>
          <Comment id="{219FDD55-FB0C-4631-A95D-F2BBEF751F32}"/>
        </Anchor>
        <SetTitle title="@Aimee J Szewka Sobia can't teach"/>
      </Event>
    </History>
  </Task>
  <Task id="{E38715B8-184E-41D6-8889-7D7E8898706F}">
    <Anchor>
      <Comment id="{B09D3654-4FD2-4D15-AFD6-503AB3A21F8A}"/>
    </Anchor>
    <History>
      <Event time="2024-05-20T17:10:15.54" id="{D560F806-7748-4C09-8EFE-3B7DE5CB655D}">
        <Attribution userId="S::kelly_a_grauel@rush.edu::b4e68d4f-586f-4847-8567-4294f99d11d7" userName="Kelly Grauel" userProvider="AD"/>
        <Anchor>
          <Comment id="{B09D3654-4FD2-4D15-AFD6-503AB3A21F8A}"/>
        </Anchor>
        <Create/>
      </Event>
      <Event time="2024-05-20T17:10:15.54" id="{426D9950-6408-4698-B1E8-841C6E29F52C}">
        <Attribution userId="S::kelly_a_grauel@rush.edu::b4e68d4f-586f-4847-8567-4294f99d11d7" userName="Kelly Grauel" userProvider="AD"/>
        <Anchor>
          <Comment id="{B09D3654-4FD2-4D15-AFD6-503AB3A21F8A}"/>
        </Anchor>
        <Assign userId="S::Aimee_J_Szewka@rush.edu::887cd473-1e69-4119-8636-0ec46eeca3e7" userName="Aimee J Szewka" userProvider="AD"/>
      </Event>
      <Event time="2024-05-20T17:10:15.54" id="{0BA643C1-AAB9-425E-92A6-F94112259098}">
        <Attribution userId="S::kelly_a_grauel@rush.edu::b4e68d4f-586f-4847-8567-4294f99d11d7" userName="Kelly Grauel" userProvider="AD"/>
        <Anchor>
          <Comment id="{B09D3654-4FD2-4D15-AFD6-503AB3A21F8A}"/>
        </Anchor>
        <SetTitle title="@Aimee J Szewka Elaine is double booked, can do either this session or the one below."/>
      </Event>
    </History>
  </Task>
  <Task id="{B378B1C1-8516-4E89-8702-F7E03D1ECF47}">
    <Anchor>
      <Comment id="{4FB94706-3A6A-434D-AA33-3AB132BCBE39}"/>
    </Anchor>
    <History>
      <Event time="2024-05-20T16:48:55.82" id="{4008C2E0-A7C4-4EE8-BB7E-30C810B476EE}">
        <Attribution userId="S::kelly_a_grauel@rush.edu::b4e68d4f-586f-4847-8567-4294f99d11d7" userName="Kelly Grauel" userProvider="AD"/>
        <Anchor>
          <Comment id="{4FB94706-3A6A-434D-AA33-3AB132BCBE39}"/>
        </Anchor>
        <Create/>
      </Event>
      <Event time="2024-05-20T16:48:55.82" id="{5F548976-D21B-44F8-BCBD-61894803221F}">
        <Attribution userId="S::kelly_a_grauel@rush.edu::b4e68d4f-586f-4847-8567-4294f99d11d7" userName="Kelly Grauel" userProvider="AD"/>
        <Anchor>
          <Comment id="{4FB94706-3A6A-434D-AA33-3AB132BCBE39}"/>
        </Anchor>
        <Assign userId="S::Aimee_J_Szewka@rush.edu::887cd473-1e69-4119-8636-0ec46eeca3e7" userName="Aimee J Szewka" userProvider="AD"/>
      </Event>
      <Event time="2024-05-20T16:48:55.82" id="{1C145915-7AC8-4127-9437-FC5D5358614E}">
        <Attribution userId="S::kelly_a_grauel@rush.edu::b4e68d4f-586f-4847-8567-4294f99d11d7" userName="Kelly Grauel" userProvider="AD"/>
        <Anchor>
          <Comment id="{4FB94706-3A6A-434D-AA33-3AB132BCBE39}"/>
        </Anchor>
        <SetTitle title="@Aimee J Szewka elif can do if needed."/>
      </Event>
    </History>
  </Task>
  <Task id="{5288B9E6-B128-EF45-B38C-A6B47401C3A7}">
    <Anchor>
      <Comment id="{20527CE0-9EBF-3944-BB7D-A66339633134}"/>
    </Anchor>
    <History>
      <Event time="2024-05-07T19:28:03.58" id="{F689F03A-61B5-45C0-85EF-88153F699B82}">
        <Attribution userId="S::kelly_a_grauel@rush.edu::b4e68d4f-586f-4847-8567-4294f99d11d7" userName="Kelly Grauel" userProvider="AD"/>
        <Anchor>
          <Comment id="{945A53F5-BF97-C44D-8189-F9D457B60C56}"/>
        </Anchor>
        <Create/>
      </Event>
      <Event time="2024-05-07T19:28:03.58" id="{86304B72-C81B-4C96-84DC-6D0CEE65AA2A}">
        <Attribution userId="S::kelly_a_grauel@rush.edu::b4e68d4f-586f-4847-8567-4294f99d11d7" userName="Kelly Grauel" userProvider="AD"/>
        <Anchor>
          <Comment id="{945A53F5-BF97-C44D-8189-F9D457B60C56}"/>
        </Anchor>
        <Assign userId="S::Aimee_J_Szewka@rush.edu::887cd473-1e69-4119-8636-0ec46eeca3e7" userName="Aimee J Szewka" userProvider="AD"/>
      </Event>
      <Event time="2024-05-07T19:28:03.58" id="{08EB5024-CC8E-4811-8D57-4F138A07E31A}">
        <Attribution userId="S::kelly_a_grauel@rush.edu::b4e68d4f-586f-4847-8567-4294f99d11d7" userName="Kelly Grauel" userProvider="AD"/>
        <Anchor>
          <Comment id="{945A53F5-BF97-C44D-8189-F9D457B60C56}"/>
        </Anchor>
        <SetTitle title="@Aimee J Szewka yes, looks like it was split last year and not updated this year"/>
      </Event>
      <Event time="2024-05-07T19:28:06.22" id="{65FF9149-6F9D-4AE4-8E6F-C8F4F647402F}">
        <Attribution userId="S::kelly_a_grauel@rush.edu::b4e68d4f-586f-4847-8567-4294f99d11d7" userName="Kelly Grauel" userProvider="AD"/>
        <Progress percentComplete="100"/>
      </Event>
    </History>
  </Task>
  <Task id="{C6555FF8-8D61-4834-B5BD-F8C275EE111B}">
    <Anchor>
      <Comment id="{8F1EA127-DAA2-4C66-B3F7-1782F9D753AE}"/>
    </Anchor>
    <History>
      <Event time="2024-05-20T16:38:35.98" id="{65BB5174-8A74-45DB-9BB5-990A767BA06C}">
        <Attribution userId="S::kelly_a_grauel@rush.edu::b4e68d4f-586f-4847-8567-4294f99d11d7" userName="Kelly Grauel" userProvider="AD"/>
        <Anchor>
          <Comment id="{8F1EA127-DAA2-4C66-B3F7-1782F9D753AE}"/>
        </Anchor>
        <Create/>
      </Event>
      <Event time="2024-05-20T16:38:35.98" id="{908D8AAE-7336-4BF6-AC02-4B468BE4D409}">
        <Attribution userId="S::kelly_a_grauel@rush.edu::b4e68d4f-586f-4847-8567-4294f99d11d7" userName="Kelly Grauel" userProvider="AD"/>
        <Anchor>
          <Comment id="{8F1EA127-DAA2-4C66-B3F7-1782F9D753AE}"/>
        </Anchor>
        <Assign userId="S::Aimee_J_Szewka@rush.edu::887cd473-1e69-4119-8636-0ec46eeca3e7" userName="Aimee J Szewka" userProvider="AD"/>
      </Event>
      <Event time="2024-05-20T16:38:35.98" id="{6D5782B9-F68C-48C6-A3D6-195BC27138E0}">
        <Attribution userId="S::kelly_a_grauel@rush.edu::b4e68d4f-586f-4847-8567-4294f99d11d7" userName="Kelly Grauel" userProvider="AD"/>
        <Anchor>
          <Comment id="{8F1EA127-DAA2-4C66-B3F7-1782F9D753AE}"/>
        </Anchor>
        <SetTitle title="@Aimee J Szewka Elif cannot do this one"/>
      </Event>
    </History>
  </Task>
  <Task id="{AF42FFFA-9425-45EB-AEAF-3565D4BDFE7E}">
    <Anchor>
      <Comment id="{A2F8E00E-A550-4B4F-91EE-CDBD494D0630}"/>
    </Anchor>
    <History>
      <Event time="2024-05-20T16:38:55.98" id="{60E3C6FF-E6D9-4184-A9B3-618E3650D659}">
        <Attribution userId="S::kelly_a_grauel@rush.edu::b4e68d4f-586f-4847-8567-4294f99d11d7" userName="Kelly Grauel" userProvider="AD"/>
        <Anchor>
          <Comment id="{A2F8E00E-A550-4B4F-91EE-CDBD494D0630}"/>
        </Anchor>
        <Create/>
      </Event>
      <Event time="2024-05-20T16:38:55.98" id="{A175D1DF-9293-44E5-A414-1701101AC811}">
        <Attribution userId="S::kelly_a_grauel@rush.edu::b4e68d4f-586f-4847-8567-4294f99d11d7" userName="Kelly Grauel" userProvider="AD"/>
        <Anchor>
          <Comment id="{A2F8E00E-A550-4B4F-91EE-CDBD494D0630}"/>
        </Anchor>
        <Assign userId="S::Aimee_J_Szewka@rush.edu::887cd473-1e69-4119-8636-0ec46eeca3e7" userName="Aimee J Szewka" userProvider="AD"/>
      </Event>
      <Event time="2024-05-20T16:38:55.98" id="{84BFA337-D792-4C07-BB51-9776B531D160}">
        <Attribution userId="S::kelly_a_grauel@rush.edu::b4e68d4f-586f-4847-8567-4294f99d11d7" userName="Kelly Grauel" userProvider="AD"/>
        <Anchor>
          <Comment id="{A2F8E00E-A550-4B4F-91EE-CDBD494D0630}"/>
        </Anchor>
        <SetTitle title="@Aimee J Szewka Elif cannot do this one"/>
      </Event>
    </History>
  </Task>
</Tasks>
</file>

<file path=xl/documenttasks/documenttask3.xml><?xml version="1.0" encoding="utf-8"?>
<Tasks xmlns="http://schemas.microsoft.com/office/tasks/2019/documenttasks">
  <Task id="{6FA20539-E6F8-4CDB-90E6-02B20FB88F28}">
    <Anchor>
      <Comment id="{B8BE1B75-B994-4768-9332-140396F69437}"/>
    </Anchor>
    <History>
      <Event time="2024-04-02T15:22:00.84" id="{6029A65C-7230-499A-B340-A14B8E51D8DD}">
        <Attribution userId="S::christine_s_tsai@rush.edu::1e22f8ba-e5b1-4062-b140-5886779268fe" userName="Christine Tsai" userProvider="AD"/>
        <Anchor>
          <Comment id="{B8BE1B75-B994-4768-9332-140396F69437}"/>
        </Anchor>
        <Create/>
      </Event>
      <Event time="2024-04-02T15:22:00.84" id="{10478760-8865-4649-856C-A6249DCF47FB}">
        <Attribution userId="S::christine_s_tsai@rush.edu::1e22f8ba-e5b1-4062-b140-5886779268fe" userName="Christine Tsai" userProvider="AD"/>
        <Anchor>
          <Comment id="{B8BE1B75-B994-4768-9332-140396F69437}"/>
        </Anchor>
        <Assign userId="S::Kelly_A_Grauel@rush.edu::b4e68d4f-586f-4847-8567-4294f99d11d7" userName="Kelly Grauel" userProvider="AD"/>
      </Event>
      <Event time="2024-04-02T15:22:00.84" id="{D4A9DFBE-56D1-4DFA-9729-C9CA12D9E19B}">
        <Attribution userId="S::christine_s_tsai@rush.edu::1e22f8ba-e5b1-4062-b140-5886779268fe" userName="Christine Tsai" userProvider="AD"/>
        <Anchor>
          <Comment id="{B8BE1B75-B994-4768-9332-140396F69437}"/>
        </Anchor>
        <SetTitle title="@Kelly Grauel FYi I updated these from 3 hours to 3.5"/>
      </Event>
      <Event time="2024-07-10T20:31:35.66" id="{8615C071-3469-4D22-B153-031D7B87A09B}">
        <Attribution userId="S::aimee_j_szewka@rush.edu::887cd473-1e69-4119-8636-0ec46eeca3e7" userName="Aimee J Szewka" userProvider="AD"/>
        <Progress percentComplete="100"/>
      </Event>
    </History>
  </Task>
  <Task id="{D2E3B33E-E8AC-4A9D-90FA-A650199B106C}">
    <Anchor>
      <Comment id="{17A4002F-D43D-431F-A335-D078F793E663}"/>
    </Anchor>
    <History>
      <Event time="2024-05-30T18:50:03.23" id="{970775A2-15E5-4CEF-8716-4CCFB41CFF35}">
        <Attribution userId="S::aimee_j_szewka@rush.edu::887cd473-1e69-4119-8636-0ec46eeca3e7" userName="Aimee J Szewka" userProvider="AD"/>
        <Anchor>
          <Comment id="{17A4002F-D43D-431F-A335-D078F793E663}"/>
        </Anchor>
        <Create/>
      </Event>
      <Event time="2024-05-30T18:50:03.23" id="{42E88C15-2518-412C-B1F1-CF7CCFC8FD9A}">
        <Attribution userId="S::aimee_j_szewka@rush.edu::887cd473-1e69-4119-8636-0ec46eeca3e7" userName="Aimee J Szewka" userProvider="AD"/>
        <Anchor>
          <Comment id="{17A4002F-D43D-431F-A335-D078F793E663}"/>
        </Anchor>
        <Assign userId="S::Irena_Medenica@rush.edu::7c3f9899-0b37-4993-9a8a-1b17896f4934" userName="Irena Medenica" userProvider="AD"/>
      </Event>
      <Event time="2024-05-30T18:50:03.23" id="{C88AE888-B33A-444A-B14C-7E677E5D0798}">
        <Attribution userId="S::aimee_j_szewka@rush.edu::887cd473-1e69-4119-8636-0ec46eeca3e7" userName="Aimee J Szewka" userProvider="AD"/>
        <Anchor>
          <Comment id="{17A4002F-D43D-431F-A335-D078F793E663}"/>
        </Anchor>
        <SetTitle title="@Irena Medenica This is the part that I would love for you to check on. Sorry if there is confusion about the right spreadsheet... it's definitely my fault. Thank you!"/>
      </Event>
      <Event time="2024-07-10T20:31:33.0" id="{6C2949A8-5E26-4528-8450-4FBCAEB36F61}">
        <Attribution userId="S::aimee_j_szewka@rush.edu::887cd473-1e69-4119-8636-0ec46eeca3e7" userName="Aimee J Szewka" userProvider="AD"/>
        <Progress percentComplete="100"/>
      </Event>
    </History>
  </Task>
  <Task id="{87878BBF-76C7-409F-9586-E4DD64AA34D5}">
    <Anchor>
      <Comment id="{29BBFD20-553E-4A48-A4C9-E61E33EB8FFA}"/>
    </Anchor>
    <History>
      <Event time="2024-04-03T14:05:24.29" id="{E394C715-3B2C-4509-9B4C-778BC8E2A034}">
        <Attribution userId="S::Kelly_A_Grauel@rush.edu::b4e68d4f-586f-4847-8567-4294f99d11d7" userName="Kelly Grauel" userProvider="AD"/>
        <Anchor>
          <Comment id="{29BBFD20-553E-4A48-A4C9-E61E33EB8FFA}"/>
        </Anchor>
        <Create/>
      </Event>
      <Event time="2024-04-03T14:05:24.29" id="{4CB14A79-B8A8-4B67-B744-73F47F313C4F}">
        <Attribution userId="S::Kelly_A_Grauel@rush.edu::b4e68d4f-586f-4847-8567-4294f99d11d7" userName="Kelly Grauel" userProvider="AD"/>
        <Anchor>
          <Comment id="{29BBFD20-553E-4A48-A4C9-E61E33EB8FFA}"/>
        </Anchor>
        <Assign userId="S::aimee_j_szewka@rush.edu::887cd473-1e69-4119-8636-0ec46eeca3e7" userName="Aimee J Szewka" userProvider="AD"/>
      </Event>
      <Event time="2024-04-03T14:05:24.29" id="{12BBEBE5-7379-4751-9592-218890D2CC1A}">
        <Attribution userId="S::Kelly_A_Grauel@rush.edu::b4e68d4f-586f-4847-8567-4294f99d11d7" userName="Kelly Grauel" userProvider="AD"/>
        <Anchor>
          <Comment id="{29BBFD20-553E-4A48-A4C9-E61E33EB8FFA}"/>
        </Anchor>
        <SetTitle title="@Aimee J Szewka we need to update date and time to 3/11/2025 from 10:30am to 12pm"/>
      </Event>
      <Event time="2024-07-10T20:31:54.15" id="{F5556E2F-AA56-433D-9B57-57BB75BB6990}">
        <Attribution userId="S::aimee_j_szewka@rush.edu::887cd473-1e69-4119-8636-0ec46eeca3e7" userName="Aimee J Szewka" userProvider="AD"/>
        <Progress percentComplete="100"/>
      </Event>
    </History>
  </Task>
  <Task id="{425EEDE2-19F8-AF45-80BA-3B248563738F}">
    <Anchor>
      <Comment id="{A9A11654-FAF3-FA45-971B-CF94D144E332}"/>
    </Anchor>
    <History>
      <Event time="2024-04-03T14:05:24.29" id="{E394C715-3B2C-4509-9B4C-778BC8E2A034}">
        <Attribution userId="S::Kelly_A_Grauel@rush.edu::b4e68d4f-586f-4847-8567-4294f99d11d7" userName="Kelly Grauel" userProvider="AD"/>
        <Anchor>
          <Comment id="{A9A11654-FAF3-FA45-971B-CF94D144E332}"/>
        </Anchor>
        <Create/>
      </Event>
      <Event time="2024-04-03T14:05:24.29" id="{4CB14A79-B8A8-4B67-B744-73F47F313C4F}">
        <Attribution userId="S::Kelly_A_Grauel@rush.edu::b4e68d4f-586f-4847-8567-4294f99d11d7" userName="Kelly Grauel" userProvider="AD"/>
        <Anchor>
          <Comment id="{A9A11654-FAF3-FA45-971B-CF94D144E332}"/>
        </Anchor>
        <Assign userId="S::aimee_j_szewka@rush.edu::887cd473-1e69-4119-8636-0ec46eeca3e7" userName="Aimee J Szewka" userProvider="AD"/>
      </Event>
      <Event time="2024-04-03T14:05:24.29" id="{12BBEBE5-7379-4751-9592-218890D2CC1A}">
        <Attribution userId="S::Kelly_A_Grauel@rush.edu::b4e68d4f-586f-4847-8567-4294f99d11d7" userName="Kelly Grauel" userProvider="AD"/>
        <Anchor>
          <Comment id="{A9A11654-FAF3-FA45-971B-CF94D144E332}"/>
        </Anchor>
        <SetTitle title="@Aimee J Szewka we need to update date and time to 3/11/2025 from 10:30am to 12pm"/>
      </Event>
      <Event time="2024-05-01T20:45:47.69" id="{2CA6928F-105E-E64D-A8FF-3A85F9EC85DA}">
        <Attribution userId="S::aimee_j_szewka@rush.edu::887cd473-1e69-4119-8636-0ec46eeca3e7" userName="Aimee J Szewka" userProvider="AD"/>
        <Progress percentComplete="100"/>
      </Event>
    </History>
  </Task>
</Tasks>
</file>

<file path=xl/documenttasks/documenttask4.xml><?xml version="1.0" encoding="utf-8"?>
<Tasks xmlns="http://schemas.microsoft.com/office/tasks/2019/documenttasks">
  <Task id="{D2F9E028-FA3E-4E43-959D-7BB17D10D4CB}">
    <Anchor>
      <Comment id="{1E21FD5C-4B25-472C-ABD7-1C79A3A02349}"/>
    </Anchor>
    <History>
      <Event time="2024-05-08T19:47:08.25" id="{4F94171D-39EF-467C-BA46-A58FAF77FB5B}">
        <Attribution userId="S::aimee_j_szewka@rush.edu::887cd473-1e69-4119-8636-0ec46eeca3e7" userName="Aimee J Szewka" userProvider="AD"/>
        <Anchor>
          <Comment id="{1E21FD5C-4B25-472C-ABD7-1C79A3A02349}"/>
        </Anchor>
        <Create/>
      </Event>
      <Event time="2024-05-08T19:47:08.25" id="{861494BA-DF04-459B-88DC-E2D7BEE75135}">
        <Attribution userId="S::aimee_j_szewka@rush.edu::887cd473-1e69-4119-8636-0ec46eeca3e7" userName="Aimee J Szewka" userProvider="AD"/>
        <Anchor>
          <Comment id="{1E21FD5C-4B25-472C-ABD7-1C79A3A02349}"/>
        </Anchor>
        <Assign userId="S::Teresa_Davis@rush.edu::a6a72906-b278-4713-9173-1967fd59a85d" userName="Teresa Davis" userProvider="AD"/>
      </Event>
      <Event time="2024-05-08T19:47:08.25" id="{D9CD4AC5-56AE-49D8-963A-BA16BD4CB323}">
        <Attribution userId="S::aimee_j_szewka@rush.edu::887cd473-1e69-4119-8636-0ec46eeca3e7" userName="Aimee J Szewka" userProvider="AD"/>
        <Anchor>
          <Comment id="{1E21FD5C-4B25-472C-ABD7-1C79A3A02349}"/>
        </Anchor>
        <SetTitle title="@Teresa Davis Can you review these date changes and make changes in availability? Thank you!"/>
      </Event>
    </History>
  </Task>
  <Task id="{4C210F34-BDC8-4669-B586-2527C6E043BC}">
    <Anchor>
      <Comment id="{F5B1A3F9-C5C8-4E27-BCC0-6203B16F0E15}"/>
    </Anchor>
    <History>
      <Event time="2024-05-08T19:48:22.63" id="{C0466C91-F69D-45AC-96F1-D24162CC1F86}">
        <Attribution userId="S::aimee_j_szewka@rush.edu::887cd473-1e69-4119-8636-0ec46eeca3e7" userName="Aimee J Szewka" userProvider="AD"/>
        <Anchor>
          <Comment id="{F5B1A3F9-C5C8-4E27-BCC0-6203B16F0E15}"/>
        </Anchor>
        <Create/>
      </Event>
      <Event time="2024-05-08T19:48:22.63" id="{00D1C784-C207-4414-8973-4FEEF4D5034F}">
        <Attribution userId="S::aimee_j_szewka@rush.edu::887cd473-1e69-4119-8636-0ec46eeca3e7" userName="Aimee J Szewka" userProvider="AD"/>
        <Anchor>
          <Comment id="{F5B1A3F9-C5C8-4E27-BCC0-6203B16F0E15}"/>
        </Anchor>
        <Assign userId="S::Suchita_Kishore@rush.edu::0f3fc3a3-711c-418e-851d-87a8ef505029" userName="Suchita Kishore" userProvider="AD"/>
      </Event>
      <Event time="2024-05-08T19:48:22.63" id="{24EBC397-9D2F-469C-A739-A7ACC99CB1C3}">
        <Attribution userId="S::aimee_j_szewka@rush.edu::887cd473-1e69-4119-8636-0ec46eeca3e7" userName="Aimee J Szewka" userProvider="AD"/>
        <Anchor>
          <Comment id="{F5B1A3F9-C5C8-4E27-BCC0-6203B16F0E15}"/>
        </Anchor>
        <SetTitle title="@Suchita Kishore Can you review these date changes and make changes in availability? Thank you!"/>
      </Event>
      <Event time="2024-05-08T20:41:19.55" id="{97CADD33-6FCE-4867-ADEE-23602CD23A35}">
        <Attribution userId="S::Suchita_Kishore@rush.edu::0f3fc3a3-711c-418e-851d-87a8ef505029" userName="Suchita Kishore" userProvider="AD"/>
        <Anchor>
          <Comment id="{676DE50D-31C2-43AD-87B6-A02667CABA4E}"/>
        </Anchor>
        <UnassignAll/>
      </Event>
      <Event time="2024-05-08T20:41:19.55" id="{A3397EED-C3EE-433C-A8DA-078078C45ED1}">
        <Attribution userId="S::Suchita_Kishore@rush.edu::0f3fc3a3-711c-418e-851d-87a8ef505029" userName="Suchita Kishore" userProvider="AD"/>
        <Anchor>
          <Comment id="{676DE50D-31C2-43AD-87B6-A02667CABA4E}"/>
        </Anchor>
        <Assign userId="S::aimee_j_szewka@rush.edu::887cd473-1e69-4119-8636-0ec46eeca3e7" userName="Aimee J Szewka" userProvider="AD"/>
      </Event>
      <Event time="2024-05-09T21:35:59.57" id="{6FEF99D7-5A0D-4411-846E-CA5B08D7B871}">
        <Attribution userId="S::aimee_j_szewka@rush.edu::887cd473-1e69-4119-8636-0ec46eeca3e7" userName="Aimee J Szewka" userProvider="AD"/>
        <Progress percentComplete="100"/>
      </Event>
    </History>
  </Task>
  <Task id="{74BD2D39-F70E-45DD-8271-42C1D9ABFA97}">
    <Anchor>
      <Comment id="{3EA0ADEC-3E7A-4F4D-9AC8-2CE5AE882E4F}"/>
    </Anchor>
    <History>
      <Event time="2024-05-08T19:48:08.85" id="{858E33C0-3590-43FC-BE9D-92FAAD1F1E20}">
        <Attribution userId="S::aimee_j_szewka@rush.edu::887cd473-1e69-4119-8636-0ec46eeca3e7" userName="Aimee J Szewka" userProvider="AD"/>
        <Anchor>
          <Comment id="{3EA0ADEC-3E7A-4F4D-9AC8-2CE5AE882E4F}"/>
        </Anchor>
        <Create/>
      </Event>
      <Event time="2024-05-08T19:48:08.85" id="{F1E19DE5-A543-410D-AD1B-53D26B00C044}">
        <Attribution userId="S::aimee_j_szewka@rush.edu::887cd473-1e69-4119-8636-0ec46eeca3e7" userName="Aimee J Szewka" userProvider="AD"/>
        <Anchor>
          <Comment id="{3EA0ADEC-3E7A-4F4D-9AC8-2CE5AE882E4F}"/>
        </Anchor>
        <Assign userId="S::Stephen_R_Gore@rush.edu::a24659ec-ae02-4ded-9646-8c3adbf5383b" userName="Stephen R Gore" userProvider="AD"/>
      </Event>
      <Event time="2024-05-08T19:48:08.85" id="{5441DF83-7922-47BC-8A01-DECDC5306EC4}">
        <Attribution userId="S::aimee_j_szewka@rush.edu::887cd473-1e69-4119-8636-0ec46eeca3e7" userName="Aimee J Szewka" userProvider="AD"/>
        <Anchor>
          <Comment id="{3EA0ADEC-3E7A-4F4D-9AC8-2CE5AE882E4F}"/>
        </Anchor>
        <SetTitle title="@Stephen R Gore Can you review these date changes and make changes in availability? Thank you!"/>
      </Event>
      <Event time="2024-05-09T17:15:20.66" id="{5ABB59CA-D49B-4F4E-8051-2B2050A7F6CD}">
        <Attribution userId="S::Stephen_R_Gore@rush.edu::a24659ec-ae02-4ded-9646-8c3adbf5383b" userName="Stephen R Gore" userProvider="AD"/>
        <Progress percentComplete="100"/>
      </Event>
    </History>
  </Task>
  <Task id="{28741364-7A6A-4D7A-98AA-2BB472482127}">
    <Anchor>
      <Comment id="{55C0F639-36DC-49B6-A0D6-6BF896A74292}"/>
    </Anchor>
    <History>
      <Event time="2024-05-08T19:47:51.18" id="{951C4B29-1836-43B3-A5E0-EF19B640D510}">
        <Attribution userId="S::aimee_j_szewka@rush.edu::887cd473-1e69-4119-8636-0ec46eeca3e7" userName="Aimee J Szewka" userProvider="AD"/>
        <Anchor>
          <Comment id="{55C0F639-36DC-49B6-A0D6-6BF896A74292}"/>
        </Anchor>
        <Create/>
      </Event>
      <Event time="2024-05-08T19:47:51.18" id="{B6763510-8366-44BF-881D-6B5E51DB91EF}">
        <Attribution userId="S::aimee_j_szewka@rush.edu::887cd473-1e69-4119-8636-0ec46eeca3e7" userName="Aimee J Szewka" userProvider="AD"/>
        <Anchor>
          <Comment id="{55C0F639-36DC-49B6-A0D6-6BF896A74292}"/>
        </Anchor>
        <Assign userId="S::Katarzyna_Gore@rush.edu::ca5f3105-1b2c-4faf-9910-a2fa0cf48a32" userName="Katarzyna Gore" userProvider="AD"/>
      </Event>
      <Event time="2024-05-08T19:47:51.18" id="{0DC59613-7279-4217-8E0B-A6990A487EA3}">
        <Attribution userId="S::aimee_j_szewka@rush.edu::887cd473-1e69-4119-8636-0ec46eeca3e7" userName="Aimee J Szewka" userProvider="AD"/>
        <Anchor>
          <Comment id="{55C0F639-36DC-49B6-A0D6-6BF896A74292}"/>
        </Anchor>
        <SetTitle title="@Katarzyna Gore Can you review these date changes and make changes in availability? Thank you!"/>
      </Event>
      <Event time="2024-05-09T17:15:17.96" id="{27722849-E28B-489E-9731-5D5598060E26}">
        <Attribution userId="S::Stephen_R_Gore@rush.edu::a24659ec-ae02-4ded-9646-8c3adbf5383b" userName="Stephen R Gore" userProvider="AD"/>
        <Progress percentComplete="100"/>
      </Event>
    </History>
  </Task>
  <Task id="{20A5A87B-299B-4152-93BB-736AF332A0C3}">
    <Anchor>
      <Comment id="{7105F1CC-7B67-401F-A149-6DE4880A62EC}"/>
    </Anchor>
    <History>
      <Event time="2024-05-08T19:48:38.18" id="{F2F379C4-308D-4DCC-BE7C-55B933AF42B3}">
        <Attribution userId="S::aimee_j_szewka@rush.edu::887cd473-1e69-4119-8636-0ec46eeca3e7" userName="Aimee J Szewka" userProvider="AD"/>
        <Anchor>
          <Comment id="{7105F1CC-7B67-401F-A149-6DE4880A62EC}"/>
        </Anchor>
        <Create/>
      </Event>
      <Event time="2024-05-08T19:48:38.18" id="{8D121F1C-2C1F-4A63-99C8-89FB677F3B54}">
        <Attribution userId="S::aimee_j_szewka@rush.edu::887cd473-1e69-4119-8636-0ec46eeca3e7" userName="Aimee J Szewka" userProvider="AD"/>
        <Anchor>
          <Comment id="{7105F1CC-7B67-401F-A149-6DE4880A62EC}"/>
        </Anchor>
        <Assign userId="S::Matthew_Kuhns@rush.edu::6f8a282d-707d-445a-9da8-b2e845ea7348" userName="Matthew Kuhns" userProvider="AD"/>
      </Event>
      <Event time="2024-05-08T19:48:38.18" id="{A79B44B6-F142-4A81-8561-C0F1366FE0A8}">
        <Attribution userId="S::aimee_j_szewka@rush.edu::887cd473-1e69-4119-8636-0ec46eeca3e7" userName="Aimee J Szewka" userProvider="AD"/>
        <Anchor>
          <Comment id="{7105F1CC-7B67-401F-A149-6DE4880A62EC}"/>
        </Anchor>
        <SetTitle title="@Matthew Kuhns Can you review these date changes and make changes in availability? Thank you!"/>
      </Event>
      <Event time="2024-05-09T14:02:26.08" id="{B3DB89F5-4869-4653-B52C-8DC21D05021B}">
        <Attribution userId="S::aimee_j_szewka@rush.edu::887cd473-1e69-4119-8636-0ec46eeca3e7" userName="Aimee J Szewka" userProvider="AD"/>
        <Progress percentComplete="100"/>
      </Event>
    </History>
  </Task>
  <Task id="{C8A70E83-FC44-41DA-B923-070FBFB4D698}">
    <Anchor>
      <Comment id="{92E02847-2573-46A7-8364-9946C7EB0785}"/>
    </Anchor>
    <History>
      <Event time="2024-05-08T19:47:34.61" id="{4D75F492-D4A9-401C-A71C-4285621BB1F0}">
        <Attribution userId="S::aimee_j_szewka@rush.edu::887cd473-1e69-4119-8636-0ec46eeca3e7" userName="Aimee J Szewka" userProvider="AD"/>
        <Anchor>
          <Comment id="{92E02847-2573-46A7-8364-9946C7EB0785}"/>
        </Anchor>
        <Create/>
      </Event>
      <Event time="2024-05-08T19:47:34.61" id="{089771CE-78CD-43BD-BB3C-897ED46929E0}">
        <Attribution userId="S::aimee_j_szewka@rush.edu::887cd473-1e69-4119-8636-0ec46eeca3e7" userName="Aimee J Szewka" userProvider="AD"/>
        <Anchor>
          <Comment id="{92E02847-2573-46A7-8364-9946C7EB0785}"/>
        </Anchor>
        <Assign userId="S::Caspian_Folmsbee@rush.edu::832d8f4b-378a-47cd-bdfc-b723a59eb765" userName="Caspian Folmsbee" userProvider="AD"/>
      </Event>
      <Event time="2024-05-08T19:47:34.61" id="{A96B15CE-7B5C-4217-8F36-5665C6FD5FC8}">
        <Attribution userId="S::aimee_j_szewka@rush.edu::887cd473-1e69-4119-8636-0ec46eeca3e7" userName="Aimee J Szewka" userProvider="AD"/>
        <Anchor>
          <Comment id="{92E02847-2573-46A7-8364-9946C7EB0785}"/>
        </Anchor>
        <SetTitle title="@Caspian Folmsbee Can you review these date changes and make changes in availability? Thank you!"/>
      </Event>
    </History>
  </Task>
  <Task id="{76587B8B-0131-4CDB-9E3F-85BADECF3F34}">
    <Anchor>
      <Comment id="{B6DCDA2B-AB04-443B-BFB0-528434A6814F}"/>
    </Anchor>
    <History>
      <Event time="2024-05-08T19:49:56.40" id="{75F29C18-EF57-41D3-AC50-62ADE827E169}">
        <Attribution userId="S::aimee_j_szewka@rush.edu::887cd473-1e69-4119-8636-0ec46eeca3e7" userName="Aimee J Szewka" userProvider="AD"/>
        <Anchor>
          <Comment id="{B6DCDA2B-AB04-443B-BFB0-528434A6814F}"/>
        </Anchor>
        <Create/>
      </Event>
      <Event time="2024-05-08T19:49:56.40" id="{A0C5DAC0-D743-4E37-8908-F7783BFB61A8}">
        <Attribution userId="S::aimee_j_szewka@rush.edu::887cd473-1e69-4119-8636-0ec46eeca3e7" userName="Aimee J Szewka" userProvider="AD"/>
        <Anchor>
          <Comment id="{B6DCDA2B-AB04-443B-BFB0-528434A6814F}"/>
        </Anchor>
        <Assign userId="S::Tina_Sundaram@rush.edu::aaa437d1-bb38-4a7c-a9d5-de5bd2e1f48a" userName="Tina Sundaram" userProvider="AD"/>
      </Event>
      <Event time="2024-05-08T19:49:56.40" id="{B3C42ECA-FCF6-4AA1-8485-270772563CC3}">
        <Attribution userId="S::aimee_j_szewka@rush.edu::887cd473-1e69-4119-8636-0ec46eeca3e7" userName="Aimee J Szewka" userProvider="AD"/>
        <Anchor>
          <Comment id="{B6DCDA2B-AB04-443B-BFB0-528434A6814F}"/>
        </Anchor>
        <SetTitle title="@Tina Sundaram Can you review these date changes and make changes in availability? Thank you!"/>
      </Event>
      <Event time="2024-05-08T20:13:21.69" id="{F052D723-34D0-4B9B-8D55-9E4645D6965C}">
        <Attribution userId="S::aimee_j_szewka@rush.edu::887cd473-1e69-4119-8636-0ec46eeca3e7" userName="Aimee J Szewka" userProvider="AD"/>
        <Progress percentComplete="100"/>
      </Event>
    </History>
  </Task>
</Tasks>
</file>

<file path=xl/documenttasks/documenttask5.xml><?xml version="1.0" encoding="utf-8"?>
<Tasks xmlns="http://schemas.microsoft.com/office/tasks/2019/documenttasks">
  <Task id="{39BC8304-B094-46F7-9140-BB61EAE60495}">
    <Anchor>
      <Comment id="{7454BC0F-7204-4B92-8383-96DD81D17918}"/>
    </Anchor>
    <History>
      <Event time="2024-04-25T17:37:47.58" id="{90322B59-EF0F-4936-8424-4243E1000B95}">
        <Attribution userId="S::kelly_a_grauel@rush.edu::b4e68d4f-586f-4847-8567-4294f99d11d7" userName="Kelly Grauel" userProvider="AD"/>
        <Anchor>
          <Comment id="{7454BC0F-7204-4B92-8383-96DD81D17918}"/>
        </Anchor>
        <Create/>
      </Event>
      <Event time="2024-04-25T17:37:47.58" id="{72C4F946-CDEC-499C-A14B-087307922321}">
        <Attribution userId="S::kelly_a_grauel@rush.edu::b4e68d4f-586f-4847-8567-4294f99d11d7" userName="Kelly Grauel" userProvider="AD"/>
        <Anchor>
          <Comment id="{7454BC0F-7204-4B92-8383-96DD81D17918}"/>
        </Anchor>
        <Assign userId="S::Aimee_J_Szewka@rush.edu::887cd473-1e69-4119-8636-0ec46eeca3e7" userName="Aimee J Szewka" userProvider="AD"/>
      </Event>
      <Event time="2024-04-25T17:37:47.58" id="{A41A4628-9E01-49BB-B4D9-719FB092AA0D}">
        <Attribution userId="S::kelly_a_grauel@rush.edu::b4e68d4f-586f-4847-8567-4294f99d11d7" userName="Kelly Grauel" userProvider="AD"/>
        <Anchor>
          <Comment id="{7454BC0F-7204-4B92-8383-96DD81D17918}"/>
        </Anchor>
        <SetTitle title="@Aimee J Szewka this is the session we need CEs to update their availability for"/>
      </Event>
      <Event time="2024-05-01T21:20:35.26" id="{EF132384-EDFE-B849-BBAE-26303252F84D}">
        <Attribution userId="S::Aimee_J_Szewka@rush.edu::887cd473-1e69-4119-8636-0ec46eeca3e7" userName="Aimee J Szewka" userProvider="AD"/>
        <Progress percentComplete="100"/>
      </Event>
    </History>
  </Task>
  <Task id="{6779060D-297B-479A-9771-0300D148CBCD}">
    <Anchor>
      <Comment id="{772188A0-8CBB-4715-B0A3-7C1AE96E63E8}"/>
    </Anchor>
    <History>
      <Event time="2024-05-22T13:14:22.94" id="{F0400F1D-8D22-4EF6-AF92-B2E9C77E5E3B}">
        <Attribution userId="S::kelly_a_grauel@rush.edu::b4e68d4f-586f-4847-8567-4294f99d11d7" userName="Kelly Grauel" userProvider="AD"/>
        <Anchor>
          <Comment id="{772188A0-8CBB-4715-B0A3-7C1AE96E63E8}"/>
        </Anchor>
        <Create/>
      </Event>
      <Event time="2024-05-22T13:14:22.94" id="{AEB68514-05CE-4A61-9C96-07584A1D2C85}">
        <Attribution userId="S::kelly_a_grauel@rush.edu::b4e68d4f-586f-4847-8567-4294f99d11d7" userName="Kelly Grauel" userProvider="AD"/>
        <Anchor>
          <Comment id="{772188A0-8CBB-4715-B0A3-7C1AE96E63E8}"/>
        </Anchor>
        <Assign userId="S::Aimee_J_Szewka@rush.edu::887cd473-1e69-4119-8636-0ec46eeca3e7" userName="Aimee J Szewka" userProvider="AD"/>
      </Event>
      <Event time="2024-05-22T13:14:22.94" id="{B9FC3399-3270-4812-8D67-8002C715A019}">
        <Attribution userId="S::kelly_a_grauel@rush.edu::b4e68d4f-586f-4847-8567-4294f99d11d7" userName="Kelly Grauel" userProvider="AD"/>
        <Anchor>
          <Comment id="{772188A0-8CBB-4715-B0A3-7C1AE96E63E8}"/>
        </Anchor>
        <SetTitle title="@Aimee J Szewka This session is not happening"/>
      </Event>
      <Event time="2024-05-30T18:42:25.89" id="{C0556016-DF18-4ECC-98C7-F5452F82D2EC}">
        <Attribution userId="S::Aimee_J_Szewka@rush.edu::887cd473-1e69-4119-8636-0ec46eeca3e7" userName="Aimee J Szewka" userProvider="AD"/>
        <Progress percentComplete="100"/>
      </Event>
    </History>
  </Task>
  <Task id="{05104B12-6F7E-4183-95F6-92D6916FB8DF}">
    <Anchor>
      <Comment id="{89BD0F41-6AFC-4812-BEF1-14FDC803E087}"/>
    </Anchor>
    <History>
      <Event time="2024-05-28T12:56:54.13" id="{2FD9F479-77AE-495C-AD27-F5398C885E47}">
        <Attribution userId="S::kelly_a_grauel@rush.edu::b4e68d4f-586f-4847-8567-4294f99d11d7" userName="Kelly Grauel" userProvider="AD"/>
        <Anchor>
          <Comment id="{89BD0F41-6AFC-4812-BEF1-14FDC803E087}"/>
        </Anchor>
        <Create/>
      </Event>
      <Event time="2024-05-28T12:56:54.13" id="{27F3E669-F0FA-4B2D-AFA0-62141A17F64C}">
        <Attribution userId="S::kelly_a_grauel@rush.edu::b4e68d4f-586f-4847-8567-4294f99d11d7" userName="Kelly Grauel" userProvider="AD"/>
        <Anchor>
          <Comment id="{89BD0F41-6AFC-4812-BEF1-14FDC803E087}"/>
        </Anchor>
        <Assign userId="S::Aimee_J_Szewka@rush.edu::887cd473-1e69-4119-8636-0ec46eeca3e7" userName="Aimee J Szewka" userProvider="AD"/>
      </Event>
      <Event time="2024-05-28T12:56:54.13" id="{61C1BFD2-0B20-4106-ABD9-A9D8FDA7BFEE}">
        <Attribution userId="S::kelly_a_grauel@rush.edu::b4e68d4f-586f-4847-8567-4294f99d11d7" userName="Kelly Grauel" userProvider="AD"/>
        <Anchor>
          <Comment id="{89BD0F41-6AFC-4812-BEF1-14FDC803E087}"/>
        </Anchor>
        <SetTitle title="@Aimee J Szewka John said they only need 2 CE's which one is the backup for this session"/>
      </Event>
      <Event time="2024-05-30T18:41:27.79" id="{0E445250-3FC2-4C56-B022-6CB51EB47421}">
        <Attribution userId="S::Aimee_J_Szewka@rush.edu::887cd473-1e69-4119-8636-0ec46eeca3e7" userName="Aimee J Szewka" userProvider="AD"/>
        <Progress percentComplete="100"/>
      </Event>
    </History>
  </Task>
  <Task id="{2DAC9F38-04CA-4761-819B-DB4679928AD3}">
    <Anchor>
      <Comment id="{ABFBBCB9-2DC4-45DD-8957-C90F03F01B39}"/>
    </Anchor>
    <History>
      <Event time="2024-04-29T13:38:16.13" id="{8D52581F-2429-41FF-919E-BFDB6E5142F3}">
        <Attribution userId="S::kelly_a_grauel@rush.edu::b4e68d4f-586f-4847-8567-4294f99d11d7" userName="Kelly Grauel" userProvider="AD"/>
        <Anchor>
          <Comment id="{ABFBBCB9-2DC4-45DD-8957-C90F03F01B39}"/>
        </Anchor>
        <Create/>
      </Event>
      <Event time="2024-04-29T13:38:16.13" id="{A9E910C9-244D-4476-A8E4-5379EB547EFD}">
        <Attribution userId="S::kelly_a_grauel@rush.edu::b4e68d4f-586f-4847-8567-4294f99d11d7" userName="Kelly Grauel" userProvider="AD"/>
        <Anchor>
          <Comment id="{ABFBBCB9-2DC4-45DD-8957-C90F03F01B39}"/>
        </Anchor>
        <Assign userId="S::Aimee_J_Szewka@rush.edu::887cd473-1e69-4119-8636-0ec46eeca3e7" userName="Aimee J Szewka" userProvider="AD"/>
      </Event>
      <Event time="2024-04-29T13:38:16.13" id="{A0811D21-80C8-4286-A38F-0A219F3B33C1}">
        <Attribution userId="S::kelly_a_grauel@rush.edu::b4e68d4f-586f-4847-8567-4294f99d11d7" userName="Kelly Grauel" userProvider="AD"/>
        <Anchor>
          <Comment id="{ABFBBCB9-2DC4-45DD-8957-C90F03F01B39}"/>
        </Anchor>
        <SetTitle title="@Aimee J Szewka needed to update the date of this session, may need to address with CE's"/>
      </Event>
      <Event time="2024-05-01T20:48:54.44" id="{A00657DB-08B8-F844-8EE8-ABC9FC35E466}">
        <Attribution userId="S::Aimee_J_Szewka@rush.edu::887cd473-1e69-4119-8636-0ec46eeca3e7" userName="Aimee J Szewka" userProvider="AD"/>
        <Progress percentComplete="100"/>
      </Event>
    </History>
  </Task>
  <Task id="{4FE3C250-A62E-49E6-8227-EDF6F275FE5F}">
    <Anchor>
      <Comment id="{C3AF276A-0165-4C6E-933D-2A7DF1DB668C}"/>
    </Anchor>
    <History>
      <Event time="2024-05-28T12:55:47.59" id="{7BFE7FD5-C0BF-42BC-BA31-C492296BE84D}">
        <Attribution userId="S::kelly_a_grauel@rush.edu::b4e68d4f-586f-4847-8567-4294f99d11d7" userName="Kelly Grauel" userProvider="AD"/>
        <Anchor>
          <Comment id="{C3AF276A-0165-4C6E-933D-2A7DF1DB668C}"/>
        </Anchor>
        <Create/>
      </Event>
      <Event time="2024-05-28T12:55:47.59" id="{5CCB7BF9-51B7-4D7D-9CF7-51B259D92CBA}">
        <Attribution userId="S::kelly_a_grauel@rush.edu::b4e68d4f-586f-4847-8567-4294f99d11d7" userName="Kelly Grauel" userProvider="AD"/>
        <Anchor>
          <Comment id="{C3AF276A-0165-4C6E-933D-2A7DF1DB668C}"/>
        </Anchor>
        <Assign userId="S::Aimee_J_Szewka@rush.edu::887cd473-1e69-4119-8636-0ec46eeca3e7" userName="Aimee J Szewka" userProvider="AD"/>
      </Event>
      <Event time="2024-05-28T12:55:47.59" id="{5686185A-8033-4AE0-85AD-902DE1AC6BB0}">
        <Attribution userId="S::kelly_a_grauel@rush.edu::b4e68d4f-586f-4847-8567-4294f99d11d7" userName="Kelly Grauel" userProvider="AD"/>
        <Anchor>
          <Comment id="{C3AF276A-0165-4C6E-933D-2A7DF1DB668C}"/>
        </Anchor>
        <SetTitle title="@Aimee J Szewka John is requesting 6 CE's for this which one will be the backup."/>
      </Event>
      <Event time="2024-05-30T18:41:29.38" id="{9AF91467-D6E0-467B-893E-0D0FA1FDA92A}">
        <Attribution userId="S::Aimee_J_Szewka@rush.edu::887cd473-1e69-4119-8636-0ec46eeca3e7" userName="Aimee J Szewka" userProvider="AD"/>
        <Progress percentComplete="100"/>
      </Event>
    </History>
  </Task>
  <Task id="{8D65D972-75FA-4EEB-9688-8C4E26816864}">
    <Anchor>
      <Comment id="{B5E97F2A-9003-4D31-B726-241A2D860CA3}"/>
    </Anchor>
    <History>
      <Event time="2024-05-28T12:55:10.68" id="{4A64E1A6-32F7-40F2-BAED-7CFD73EC648D}">
        <Attribution userId="S::kelly_a_grauel@rush.edu::b4e68d4f-586f-4847-8567-4294f99d11d7" userName="Kelly Grauel" userProvider="AD"/>
        <Anchor>
          <Comment id="{B5E97F2A-9003-4D31-B726-241A2D860CA3}"/>
        </Anchor>
        <Create/>
      </Event>
      <Event time="2024-05-28T12:55:10.68" id="{97AFAE13-4C36-45D2-AF07-8CD27DC03810}">
        <Attribution userId="S::kelly_a_grauel@rush.edu::b4e68d4f-586f-4847-8567-4294f99d11d7" userName="Kelly Grauel" userProvider="AD"/>
        <Anchor>
          <Comment id="{B5E97F2A-9003-4D31-B726-241A2D860CA3}"/>
        </Anchor>
        <Assign userId="S::Aimee_J_Szewka@rush.edu::887cd473-1e69-4119-8636-0ec46eeca3e7" userName="Aimee J Szewka" userProvider="AD"/>
      </Event>
      <Event time="2024-05-28T12:55:10.68" id="{AC1F7068-5765-4BE6-B2CB-B14F0251ACF3}">
        <Attribution userId="S::kelly_a_grauel@rush.edu::b4e68d4f-586f-4847-8567-4294f99d11d7" userName="Kelly Grauel" userProvider="AD"/>
        <Anchor>
          <Comment id="{B5E97F2A-9003-4D31-B726-241A2D860CA3}"/>
        </Anchor>
        <SetTitle title="@Aimee J Szewka John is requesting 6 CE's for this which one will be the backup."/>
      </Event>
      <Event time="2024-05-30T18:41:30.65" id="{CD04E21A-0BBF-4347-9A4B-579825B51870}">
        <Attribution userId="S::Aimee_J_Szewka@rush.edu::887cd473-1e69-4119-8636-0ec46eeca3e7" userName="Aimee J Szewka" userProvider="AD"/>
        <Progress percentComplete="100"/>
      </Event>
    </History>
  </Task>
  <Task id="{5CCCD278-B56A-1C47-8B4B-A8FE6640486A}">
    <Anchor>
      <Comment id="{F8AF4D72-DA78-6F43-B410-A53D865D9445}"/>
    </Anchor>
    <History>
      <Event time="2024-04-02T15:22:00.84" id="{6029A65C-7230-499A-B340-A14B8E51D8DD}">
        <Attribution userId="S::christine_s_tsai@rush.edu::1e22f8ba-e5b1-4062-b140-5886779268fe" userName="Christine Tsai" userProvider="AD"/>
        <Anchor>
          <Comment id="{F8AF4D72-DA78-6F43-B410-A53D865D9445}"/>
        </Anchor>
        <Create/>
      </Event>
      <Event time="2024-04-02T15:22:00.84" id="{10478760-8865-4649-856C-A6249DCF47FB}">
        <Attribution userId="S::christine_s_tsai@rush.edu::1e22f8ba-e5b1-4062-b140-5886779268fe" userName="Christine Tsai" userProvider="AD"/>
        <Anchor>
          <Comment id="{F8AF4D72-DA78-6F43-B410-A53D865D9445}"/>
        </Anchor>
        <Assign userId="S::kelly_a_grauel@rush.edu::b4e68d4f-586f-4847-8567-4294f99d11d7" userName="Kelly Grauel" userProvider="AD"/>
      </Event>
      <Event time="2024-04-02T15:22:00.84" id="{D4A9DFBE-56D1-4DFA-9729-C9CA12D9E19B}">
        <Attribution userId="S::christine_s_tsai@rush.edu::1e22f8ba-e5b1-4062-b140-5886779268fe" userName="Christine Tsai" userProvider="AD"/>
        <Anchor>
          <Comment id="{F8AF4D72-DA78-6F43-B410-A53D865D9445}"/>
        </Anchor>
        <SetTitle title="@Kelly Grauel FYi I updated these from 3 hours to 3.5"/>
      </Event>
      <Event time="2024-04-18T12:07:16.84" id="{FAA4B3C6-6FB2-421C-ACB4-8C838F62A178}">
        <Attribution userId="S::kelly_a_grauel@rush.edu::b4e68d4f-586f-4847-8567-4294f99d11d7" userName="Kelly Grauel" userProvider="AD"/>
        <Progress percentComplete="100"/>
      </Event>
    </History>
  </Task>
  <Task id="{0F08DCA2-539F-4795-9DA0-2635A9B3D6E5}">
    <Anchor>
      <Comment id="{841E5FBC-5E8D-4CAF-A5D9-35C203680AA5}"/>
    </Anchor>
    <History>
      <Event time="2024-05-28T12:43:26.07" id="{07D9744C-25A4-4559-BB0E-B2C20120BBD3}">
        <Attribution userId="S::kelly_a_grauel@rush.edu::b4e68d4f-586f-4847-8567-4294f99d11d7" userName="Kelly Grauel" userProvider="AD"/>
        <Anchor>
          <Comment id="{841E5FBC-5E8D-4CAF-A5D9-35C203680AA5}"/>
        </Anchor>
        <Create/>
      </Event>
      <Event time="2024-05-28T12:43:26.07" id="{2EB1158D-29B7-4776-B40B-1AD3024CEFCD}">
        <Attribution userId="S::kelly_a_grauel@rush.edu::b4e68d4f-586f-4847-8567-4294f99d11d7" userName="Kelly Grauel" userProvider="AD"/>
        <Anchor>
          <Comment id="{841E5FBC-5E8D-4CAF-A5D9-35C203680AA5}"/>
        </Anchor>
        <Assign userId="S::Aimee_J_Szewka@rush.edu::887cd473-1e69-4119-8636-0ec46eeca3e7" userName="Aimee J Szewka" userProvider="AD"/>
      </Event>
      <Event time="2024-05-28T12:43:26.07" id="{84806CB7-D4A2-458E-BD14-D55CFB819ACF}">
        <Attribution userId="S::kelly_a_grauel@rush.edu::b4e68d4f-586f-4847-8567-4294f99d11d7" userName="Kelly Grauel" userProvider="AD"/>
        <Anchor>
          <Comment id="{841E5FBC-5E8D-4CAF-A5D9-35C203680AA5}"/>
        </Anchor>
        <SetTitle title="@Aimee J Szewka we only need 1 CE for this, so 1 and a backup, updating the sheet."/>
      </Event>
      <Event time="2024-05-29T18:50:11.09" id="{19BA51C5-7CFB-4A82-B0EC-D220D7BB1284}">
        <Attribution userId="S::Aimee_J_Szewka@rush.edu::887cd473-1e69-4119-8636-0ec46eeca3e7" userName="Aimee J Szewka" userProvider="AD"/>
        <Progress percentComplete="100"/>
      </Event>
    </History>
  </Task>
  <Task id="{E3107EAB-F60B-9646-9C22-D0852684E02A}">
    <Anchor>
      <Comment id="{56C3EB07-D8A4-A240-B9BC-F561838D0686}"/>
    </Anchor>
    <History>
      <Event time="2024-04-03T14:05:24.29" id="{E394C715-3B2C-4509-9B4C-778BC8E2A034}">
        <Attribution userId="S::kelly_a_grauel@rush.edu::b4e68d4f-586f-4847-8567-4294f99d11d7" userName="Kelly Grauel" userProvider="AD"/>
        <Anchor>
          <Comment id="{56C3EB07-D8A4-A240-B9BC-F561838D0686}"/>
        </Anchor>
        <Create/>
      </Event>
      <Event time="2024-04-03T14:05:24.29" id="{4CB14A79-B8A8-4B67-B744-73F47F313C4F}">
        <Attribution userId="S::kelly_a_grauel@rush.edu::b4e68d4f-586f-4847-8567-4294f99d11d7" userName="Kelly Grauel" userProvider="AD"/>
        <Anchor>
          <Comment id="{56C3EB07-D8A4-A240-B9BC-F561838D0686}"/>
        </Anchor>
        <Assign userId="S::Aimee_J_Szewka@rush.edu::887cd473-1e69-4119-8636-0ec46eeca3e7" userName="Aimee J Szewka" userProvider="AD"/>
      </Event>
      <Event time="2024-04-03T14:05:24.29" id="{12BBEBE5-7379-4751-9592-218890D2CC1A}">
        <Attribution userId="S::kelly_a_grauel@rush.edu::b4e68d4f-586f-4847-8567-4294f99d11d7" userName="Kelly Grauel" userProvider="AD"/>
        <Anchor>
          <Comment id="{56C3EB07-D8A4-A240-B9BC-F561838D0686}"/>
        </Anchor>
        <SetTitle title="@Aimee J Szewka we need to update date and time to 3/11/2025 from 10:30am to 12pm"/>
      </Event>
      <Event time="2024-05-01T20:49:19.08" id="{BAB8BECD-0511-594E-B9C0-B692D754D58F}">
        <Attribution userId="S::Aimee_J_Szewka@rush.edu::887cd473-1e69-4119-8636-0ec46eeca3e7" userName="Aimee J Szewka" userProvider="AD"/>
        <Progress percentComplete="100"/>
      </Event>
    </History>
  </Task>
  <Task id="{0F8AB1AF-0B76-4D11-B155-1C8F2240BB6D}">
    <Anchor>
      <Comment id="{850F508B-77D7-C645-B60E-8A242A4F08D5}"/>
    </Anchor>
    <History>
      <Event time="2024-05-07T19:28:03.58" id="{F689F03A-61B5-45C0-85EF-88153F699B82}">
        <Attribution userId="S::kelly_a_grauel@rush.edu::b4e68d4f-586f-4847-8567-4294f99d11d7" userName="Kelly Grauel" userProvider="AD"/>
        <Anchor>
          <Comment id="{F4AA1F3B-83D0-4E1A-8122-28B000D8AEBE}"/>
        </Anchor>
        <Create/>
      </Event>
      <Event time="2024-05-07T19:28:03.58" id="{86304B72-C81B-4C96-84DC-6D0CEE65AA2A}">
        <Attribution userId="S::kelly_a_grauel@rush.edu::b4e68d4f-586f-4847-8567-4294f99d11d7" userName="Kelly Grauel" userProvider="AD"/>
        <Anchor>
          <Comment id="{F4AA1F3B-83D0-4E1A-8122-28B000D8AEBE}"/>
        </Anchor>
        <Assign userId="S::Aimee_J_Szewka@rush.edu::887cd473-1e69-4119-8636-0ec46eeca3e7" userName="Aimee J Szewka" userProvider="AD"/>
      </Event>
      <Event time="2024-05-07T19:28:03.58" id="{08EB5024-CC8E-4811-8D57-4F138A07E31A}">
        <Attribution userId="S::kelly_a_grauel@rush.edu::b4e68d4f-586f-4847-8567-4294f99d11d7" userName="Kelly Grauel" userProvider="AD"/>
        <Anchor>
          <Comment id="{F4AA1F3B-83D0-4E1A-8122-28B000D8AEBE}"/>
        </Anchor>
        <SetTitle title="@Aimee J Szewka yes, looks like it was split last year and not updated this year"/>
      </Event>
      <Event time="2024-05-07T19:28:06.22" id="{65FF9149-6F9D-4AE4-8E6F-C8F4F647402F}">
        <Attribution userId="S::kelly_a_grauel@rush.edu::b4e68d4f-586f-4847-8567-4294f99d11d7" userName="Kelly Grauel" userProvider="AD"/>
        <Progress percentComplete="100"/>
      </Event>
    </History>
  </Task>
  <Task id="{AA3F87BE-C805-4174-9849-A0FFD03045D4}">
    <Anchor>
      <Comment id="{0CB8E806-CB05-43C7-A8AE-1F5E6CCFF3F9}"/>
    </Anchor>
    <History>
      <Event time="2024-05-28T12:43:40.55" id="{B924EED4-6DFC-4649-978B-15FBAC125358}">
        <Attribution userId="S::kelly_a_grauel@rush.edu::b4e68d4f-586f-4847-8567-4294f99d11d7" userName="Kelly Grauel" userProvider="AD"/>
        <Anchor>
          <Comment id="{0CB8E806-CB05-43C7-A8AE-1F5E6CCFF3F9}"/>
        </Anchor>
        <Create/>
      </Event>
      <Event time="2024-05-28T12:43:40.55" id="{B732FC08-CDA2-488A-BDEA-0201AD6B562A}">
        <Attribution userId="S::kelly_a_grauel@rush.edu::b4e68d4f-586f-4847-8567-4294f99d11d7" userName="Kelly Grauel" userProvider="AD"/>
        <Anchor>
          <Comment id="{0CB8E806-CB05-43C7-A8AE-1F5E6CCFF3F9}"/>
        </Anchor>
        <Assign userId="S::Aimee_J_Szewka@rush.edu::887cd473-1e69-4119-8636-0ec46eeca3e7" userName="Aimee J Szewka" userProvider="AD"/>
      </Event>
      <Event time="2024-05-28T12:43:40.55" id="{795E93A6-E355-4A49-81C5-DB6E38FE1552}">
        <Attribution userId="S::kelly_a_grauel@rush.edu::b4e68d4f-586f-4847-8567-4294f99d11d7" userName="Kelly Grauel" userProvider="AD"/>
        <Anchor>
          <Comment id="{0CB8E806-CB05-43C7-A8AE-1F5E6CCFF3F9}"/>
        </Anchor>
        <SetTitle title=" @Aimee J Szewka we only need 1 CE for this, so 1 and a backup, updating the sheet."/>
      </Event>
      <Event time="2024-05-29T18:50:19.47" id="{570BAB21-D9F1-4EA7-91B1-EB5A8D77DB08}">
        <Attribution userId="S::Aimee_J_Szewka@rush.edu::887cd473-1e69-4119-8636-0ec46eeca3e7" userName="Aimee J Szewka" userProvider="AD"/>
        <Progress percentComplete="100"/>
      </Event>
    </History>
  </Task>
  <Task id="{5B8FE2F6-6E1A-44AF-9F13-A884F392FE90}">
    <Anchor>
      <Comment id="{16E81F1F-D794-4AD4-8D94-F6A19CC5EE09}"/>
    </Anchor>
    <History>
      <Event time="2024-05-28T12:58:20.56" id="{85F8B5C7-2E3F-4CF3-972D-93094012BA10}">
        <Attribution userId="S::kelly_a_grauel@rush.edu::b4e68d4f-586f-4847-8567-4294f99d11d7" userName="Kelly Grauel" userProvider="AD"/>
        <Anchor>
          <Comment id="{16E81F1F-D794-4AD4-8D94-F6A19CC5EE09}"/>
        </Anchor>
        <Create/>
      </Event>
      <Event time="2024-05-28T12:58:20.56" id="{BB17CDB0-08E7-435C-BD9B-0D04A9039277}">
        <Attribution userId="S::kelly_a_grauel@rush.edu::b4e68d4f-586f-4847-8567-4294f99d11d7" userName="Kelly Grauel" userProvider="AD"/>
        <Anchor>
          <Comment id="{16E81F1F-D794-4AD4-8D94-F6A19CC5EE09}"/>
        </Anchor>
        <Assign userId="S::Aimee_J_Szewka@rush.edu::887cd473-1e69-4119-8636-0ec46eeca3e7" userName="Aimee J Szewka" userProvider="AD"/>
      </Event>
      <Event time="2024-05-28T12:58:20.56" id="{3F4C7C5F-D6BA-4DFB-8AE3-F57FD99EB50B}">
        <Attribution userId="S::kelly_a_grauel@rush.edu::b4e68d4f-586f-4847-8567-4294f99d11d7" userName="Kelly Grauel" userProvider="AD"/>
        <Anchor>
          <Comment id="{16E81F1F-D794-4AD4-8D94-F6A19CC5EE09}"/>
        </Anchor>
        <SetTitle title="@Aimee J Szewka John said we only need 2 ces for this session, one is the backup"/>
      </Event>
      <Event time="2024-05-30T18:41:14.15" id="{94DE71C0-44EE-4AF9-910D-7112563A7DA7}">
        <Attribution userId="S::Aimee_J_Szewka@rush.edu::887cd473-1e69-4119-8636-0ec46eeca3e7" userName="Aimee J Szewka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Sobia Ansari" id="{5002919B-C087-A540-9C48-EF84D96D0771}" userId="Sobia_Ansari@rush.edu" providerId="PeoplePicker"/>
  <person displayName="Teresa Davis" id="{12DAC2B2-D972-B541-ABC3-8793F1E535BB}" userId="Teresa_Davis@rush.edu" providerId="PeoplePicker"/>
  <person displayName="Matthew Kuhns" id="{89172F76-B2ED-1340-B0CA-6ABD173E1008}" userId="Matthew_Kuhns@rush.edu" providerId="PeoplePicker"/>
  <person displayName="Tina Sundaram" id="{CA7A0BBA-B500-FF4B-9C88-199FFF70F067}" userId="Tina_Sundaram@rush.edu" providerId="PeoplePicker"/>
  <person displayName="Aimee J Szewka" id="{32E45102-E310-4465-9F4F-42F4C4A44801}" userId="Aimee_J_Szewka@rush.edu" providerId="PeoplePicker"/>
  <person displayName="Irena Medenica" id="{BADC260A-14E2-4949-A63B-42E47F28446A}" userId="Irena_Medenica@rush.edu" providerId="PeoplePicker"/>
  <person displayName="Katarzyna Gore" id="{FB553701-D373-6840-9348-D61735263031}" userId="Katarzyna_Gore@rush.edu" providerId="PeoplePicker"/>
  <person displayName="Kelly Grauel" id="{CA5FDB00-ED47-49FE-ABFC-51013FE7CABC}" userId="Kelly_A_Grauel@rush.edu" providerId="PeoplePicker"/>
  <person displayName="Stephen R Gore" id="{D35CCCBF-0A30-9846-A7A8-5C4D1542F349}" userId="Stephen_R_Gore@rush.edu" providerId="PeoplePicker"/>
  <person displayName="Suchita Kishore" id="{10FB6EC0-49AF-8942-99ED-A01369FCCAA2}" userId="Suchita_Kishore@rush.edu" providerId="PeoplePicker"/>
  <person displayName="Caspian Folmsbee" id="{C2DE5988-BC22-7640-AFDF-293953C3B426}" userId="Caspian_Folmsbee@rush.edu" providerId="PeoplePicker"/>
  <person displayName="Christine Tsai" id="{66459E15-C119-4F70-BFE9-42A9418FAA4E}" userId="Christine_S_Tsai@rush.edu" providerId="PeoplePicker"/>
  <person displayName="Sara C Ruddock-Walker" id="{F18BB616-0411-E046-8B00-D011FF517349}" userId="Sara_C_Ruddock-Walker@rush.edu" providerId="PeoplePicker"/>
  <person displayName="Viju John" id="{1C5F4221-5793-4174-B05A-EAD7EDF2616A}" userId="S::viju_t_john@rush.edu::f8d3921d-72ef-4b5f-821a-31c5490f393e" providerId="AD"/>
  <person displayName="Sobia Ansari" id="{30DAC532-732C-423E-B09B-A328F94A7E2A}" userId="S::sobia_ansari@rush.edu::86459433-f47c-47e5-a7e2-6549817b364c" providerId="AD"/>
  <person displayName="Teresa Davis" id="{1D6CADCE-4E8D-8048-BDCF-D5A163D6EC02}" userId="S::teresa_davis@rush.edu::a6a72906-b278-4713-9173-1967fd59a85d" providerId="AD"/>
  <person displayName="Matthew Kuhns" id="{F5DC7306-A280-EE41-8604-96D7594013E5}" userId="S::matthew_kuhns@rush.edu::6f8a282d-707d-445a-9da8-b2e845ea7348" providerId="AD"/>
  <person displayName="Tina Sundaram" id="{DE95E637-E47E-B44F-8593-C3C67608C872}" userId="S::tina_sundaram@rush.edu::aaa437d1-bb38-4a7c-a9d5-de5bd2e1f48a" providerId="AD"/>
  <person displayName="Aimee J Szewka" id="{37B66DCA-A81A-6745-A0F9-3DAF42DCDDA8}" userId="S::Aimee_J_Szewka@rush.edu::887cd473-1e69-4119-8636-0ec46eeca3e7" providerId="AD"/>
  <person displayName="Aimee J Szewka" id="{724071AA-921E-4D30-8E80-6C2CC5419317}" userId="S::aimee_j_szewka@rush.edu::887cd473-1e69-4119-8636-0ec46eeca3e7" providerId="AD"/>
  <person displayName="Irena Medenica" id="{C1265891-A80D-483D-A618-866BFBA25E7C}" userId="S::irena_medenica@rush.edu::7c3f9899-0b37-4993-9a8a-1b17896f4934" providerId="AD"/>
  <person displayName="Kelly Grauel" id="{FE14D2C8-F610-4F24-A34E-68902A696433}" userId="S::kelly_a_grauel@rush.edu::b4e68d4f-586f-4847-8567-4294f99d11d7" providerId="AD"/>
  <person displayName="Suchita Kishore" id="{ED81365C-2CB6-9848-9F8E-4484EC45B255}" userId="S::suchita_kishore@rush.edu::0f3fc3a3-711c-418e-851d-87a8ef505029" providerId="AD"/>
  <person displayName="Christine Tsai" id="{FE8DA324-15B1-47E7-AF6A-29411FAB41FE}" userId="S::christine_s_tsai@rush.edu::1e22f8ba-e5b1-4062-b140-5886779268f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6.595010300924" createdVersion="7" refreshedVersion="8" recordCount="248" xr:uid="{00000000-000A-0000-FFFF-FFFF00000000}">
  <cacheSource type="worksheet">
    <worksheetSource ref="A1:J249" sheet="Sheet 1 - Master 24-25 Cal Sing"/>
  </cacheSource>
  <cacheFields count="10">
    <cacheField name="Event Name" numFmtId="49">
      <sharedItems/>
    </cacheField>
    <cacheField name="Start (Hrs) | Event Name | Grps" numFmtId="49">
      <sharedItems/>
    </cacheField>
    <cacheField name="Course ID" numFmtId="49">
      <sharedItems/>
    </cacheField>
    <cacheField name="Start Date &amp; Time" numFmtId="49">
      <sharedItems/>
    </cacheField>
    <cacheField name="Start Date" numFmtId="14">
      <sharedItems containsSemiMixedTypes="0" containsNonDate="0" containsDate="1" containsString="0" minDate="2024-08-26T00:00:00" maxDate="2025-07-01T00:00:00" count="125">
        <d v="2024-08-26T00:00:00"/>
        <d v="2024-08-27T00:00:00"/>
        <d v="2024-08-28T00:00:00"/>
        <d v="2024-08-29T00:00:00"/>
        <d v="2024-08-30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8T00:00:00"/>
        <d v="2024-09-19T00:00:00"/>
        <d v="2024-09-20T00:00:00"/>
        <d v="2024-09-23T00:00:00"/>
        <d v="2024-09-24T00:00:00"/>
        <d v="2024-09-26T00:00:00"/>
        <d v="2024-09-27T00:00:00"/>
        <d v="2024-09-30T00:00:00"/>
        <d v="2024-10-01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7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9T00:00:00"/>
        <d v="2024-11-21T00:00:00"/>
        <d v="2024-11-22T00:00:00"/>
        <d v="2024-11-25T00:00:00"/>
        <d v="2024-12-02T00:00:00"/>
        <d v="2024-12-03T00:00:00"/>
        <d v="2024-12-05T00:00:00"/>
        <d v="2024-12-06T00:00:00"/>
        <d v="2024-12-09T00:00:00"/>
        <d v="2025-01-07T00:00:00"/>
        <d v="2025-01-09T00:00:00"/>
        <d v="2025-01-10T00:00:00"/>
        <d v="2025-01-13T00:00:00"/>
        <d v="2025-01-14T00:00:00"/>
        <d v="2025-01-16T00:00:00"/>
        <d v="2025-01-17T00:00:00"/>
        <d v="2025-01-22T00:00:00"/>
        <d v="2025-01-23T00:00:00"/>
        <d v="2025-01-24T00:00:00"/>
        <d v="2025-01-27T00:00:00"/>
        <d v="2025-01-28T00:00:00"/>
        <d v="2025-01-29T00:00:00"/>
        <d v="2025-01-30T00:00:00"/>
        <d v="2025-01-31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9T00:00:00"/>
        <d v="2025-02-20T00:00:00"/>
        <d v="2025-02-21T00:00:00"/>
        <d v="2025-02-25T00:00:00"/>
        <d v="2025-02-26T00:00:00"/>
        <d v="2025-02-28T00:00:00"/>
        <d v="2025-03-10T00:00:00"/>
        <d v="2025-03-13T00:00:00"/>
        <d v="2025-03-19T00:00:00"/>
        <d v="2025-03-20T00:00:00"/>
        <d v="2025-04-03T00:00:00"/>
        <d v="2025-04-07T00:00:00"/>
        <d v="2025-04-08T00:00:00"/>
        <d v="2025-04-10T00:00:00"/>
        <d v="2025-04-15T00:00:00"/>
        <d v="2025-04-18T00:00:00"/>
        <d v="2025-04-24T00:00:00"/>
        <d v="2025-04-28T00:00:00"/>
        <d v="2025-05-14T00:00:00"/>
        <d v="2025-05-15T00:00:00"/>
        <d v="2025-05-19T00:00:00"/>
        <d v="2025-05-21T00:00:00"/>
        <d v="2025-05-23T00:00:00"/>
        <d v="2025-05-28T00:00:00"/>
        <d v="2025-05-29T00:00:00"/>
        <d v="2025-05-30T00:00:00"/>
        <d v="2025-06-02T00:00:00"/>
        <d v="2025-06-09T00:00:00"/>
        <d v="2025-06-10T00:00:00"/>
        <d v="2025-06-11T00:00:00"/>
        <d v="2025-06-12T00:00:00"/>
        <d v="2025-06-13T00:00:00"/>
        <d v="2025-06-16T00:00:00"/>
        <d v="2025-06-18T00:00:00"/>
        <d v="2025-06-19T00:00:00"/>
        <d v="2025-06-20T00:00:00"/>
        <d v="2025-06-23T00:00:00"/>
        <d v="2025-06-26T00:00:00"/>
        <d v="2025-06-27T00:00:00"/>
        <d v="2025-06-30T00:00:00"/>
      </sharedItems>
    </cacheField>
    <cacheField name="# CEs Needed" numFmtId="0">
      <sharedItems containsSemiMixedTypes="0" containsString="0" containsNumber="1" containsInteger="1" minValue="1" maxValue="7"/>
    </cacheField>
    <cacheField name="Groups" numFmtId="49">
      <sharedItems/>
    </cacheField>
    <cacheField name="Duration (hours)" numFmtId="0">
      <sharedItems containsMixedTypes="1" containsNumber="1" containsInteger="1" minValue="4" maxValue="4"/>
    </cacheField>
    <cacheField name="Day" numFmtId="49">
      <sharedItems/>
    </cacheField>
    <cacheField name="AM/PM" numFmtId="49">
      <sharedItems count="2">
        <s v="PM"/>
        <s v="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M1 PROF Professional Identity Development and Behavior"/>
    <s v="08-26-24 1:00pm (2) | M1 PROF Professional Identity Development and Behavior | (1-6)"/>
    <s v="M1-01 Foundation of Medical Practice (RMD-560)"/>
    <s v="8/26/2024 1:00pm"/>
    <x v="0"/>
    <n v="7"/>
    <s v="1,2,3,4,5,6"/>
    <s v="2:00"/>
    <s v="Mon"/>
    <x v="0"/>
  </r>
  <r>
    <s v="M1 ADVO/COLL/PROF Small Group Dynamics"/>
    <s v="08-26-24 3:00pm (2) | M1 ADVO/COLL/PROF Small Group Dynamics | (1-6)"/>
    <s v="M1-01 Foundation of Medical Practice (RMD-560)"/>
    <s v="8/26/2024 3:00pm"/>
    <x v="0"/>
    <n v="7"/>
    <s v="1,2,3,4,5,6"/>
    <s v="2:00"/>
    <s v="Mon"/>
    <x v="0"/>
  </r>
  <r>
    <s v="M1 ADVO EQUI Health Inequities and Implications for Future Practice (Summer Book)"/>
    <s v="08-26-24 9:00am (2) | M1 ADVO EQUI Health Inequities and Implications for Future Practice (Summer Book) | (1-6)"/>
    <s v="M1-01 Foundation of Medical Practice (RMD-560)"/>
    <s v="8/26/2024 9:00am"/>
    <x v="0"/>
    <n v="7"/>
    <s v="1,2,3,4,5,6"/>
    <s v="2:00"/>
    <s v="Mon"/>
    <x v="1"/>
  </r>
  <r>
    <s v="M1 BSci Intro to Case-based Curriculum"/>
    <s v="08-27-24 1:00pm (3) | M1 BSci Intro to Case-based Curriculum | (1-6)"/>
    <s v="M1-01 Foundation of Medical Practice (RMD-560)"/>
    <s v="8/27/2024 1:00pm"/>
    <x v="1"/>
    <n v="7"/>
    <s v="1,2,3,4,5,6"/>
    <s v="3:00"/>
    <s v="Tue"/>
    <x v="0"/>
  </r>
  <r>
    <s v="M1 ADVO EQUI Misuse of Race in Medicine"/>
    <s v="08-27-24 10:00am (2) | M1 ADVO EQUI Misuse of Race in Medicine | (1-6)"/>
    <s v="M1-01 Foundation of Medical Practice (RMD-560)"/>
    <s v="8/27/2024 10:00am"/>
    <x v="1"/>
    <n v="7"/>
    <s v="1,2,3,4,5,6"/>
    <s v="2:00"/>
    <s v="Tue"/>
    <x v="1"/>
  </r>
  <r>
    <s v="M2 PRAC Core Physical Exam-Faculty"/>
    <s v="08-28-24 1:00pm (1) | M2 PRAC Core Physical Exam-Faculty | Half PRAC"/>
    <s v="M2-01 Sexuality and Reproduction (RMD-566)"/>
    <s v="8/28/2024 1:00pm"/>
    <x v="2"/>
    <n v="5"/>
    <s v="FIX"/>
    <n v="4"/>
    <s v="Wed"/>
    <x v="0"/>
  </r>
  <r>
    <s v="M2 PRAC Core Physical Exam-Faculty"/>
    <s v="08-28-24 8:00am (1) | M2 PRAC Core Physical Exam-Faculty | Half PRAC"/>
    <s v="M2-01 Sexuality and Reproduction (RMD-566)"/>
    <s v="8/28/2024 8:00am"/>
    <x v="2"/>
    <n v="5"/>
    <s v="FIX"/>
    <n v="4"/>
    <s v="Wed"/>
    <x v="1"/>
  </r>
  <r>
    <s v="M1 BSci Pathology Case"/>
    <s v="08-28-24 8:30am (3) | M1 BSci Pathology Case | (1-6)"/>
    <s v="M1-01 Foundation of Medical Practice (RMD-560)"/>
    <s v="8/28/2024 8:30am"/>
    <x v="2"/>
    <n v="7"/>
    <s v="1,2,3,4,5,6"/>
    <s v="3:00"/>
    <s v="Wed"/>
    <x v="1"/>
  </r>
  <r>
    <s v="M1 PRAC Intro to Clinical Reasoning-Groups"/>
    <s v="08-29-24 10:00am (2) | M1 PRAC Intro to Clinical Reasoning-Groups | (1-6)"/>
    <s v="M1-01 Foundation of Medical Practice (RMD-560)"/>
    <s v="8/29/2024 10:00am"/>
    <x v="3"/>
    <n v="7"/>
    <s v="1,2,3,4,5,6"/>
    <s v="2:00"/>
    <s v="Thu"/>
    <x v="1"/>
  </r>
  <r>
    <s v="M2 BSci Thyroid and Adrenal Endocrine Case Team Building Circles (Jessica Johnson and Gina Rodriguez)"/>
    <s v="08-30-24 8:30am (3.5) | M2 BSci Thyroid and Adrenal Endocrine Case Team Building Circles (Jessica Johnson and Gina Rodriguez) | (1-6)"/>
    <s v="M2-01 Sexuality and Reproduction (RMD-566)"/>
    <s v="8/30/2024 8:30am"/>
    <x v="4"/>
    <n v="7"/>
    <s v="1,2,3,4,5,6"/>
    <s v="3:30"/>
    <s v="Fri"/>
    <x v="1"/>
  </r>
  <r>
    <s v="M2 LEAD Health Informatics"/>
    <s v="09-03-24 8:00am (2) | M2 LEAD Health Informatics | (1-6)"/>
    <s v="M2-01 Sexuality and Reproduction (RMD-566)"/>
    <s v="9/3/2024 8:00am"/>
    <x v="5"/>
    <n v="7"/>
    <s v="1,2,3,4,5,6"/>
    <s v="2:00"/>
    <s v="Tue"/>
    <x v="1"/>
  </r>
  <r>
    <s v="M1 ADVO EQUI Social Determinants of Health: Structural Racism and Built Environment"/>
    <s v="09-04-24 10:00am (2) | M1 ADVO EQUI Social Determinants of Health: Structural Racism and Built Environment | (1-6)"/>
    <s v="M1-02 Host Defense &amp; Host Response (RMD-561)"/>
    <s v="9/4/2024 10:00am"/>
    <x v="6"/>
    <n v="7"/>
    <s v="1,2,3,4,5,6"/>
    <s v="2:00"/>
    <s v="Wed"/>
    <x v="1"/>
  </r>
  <r>
    <s v="M1 ADVO Intro to Population Health"/>
    <s v="09-04-24 8:00am (2) | M1 ADVO Intro to Population Health | (1-6)"/>
    <s v="M1-02 Host Defense &amp; Host Response (RMD-561)"/>
    <s v="9/4/2024 8:00am"/>
    <x v="6"/>
    <n v="7"/>
    <s v="1,2,3,4,5,6"/>
    <s v="2:00"/>
    <s v="Wed"/>
    <x v="1"/>
  </r>
  <r>
    <s v="M1 BSci Team Building Circles and Cellulitis (Jamie Lopez)"/>
    <s v="09-05-24 8:00am (4) | M1 BSci Team Building Circles and Cellulitis (Jamie Lopez) | (1-6)"/>
    <s v="M1-02 Host Defense &amp; Host Response (RMD-561)"/>
    <s v="9/5/2024 8:00am"/>
    <x v="7"/>
    <n v="7"/>
    <s v="1,2,3,4,5,6"/>
    <s v="4:00"/>
    <s v="Thu"/>
    <x v="1"/>
  </r>
  <r>
    <s v="M2 BSci Abnormal Uterine Bleeding (Carmen Gardner)"/>
    <s v="09-06-24 8:30am (3.5) | M2 BSci Abnormal Uterine Bleeding (Carmen Gardner) | (1-6)"/>
    <s v="M2-01 Sexuality and Reproduction (RMD-566)"/>
    <s v="9/6/2024 8:30am"/>
    <x v="8"/>
    <n v="7"/>
    <s v="1,2,3,4,5,6"/>
    <s v="3:30"/>
    <s v="Fri"/>
    <x v="1"/>
  </r>
  <r>
    <s v="M1 PRAC Golden Ticket-Faculty"/>
    <s v="09-09-24 1:00pm (1) | M1 PRAC Golden Ticket-Faculty | Half PRAC"/>
    <s v="M1-02 Host Defense &amp; Host Response (RMD-561)"/>
    <s v="9/9/2024 1:00pm"/>
    <x v="9"/>
    <n v="5"/>
    <s v="FIX"/>
    <n v="4"/>
    <s v="Mon"/>
    <x v="0"/>
  </r>
  <r>
    <s v="M2 PRAC/EDUC Clinical Reasoning Rounds with SDL-RMD 566"/>
    <s v="09-09-24 10:00am (2) | M2 PRAC/EDUC Clinical Reasoning Rounds with SDL-RMD 566  | (1-6)"/>
    <s v="M2-01 Sexuality and Reproduction (RMD-566)"/>
    <s v="9/9/2024 10:00am"/>
    <x v="9"/>
    <n v="7"/>
    <s v="1,2,3,4,5,6"/>
    <s v="2:00"/>
    <s v="Mon"/>
    <x v="1"/>
  </r>
  <r>
    <s v="M1 PRAC Golden Ticket-Faculty"/>
    <s v="09-09-24 8:00am (1) | M1 PRAC Golden Ticket-Faculty | Half PRAC"/>
    <s v="M1-02 Host Defense &amp; Host Response (RMD-561)"/>
    <s v="9/9/2024 8:00am"/>
    <x v="9"/>
    <n v="5"/>
    <s v="FIX"/>
    <n v="4"/>
    <s v="Mon"/>
    <x v="1"/>
  </r>
  <r>
    <s v="M2 BSci Pelvic Inflammatory Disease (Joanna Williams)"/>
    <s v="09-10-24 8:30am (3.5) | M2 BSci Pelvic Inflammatory Disease (Joanna Williams) | (1-6)"/>
    <s v="M2-01 Sexuality and Reproduction (RMD-566)"/>
    <s v="9/10/2024 8:30am"/>
    <x v="10"/>
    <n v="4"/>
    <s v="1,2,3,4,5,6"/>
    <s v="3:30"/>
    <s v="Tue"/>
    <x v="1"/>
  </r>
  <r>
    <s v="M1 SCHO Reading Papers: Evaluating Case Control Studies and Research PICO Question and Study Design"/>
    <s v="09-11-24 1:00pm (2) | M1 SCHO Reading Papers: Evaluating Case Control Studies and Research PICO Question and Study Design | (1-6)"/>
    <s v="M1-02 Host Defense &amp; Host Response (RMD-561)"/>
    <s v="9/11/2024 1:00pm"/>
    <x v="11"/>
    <n v="7"/>
    <s v="1,2,3,4,5,6"/>
    <s v="2:00"/>
    <s v="Wed"/>
    <x v="0"/>
  </r>
  <r>
    <s v="M1 BSci Non-Malignant Skin Vignettes (Khan Vignettes)"/>
    <s v="09-12-24 8:30am (3.5) | M1 BSci Non-Malignant Skin Vignettes (Khan Vignettes) | (1-6)"/>
    <s v="M1-02 Host Defense &amp; Host Response (RMD-561)"/>
    <s v="9/12/2024 8:30am"/>
    <x v="12"/>
    <n v="7"/>
    <s v="1,2,3,4,5,6"/>
    <s v="3:30"/>
    <s v="Thu"/>
    <x v="1"/>
  </r>
  <r>
    <s v="M2 PRAC BCS-2"/>
    <s v="09-13-24 1:00pm (3.5) | M2 PRAC BCS-2 | (PE05-PE08)"/>
    <s v="M2-06 Bedside Clinical Skills I (BCS-M2)"/>
    <s v="9/13/2024 1:00pm"/>
    <x v="13"/>
    <n v="5"/>
    <s v="PE05,PE06,PE07,PE08"/>
    <s v="3:30"/>
    <s v="Fri"/>
    <x v="0"/>
  </r>
  <r>
    <s v="M1 ADVO Social Inequalities and Infectious Diseases"/>
    <s v="09-16-24 1:00pm (2) | M1 ADVO Social Inequalities and Infectious Diseases | (1-6)"/>
    <s v="M1-02 Host Defense &amp; Host Response (RMD-561)"/>
    <s v="9/16/2024 1:00pm"/>
    <x v="14"/>
    <n v="4"/>
    <s v="1,2,3,4,5,6"/>
    <s v="2:00"/>
    <s v="Mon"/>
    <x v="0"/>
  </r>
  <r>
    <s v="M1 BSci E Coli (Jenna Wilson)"/>
    <s v="09-16-24 8:30am (3.5) | M1 BSci E Coli (Jenna Wilson) | (1-6)"/>
    <s v="M1-02 Host Defense &amp; Host Response (RMD-561)"/>
    <s v="9/16/2024 8:30am"/>
    <x v="14"/>
    <n v="7"/>
    <s v="1,2,3,4,5,6"/>
    <s v="3:30"/>
    <s v="Mon"/>
    <x v="1"/>
  </r>
  <r>
    <s v="M2 SCHO EBM: Problem Sets Measurement Part 2"/>
    <s v="09-18-24 11:00am (1) | M2 SCHO EBM: Problem Sets Measurement Part 2  | (1-6)"/>
    <s v="M2-01 Sexuality and Reproduction (RMD-566)"/>
    <s v="9/18/2024 11:00am"/>
    <x v="15"/>
    <n v="7"/>
    <s v="1,2,3,4,5,6"/>
    <s v="1:00"/>
    <s v="Wed"/>
    <x v="1"/>
  </r>
  <r>
    <s v="M2 ADVO Trauma-Informed Care and Sexual Violence-Groups"/>
    <s v="09-18-24 2:00pm (2) | M2 ADVO Trauma-Informed Care and Sexual Violence-Groups | (1-6)"/>
    <s v="M2-01 Sexuality and Reproduction (RMD-566)"/>
    <s v="9/18/2024 2:00pm"/>
    <x v="15"/>
    <n v="7"/>
    <s v="1,2,3,4,5,6"/>
    <s v="2:00"/>
    <s v="Wed"/>
    <x v="0"/>
  </r>
  <r>
    <s v="M1 PRAC Physical Exam: Vital Signs-Faculty"/>
    <s v="09-19-24 1:00pm (1) | M1 PRAC Physical Exam: Vital Signs-Faculty | Half PRAC"/>
    <s v="M1-02 Host Defense &amp; Host Response (RMD-561)"/>
    <s v="9/19/2024 1:00pm"/>
    <x v="16"/>
    <n v="5"/>
    <s v="FIX"/>
    <n v="4"/>
    <s v="Thu"/>
    <x v="0"/>
  </r>
  <r>
    <s v="M2 PRAC BCS-2"/>
    <s v="09-19-24 1:00pm (3.5) | M2 PRAC BCS-2 | (PE13-PE16)"/>
    <s v="M2-06 Bedside Clinical Skills I (BCS-M2)"/>
    <s v="9/19/2024 1:00pm"/>
    <x v="16"/>
    <n v="5"/>
    <s v="PE13,PE14,PE15,PE16"/>
    <s v="3:30"/>
    <s v="Thu"/>
    <x v="0"/>
  </r>
  <r>
    <s v="M2 BSci Infertility (Kelsey Spencer)"/>
    <s v="09-19-24 8:30am (3.5) | M2 BSci Infertility (Kelsey Spencer) | (1-6)"/>
    <s v="M2-01 Sexuality and Reproduction (RMD-566)"/>
    <s v="9/19/2024 8:30am"/>
    <x v="16"/>
    <n v="7"/>
    <s v="1,2,3,4,5,6"/>
    <s v="3:30"/>
    <s v="Thu"/>
    <x v="1"/>
  </r>
  <r>
    <s v="M2 PROF Confidentiality 2-Mature and Emancipated Minor"/>
    <s v="09-20-24 1:00pm (2) | M2 PROF Confidentiality 2-Mature and Emancipated Minor | (1-6)"/>
    <s v="M2-01 Sexuality and Reproduction (RMD-566)"/>
    <s v="9/20/2024 1:00pm"/>
    <x v="17"/>
    <n v="7"/>
    <s v="1,2,3,4,5,6"/>
    <s v="2:00"/>
    <s v="Fri"/>
    <x v="0"/>
  </r>
  <r>
    <s v="M1 BSci Lyme Disease (Leah Smith)"/>
    <s v="09-20-24 8:30am (3.5) | M1 BSci Lyme Disease (Leah Smith) | (1-6)"/>
    <s v="M1-02 Host Defense &amp; Host Response (RMD-561)"/>
    <s v="9/20/2024 8:30am"/>
    <x v="17"/>
    <n v="7"/>
    <s v="1,2,3,4,5,6"/>
    <s v="3:30"/>
    <s v="Fri"/>
    <x v="1"/>
  </r>
  <r>
    <s v="M2 PRAC BCS-2"/>
    <s v="09-20-24 8:30am (3.5) | M2 PRAC BCS-2 | (PE09-PE12)"/>
    <s v="M2-06 Bedside Clinical Skills I (BCS-M2)"/>
    <s v="9/20/2024 8:30am"/>
    <x v="17"/>
    <n v="5"/>
    <s v="PE09,PE10,PE11,PE12"/>
    <s v="3:30"/>
    <s v="Fri"/>
    <x v="1"/>
  </r>
  <r>
    <s v="M1 BSci Mononucleosis (Katie Diaz)"/>
    <s v="09-23-24 1:00pm (3.5) | M1 BSci Mononucleosis (Katie Diaz) | (1-6)"/>
    <s v="M1-02 Host Defense &amp; Host Response (RMD-561)"/>
    <s v="9/23/2024 1:00pm"/>
    <x v="18"/>
    <n v="7"/>
    <s v="1,2,3,4,5,6"/>
    <s v="3:30"/>
    <s v="Mon"/>
    <x v="0"/>
  </r>
  <r>
    <s v="M1 PRAC Physical Exam: Vital Signs-Faculty"/>
    <s v="09-23-24 8:00am (1) | M1 PRAC Physical Exam: Vital Signs-Faculty | Half PRAC"/>
    <s v="M1-02 Host Defense &amp; Host Response (RMD-561)"/>
    <s v="9/23/2024 8:00am"/>
    <x v="18"/>
    <n v="5"/>
    <s v="FIX"/>
    <n v="4"/>
    <s v="Mon"/>
    <x v="1"/>
  </r>
  <r>
    <s v="M2 PRAC BCS-2"/>
    <s v="09-24-24 1:00pm (3.5) | M2 PRAC BCS-2 | (PE01-PE04)"/>
    <s v="M2-06 Bedside Clinical Skills I (BCS-M2)"/>
    <s v="9/24/2024 1:00pm"/>
    <x v="19"/>
    <n v="5"/>
    <s v="PE01,PE02,PE03,PE04"/>
    <s v="3:30"/>
    <s v="Tue"/>
    <x v="0"/>
  </r>
  <r>
    <s v="M2 PRAC BCS-2"/>
    <s v="09-24-24 1:00pm (3.5) | M2 PRAC BCS-2 | (PE17-PE20)"/>
    <s v="M2-06 Bedside Clinical Skills I (BCS-M2)"/>
    <s v="9/24/2024 1:00pm"/>
    <x v="19"/>
    <n v="5"/>
    <s v="PE17,PE18,PE19,PE20"/>
    <s v="3:30"/>
    <s v="Tue"/>
    <x v="0"/>
  </r>
  <r>
    <s v="M1 PRAC/EDUC Clinical Reasoning Rounds with SDL-RMD 561"/>
    <s v="09-24-24 10:00am (2) | M1 PRAC/EDUC Clinical Reasoning Rounds with SDL-RMD 561 | (1-6)"/>
    <s v="M1-02 Host Defense &amp; Host Response (RMD-561)"/>
    <s v="9/24/2024 10:00am"/>
    <x v="19"/>
    <n v="7"/>
    <s v="1,2,3,4,5,6"/>
    <s v="2:00"/>
    <s v="Tue"/>
    <x v="1"/>
  </r>
  <r>
    <s v="M2 BSci Teenage Pregnancy (Jessie Arnold)"/>
    <s v="09-24-24 8:30am (3.5) | M2 BSci Teenage Pregnancy (Jessie Arnold) | (1-6)"/>
    <s v="M2-01 Sexuality and Reproduction (RMD-566)"/>
    <s v="9/24/2024 8:30am"/>
    <x v="19"/>
    <n v="7"/>
    <s v="1,2,3,4,5,6"/>
    <s v="3:30"/>
    <s v="Tue"/>
    <x v="1"/>
  </r>
  <r>
    <s v="M2 PRAC BCS-2"/>
    <s v="09-26-24 1:00pm (3.5) | M2 PRAC BCS-2 | (PE21-PE24)"/>
    <s v="M2-06 Bedside Clinical Skills I (BCS-M2)"/>
    <s v="9/26/2024 1:00pm"/>
    <x v="20"/>
    <n v="5"/>
    <s v="PE21,PE22,PE23,PE24"/>
    <s v="3:30"/>
    <s v="Thu"/>
    <x v="0"/>
  </r>
  <r>
    <s v="M2 PRAC BCS-2"/>
    <s v="09-26-24 1:00pm (3.5) | M2 PRAC BCS-2 | (PE25-PE28)"/>
    <s v="M2-06 Bedside Clinical Skills I (BCS-M2)"/>
    <s v="9/26/2024 1:00pm"/>
    <x v="20"/>
    <n v="5"/>
    <s v="PE25,PE26,PE27,PE28"/>
    <s v="3:30"/>
    <s v="Thu"/>
    <x v="0"/>
  </r>
  <r>
    <s v="M2 ASMT Extra Skills Practice-RMD 566"/>
    <s v="09-26-24 8:00am (4) | M2 ASMT Extra Skills Practice-RMD 566 | M2 Whole Class"/>
    <s v="M2-01 Sexuality and Reproduction (RMD-566)"/>
    <s v="9/26/2024 8:00am"/>
    <x v="20"/>
    <n v="1"/>
    <s v="M2 Whole Class"/>
    <s v="4:00"/>
    <s v="Thu"/>
    <x v="1"/>
  </r>
  <r>
    <s v="M1 BSci Malaria (Walter Peters)"/>
    <s v="09-26-24 8:30am (3.5) | M1 BSci Malaria (Walter Peters) | (1-6)"/>
    <s v="M1-02 Host Defense &amp; Host Response (RMD-561)"/>
    <s v="9/26/2024 8:30am"/>
    <x v="20"/>
    <n v="7"/>
    <s v="1,2,3,4,5,6"/>
    <s v="3:30"/>
    <s v="Thu"/>
    <x v="1"/>
  </r>
  <r>
    <s v="M2 PRAC BCS-2"/>
    <s v="09-27-24 1:00pm (3.5) | M2 PRAC BCS-2 | (PE29-PE30)"/>
    <s v="M2-06 Bedside Clinical Skills I (BCS-M2)"/>
    <s v="9/27/2024 1:00pm"/>
    <x v="21"/>
    <n v="3"/>
    <s v="PE29,PE30"/>
    <s v="3:30"/>
    <s v="Fri"/>
    <x v="0"/>
  </r>
  <r>
    <s v="M2 BSci Fetal Death (Andrea Brown)"/>
    <s v="09-27-24 8:30am (3.5) | M2 BSci Fetal Death (Andrea Brown) | (1-6)"/>
    <s v="M2-01 Sexuality and Reproduction (RMD-566)"/>
    <s v="9/27/2024 8:30am"/>
    <x v="21"/>
    <n v="7"/>
    <s v="1,2,3,4,5,6"/>
    <s v="3:30"/>
    <s v="Fri"/>
    <x v="1"/>
  </r>
  <r>
    <s v="M1 BSci Influenza (Kamra Thompson 1)"/>
    <s v="09-30-24 1:00pm (3.5) | M1 BSci Influenza (Kamra Thompson 1) | (1-6)"/>
    <s v="M1-02 Host Defense &amp; Host Response (RMD-561)"/>
    <s v="9/30/2024 1:00pm"/>
    <x v="22"/>
    <n v="7"/>
    <s v="1,2,3,4,5,6"/>
    <s v="3:30"/>
    <s v="Mon"/>
    <x v="0"/>
  </r>
  <r>
    <s v="MOVE/CANCEL M1 COLL Interdisciplinary Collaboration"/>
    <s v="09-30-24 10:00am (2) | MOVE/CANCEL M1 COLL Interdisciplinary Collaboration | (1-6)"/>
    <s v="M1-02 Host Defense &amp; Host Response (RMD-561)"/>
    <s v="9/30/2024 10:00am"/>
    <x v="22"/>
    <n v="7"/>
    <s v="1,2,3,4,5,6"/>
    <s v="2:00"/>
    <s v="Mon"/>
    <x v="1"/>
  </r>
  <r>
    <s v="M1 ASMT Extra Skills Practice-RMD 561"/>
    <s v="10-01-24 1:00pm (1.5) | M1 ASMT Extra Skills Practice-RMD 561 | M1 Whole Class"/>
    <s v="M1-02 Host Defense &amp; Host Response (RMD-561)"/>
    <s v="10/1/2024 1:00pm"/>
    <x v="23"/>
    <n v="1"/>
    <s v="M1 Whole Class"/>
    <s v="1:30"/>
    <s v="Tue"/>
    <x v="0"/>
  </r>
  <r>
    <s v="M2 PRAC BCS-2 (Makeup)"/>
    <s v="10-01-24 1:00pm (3.5) | M2 PRAC BCS-2 (Makeup) | M2 Whole Class"/>
    <s v="M2-06 Bedside Clinical Skills I (BCS-M2)"/>
    <s v="10/1/2024 1:00pm"/>
    <x v="23"/>
    <n v="3"/>
    <s v="M2 Whole Class"/>
    <s v="3:30"/>
    <s v="Tue"/>
    <x v="0"/>
  </r>
  <r>
    <s v="M1 BSci Strep Pneumonia (Kamra Thompson 2)"/>
    <s v="10-04-24 8:30am (3.5) | M1 BSci Strep Pneumonia (Kamra Thompson 2) | (1-6)"/>
    <s v="M1-02 Host Defense &amp; Host Response (RMD-561)"/>
    <s v="10/4/2024 8:30am"/>
    <x v="24"/>
    <n v="7"/>
    <s v="1,2,3,4,5,6"/>
    <s v="3:30"/>
    <s v="Fri"/>
    <x v="1"/>
  </r>
  <r>
    <s v="M1 SCHO Study Design Part 1 Problem Sets"/>
    <s v="10-07-24 1:00pm (1) | M1 SCHO Study Design Part 1 Problem Sets | (1-6)"/>
    <s v="M1-02 Host Defense &amp; Host Response (RMD-561)"/>
    <s v="10/7/2024 1:00pm"/>
    <x v="25"/>
    <n v="7"/>
    <s v="1,2,3,4,5,6"/>
    <s v="1:00"/>
    <s v="Mon"/>
    <x v="0"/>
  </r>
  <r>
    <s v="M1 BSci Hypersensitivity Vignettes (Multiple Vignettes)"/>
    <s v="10-07-24 8:30am (3.5) | M1 BSci Hypersensitivity Vignettes (Multiple Vignettes) | (1-6)"/>
    <s v="M1-02 Host Defense &amp; Host Response (RMD-561)"/>
    <s v="10/7/2024 8:30am"/>
    <x v="25"/>
    <n v="7"/>
    <s v="1,2,3,4,5,6"/>
    <s v="3:30"/>
    <s v="Mon"/>
    <x v="1"/>
  </r>
  <r>
    <s v="M2 COLL Consultation – Placing and Responding to Consults"/>
    <s v="10-08-24 2:00pm (1) | M2 COLL Consultation – Placing and Responding to Consults | (1-6)"/>
    <s v="M2-02 Growth Development and the Life Cycle (RMD-567)"/>
    <s v="10/8/2024 2:00pm"/>
    <x v="26"/>
    <n v="7"/>
    <s v="1,2,3,4,5,6"/>
    <s v="1:00"/>
    <s v="Tue"/>
    <x v="0"/>
  </r>
  <r>
    <s v="M2 BSci Primary Immunodeficiencies Team Building Circles (Multiple Vignettes)"/>
    <s v="10-08-24 8:00am (4) | M2 BSci Primary Immunodeficiencies Team Building Circles (Multiple Vignettes) | (1-6)"/>
    <s v="M2-02 Growth Development and the Life Cycle (RMD-567)"/>
    <s v="10/8/2024 8:00am"/>
    <x v="26"/>
    <n v="7"/>
    <s v="1,2,3,4,5,6"/>
    <s v="4:00"/>
    <s v="Tue"/>
    <x v="1"/>
  </r>
  <r>
    <s v="M2 ADVO EQUI SDoH: Adverse Childhood Experiences Groups w/ Panel"/>
    <s v="10-09-24 10:00am (2) | M2 ADVO EQUI SDoH: Adverse Childhood Experiences Groups w/ Panel | (1-6)"/>
    <s v="M2-02 Growth Development and the Life Cycle (RMD-567)"/>
    <s v="10/9/2024 10:00am"/>
    <x v="27"/>
    <n v="7"/>
    <s v="1,2,3,4,5,6"/>
    <s v="2:00"/>
    <s v="Wed"/>
    <x v="1"/>
  </r>
  <r>
    <s v="M2 PRAC/EDUC Clinical Reasoning Rounds with SDL-RMD 567"/>
    <s v="10-09-24 8:00am (2) | M2 PRAC/EDUC Clinical Reasoning Rounds with SDL-RMD 567 | (1-6)"/>
    <s v="M2-02 Growth Development and the Life Cycle (RMD-567)"/>
    <s v="10/9/2024 8:00am"/>
    <x v="27"/>
    <n v="7"/>
    <s v="1,2,3,4,5,6"/>
    <s v="2:00"/>
    <s v="Wed"/>
    <x v="1"/>
  </r>
  <r>
    <s v="M2 ADVO Child/Elder Abuse"/>
    <s v="10-10-24 10:00am (2) | M2 ADVO Child/Elder Abuse | (1-6)"/>
    <s v="M2-02 Growth Development and the Life Cycle (RMD-567)"/>
    <s v="10/10/2024 10:00am"/>
    <x v="28"/>
    <n v="7"/>
    <s v="1,2,3,4,5,6"/>
    <s v="2:00"/>
    <s v="Thu"/>
    <x v="1"/>
  </r>
  <r>
    <s v="M2 BSci Failure to Thrive (Annabel Lee)"/>
    <s v="10-11-24 8:30am (3.5) | M2 BSci Failure to Thrive (Annabel Lee) | (1-6)"/>
    <s v="M2-02 Growth Development and the Life Cycle (RMD-567)"/>
    <s v="10/11/2024 8:30am"/>
    <x v="29"/>
    <n v="7"/>
    <s v="1,2,3,4,5,6"/>
    <s v="3:30"/>
    <s v="Fri"/>
    <x v="1"/>
  </r>
  <r>
    <s v="M1 PROF Pillars of Medical Ethics and Shared Decision Making"/>
    <s v="10-14-24 1:00pm (2) | M1 PROF Pillars of Medical Ethics and Shared Decision Making | (1-3)"/>
    <s v="M1-03 Vital Fluids (RMD-574)"/>
    <s v="10/14/2024 1:00pm"/>
    <x v="30"/>
    <n v="4"/>
    <s v="1,2,3"/>
    <s v="2:00"/>
    <s v="Mon"/>
    <x v="0"/>
  </r>
  <r>
    <s v="M1 PROF Pillars of Medical Ethics and Shared Decision Making"/>
    <s v="10-14-24 10:00am (2) | M1 PROF Pillars of Medical Ethics and Shared Decision Making | (4-6)"/>
    <s v="M1-03 Vital Fluids (RMD-574)"/>
    <s v="10/14/2024 10:00am"/>
    <x v="30"/>
    <n v="4"/>
    <s v="4,5,6"/>
    <s v="2:00"/>
    <s v="Mon"/>
    <x v="1"/>
  </r>
  <r>
    <s v="M2 BSci ADHD and Autism (Sean Fox)"/>
    <s v="10-15-24 1:00pm (3.5) | M2 BSci ADHD and Autism (Sean Fox) | (1-6)"/>
    <s v="M2-02 Growth Development and the Life Cycle (RMD-567)"/>
    <s v="10/15/2024 1:00pm"/>
    <x v="31"/>
    <n v="7"/>
    <s v="1,2,3,4,5,6"/>
    <s v="3:30"/>
    <s v="Tue"/>
    <x v="0"/>
  </r>
  <r>
    <s v="M1 BSci Tetralogy of Fallot (Amir Abdai)"/>
    <s v="10-17-24 8:30am (3.5) | M1 BSci Tetralogy of Fallot (Amir Abdai) | (1-6)"/>
    <s v="M1-03 Vital Fluids (RMD-574)"/>
    <s v="10/17/2024 8:30am"/>
    <x v="32"/>
    <n v="7"/>
    <s v="1,2,3,4,5,6"/>
    <s v="3:30"/>
    <s v="Thu"/>
    <x v="1"/>
  </r>
  <r>
    <s v="M2 BSci Gender Development and Identity (J. Chapman)"/>
    <s v="10-21-24 8:30am (3.5) | M2 BSci Gender Development and Identity (J. Chapman) | (1-6)"/>
    <s v="M2-02 Growth Development and the Life Cycle (RMD-567)"/>
    <s v="10/21/2024 8:30am"/>
    <x v="33"/>
    <n v="7"/>
    <s v="1,2,3,4,5,6"/>
    <s v="3:30"/>
    <s v="Mon"/>
    <x v="0"/>
  </r>
  <r>
    <s v="M1 LEAD Medical Errors and Adverse Events"/>
    <s v="10-22-24 1:00pm (1.5) | M1 LEAD Medical Errors and Adverse Events | (1-6)"/>
    <s v="M1-03 Vital Fluids (RMD-574)"/>
    <s v="10/22/2024 1:00pm"/>
    <x v="34"/>
    <n v="7"/>
    <s v="1,2,3,4,5,6"/>
    <s v="1:30"/>
    <s v="Tue"/>
    <x v="0"/>
  </r>
  <r>
    <s v="M2 PRAC Advanced Physical Exam-Faculty"/>
    <s v="10-22-24 1:00pm (1) | M2 PRAC Advanced Physical Exam-Faculty | Half PRAC - 4 sessions"/>
    <s v="M2-02 Growth Development and the Life Cycle (RMD-567)"/>
    <s v="10/22/2024 1:00pm"/>
    <x v="34"/>
    <n v="5"/>
    <s v="FIX"/>
    <n v="4"/>
    <s v="Tue"/>
    <x v="0"/>
  </r>
  <r>
    <s v="M2 PRAC Physical Exam: Hypothesis Driven Physical Exam-RMD 567"/>
    <s v="10-22-24 1:00pm (1) | M2 PRAC Physical Exam: Hypothesis Driven Physical Exam-RMD 567 | Half PRAC"/>
    <s v="M2-02 Growth Development and the Life Cycle (RMD-567)"/>
    <s v="10/22/2024 1:00pm"/>
    <x v="34"/>
    <n v="5"/>
    <s v="FIX"/>
    <n v="4"/>
    <s v="Tue"/>
    <x v="0"/>
  </r>
  <r>
    <s v="M2 PRAC Advanced Physical Exam-Faculty"/>
    <s v="10-22-24 8:00am (1) | M2 PRAC Advanced Physical Exam-Faculty | Half PRAC - 4 sesssions"/>
    <s v="M2-02 Growth Development and the Life Cycle (RMD-567)"/>
    <s v="10/22/2024 8:00am"/>
    <x v="34"/>
    <n v="5"/>
    <s v="FIX"/>
    <n v="4"/>
    <s v="Tue"/>
    <x v="1"/>
  </r>
  <r>
    <s v="M2 PRAC Physical Exam: Hypothesis Driven Physical Exam-RMD 567"/>
    <s v="10-22-24 8:00am (1) | M2 PRAC Physical Exam: Hypothesis Driven Physical Exam-RMD 567 | Half PRAC"/>
    <s v="M2-02 Growth Development and the Life Cycle (RMD-567)"/>
    <s v="10/22/2024 8:00am"/>
    <x v="34"/>
    <n v="5"/>
    <s v="FIX"/>
    <n v="4"/>
    <s v="Tue"/>
    <x v="1"/>
  </r>
  <r>
    <s v="M2 PRAC Physical Exam: Pediatric Exam (LADS)-Faculty"/>
    <s v="10-22-24 8:00am (2) | M2 PRAC Physical Exam: Pediatric Exam (LADS)-Faculty | 1/3 PRAC - 2 sessions"/>
    <s v="M2-02 Growth Development and the Life Cycle (RMD-567)"/>
    <s v="10/22/2024 8:00am"/>
    <x v="34"/>
    <n v="5"/>
    <s v="FIX"/>
    <n v="4"/>
    <s v="Tue"/>
    <x v="1"/>
  </r>
  <r>
    <s v="M1 PRAC Intro to EKG"/>
    <s v="10-23-24 1:00pm (1) | M1 PRAC Intro to EKG | (1-3)"/>
    <s v="M1-03 Vital Fluids (RMD-574)"/>
    <s v="10/23/2024 1:00pm"/>
    <x v="35"/>
    <n v="3"/>
    <s v="1,2,3"/>
    <s v="1:00"/>
    <s v="Wed"/>
    <x v="0"/>
  </r>
  <r>
    <s v="M1 PRAC Physical Exam: Intro to the Stethoscope and Cardiovascular Exam-Faculty"/>
    <s v="10-23-24 1:00pm (1) | M1 PRAC Physical Exam: Intro to the Stethoscope and Cardiovascular Exam-Faculty | Half PRAC"/>
    <s v="M1-03 Vital Fluids (RMD-574)"/>
    <s v="10/23/2024 1:00pm"/>
    <x v="35"/>
    <n v="5"/>
    <s v="FIX"/>
    <n v="4"/>
    <s v="Wed"/>
    <x v="0"/>
  </r>
  <r>
    <s v="M1 PRAC Intro to EKG"/>
    <s v="10-23-24 11:00am (1) | M1 PRAC Intro to EKG | (4-6)"/>
    <s v="M1-03 Vital Fluids (RMD-574)"/>
    <s v="10/23/2024 11:00am"/>
    <x v="35"/>
    <n v="3"/>
    <s v="4,5,6"/>
    <s v="1:00"/>
    <s v="Wed"/>
    <x v="1"/>
  </r>
  <r>
    <s v="M1 PRAC Physical Exam: Intro to the Stethoscope and Cardiovascular Exam-Faculty"/>
    <s v="10-23-24 8:00am (1) | M1 PRAC Physical Exam: Intro to the Stethoscope and Cardiovascular Exam-Faculty | Half PRAC"/>
    <s v="M1-03 Vital Fluids (RMD-574)"/>
    <s v="10/23/2024 8:00am"/>
    <x v="35"/>
    <n v="5"/>
    <s v="FIX"/>
    <n v="4"/>
    <s v="Wed"/>
    <x v="1"/>
  </r>
  <r>
    <s v="M2 SCHO EBM: Problem Sets Measurement Part 3"/>
    <s v="10-23-24 9:00am (1) | M2 SCHO EBM: Problem Sets Measurement Part 3 | (1-6)"/>
    <s v="M2-02 Growth Development and the Life Cycle (RMD-567)"/>
    <s v="10/23/2024 9:00am"/>
    <x v="35"/>
    <n v="7"/>
    <s v="1,2,3,4,5,6"/>
    <s v="1:00"/>
    <s v="Wed"/>
    <x v="1"/>
  </r>
  <r>
    <s v="M1 PROF Informed Consent-Decisional Capacity-and Competency"/>
    <s v="10-24-24 1:00pm (1.5) | M1 PROF Informed Consent-Decisional Capacity-and Competency | (1-6)"/>
    <s v="M1-03 Vital Fluids (RMD-574)"/>
    <s v="10/24/2024 1:00pm"/>
    <x v="36"/>
    <n v="7"/>
    <s v="1,2,3,4,5,6"/>
    <s v="1:30"/>
    <s v="Thu"/>
    <x v="0"/>
  </r>
  <r>
    <s v="M2 PRAC BCS-3"/>
    <s v="10-24-24 1:00pm (3) | M2 PRAC BCS-3 | (PE01-PE04)"/>
    <s v="M2-06 Bedside Clinical Skills I (BCS-M2)"/>
    <s v="10/24/2024 1:00pm"/>
    <x v="36"/>
    <n v="5"/>
    <s v="PE01,PE02,PE03,PE04"/>
    <s v="3:00"/>
    <s v="Thu"/>
    <x v="0"/>
  </r>
  <r>
    <s v="M2 PRAC BCS-3"/>
    <s v="10-24-24 1:00pm (3) | M2 PRAC BCS-3 | (PE17-PE20)"/>
    <s v="M2-06 Bedside Clinical Skills I (BCS-M2)"/>
    <s v="10/24/2024 1:00pm"/>
    <x v="36"/>
    <n v="5"/>
    <s v="PE17,PE18,PE19,PE20"/>
    <s v="3:00"/>
    <s v="Thu"/>
    <x v="0"/>
  </r>
  <r>
    <s v="M2 PRAC Physical Exam: Pediatric Exam (LADS)-Faculty"/>
    <s v="10-24-24 8:00am (2) | M2 PRAC Physical Exam: Pediatric Exam (LADS)-Faculty | 1/3 PRAC - 2 sessions"/>
    <s v="M2-02 Growth Development and the Life Cycle (RMD-567)"/>
    <s v="10/24/2024 8:00am"/>
    <x v="36"/>
    <n v="5"/>
    <s v="FIX"/>
    <n v="4"/>
    <s v="Thu"/>
    <x v="1"/>
  </r>
  <r>
    <s v="M1 BSci Myocardial Infarction-Part 1 (James Parker)"/>
    <s v="10-24-24 8:30am (3.5) | M1 BSci Myocardial Infarction-Part 1 (James Parker) | (1-6)"/>
    <s v="M1-03 Vital Fluids (RMD-574)"/>
    <s v="10/24/2024 8:30am"/>
    <x v="36"/>
    <n v="7"/>
    <s v="1,2,3,4,5,6"/>
    <s v="3:30"/>
    <s v="Thu"/>
    <x v="1"/>
  </r>
  <r>
    <s v="M2 BSci Aging and Health-Part 1 (Lily Evans and James Potter)"/>
    <s v="10-25-24 8:30am (3.5) | M2 BSci Aging and Health-Part 1 (Lily Evans and James Potter) | (1-6)"/>
    <s v="M2-02 Growth Development and the Life Cycle (RMD-567)"/>
    <s v="10/25/2024 8:30am"/>
    <x v="37"/>
    <n v="7"/>
    <s v="1,2,3,4,5,6"/>
    <s v="3:30"/>
    <s v="Fri"/>
    <x v="1"/>
  </r>
  <r>
    <s v="M2 PRAC BCS-3"/>
    <s v="10-28-24 1:00pm (3) | M2 PRAC BCS-3 | (PE05-PE08)"/>
    <s v="M2-06 Bedside Clinical Skills I (BCS-M2)"/>
    <s v="10/28/2024 1:00pm"/>
    <x v="38"/>
    <n v="5"/>
    <s v="PE05,PE06,PE07,PE08"/>
    <s v="3:00"/>
    <s v="Mon"/>
    <x v="0"/>
  </r>
  <r>
    <s v="M2 PRAC BCS-3"/>
    <s v="10-28-24 1:00pm (3) | M2 PRAC BCS-3 | (PE09-PE12)"/>
    <s v="M2-06 Bedside Clinical Skills I (BCS-M2)"/>
    <s v="10/28/2024 1:00pm"/>
    <x v="38"/>
    <n v="5"/>
    <s v="PE09,PE10,PE11,PE12"/>
    <s v="3:00"/>
    <s v="Mon"/>
    <x v="0"/>
  </r>
  <r>
    <s v="M2 PRAC Physical Exam: Pediatric Exam (LADS)-Faculty"/>
    <s v="10-28-24 8:00am (2) | M2 PRAC Physical Exam: Pediatric Exam (LADS)-Faculty | 1/3 PRAC - 2 sessions"/>
    <s v="M2-02 Growth Development and the Life Cycle (RMD-567)"/>
    <s v="10/28/2024 8:00am"/>
    <x v="38"/>
    <n v="5"/>
    <s v="FIX"/>
    <n v="4"/>
    <s v="Mon"/>
    <x v="1"/>
  </r>
  <r>
    <s v="M1 BSci Myocardial Infarction-Part 2 Team Building Circles (James Parker)"/>
    <s v="10-28-24 8:00am (4) | M1 BSci Myocardial Infarction-Part 2 Team Building Circles (James Parker) | (1-6)"/>
    <s v="M1-03 Vital Fluids (RMD-574)"/>
    <s v="10/28/2024 8:00am"/>
    <x v="38"/>
    <n v="7"/>
    <s v="1,2,3,4,5,6"/>
    <s v="4:00"/>
    <s v="Mon"/>
    <x v="1"/>
  </r>
  <r>
    <s v="M2 ADVO Intimate Partner Violence"/>
    <s v="10-29-24 1:00pm (2) | M2 ADVO Intimate Partner Violence | (1-6)"/>
    <s v="M2-02 Growth Development and the Life Cycle (RMD-567)"/>
    <s v="10/29/2024 1:00pm"/>
    <x v="39"/>
    <n v="7"/>
    <s v="1,2,3,4,5,6"/>
    <s v="2:00"/>
    <s v="Tue"/>
    <x v="0"/>
  </r>
  <r>
    <s v="M2 BSci Aging and Health-Part 2 (Rhonda Graves and Jules Verne)"/>
    <s v="10-29-24 8:30am (3.5) | M2 BSci Aging and Health-Part 2 (Rhonda Graves and Jules Verne) | (1-6)"/>
    <s v="M2-02 Growth Development and the Life Cycle (RMD-567)"/>
    <s v="10/29/2024 8:30am"/>
    <x v="39"/>
    <n v="7"/>
    <s v="1,2,3,4,5,6"/>
    <s v="3:30"/>
    <s v="Tue"/>
    <x v="1"/>
  </r>
  <r>
    <s v="M2 SCHO Reading Papers: Evaluating Articles on Diagnostic Tests"/>
    <s v="10-30-24 10:00am (2) | M2 SCHO Reading Papers: Evaluating Articles on Diagnostic Tests | (1-6)"/>
    <s v="M2-02 Growth Development and the Life Cycle (RMD-567)"/>
    <s v="10/30/2024 10:00am"/>
    <x v="40"/>
    <n v="7"/>
    <s v="1,2,3,4,5,6"/>
    <s v="2:00"/>
    <s v="Wed"/>
    <x v="1"/>
  </r>
  <r>
    <s v="M2 ADVO/COMM/COLL Caring for the Older Adults-Groups"/>
    <s v="10-30-24 8:00am (2) | M2 ADVO/COMM/COLL Caring for the Older Adults-Groups | (1-6)"/>
    <s v="M2-02 Growth Development and the Life Cycle (RMD-567)"/>
    <s v="10/30/2024 8:00am"/>
    <x v="40"/>
    <n v="7"/>
    <s v="1,2,3,4,5,6"/>
    <s v="2:00"/>
    <s v="Wed"/>
    <x v="1"/>
  </r>
  <r>
    <s v="M1 ADVO EQUI Social Determinants of Health: Unconscious Bias"/>
    <s v="10-31-24 8:00am (2) | M1 ADVO EQUI Social Determinants of Health: Unconscious Bias | (1-6)"/>
    <s v="M1-03 Vital Fluids (RMD-574)"/>
    <s v="10/31/2024 8:00am"/>
    <x v="41"/>
    <n v="7"/>
    <s v="1,2,3,4,5,6"/>
    <s v="2:00"/>
    <s v="Thu"/>
    <x v="1"/>
  </r>
  <r>
    <s v="M2 ASMT Extra Skills Practice-RMD 567"/>
    <s v="10-31-24 8:00am (4) | M2 ASMT Extra Skills Practice-RMD 567 | M2 Whole Class"/>
    <s v="M2-02 Growth Development and the Life Cycle (RMD-567)"/>
    <s v="10/31/2024 8:00am"/>
    <x v="41"/>
    <n v="1"/>
    <s v="M2 Whole Class"/>
    <s v="4:00"/>
    <s v="Thu"/>
    <x v="1"/>
  </r>
  <r>
    <s v="M2 BSci Dementia and Delirium (Arlene Little)"/>
    <s v="11-01-24 8:30am (3.5) | M2 BSci Dementia and Delirium (Arlene Little) | (1-6)"/>
    <s v="M2-02 Growth Development and the Life Cycle (RMD-567)"/>
    <s v="11/1/2024 8:30am"/>
    <x v="42"/>
    <n v="7"/>
    <s v="1,2,3,4,5,6"/>
    <s v="3:30"/>
    <s v="Fri"/>
    <x v="1"/>
  </r>
  <r>
    <s v="M1 BSci Heart Failure-Part 1 (Keith Simmons-Part 1)"/>
    <s v="11-04-24 1:00pm (3.5) | M1 BSci Heart Failure-Part 1 (Keith Simmons-Part 1) | (1-6)"/>
    <s v="M1-03 Vital Fluids (RMD-574)"/>
    <s v="11/4/2024 1:00pm"/>
    <x v="43"/>
    <n v="7"/>
    <s v="1,2,3,4,5,6"/>
    <s v="3:30"/>
    <s v="Mon"/>
    <x v="0"/>
  </r>
  <r>
    <s v="M1 PRAC Physical Exam: Cardiovascular Exam-Faculty"/>
    <s v="11-04-24 8:00am (1) | M1 PRAC Physical Exam: Cardiovascular Exam-Faculty | Half PRAC"/>
    <s v="M1-03 Vital Fluids (RMD-574)"/>
    <s v="11/4/2024 8:00am"/>
    <x v="43"/>
    <n v="5"/>
    <s v="FIX"/>
    <n v="4"/>
    <s v="Mon"/>
    <x v="1"/>
  </r>
  <r>
    <s v="M1 PRAC/ANAT Thoracic Imaging Workshop - Chest X-Ray/CT/Cath"/>
    <s v="11-05-24 1:00pm (3) | M1 PRAC/ANAT Thoracic Imaging Workshop - Chest X-Ray/CT/Cath | (1-3)"/>
    <s v="M1-03 Vital Fluids (RMD-574)"/>
    <s v="11/5/2024 1:00pm"/>
    <x v="44"/>
    <n v="4"/>
    <s v="1,2,3"/>
    <s v="3:00"/>
    <s v="Tue"/>
    <x v="0"/>
  </r>
  <r>
    <s v="M1 PRAC/ANAT Thoracic Imaging Workshop - Chest X-Ray/CT/Cath"/>
    <s v="11-05-24 9:00am (3) | M1 PRAC/ANAT Thoracic Imaging Workshop - Chest X-Ray/CT/Cath | (4-6)"/>
    <s v="M1-03 Vital Fluids (RMD-574)"/>
    <s v="11/5/2024 9:00am"/>
    <x v="44"/>
    <n v="4"/>
    <s v="4,5,6"/>
    <s v="3:00"/>
    <s v="Tue"/>
    <x v="1"/>
  </r>
  <r>
    <s v="M1 SCHO Reading Papers: Evaluating Randomized Controlled Trials and Research Outcome Variables and Methods"/>
    <s v="11-06-24 10:00am (2) | M1 SCHO Reading Papers: Evaluating Randomized Controlled Trials and Research Outcome Variables and Methods | (1-6)"/>
    <s v="M1-03 Vital Fluids (RMD-574)"/>
    <s v="11/6/2024 10:00am"/>
    <x v="45"/>
    <n v="7"/>
    <s v="1,2,3,4,5,6"/>
    <s v="2:00"/>
    <s v="Wed"/>
    <x v="1"/>
  </r>
  <r>
    <s v="M1 BSci Heart Failure-Part 2 (Keith Simmons-Part 2)"/>
    <s v="11-07-24 8:30am (3.5) | M1 BSci Heart Failure-Part 2 (Keith Simmons-Part 2) | (1-6)"/>
    <s v="M1-03 Vital Fluids (RMD-574)"/>
    <s v="11/7/2024 8:30am"/>
    <x v="46"/>
    <n v="7"/>
    <s v="1,2,3,4,5,6"/>
    <s v="3:30"/>
    <s v="Thu"/>
    <x v="1"/>
  </r>
  <r>
    <s v="M1 PRAC Physical Exam: Cardiovascular Exam-Faculty"/>
    <s v="11-08-24 8:00am (1) | M1 PRAC Physical Exam: Cardiovascular Exam-Faculty | Half PRAC"/>
    <s v="M1-03 Vital Fluids (RMD-574)"/>
    <s v="11/8/2024 8:00am"/>
    <x v="47"/>
    <n v="5"/>
    <s v="FIX"/>
    <n v="4"/>
    <s v="Fri"/>
    <x v="1"/>
  </r>
  <r>
    <s v="M1 BSci Valvular Heart Disease (George Papadakis)"/>
    <s v="11-11-24 8:30am (3.5) | M1 BSci Valvular Heart Disease (George Papadakis) | (1-6)"/>
    <s v="M1-03 Vital Fluids (RMD-574)"/>
    <s v="11/11/2024 8:30am"/>
    <x v="48"/>
    <n v="7"/>
    <s v="1,2,3,4,5,6"/>
    <s v="3:30"/>
    <s v="Mon"/>
    <x v="1"/>
  </r>
  <r>
    <s v="M2 PRAC BCS-3"/>
    <s v="11-12-24 1:00pm (3) | M2 PRAC BCS-3 | (PE13-PE16)"/>
    <s v="M2-06 Bedside Clinical Skills I (BCS-M2)"/>
    <s v="11/12/2024 1:00pm"/>
    <x v="49"/>
    <n v="5"/>
    <s v="PE13,PE14,PE15,PE16"/>
    <s v="3:00"/>
    <s v="Tue"/>
    <x v="0"/>
  </r>
  <r>
    <s v="M2 PRAC BCS-3"/>
    <s v="11-12-24 1:00pm (3) | M2 PRAC BCS-3 | (PE21-PE24)"/>
    <s v="M2-06 Bedside Clinical Skills I (BCS-M2)"/>
    <s v="11/12/2024 1:00pm"/>
    <x v="49"/>
    <n v="5"/>
    <s v="PE21,PE22,PE23,PE24"/>
    <s v="3:00"/>
    <s v="Tue"/>
    <x v="0"/>
  </r>
  <r>
    <s v="M2 BSci Thrombocytopenia Team Building Circles (Morrison Family)"/>
    <s v="11-12-24 8:00am (4) | M2 BSci Thrombocytopenia Team Building Circles (Morrison Family) | (1-6)"/>
    <s v="M2-03 Introduction to Hematology (RMD-576)"/>
    <s v="11/12/2024 8:00am"/>
    <x v="49"/>
    <n v="7"/>
    <s v="1,2,3,4,5,6"/>
    <s v="4:00"/>
    <s v="Tue"/>
    <x v="1"/>
  </r>
  <r>
    <s v="M2 EDUC Poster Teaching Symposium"/>
    <s v="11-13-24 1:00pm (2.5) | M2 EDUC Poster Teaching Symposium | (1-6)"/>
    <s v="M2-03 Introduction to Hematology (RMD-576)"/>
    <s v="11/13/2024 1:00pm"/>
    <x v="50"/>
    <n v="7"/>
    <s v="1,2,3,4,5,6"/>
    <s v="2:30"/>
    <s v="Wed"/>
    <x v="0"/>
  </r>
  <r>
    <s v="M1 PAPHS/PRAC EKG"/>
    <s v="11-13-24 1:00pm (2) | M1 PAPHS/PRAC EKG | (4-6)"/>
    <s v="M1-03 Vital Fluids (RMD-574)"/>
    <s v="11/13/2024 1:00pm"/>
    <x v="50"/>
    <n v="4"/>
    <s v="4,5,6"/>
    <s v="2:00"/>
    <s v="Wed"/>
    <x v="0"/>
  </r>
  <r>
    <s v="M1 PAPHS/PRAC EKG"/>
    <s v="11-13-24 10:00am (0.03333333333333333) | M1 PAPHS/PRAC EKG | (1-3)"/>
    <s v="M1-03 Vital Fluids (RMD-574)"/>
    <s v="11/13/2024 10:00am"/>
    <x v="50"/>
    <n v="4"/>
    <s v="1,2,3"/>
    <s v="0:02"/>
    <s v="Wed"/>
    <x v="1"/>
  </r>
  <r>
    <s v="M2 SCHO Reading Papers: Evaluating Systematic Reviews"/>
    <s v="11-13-24 10:00am (2) | M2 SCHO Reading Papers: Evaluating Systematic Reviews | (1-6)"/>
    <s v="M2-03 Introduction to Hematology (RMD-576)"/>
    <s v="11/13/2024 10:00am"/>
    <x v="50"/>
    <n v="7"/>
    <s v="1,2,3,4,5,6"/>
    <s v="2:00"/>
    <s v="Wed"/>
    <x v="1"/>
  </r>
  <r>
    <s v="M2 PRAC Physical Exam: Hypothesis Driven Physical Exam-RMD 576"/>
    <s v="11-14-24 1:00pm (1) | M2 PRAC Physical Exam: Hypothesis Driven Physical Exam-RMD 576 | Half PRAC"/>
    <s v="M2-03 Introduction to Hematology (RMD-576)"/>
    <s v="11/14/2024 1:00pm"/>
    <x v="51"/>
    <n v="5"/>
    <s v="FIX"/>
    <n v="4"/>
    <s v="Thu"/>
    <x v="0"/>
  </r>
  <r>
    <s v="M2 PRAC Physical Exam: Hypothesis Driven Physical Exam-RMD 576"/>
    <s v="11-14-24 8:00am (1) | M2 PRAC Physical Exam: Hypothesis Driven Physical Exam-RMD 576 | Half PRAC"/>
    <s v="M2-03 Introduction to Hematology (RMD-576)"/>
    <s v="11/14/2024 8:00am"/>
    <x v="51"/>
    <n v="5"/>
    <s v="FIX"/>
    <n v="4"/>
    <s v="Thu"/>
    <x v="1"/>
  </r>
  <r>
    <s v="M1 BSci Arrhythmia (Ruth Barzcic)"/>
    <s v="11-14-24 8:30am (3.5) | M1 BSci Arrhythmia (Ruth Barzcic) | (1-6)"/>
    <s v="M1-03 Vital Fluids (RMD-574)"/>
    <s v="11/14/2024 8:30am"/>
    <x v="51"/>
    <n v="7"/>
    <s v="1,2,3,4,5,6"/>
    <s v="3:30"/>
    <s v="Thu"/>
    <x v="1"/>
  </r>
  <r>
    <s v="M2 BSci Coagulation Disorders (Johnston Vignettes)"/>
    <s v="11-15-24 8:30am (3.5) | M2 BSci Coagulation Disorders (Johnston Vignettes) | (1-6)"/>
    <s v="M2-03 Introduction to Hematology (RMD-576)"/>
    <s v="11/15/2024 8:30am"/>
    <x v="52"/>
    <n v="7"/>
    <s v="1,2,3,4,5,6"/>
    <s v="3:30"/>
    <s v="Fri"/>
    <x v="1"/>
  </r>
  <r>
    <s v="M2 PRAC BCS-3"/>
    <s v="11-19-24 1:00pm (3) | M2 PRAC BCS-3 | (PE25-PE28)"/>
    <s v="M2-06 Bedside Clinical Skills I (BCS-M2)"/>
    <s v="11/19/2024 1:00pm"/>
    <x v="53"/>
    <n v="5"/>
    <s v="PE25,PE26,PE27,PE28"/>
    <s v="3:00"/>
    <s v="Tue"/>
    <x v="0"/>
  </r>
  <r>
    <s v="M2 BSci Anemias Part I (Fuller Vignettes)"/>
    <s v="11-19-24 8:30am (3.5) | M2 BSci Anemias Part I (Fuller Vignettes) | (1-6)"/>
    <s v="M2-03 Introduction to Hematology (RMD-576)"/>
    <s v="11/19/2024 8:30am"/>
    <x v="53"/>
    <n v="7"/>
    <s v="1,2,3,4,5,6"/>
    <s v="3:30"/>
    <s v="Tue"/>
    <x v="1"/>
  </r>
  <r>
    <s v="M1 COLL Conflict Management"/>
    <s v="11-21-24 1:00pm (2) | M1 COLL Conflict Management | (1-6)"/>
    <s v="M1-03 Vital Fluids (RMD-574)"/>
    <s v="11/21/2024 1:00pm"/>
    <x v="54"/>
    <n v="7"/>
    <s v="1,2,3,4,5,6"/>
    <s v="2:00"/>
    <s v="Thu"/>
    <x v="0"/>
  </r>
  <r>
    <s v="M2 PRAC BCS-3"/>
    <s v="11-21-24 1:00pm (3) | M2 PRAC BCS-3 | (PE29-PE30)"/>
    <s v="M2-06 Bedside Clinical Skills I (BCS-M2)"/>
    <s v="11/21/2024 1:00pm"/>
    <x v="54"/>
    <n v="3"/>
    <s v="PE29,PE30"/>
    <s v="3:00"/>
    <s v="Thu"/>
    <x v="0"/>
  </r>
  <r>
    <s v="M2 PRAC/EDUC Clinical Reasoning Rounds with SDL-RMD 576"/>
    <s v="11-21-24 8:00am (2) | M2 PRAC/EDUC Clinical Reasoning Rounds with SDL-RMD 576 | (1-6)"/>
    <s v="M2-03 Introduction to Hematology (RMD-576)"/>
    <s v="11/21/2024 8:00am"/>
    <x v="54"/>
    <n v="7"/>
    <s v="1,2,3,4,5,6"/>
    <s v="2:00"/>
    <s v="Thu"/>
    <x v="1"/>
  </r>
  <r>
    <s v="M2 BSci Anemias Part II (Rose Vignettes)"/>
    <s v="11-22-24 8:30am (3.5) | M2 BSci Anemias Part II (Rose Vignettes) | (1-6)"/>
    <s v="M2-03 Introduction to Hematology (RMD-576)"/>
    <s v="11/22/2024 8:30am"/>
    <x v="55"/>
    <n v="7"/>
    <s v="1,2,3,4,5,6"/>
    <s v="3:30"/>
    <s v="Fri"/>
    <x v="1"/>
  </r>
  <r>
    <s v="M1 BSci Pre-Renal Dehydration (Mark Ryfield)"/>
    <s v="11-25-24 8:30am (3.5) | M1 BSci Pre-Renal Dehydration (Mark Ryfield) | (1-6)"/>
    <s v="M1-03 Vital Fluids (RMD-574)"/>
    <s v="11/25/2024 8:30am"/>
    <x v="56"/>
    <n v="7"/>
    <s v="1,2,3,4,5,6"/>
    <s v="3:30"/>
    <s v="Mon"/>
    <x v="1"/>
  </r>
  <r>
    <s v="M1 BSci Acute Kidney Injury (AKI Vignettes)"/>
    <s v="12-02-24 1:00pm (3.5) | M1 BSci Acute Kidney Injury (AKI Vignettes) | (1-6)"/>
    <s v="M1-03 Vital Fluids (RMD-574)"/>
    <s v="12/2/2024 1:00pm"/>
    <x v="57"/>
    <n v="7"/>
    <s v="1,2,3,4,5,6"/>
    <s v="3:30"/>
    <s v="Mon"/>
    <x v="0"/>
  </r>
  <r>
    <s v="M1 ASMT Extra Skills Practice-RMD 574"/>
    <s v="12-02-24 8:00am (2) | M1 ASMT Extra Skills Practice-RMD 574 | M1 Whole Class"/>
    <s v="M1-03 Vital Fluids (RMD-574)"/>
    <s v="12/2/2024 8:00am"/>
    <x v="57"/>
    <n v="1"/>
    <s v="M1 Whole Class"/>
    <s v="2:00"/>
    <s v="Mon"/>
    <x v="1"/>
  </r>
  <r>
    <s v="M2 PRAC BCS-3 (Makeup)"/>
    <s v="12-03-24 1:00pm (3) | M2 PRAC BCS-3 (Makeup) | M2 Whole Class"/>
    <s v="M2-06 Bedside Clinical Skills I (BCS-M2)"/>
    <s v="12/3/2024 1:00pm"/>
    <x v="58"/>
    <n v="1"/>
    <s v="M2 Whole Class"/>
    <s v="3:00"/>
    <s v="Tue"/>
    <x v="0"/>
  </r>
  <r>
    <s v="M1 ASMT Extra Skills Practice-RMD 574"/>
    <s v="12-03-24 8:00am (2) | M1 ASMT Extra Skills Practice-RMD 574 | M1 Whole Class"/>
    <s v="M1-03 Vital Fluids (RMD-574)"/>
    <s v="12/3/2024 8:00am"/>
    <x v="58"/>
    <n v="1"/>
    <s v="M1 Whole Class"/>
    <s v="2:00"/>
    <s v="Tue"/>
    <x v="1"/>
  </r>
  <r>
    <s v="M2 BSci Leukemia (Nguyen Vignettes)"/>
    <s v="12-03-24 8:30am (3.5) | M2 BSci Leukemia (Nguyen Vignettes) | (1-6)"/>
    <s v="M2-03 Introduction to Hematology (RMD-576)"/>
    <s v="12/3/2024 8:30am"/>
    <x v="58"/>
    <n v="7"/>
    <s v="1,2,3,4,5,6"/>
    <s v="3:30"/>
    <s v="Tue"/>
    <x v="1"/>
  </r>
  <r>
    <s v="M1 PROF Digital Professionalism"/>
    <s v="12-05-24 1:00pm (2) | M1 PROF Digital Professionalism | (1-6)"/>
    <s v="M1-03 Vital Fluids (RMD-574)"/>
    <s v="12/5/2024 1:00pm"/>
    <x v="59"/>
    <n v="7"/>
    <s v="1,2,3,4,5,6"/>
    <s v="2:00"/>
    <s v="Thu"/>
    <x v="0"/>
  </r>
  <r>
    <s v="M1 LEAD Intro to Root Cause Analysis Part 1"/>
    <s v="12-05-24 3:00pm (2) | M1 LEAD Intro to Root Cause Analysis Part 1  | (1-6)"/>
    <s v="M1-03 Vital Fluids (RMD-574)"/>
    <s v="12/5/2024 3:00pm"/>
    <x v="59"/>
    <n v="7"/>
    <s v="1,2,3,4,5,6"/>
    <s v="2:00"/>
    <s v="Thu"/>
    <x v="0"/>
  </r>
  <r>
    <s v="M1 BSci Chronic Kidney Disease (George Baker)"/>
    <s v="12-05-24 8:30am (3.5) | M1 BSci Chronic Kidney Disease (George Baker) | (1-6)"/>
    <s v="M1-03 Vital Fluids (RMD-574)"/>
    <s v="12/5/2024 8:30am"/>
    <x v="59"/>
    <n v="7"/>
    <s v="1,2,3,4,5,6"/>
    <s v="3:30"/>
    <s v="Thu"/>
    <x v="1"/>
  </r>
  <r>
    <s v="M2 BSci Lymphoma (Burke Vignettes)"/>
    <s v="12-06-24 8:30am (3.5) | M2 BSci Lymphoma (Burke Vignettes) | (1-6)"/>
    <s v="M2-03 Introduction to Hematology (RMD-576)"/>
    <s v="12/6/2024 8:30am"/>
    <x v="60"/>
    <n v="7"/>
    <s v="1,2,3,4,5,6"/>
    <s v="3:30"/>
    <s v="Fri"/>
    <x v="1"/>
  </r>
  <r>
    <s v="M1 BSci Renal Vignettes (Multiple Vignettes)"/>
    <s v="12-09-24 1:00pm (3.5) | M1 BSci Renal Vignettes (Multiple Vignettes) | (1-6)"/>
    <s v="M1-03 Vital Fluids (RMD-574)"/>
    <s v="12/9/2024 1:00pm"/>
    <x v="61"/>
    <n v="7"/>
    <s v="1,2,3,4,5,6"/>
    <s v="3:30"/>
    <s v="Mon"/>
    <x v="0"/>
  </r>
  <r>
    <s v="M1 SCHO Study Design Part 2 Problem Sets"/>
    <s v="12-09-24 9:00am (1) | M1 SCHO Study Design Part 2 Problem Sets | (1-6)"/>
    <s v="M1-03 Vital Fluids (RMD-574)"/>
    <s v="12/9/2024 9:00am"/>
    <x v="61"/>
    <n v="7"/>
    <s v="1,2,3,4,5,6"/>
    <s v="1:00"/>
    <s v="Mon"/>
    <x v="1"/>
  </r>
  <r>
    <s v="M1 PRAC/EDUC Clinical Reasoning Rounds with SDL-RMD 575"/>
    <s v="01-07-25 10:00am (2) | M1 PRAC/EDUC Clinical Reasoning Rounds with SDL-RMD 575 | (1-6)"/>
    <s v="M1-04 Vital Gases (RMD-575)"/>
    <s v="1/7/2025 10:00am"/>
    <x v="62"/>
    <n v="7"/>
    <s v="1,2,3,4,5,6"/>
    <s v="2:00"/>
    <s v="Tue"/>
    <x v="1"/>
  </r>
  <r>
    <s v="M1 PROF Intro to Confidentiality and Conflict of Interest"/>
    <s v="01-07-25 8:00am (2) | M1 PROF Intro to Confidentiality and Conflict of Interest | (1-6)"/>
    <s v="M1-04 Vital Gases (RMD-575)"/>
    <s v="1/7/2025 8:00am"/>
    <x v="62"/>
    <n v="7"/>
    <s v="1,2,3,4,5,6"/>
    <s v="2:00"/>
    <s v="Tue"/>
    <x v="1"/>
  </r>
  <r>
    <s v="M1 BSci Pneumothorax Team Building Circles (Matthew Jones)"/>
    <s v="01-09-25 8:00am (4) | M1 BSci Pneumothorax Team Building Circles (Matthew Jones) | (1-6)"/>
    <s v="M1-04 Vital Gases (RMD-575)"/>
    <s v="1/9/2025 8:00am"/>
    <x v="63"/>
    <n v="7"/>
    <s v="1,2,3,4,5,6"/>
    <s v="4:00"/>
    <s v="Thu"/>
    <x v="1"/>
  </r>
  <r>
    <s v="M2 BSci Pancreatic Cancer (Shelton Barnett)"/>
    <s v="01-10-25 8:30am (3.5) | M2 BSci Pancreatic Cancer (Shelton Barnett) | (1-6)"/>
    <s v="M2-04 Introduction to Oncology (RMD-577)"/>
    <s v="1/10/2025 8:30am"/>
    <x v="64"/>
    <n v="7"/>
    <s v="1,2,3,4,5,6"/>
    <s v="3:30"/>
    <s v="Fri"/>
    <x v="1"/>
  </r>
  <r>
    <s v="M2 PRAC Advanced Physical Exam 2"/>
    <s v="01-13-25 1:00pm (1) | M2 PRAC Advanced Physical Exam 2 | Half PRAC - 4 sessions"/>
    <s v="M2-04 Introduction to Oncology (RMD-577)"/>
    <s v="1/13/2025 1:00pm"/>
    <x v="65"/>
    <n v="5"/>
    <s v="FIX"/>
    <n v="4"/>
    <s v="Mon"/>
    <x v="0"/>
  </r>
  <r>
    <s v="M2 PRAC/EDUC Clinical Reasoning Rounds with SDL-RMD 577"/>
    <s v="01-13-25 1:00pm (2) | M2 PRAC/EDUC Clinical Reasoning Rounds with SDL-RMD 577 | (1-3)"/>
    <s v="M2-04 Introduction to Oncology (RMD-577)"/>
    <s v="1/13/2025 1:00pm"/>
    <x v="65"/>
    <n v="4"/>
    <s v="1,2,3"/>
    <s v="2:00"/>
    <s v="Mon"/>
    <x v="0"/>
  </r>
  <r>
    <s v="M1 BSci Asthma (Nicole McNeal)"/>
    <s v="01-13-25 1:00pm (3.5) | M1 BSci Asthma (Nicole McNeal) | (1-6)"/>
    <s v="M1-04 Vital Gases (RMD-575)"/>
    <s v="1/13/2025 1:00pm"/>
    <x v="65"/>
    <n v="7"/>
    <s v="1,2,3,4,5,6"/>
    <s v="3:30"/>
    <s v="Mon"/>
    <x v="0"/>
  </r>
  <r>
    <s v="M2 PRAC/EDUC Clinical Reasoning Rounds with SDL-RMD 577"/>
    <s v="01-13-25 10:00am (2) | M2 PRAC/EDUC Clinical Reasoning Rounds with SDL-RMD 577 | (4-6)"/>
    <s v="M2-04 Introduction to Oncology (RMD-577)"/>
    <s v="1/13/2025 10:00am"/>
    <x v="65"/>
    <n v="4"/>
    <s v="4,5,6"/>
    <s v="2:00"/>
    <s v="Mon"/>
    <x v="1"/>
  </r>
  <r>
    <s v="M2 PRAC Advanced Physical Exam 2"/>
    <s v="01-13-25 8:00am (1) | M2 PRAC Advanced Physical Exam 2 | Half PRAC - 4 sessions"/>
    <s v="M2-04 Introduction to Oncology (RMD-577)"/>
    <s v="1/13/2025 8:00am"/>
    <x v="65"/>
    <n v="5"/>
    <s v="FIX"/>
    <n v="4"/>
    <s v="Mon"/>
    <x v="1"/>
  </r>
  <r>
    <s v="M1 LEAD Root Cause Analysis and Actions Part 2"/>
    <s v="01-14-25 1:00pm (2) | M1 LEAD Root Cause Analysis and Actions Part 2 | (1-6)"/>
    <s v="M1-04 Vital Gases (RMD-575)"/>
    <s v="1/14/2025 1:00pm"/>
    <x v="66"/>
    <n v="7"/>
    <s v="1,2,3,4,5,6"/>
    <s v="2:00"/>
    <s v="Tue"/>
    <x v="0"/>
  </r>
  <r>
    <s v="M1 ADVO SDoH: Trauma-Informed Care"/>
    <s v="01-14-25 10:00am (2) | M1 ADVO SDoH: Trauma-Informed Care | (1-3)"/>
    <s v="M1-04 Vital Gases (RMD-575)"/>
    <s v="1/14/2025 10:00am"/>
    <x v="66"/>
    <n v="4"/>
    <s v="1,2,3"/>
    <s v="2:00"/>
    <s v="Tue"/>
    <x v="1"/>
  </r>
  <r>
    <s v="M1 PROF Pediatric and Adolescent Decision-making"/>
    <s v="01-14-25 3:00pm (2) | M1 PROF Pediatric and Adolescent Decision-making | (1-6)"/>
    <s v="M1-04 Vital Gases (RMD-575)"/>
    <s v="1/14/2025 3:00pm"/>
    <x v="66"/>
    <n v="7"/>
    <s v="1,2,3,4,5,6"/>
    <s v="2:00"/>
    <s v="Tue"/>
    <x v="0"/>
  </r>
  <r>
    <s v="M1 ADVO SDoH: Trauma-Informed Care"/>
    <s v="01-14-25 8:00am (2) | M1 ADVO SDoH: Trauma-Informed Care | (4-6)"/>
    <s v="M1-04 Vital Gases (RMD-575)"/>
    <s v="1/14/2025 8:00am"/>
    <x v="66"/>
    <n v="4"/>
    <s v="4,5,6"/>
    <s v="2:00"/>
    <s v="Tue"/>
    <x v="1"/>
  </r>
  <r>
    <s v="M2 BSci Colon Cancer Team Building Circles (Colleen Holt)"/>
    <s v="01-14-25 8:00am (4) | M2 BSci Colon Cancer Team Building Circles (Colleen Holt) | (1-6)"/>
    <s v="M2-04 Introduction to Oncology (RMD-577)"/>
    <s v="1/14/2025 8:00am"/>
    <x v="66"/>
    <n v="7"/>
    <s v="1,2,3,4,5,6"/>
    <s v="4:00"/>
    <s v="Tue"/>
    <x v="1"/>
  </r>
  <r>
    <s v="M1 PRAC Physical Exam: Pulmonary Exam-Faculty"/>
    <s v="01-16-25 1:00pm (1) | M1 PRAC Physical Exam: Pulmonary Exam-Faculty | Half PRAC - 4 sessions"/>
    <s v="M1-04 Vital Gases (RMD-575)"/>
    <s v="1/16/2025 1:00pm"/>
    <x v="67"/>
    <n v="5"/>
    <s v="FIX"/>
    <n v="4"/>
    <s v="Thu"/>
    <x v="0"/>
  </r>
  <r>
    <s v="M1 BSci Cystic Fibrosis (Zadie Johnson)"/>
    <s v="01-16-25 8:30am (3.5) | M1 BSci Cystic Fibrosis (Zadie Johnson) | (1-6)"/>
    <s v="M1-04 Vital Gases (RMD-575)"/>
    <s v="1/16/2025 8:30am"/>
    <x v="67"/>
    <n v="7"/>
    <s v="1,2,3,4,5,6"/>
    <s v="3:30"/>
    <s v="Thu"/>
    <x v="1"/>
  </r>
  <r>
    <s v="M2 PRAC BCS-4"/>
    <s v="01-17-25 1:00pm (3.5) | M2 PRAC BCS-4 | (PE01-PE04)"/>
    <s v="M2-06 Bedside Clinical Skills I (BCS-M2)"/>
    <s v="1/17/2025 1:00pm"/>
    <x v="68"/>
    <n v="5"/>
    <s v="PE01,PE02,PE03,PE04"/>
    <s v="3:30"/>
    <s v="Fri"/>
    <x v="0"/>
  </r>
  <r>
    <s v="M1 ASMT Extra Skills Practice-RMD 575"/>
    <s v="01-17-25 1:00pm (4) | M1 ASMT Extra Skills Practice-RMD 575 | M1 Whole Class"/>
    <s v="M1-04 Vital Gases (RMD-575)"/>
    <s v="1/17/2025 1:00pm"/>
    <x v="68"/>
    <n v="1"/>
    <s v="M1 Whole Class"/>
    <s v="4:00"/>
    <s v="Fri"/>
    <x v="0"/>
  </r>
  <r>
    <s v="M1 PRAC Physical Exam: Pulmonary Exam-Faculty"/>
    <s v="01-17-25 8:00am (1) | M1 PRAC Physical Exam: Pulmonary Exam-Faculty | Half PRAC - 4 sessions"/>
    <s v="M1-04 Vital Gases (RMD-575)"/>
    <s v="1/17/2025 8:00am"/>
    <x v="68"/>
    <n v="5"/>
    <s v="FIX"/>
    <n v="4"/>
    <s v="Fri"/>
    <x v="1"/>
  </r>
  <r>
    <s v="M2 BSci Lung Cancer (Jose Rodriguez)"/>
    <s v="01-17-25 8:30am (3.5) | M2 BSci Lung Cancer (Jose Rodriguez) | (1-6)"/>
    <s v="M2-04 Introduction to Oncology (RMD-577)"/>
    <s v="1/17/2025 8:30am"/>
    <x v="68"/>
    <n v="7"/>
    <s v="1,2,3,4,5,6"/>
    <s v="3:30"/>
    <s v="Fri"/>
    <x v="1"/>
  </r>
  <r>
    <s v="M1 SCHO Reading Papers: Evaluating Cohort Studies and Research Hypotheses and Analyses"/>
    <s v="01-22-25 9:00am (2) | M1 SCHO Reading Papers: Evaluating Cohort Studies and Research Hypotheses and Analyses | (1-6)"/>
    <s v="M1-04 Vital Gases (RMD-575)"/>
    <s v="1/22/2025 9:00am"/>
    <x v="69"/>
    <n v="7"/>
    <s v="1,2,3,4,5,6"/>
    <s v="2:00"/>
    <s v="Wed"/>
    <x v="1"/>
  </r>
  <r>
    <s v="M1 BSci Acid Base (Multiple Vignettes)"/>
    <s v="01-23-25 1:00pm (3.5) | M1 BSci Acid Base (Multiple Vignettes) | (1-6)"/>
    <s v="M1-04 Vital Gases (RMD-575)"/>
    <s v="1/23/2025 1:00pm"/>
    <x v="70"/>
    <n v="7"/>
    <s v="1,2,3,4,5,6"/>
    <s v="3:30"/>
    <s v="Thu"/>
    <x v="0"/>
  </r>
  <r>
    <s v="M2 PRAC BCS-4"/>
    <s v="01-24-25 1:00pm (3) | M2 PRAC BCS-4 | (PE05-PE08)"/>
    <s v="M2-06 Bedside Clinical Skills II (BCS-M2)"/>
    <s v="1/24/2025 1:00pm"/>
    <x v="71"/>
    <n v="5"/>
    <s v="PE05,PE06,PE07,PE08"/>
    <s v="3:00"/>
    <s v="Fri"/>
    <x v="0"/>
  </r>
  <r>
    <s v="M2 PRAC BCS-4"/>
    <s v="01-24-25 1:00pm (3) | M2 PRAC BCS-4 | (PE09-PE12)"/>
    <s v="M2-06 Bedside Clinical Skills II (BCS-M2)"/>
    <s v="1/24/2025 1:00pm"/>
    <x v="71"/>
    <n v="5"/>
    <s v="PE09,PE10,PE11,PE12"/>
    <s v="3:00"/>
    <s v="Fri"/>
    <x v="0"/>
  </r>
  <r>
    <s v="M2 BSci Testicular and Ovarian Cancer (Rhonda Graves and Dario Varys)"/>
    <s v="01-24-25 8:30am (3.5) | M2 BSci Testicular and Ovarian Cancer (Rhonda Graves and Dario Varys) | (1-6)"/>
    <s v="M2-04 Introduction to Oncology (RMD-577)"/>
    <s v="1/24/2025 8:30am"/>
    <x v="71"/>
    <n v="7"/>
    <s v="1,2,3,4,5,6"/>
    <s v="3:30"/>
    <s v="Fri"/>
    <x v="1"/>
  </r>
  <r>
    <s v="M2 PROF Medical Advance Directives"/>
    <s v="01-27-25 1:00pm (2) | M2 PROF Medical Advance Directives | (1-6)"/>
    <s v="M2-04 Introduction to Oncology (RMD-577)"/>
    <s v="1/27/2025 1:00pm"/>
    <x v="72"/>
    <n v="7"/>
    <s v="1,2,3,4,5,6"/>
    <s v="2:00"/>
    <s v="Mon"/>
    <x v="0"/>
  </r>
  <r>
    <s v="M2 COLL Effective Handoff"/>
    <s v="01-27-25 3:00pm (1) | M2 COLL Effective Handoff | (1-6)"/>
    <s v="M2-04 Introduction to Oncology (RMD-577)"/>
    <s v="1/27/2025 3:00pm"/>
    <x v="72"/>
    <n v="7"/>
    <s v="1,2,3,4,5,6"/>
    <s v="1:00"/>
    <s v="Mon"/>
    <x v="0"/>
  </r>
  <r>
    <s v="M1 BSci COPD (Norman Brenner)"/>
    <s v="01-27-25 8:30am (3.5) | M1 BSci COPD (Norman Brenner) | (1-6)"/>
    <s v="M1-04 Vital Gases (RMD-575)"/>
    <s v="1/27/2025 8:30am"/>
    <x v="72"/>
    <n v="7"/>
    <s v="1,2,3,4,5,6"/>
    <s v="3:30"/>
    <s v="Mon"/>
    <x v="1"/>
  </r>
  <r>
    <s v="M2 LEAD Intro to Health Care Organization"/>
    <s v="01-28-25 1:30pm (2) | M2 LEAD Intro to Health Care Organization | (1-6)"/>
    <s v="M2-04 Introduction to Oncology (RMD-577)"/>
    <s v="1/28/2025 1:30pm"/>
    <x v="73"/>
    <n v="7"/>
    <s v="1,2,3,4,5,6"/>
    <s v="2:00"/>
    <s v="Tue"/>
    <x v="0"/>
  </r>
  <r>
    <s v="M2 BSci Brain Cancer (Scott Smith)"/>
    <s v="01-28-25 8:30am (3.5) | M2 BSci Brain Cancer (Scott Smith) | (1-6)"/>
    <s v="M2-04 Introduction to Oncology (RMD-577)"/>
    <s v="1/28/2025 8:30am"/>
    <x v="73"/>
    <n v="7"/>
    <s v="1,2,3,4,5,6"/>
    <s v="3:30"/>
    <s v="Tue"/>
    <x v="1"/>
  </r>
  <r>
    <s v="M2 ASMT Extra Skills Practice-RMD 577"/>
    <s v="01-29-25 1:00pm (4) | M2 ASMT Extra Skills Practice-RMD 577 | M2 Whole Class"/>
    <s v="M2-04 Introduction to Oncology (RMD-577)"/>
    <s v="1/29/2025 1:00pm"/>
    <x v="74"/>
    <n v="1"/>
    <s v="M2 Whole Class"/>
    <s v="4:00"/>
    <s v="Wed"/>
    <x v="0"/>
  </r>
  <r>
    <s v="M2 SCHO EBM: Problem Sets Hypothesis Testing"/>
    <s v="01-29-25 10:00am (2) | M2 SCHO EBM: Problem Sets Hypothesis Testing | (1-6)"/>
    <s v="M2-04 Introduction to Oncology (RMD-577)"/>
    <s v="1/29/2025 10:00am"/>
    <x v="74"/>
    <n v="7"/>
    <s v="1,2,3,4,5,6"/>
    <s v="2:00"/>
    <s v="Wed"/>
    <x v="1"/>
  </r>
  <r>
    <s v="M2 PRAC/PROF Intro to Palliative Care"/>
    <s v="01-29-25 8:00am (2) | M2 PRAC/PROF Intro to Palliative Care | (1-6)"/>
    <s v="M2-04 Introduction to Oncology (RMD-577)"/>
    <s v="1/29/2025 8:00am"/>
    <x v="74"/>
    <n v="7"/>
    <s v="1,2,3,4,5,6"/>
    <s v="2:00"/>
    <s v="Wed"/>
    <x v="1"/>
  </r>
  <r>
    <s v="M2 PRAC BCS-4"/>
    <s v="01-30-25 1:00pm (3) | M2 PRAC BCS-4 | (PE13-PE16)"/>
    <s v="M2-06 Bedside Clinical Skills II (BCS-M2)"/>
    <s v="1/30/2025 1:00pm"/>
    <x v="75"/>
    <n v="5"/>
    <s v="PE13,PE14,PE15,PE16"/>
    <s v="3:00"/>
    <s v="Thu"/>
    <x v="0"/>
  </r>
  <r>
    <s v="M2 PRAC BCS-4"/>
    <s v="01-30-25 1:00pm (3) | M2 PRAC BCS-4 | (PE17-PE20)"/>
    <s v="M2-06 Bedside Clinical Skills II (BCS-M2)"/>
    <s v="1/30/2025 1:00pm"/>
    <x v="75"/>
    <n v="5"/>
    <s v="PE17,PE18,PE19,PE20"/>
    <s v="3:00"/>
    <s v="Thu"/>
    <x v="0"/>
  </r>
  <r>
    <s v="M2 PRAC BCS-4"/>
    <s v="01-30-25 9:00am (3) | M2 PRAC BCS-4 | (PE21-PE24)"/>
    <s v="M2-06 Bedside Clinical Skills II (BCS-M2)"/>
    <s v="1/30/2025 9:00am"/>
    <x v="75"/>
    <n v="5"/>
    <s v="PE21,PE22,PE23,PE24"/>
    <s v="3:00"/>
    <s v="Thu"/>
    <x v="1"/>
  </r>
  <r>
    <s v="M2 PRAC/PROF Palliative Care-End of Life Care"/>
    <s v="01-31-25 1:00pm (2) | M2 PRAC/PROF Palliative Care-End of Life Care | (1-6)"/>
    <s v="M2-04 Introduction to Oncology (RMD-577)"/>
    <s v="1/31/2025 1:00pm"/>
    <x v="76"/>
    <n v="7"/>
    <s v="1,2,3,4,5,6"/>
    <s v="2:00"/>
    <s v="Fri"/>
    <x v="0"/>
  </r>
  <r>
    <s v="M2 BSci Multiple Myeloma and Skin Cancer (Multiple Vignettes)"/>
    <s v="01-31-25 8:30am (3.5) | M2 BSci Multiple Myeloma and Skin Cancer (Multiple Vignettes) | (1-6)"/>
    <s v="M2-04 Introduction to Oncology (RMD-577)"/>
    <s v="1/31/2025 8:30am"/>
    <x v="76"/>
    <n v="7"/>
    <s v="1,2,3,4,5,6"/>
    <s v="3:30"/>
    <s v="Fri"/>
    <x v="1"/>
  </r>
  <r>
    <s v="M1 PRAC Physical Exam: Abdominal Exam-Faculty"/>
    <s v="02-06-25 1:00pm (1) | M1 PRAC Physical Exam: Abdominal Exam-Faculty | Half PRAC"/>
    <s v="M1-05 Food to Fuel (RMD-563)"/>
    <s v="2/6/2025 1:00pm"/>
    <x v="77"/>
    <n v="5"/>
    <s v="FIX"/>
    <n v="4"/>
    <s v="Thu"/>
    <x v="0"/>
  </r>
  <r>
    <s v="M1 BSci GERD (David Tilo)"/>
    <s v="02-06-25 8:30am (3.5) | M1 BSci GERD (David Tilo) | (1-6)"/>
    <s v="M1-05 Food to Fuel (RMD-563)"/>
    <s v="2/6/2025 8:30am"/>
    <x v="77"/>
    <n v="7"/>
    <s v="1,2,3,4,5,6"/>
    <s v="3:30"/>
    <s v="Thu"/>
    <x v="1"/>
  </r>
  <r>
    <s v="M2 BSci Sepsis and Multiorgan Failure (Dawson Harold)"/>
    <s v="02-07-25 8:30am (3) | M2 BSci Sepsis and Multiorgan Failure (Dawson Harold) | (1-6)"/>
    <s v="M2-05 Complex Cases and Transition to Clerkship (RMD-569)"/>
    <s v="2/7/2025 8:30am"/>
    <x v="78"/>
    <n v="7"/>
    <s v="1,2,3,4,5,6"/>
    <s v="3:00"/>
    <s v="Fri"/>
    <x v="1"/>
  </r>
  <r>
    <s v="M2 PRAC Physical Exam: Hypothesis Driven Physical Exam-RMD 569"/>
    <s v="02-10-25 1:00pm (1) | M2 PRAC Physical Exam: Hypothesis Driven Physical Exam-RMD 569 | Half PRAC"/>
    <s v="M2-05 Complex Cases and Transition to Clerkship (RMD-569)"/>
    <s v="2/10/2025 1:00pm"/>
    <x v="79"/>
    <n v="5"/>
    <s v="FIX"/>
    <n v="4"/>
    <s v="Mon"/>
    <x v="0"/>
  </r>
  <r>
    <s v="M1 LEAD The Model for Improvement"/>
    <s v="02-10-25 1:00pm (2) | M1 LEAD The Model for Improvement | (4-6)"/>
    <s v="M1-05 Food to Fuel (RMD-563)"/>
    <s v="2/10/2025 1:00pm"/>
    <x v="79"/>
    <n v="4"/>
    <s v="4,5,6"/>
    <s v="2:00"/>
    <s v="Mon"/>
    <x v="0"/>
  </r>
  <r>
    <s v="M1 LEAD The Model for Improvement"/>
    <s v="02-10-25 3:00pm (2) | M1 LEAD The Model for Improvement  | (1-3)"/>
    <s v="M1-05 Food to Fuel (RMD-563)"/>
    <s v="2/10/2025 3:00pm"/>
    <x v="79"/>
    <n v="4"/>
    <s v="1,2,3"/>
    <s v="2:00"/>
    <s v="Mon"/>
    <x v="0"/>
  </r>
  <r>
    <s v="M1 PRAC Physical Exam: Abdominal Exam-Faculty"/>
    <s v="02-10-25 8:00am (1) | M1 PRAC Physical Exam: Abdominal Exam-Faculty | Half PRAC"/>
    <s v="M1-05 Food to Fuel (RMD-563)"/>
    <s v="2/10/2025 8:00am"/>
    <x v="79"/>
    <n v="5"/>
    <s v="FIX"/>
    <n v="4"/>
    <s v="Mon"/>
    <x v="1"/>
  </r>
  <r>
    <s v="M2 PRAC Physical Exam: Hypothesis Driven Physical Exam-RMD 569"/>
    <s v="02-10-25 8:00am (1) | M2 PRAC Physical Exam: Hypothesis Driven Physical Exam-RMD 569 | Half PRAC"/>
    <s v="M2-05 Complex Cases and Transition to Clerkship (RMD-569)"/>
    <s v="2/10/2025 8:00am"/>
    <x v="79"/>
    <n v="5"/>
    <s v="FIX"/>
    <n v="4"/>
    <s v="Mon"/>
    <x v="1"/>
  </r>
  <r>
    <s v="M2 ADVO EQUI Power of One-Groups"/>
    <s v="02-11-25 1:30pm (1.5) | M2 ADVO EQUI Power of One-Groups | (1-6)"/>
    <s v="M2-05 Complex Cases and Transition to Clerkship (RMD-569)"/>
    <s v="2/11/2025 1:30pm"/>
    <x v="80"/>
    <n v="7"/>
    <s v="1,2,3,4,5,6"/>
    <s v="1:30"/>
    <s v="Tue"/>
    <x v="0"/>
  </r>
  <r>
    <s v="M2 BSci Tuberculosis/HIV (Anthony Miles)"/>
    <s v="02-11-25 8:30am (3.5) | M2 BSci Tuberculosis/HIV (Anthony Miles) | (1-6)"/>
    <s v="M2-05 Complex Cases and Transition to Clerkship (RMD-569)"/>
    <s v="2/11/2025 8:30am"/>
    <x v="80"/>
    <n v="7"/>
    <s v="1,2,3,4,5,6"/>
    <s v="3:30"/>
    <s v="Tue"/>
    <x v="1"/>
  </r>
  <r>
    <s v="M2 SCHO EBM: Board Review"/>
    <s v="02-12-25 10:00am (2) | M2 SCHO EBM: Board Review | (1-6)"/>
    <s v="M2-05 Complex Cases and Transition to Clerkship (RMD-569)"/>
    <s v="2/12/2025 10:00am"/>
    <x v="81"/>
    <n v="7"/>
    <s v="1,2,3,4,5,6"/>
    <s v="2:00"/>
    <s v="Wed"/>
    <x v="1"/>
  </r>
  <r>
    <s v="M2 PRAC BCS-4"/>
    <s v="02-13-25 1:00pm (3) | M2 PRAC BCS-4 | (PE25-PE28)"/>
    <s v="M2-06 Bedside Clinical Skills II (BCS-M2)"/>
    <s v="2/13/2025 1:00pm"/>
    <x v="82"/>
    <n v="5"/>
    <s v="PE25,PE26,PE27,PE28"/>
    <s v="3:00"/>
    <s v="Thu"/>
    <x v="0"/>
  </r>
  <r>
    <s v="M1 BSci Celiac Disease with Colon Vignettes Team Building Circles (Jessica Donner)"/>
    <s v="02-13-25 1:00pm (4) | M1 BSci Celiac Disease with Colon Vignettes Team Building Circles (Jessica Donner) | (1-6)"/>
    <s v="M1-05 Food to Fuel (RMD-563)"/>
    <s v="2/13/2025 1:00pm"/>
    <x v="82"/>
    <n v="7"/>
    <s v="1,2,3,4,5,6"/>
    <s v="4:00"/>
    <s v="Thu"/>
    <x v="0"/>
  </r>
  <r>
    <s v="M1 EDUC Teaching Symposium Prep"/>
    <s v="02-13-25 11:00am (1) | M1 EDUC Teaching Symposium Prep | (1-6)"/>
    <s v="M1-04 Vital Gases (RMD-575)"/>
    <s v="2/13/2025 11:00am"/>
    <x v="82"/>
    <n v="7"/>
    <s v="1,2,3,4,5,6"/>
    <s v="1:00"/>
    <s v="Thu"/>
    <x v="1"/>
  </r>
  <r>
    <s v="M2 PRAC BCS-4"/>
    <s v="02-14-25 1:00pm (3) | M2 PRAC BCS-4 | (PE29-PE30)"/>
    <s v="M2-06 Bedside Clinical Skills II (BCS-M2)"/>
    <s v="2/14/2025 1:00pm"/>
    <x v="83"/>
    <n v="3"/>
    <s v="PE29,PE30"/>
    <s v="3:00"/>
    <s v="Fri"/>
    <x v="0"/>
  </r>
  <r>
    <s v="M2 BSci Complications of Advanced DM2"/>
    <s v="02-14-25 8:30am (3.5) | M2 BSci Complications of Advanced DM2 | (1-6)"/>
    <s v="M2-05 Complex Cases and Transition to Clerkship (RMD-569)"/>
    <s v="2/14/2025 8:30am"/>
    <x v="83"/>
    <n v="7"/>
    <s v="1,2,3,4,5,6"/>
    <s v="3:30"/>
    <s v="Fri"/>
    <x v="1"/>
  </r>
  <r>
    <s v="M2 ASMT Extra Skills Practice-RMD 569"/>
    <s v="02-17-25 8:00am (2) | M2 ASMT Extra Skills Practice-RMD 569 | M2 Whole Class"/>
    <s v="M2-05 Complex Cases and Transition to Clerkship (RMD-569)"/>
    <s v="2/17/2025 8:00am"/>
    <x v="84"/>
    <n v="1"/>
    <s v="M2 Whole Class"/>
    <s v="2:00"/>
    <s v="Mon"/>
    <x v="1"/>
  </r>
  <r>
    <s v="M2 PRAC BCS-4 (Makeup)"/>
    <s v="02-19-25 1:00pm (3) | M2 PRAC BCS-4 (Makeup) | M2 Whole Class"/>
    <s v="M2-06 Bedside Clinical Skills II (BCS-M2)"/>
    <s v="2/19/2025 1:00pm"/>
    <x v="85"/>
    <n v="1"/>
    <s v="M2 Whole Class"/>
    <s v="3:00"/>
    <s v="Wed"/>
    <x v="0"/>
  </r>
  <r>
    <s v="M2 PRAC/EDUC Clinical Reasoning Rounds with SDL-RMD 569"/>
    <s v="02-20-25 10:00am (2) | M2 PRAC/EDUC Clinical Reasoning Rounds with SDL-RMD 569 | (1-6)"/>
    <s v="M2-05 Complex Cases and Transition to Clerkship (RMD-569)"/>
    <s v="2/20/2025 10:00am"/>
    <x v="86"/>
    <n v="7"/>
    <s v="1,2,3,4,5,6"/>
    <s v="2:00"/>
    <s v="Thu"/>
    <x v="1"/>
  </r>
  <r>
    <s v="M2 LEAD Healthcare Organization 2"/>
    <s v="02-20-25 8:00am (2) | M2 LEAD Healthcare Organization 2 | (1-6)"/>
    <s v="M2-05 Complex Cases and Transition to Clerkship (RMD-569)"/>
    <s v="2/20/2025 8:00am"/>
    <x v="86"/>
    <n v="7"/>
    <s v="1,2,3,4,5,6"/>
    <s v="2:00"/>
    <s v="Thu"/>
    <x v="1"/>
  </r>
  <r>
    <s v="M1 BSci Inborn Errors of Metabolism (Marie Hernandez)"/>
    <s v="02-20-25 8:30am (3.5) | M1 BSci Inborn Errors of Metabolism (Marie Hernandez) | (1-6)"/>
    <s v="M1-05 Food to Fuel (RMD-563)"/>
    <s v="2/20/2025 8:30am"/>
    <x v="86"/>
    <n v="7"/>
    <s v="1,2,3,4,5,6"/>
    <s v="3:30"/>
    <s v="Thu"/>
    <x v="1"/>
  </r>
  <r>
    <s v="M2 BSci Shortness of Breath (Jorge Mendez)"/>
    <s v="02-21-25 8:30am (3.5) | M2 BSci Shortness of Breath (Jorge Mendez) | (1-6)"/>
    <s v="M2-05 Complex Cases and Transition to Clerkship (RMD-569)"/>
    <s v="2/21/2025 8:30am"/>
    <x v="87"/>
    <n v="7"/>
    <s v="1,2,3,4,5,6"/>
    <s v="3:30"/>
    <s v="Fri"/>
    <x v="1"/>
  </r>
  <r>
    <s v="M2 EDUC Self-Directed Learning (SDL): A 28yo Woman w/Headache"/>
    <s v="02-25-25 1:00pm (2) | M2 EDUC Self-Directed Learning (SDL): A 28yo Woman w/Headache  | (1-6)"/>
    <s v="M2-05 Complex Cases and Transition to Clerkship (RMD-569)"/>
    <s v="2/25/2025 1:00pm"/>
    <x v="88"/>
    <n v="7"/>
    <s v="1,2,3,4,5,6"/>
    <s v="2:00"/>
    <s v="Tue"/>
    <x v="0"/>
  </r>
  <r>
    <s v="M2 BSci Lupus (Ivy McDaniel)"/>
    <s v="02-25-25 8:30am (3.5) | M2 BSci Lupus (Ivy McDaniel) | (1-6)"/>
    <s v="M2-05 Complex Cases and Transition to Clerkship (RMD-569)"/>
    <s v="2/25/2025 8:30am"/>
    <x v="88"/>
    <n v="7"/>
    <s v="1,2,3,4,5,6"/>
    <s v="3:30"/>
    <s v="Tue"/>
    <x v="1"/>
  </r>
  <r>
    <s v="M1 PRAC/EDUC Clinical Reasoning Rounds with SDL-RMD 563"/>
    <s v="02-26-25 10:00am (2) | M1 PRAC/EDUC Clinical Reasoning Rounds with SDL-RMD 563 | (1-6)"/>
    <s v="M1-05 Food to Fuel (RMD-563)"/>
    <s v="2/26/2025 10:00am"/>
    <x v="89"/>
    <n v="7"/>
    <s v="1,2,3,4,5,6"/>
    <s v="2:00"/>
    <s v="Wed"/>
    <x v="1"/>
  </r>
  <r>
    <s v="M1 PRAC Intro to Note Writing-TBD"/>
    <s v="02-26-25 8:30am (1.5) | M1 PRAC Intro to Note Writing-TBD | (1-6)"/>
    <s v="M1-05 Food to Fuel (RMD-563)"/>
    <s v="2/26/2025 8:30am"/>
    <x v="89"/>
    <n v="7"/>
    <s v="1,2,3,4,5,6"/>
    <s v="1:30"/>
    <s v="Wed"/>
    <x v="1"/>
  </r>
  <r>
    <s v="M1 BSci Liver Cases (John Jackson)"/>
    <s v="02-28-25 8:30am (3.5) | M1 BSci Liver Cases (John Jackson) | (1-6)"/>
    <s v="M1-05 Food to Fuel (RMD-563)"/>
    <s v="2/28/2025 8:30am"/>
    <x v="90"/>
    <n v="7"/>
    <s v="1,2,3,4,5,6"/>
    <s v="3:30"/>
    <s v="Fri"/>
    <x v="1"/>
  </r>
  <r>
    <s v="M1 BSci Anorexia Nervosa (Evelyn Dixon)"/>
    <s v="03-10-25 1:00pm (3.5) | M1 BSci Anorexia Nervosa (Evelyn Dixon) | (1-6)"/>
    <s v="M1-05 Food to Fuel (RMD-563)"/>
    <s v="3/10/2025 1:00pm"/>
    <x v="91"/>
    <n v="7"/>
    <s v="1,2,3,4,5,6"/>
    <s v="3:30"/>
    <s v="Mon"/>
    <x v="0"/>
  </r>
  <r>
    <s v="M1 EDUC Infographic and Visual Abstract Teaching Symposium"/>
    <s v="03-13-25 1:00pm (2.5) | M1 EDUC Infographic and Visual Abstract Teaching Symposium | (1-6)"/>
    <s v="M1-05 Food to Fuel (RMD-563)"/>
    <s v="3/13/2025 1:00pm"/>
    <x v="92"/>
    <n v="7"/>
    <s v="1,2,3,4,5,6"/>
    <s v="2:30"/>
    <s v="Thu"/>
    <x v="0"/>
  </r>
  <r>
    <s v="M1 BSci Diabetes Type 1-DKA (Andrew Edwards)"/>
    <s v="03-13-25 8:30am (3.5) | M1 BSci Diabetes Type 1-DKA (Andrew Edwards) | (1-6)"/>
    <s v="M1-05 Food to Fuel (RMD-563)"/>
    <s v="3/13/2025 8:30am"/>
    <x v="92"/>
    <n v="7"/>
    <s v="1,2,3,4,5,6"/>
    <s v="3:30"/>
    <s v="Thu"/>
    <x v="1"/>
  </r>
  <r>
    <s v="M1 SCHO EBM: Measurement Part 1 Problem Sets"/>
    <s v="03-19-25 11:00am (1) | M1 SCHO EBM: Measurement Part 1 Problem Sets | (1-6)"/>
    <s v="M1-05 Food to Fuel (RMD-563)"/>
    <s v="3/19/2025 11:00am"/>
    <x v="93"/>
    <n v="7"/>
    <s v="1,2,3,4,5,6"/>
    <s v="1:00"/>
    <s v="Wed"/>
    <x v="1"/>
  </r>
  <r>
    <s v="M1 ASMT Extra Skills Practice-RMD 563"/>
    <s v="03-19-25 8:00am (3) | M1 ASMT Extra Skills Practice-RMD 563 | M1 Whole Class"/>
    <s v="M1-05 Food to Fuel (RMD-563)"/>
    <s v="3/19/2025 8:00am"/>
    <x v="93"/>
    <n v="1"/>
    <s v="M1 Whole Class"/>
    <s v="3:00"/>
    <s v="Wed"/>
    <x v="1"/>
  </r>
  <r>
    <s v="M1 BSci Diabetes Type 2 (Gloria Lopez)"/>
    <s v="03-20-25 1:00pm (3.5) | M1 BSci Diabetes Type 2 (Gloria Lopez) | (1-6)"/>
    <s v="M1-05 Food to Fuel (RMD-563)"/>
    <s v="3/20/2025 1:00pm"/>
    <x v="94"/>
    <n v="7"/>
    <s v="1,2,3,4,5,6"/>
    <s v="3:30"/>
    <s v="Thu"/>
    <x v="0"/>
  </r>
  <r>
    <s v="M1 BSci Osteopathic Fracture Team Building Circles (Susan Campbell)"/>
    <s v="04-03-25 8:00am (4) | M1 BSci Osteopathic Fracture Team Building Circles (Susan Campbell) | (1-6)"/>
    <s v="M1-06 Movement and Mechanics (RMD-564)"/>
    <s v="4/3/2025 8:00am"/>
    <x v="95"/>
    <n v="7"/>
    <s v="1,2,3,4,5,6"/>
    <s v="4:00"/>
    <s v="Thu"/>
    <x v="1"/>
  </r>
  <r>
    <s v="M1 PRAC Physical Exam: MSK Upper Extremity-Faculty"/>
    <s v="04-07-25 1:00pm (2) | M1 PRAC Physical Exam: MSK Upper Extremity-Faculty | PRAC Groups 1/4 - 2 sessions"/>
    <s v="M1-06 Movement and Mechanics (RMD-564)"/>
    <s v="4/7/2025 1:00pm"/>
    <x v="96"/>
    <n v="3"/>
    <s v="FIX"/>
    <n v="4"/>
    <s v="Mon"/>
    <x v="0"/>
  </r>
  <r>
    <s v="M1 PRAC Physical Exam: MSK Upper Extremity-Faculty"/>
    <s v="04-07-25 8:00am (2) | M1 PRAC Physical Exam: MSK Upper Extremity-Faculty | PRAC Groups 1/4 - 2 sessions"/>
    <s v="M1-06 Movement and Mechanics (RMD-564)"/>
    <s v="4/7/2025 8:00am"/>
    <x v="96"/>
    <n v="3"/>
    <s v="FIX"/>
    <n v="4"/>
    <s v="Mon"/>
    <x v="1"/>
  </r>
  <r>
    <s v="M1 PRAC/EDUC Clinical Reasoning Rounds with SDL-RMD 564"/>
    <s v="04-08-25 1:00pm (2) | M1 PRAC/EDUC Clinical Reasoning Rounds with SDL-RMD 564 | (4-6)"/>
    <s v="M1-06 Movement and Mechanics (RMD-564)"/>
    <s v="4/8/2025 1:00pm"/>
    <x v="97"/>
    <n v="4"/>
    <s v="4,5,6"/>
    <s v="2:00"/>
    <s v="Tue"/>
    <x v="0"/>
  </r>
  <r>
    <s v="M1 PRAC/EDUC Clinical Reasoning Rounds with SDL-RMD 564"/>
    <s v="04-08-25 10:00am (2) | M1 PRAC/EDUC Clinical Reasoning Rounds with SDL-RMD 564 | (1-3)"/>
    <s v="M1-06 Movement and Mechanics (RMD-564)"/>
    <s v="4/8/2025 10:00am"/>
    <x v="97"/>
    <n v="4"/>
    <s v="1,2,3"/>
    <s v="2:00"/>
    <s v="Tue"/>
    <x v="1"/>
  </r>
  <r>
    <s v="M1 BSci Joint Disease Vignettes"/>
    <s v="04-10-25 1:00pm (3.5) | M1 BSci Joint Disease Vignettes | (1-6)"/>
    <s v="M1-06 Movement and Mechanics (RMD-564)"/>
    <s v="4/10/2025 1:00pm"/>
    <x v="98"/>
    <n v="7"/>
    <s v="1,2,3,4,5,6"/>
    <s v="3:30"/>
    <s v="Thu"/>
    <x v="0"/>
  </r>
  <r>
    <s v="M1 PRAC Physical Exam: MSK Lower Extremity-Faculty"/>
    <s v="04-15-25 1:00pm (2) | M1 PRAC Physical Exam: MSK Lower Extremity-Faculty | PRAC Groups 1/4 - 2 sessions"/>
    <s v="M1-06 Movement and Mechanics (RMD-564)"/>
    <s v="4/15/2025 1:00pm"/>
    <x v="99"/>
    <n v="3"/>
    <s v="FIX"/>
    <n v="4"/>
    <s v="Tue"/>
    <x v="0"/>
  </r>
  <r>
    <s v="M1 PRAC Physical Exam: MSK Lower Extremity-Faculty"/>
    <s v="04-15-25 8:00am (2) | M1 PRAC Physical Exam: MSK Lower Extremity-Faculty | PRAC Groups 1/4 - 2 sessions"/>
    <s v="M1-06 Movement and Mechanics (RMD-564)"/>
    <s v="4/15/2025 8:00am"/>
    <x v="99"/>
    <n v="3"/>
    <s v="FIX"/>
    <n v="4"/>
    <s v="Tue"/>
    <x v="1"/>
  </r>
  <r>
    <s v="M1 BSci Myasthenia Gravis (Kara Connors)"/>
    <s v="04-18-25 8:30am (3.5) | M1 BSci Myasthenia Gravis (Kara Connors) | (1-6)"/>
    <s v="M1-06 Movement and Mechanics (RMD-564)"/>
    <s v="4/18/2025 8:30am"/>
    <x v="100"/>
    <n v="7"/>
    <s v="1,2,3,4,5,6"/>
    <s v="3:30"/>
    <s v="Fri"/>
    <x v="1"/>
  </r>
  <r>
    <s v="M1 BSci Muscular Dystrophy (Juan Sanchez)"/>
    <s v="04-24-25 1:00pm (3.5) | M1 BSci Muscular Dystrophy (Juan Sanchez) | (1-6)"/>
    <s v="M1-06 Movement and Mechanics (RMD-564)"/>
    <s v="4/24/2025 1:00pm"/>
    <x v="101"/>
    <n v="7"/>
    <s v="1,2,3,4,5,6"/>
    <s v="3:30"/>
    <s v="Thu"/>
    <x v="0"/>
  </r>
  <r>
    <s v="M1 BSci Disk Herniation and Substance Use Disorder (Sam Ramirez)"/>
    <s v="04-28-25 1:00pm (3.5) | M1 BSci Disk Herniation and Substance Use Disorder (Sam Ramirez) | (1-6)"/>
    <s v="M1-06 Movement and Mechanics (RMD-564)"/>
    <s v="4/28/2025 1:00pm"/>
    <x v="102"/>
    <n v="7"/>
    <s v="1,2,3,4,5,6"/>
    <s v="3:30"/>
    <s v="Mon"/>
    <x v="0"/>
  </r>
  <r>
    <s v="M1 ASMT Extra Skills Practice-RMD 564"/>
    <s v="04-28-25 8:00am (3) | M1 ASMT Extra Skills Practice-RMD 564 | M1 Whole Class"/>
    <s v="M1-06 Movement and Mechanics (RMD-564)"/>
    <s v="4/28/2025 8:00am"/>
    <x v="102"/>
    <n v="1"/>
    <s v="M1 Whole Class"/>
    <s v="3:00"/>
    <s v="Mon"/>
    <x v="1"/>
  </r>
  <r>
    <s v="M1 PROF Allocation of Resources and Pandemic Ethics"/>
    <s v="05-14-25 1:00pm (2) | M1 PROF Allocation of Resources and Pandemic Ethics | (1-6)"/>
    <s v="M1-07 Brain Behavior and Cognition (RMD-565)"/>
    <s v="5/14/2025 1:00pm"/>
    <x v="103"/>
    <n v="7"/>
    <s v="1,2,3,4,5,6"/>
    <s v="2:00"/>
    <s v="Wed"/>
    <x v="0"/>
  </r>
  <r>
    <s v="MOVE/CANCEL M1 EDUC Self-Directed Learning (SDL): A 28yo Woman w/Headache"/>
    <s v="05-14-25 3:00pm (2) | MOVE/CANCEL M1 EDUC Self-Directed Learning (SDL): A 28yo Woman w/Headache | (1-6)"/>
    <s v="M1-07 Brain Behavior and Cognition (RMD-565)"/>
    <s v="5/14/2025 3:00pm"/>
    <x v="103"/>
    <n v="7"/>
    <s v="1,2,3,4,5,6"/>
    <s v="2:00"/>
    <s v="Wed"/>
    <x v="0"/>
  </r>
  <r>
    <s v="M1 BSci ALS (Louis Hawking)"/>
    <s v="05-14-25 8:30am (3.5) | M1 BSci ALS (Louis Hawking) | (1-6)"/>
    <s v="M1-07 Brain Behavior and Cognition (RMD-565)"/>
    <s v="5/14/2025 8:30am"/>
    <x v="103"/>
    <n v="7"/>
    <s v="1,2,3,4,5,6"/>
    <s v="3:30"/>
    <s v="Wed"/>
    <x v="1"/>
  </r>
  <r>
    <s v="M1 PRAC Intro to Oral Presentations and Note Writing - BCS"/>
    <s v="05-15-25 8:30am (3.5) | M1 PRAC Intro to Oral Presentations and Note Writing - BCS | (1-6)"/>
    <s v="M1-08 Bedside Clinical Skills (BCS-M1)"/>
    <s v="5/15/2025 8:30am"/>
    <x v="104"/>
    <n v="7"/>
    <s v="1,2,3,4,5,6"/>
    <s v="3:30"/>
    <s v="Thu"/>
    <x v="1"/>
  </r>
  <r>
    <s v="M1 BSci Multiple Sclerosis (Sarina McMaster)"/>
    <s v="05-19-25 1:00pm (3.5) | M1 BSci Multiple Sclerosis (Sarina McMaster) | (1-6)"/>
    <s v="M1-07 Brain Behavior and Cognition (RMD-565)"/>
    <s v="5/19/2025 1:00pm"/>
    <x v="105"/>
    <n v="7"/>
    <s v="1,2,3,4,5,6"/>
    <s v="3:30"/>
    <s v="Mon"/>
    <x v="0"/>
  </r>
  <r>
    <s v="M1 PROF Brain Death and Organ Donation"/>
    <s v="05-19-25 10:00am (2) | M1 PROF Brain Death and Organ Donation | (1-6)"/>
    <s v="M1-07 Brain Behavior and Cognition (RMD-565)"/>
    <s v="5/19/2025 10:00am"/>
    <x v="105"/>
    <n v="7"/>
    <s v="1,2,3,4,5,6"/>
    <s v="2:00"/>
    <s v="Mon"/>
    <x v="1"/>
  </r>
  <r>
    <s v="M1 PRAC BCS-1"/>
    <s v="05-21-25 12:30pm (5) | M1 PRAC BCS-1 | (PE21-PE24)"/>
    <s v="M1-08 Bedside Clinical Skills (BCS-M1)"/>
    <s v="5/21/2025 12:30pm"/>
    <x v="106"/>
    <n v="5"/>
    <s v="PE21,PE22,PE23,PE24"/>
    <s v="5:00"/>
    <s v="Wed"/>
    <x v="0"/>
  </r>
  <r>
    <s v="M1 PRAC BCS-1"/>
    <s v="05-23-25 12:30pm (5) | M1 PRAC BCS-1 | (PE05-PE08)"/>
    <s v="M1-08 Bedside Clinical Skills (BCS-M1)"/>
    <s v="5/23/2025 12:30pm"/>
    <x v="107"/>
    <n v="5"/>
    <s v="PE05,PE06,PE07,PE08"/>
    <s v="5:00"/>
    <s v="Fri"/>
    <x v="0"/>
  </r>
  <r>
    <s v="M1 BSci Stroke Team Building Circles (Gil Fernandez)"/>
    <s v="05-23-25 8:00am (4) | M1 BSci Stroke Team Building Circles (Gil Fernandez) | (1-6)"/>
    <s v="M1-07 Brain Behavior and Cognition (RMD-565)"/>
    <s v="5/23/2025 8:00am"/>
    <x v="107"/>
    <n v="7"/>
    <s v="1,2,3,4,5,6"/>
    <s v="4:00"/>
    <s v="Fri"/>
    <x v="1"/>
  </r>
  <r>
    <s v="M1 PRAC/EDUC Clinical Reasoning Rounds with SDL-RMD 565"/>
    <s v="05-28-25 1:00pm (2) | M1 PRAC/EDUC Clinical Reasoning Rounds with SDL-RMD 565 | (1-6)"/>
    <s v="M1-07 Brain Behavior and Cognition (RMD-565)"/>
    <s v="5/28/2025 1:00pm"/>
    <x v="108"/>
    <n v="4"/>
    <s v="1,2,3,4,5,6"/>
    <s v="2:00"/>
    <s v="Wed"/>
    <x v="0"/>
  </r>
  <r>
    <s v="M1 PRAC BCS-1"/>
    <s v="05-29-25 12:30pm (5) | M1 PRAC BCS-1 | (PE13-PE16)"/>
    <s v="M1-08 Bedside Clinical Skills (BCS-M1)"/>
    <s v="5/29/2025 12:30pm"/>
    <x v="109"/>
    <n v="5"/>
    <s v="PE13,PE14,PE15,PE16"/>
    <s v="5:00"/>
    <s v="Thu"/>
    <x v="0"/>
  </r>
  <r>
    <s v="M1 BSci Eye Vignettes (Scott Prince)"/>
    <s v="05-29-25 8:30am (3.5) | M1 BSci Eye Vignettes (Scott Prince) | (1-6)"/>
    <s v="M1-07 Brain Behavior and Cognition (RMD-565)"/>
    <s v="5/29/2025 8:30am"/>
    <x v="109"/>
    <n v="7"/>
    <s v="1,2,3,4,5,6"/>
    <s v="3:30"/>
    <s v="Thu"/>
    <x v="1"/>
  </r>
  <r>
    <s v="M1 PRAC BCS-1"/>
    <s v="05-30-25 12:30pm (5) | M1 PRAC BCS-1 | PE09, PE10, PE29, PE30"/>
    <s v="M1-08 Bedside Clinical Skills (BCS-M1)"/>
    <s v="5/30/2025 12:30pm"/>
    <x v="110"/>
    <n v="5"/>
    <s v="PE09,PE10,PE29,PE30"/>
    <s v="5:00"/>
    <s v="Fri"/>
    <x v="0"/>
  </r>
  <r>
    <s v="M1 PRAC BCS-1"/>
    <s v="06-02-25 12:30pm (5) | M1 PRAC BCS-1 | (PE17-PE20)"/>
    <s v="M1-08 Bedside Clinical Skills (BCS-M1)"/>
    <s v="6/2/2025 12:30pm"/>
    <x v="111"/>
    <n v="5"/>
    <s v="PE17,PE18,PE19,PE20"/>
    <s v="5:00"/>
    <s v="Mon"/>
    <x v="0"/>
  </r>
  <r>
    <s v="M1 BSci Vertigo (Jack Harrison)"/>
    <s v="06-02-25 8:30am (3.5) | M1 BSci Vertigo (Jack Harrison) | (1-6)"/>
    <s v="M1-07 Brain Behavior and Cognition (RMD-565)"/>
    <s v="6/2/2025 8:30am"/>
    <x v="111"/>
    <n v="7"/>
    <s v="1,2,3,4,5,6"/>
    <s v="3:30"/>
    <s v="Mon"/>
    <x v="1"/>
  </r>
  <r>
    <s v="M1 BSci Epilepsy (Russell Webb)"/>
    <s v="06-09-25 1:00pm (3.5) | M1 BSci Epilepsy (Russell Webb) | (1-6)"/>
    <s v="M1-07 Brain Behavior and Cognition (RMD-565)"/>
    <s v="6/9/2025 1:00pm"/>
    <x v="112"/>
    <n v="7"/>
    <s v="1,2,3,4,5,6"/>
    <s v="3:30"/>
    <s v="Mon"/>
    <x v="0"/>
  </r>
  <r>
    <s v="M1 PRAC Physical Exam: HEENT Exam-Faculty"/>
    <s v="06-10-25 1:00pm (1) | M1 PRAC Physical Exam: HEENT Exam-Faculty | Half PRAC"/>
    <s v="M1-07 Brain Behavior and Cognition (RMD-565)"/>
    <s v="6/10/2025 1:00pm"/>
    <x v="113"/>
    <n v="5"/>
    <s v="FIX"/>
    <n v="4"/>
    <s v="Tue"/>
    <x v="0"/>
  </r>
  <r>
    <s v="M1 PRAC BCS-1"/>
    <s v="06-10-25 12:30pm (5) | M1 PRAC BCS-1 | (PE01-PE04)"/>
    <s v="M1-08 Bedside Clinical Skills (BCS-M1)"/>
    <s v="6/10/2025 12:30pm"/>
    <x v="113"/>
    <n v="5"/>
    <s v="PE01,PE02,PE03,PE04"/>
    <s v="5:00"/>
    <s v="Tue"/>
    <x v="0"/>
  </r>
  <r>
    <s v="M1 PRAC Physical Exam: HEENT Exam-Faculty"/>
    <s v="06-11-25 8:00am (1) | M1 PRAC Physical Exam: HEENT Exam-Faculty | Half PRAC"/>
    <s v="M1-07 Brain Behavior and Cognition (RMD-565)"/>
    <s v="6/11/2025 8:00am"/>
    <x v="114"/>
    <n v="5"/>
    <s v="FIX"/>
    <n v="4"/>
    <s v="Wed"/>
    <x v="1"/>
  </r>
  <r>
    <s v="M1 PRAC BCS-1"/>
    <s v="06-12-25 12:30pm (5) | M1 PRAC BCS-1 | (PE25-PE28)"/>
    <s v="M1-08 Bedside Clinical Skills (BCS-M1)"/>
    <s v="6/12/2025 12:30pm"/>
    <x v="115"/>
    <n v="5"/>
    <s v="PE25,PE26,PE27,PE28"/>
    <s v="5:00"/>
    <s v="Thu"/>
    <x v="0"/>
  </r>
  <r>
    <s v="M1 BSci Parkinsons Disease (Henry Randall)"/>
    <s v="06-13-25 8:30am (3.5) | M1 BSci Parkinsons Disease (Henry Randall) | (1-6)"/>
    <s v="M1-07 Brain Behavior and Cognition (RMD-565)"/>
    <s v="6/13/2025 8:30am"/>
    <x v="116"/>
    <n v="7"/>
    <s v="1,2,3,4,5,6"/>
    <s v="3:30"/>
    <s v="Fri"/>
    <x v="1"/>
  </r>
  <r>
    <s v="M1 BSci Meningitis (Mario Gomez)"/>
    <s v="06-16-25 1:00pm (3.5) | M1 BSci Meningitis (Mario Gomez) | (1-6)"/>
    <s v="M1-07 Brain Behavior and Cognition (RMD-565)"/>
    <s v="6/16/2025 1:00pm"/>
    <x v="117"/>
    <n v="7"/>
    <s v="1,2,3,4,5,6"/>
    <s v="3:30"/>
    <s v="Mon"/>
    <x v="0"/>
  </r>
  <r>
    <s v="M1 PRAC BCS-1"/>
    <s v="06-18-25 12:30pm (5) | M1 PRAC BCS-1 | PE11, PE12"/>
    <s v="M1-08 Bedside Clinical Skills (BCS-M1)"/>
    <s v="6/18/2025 12:30pm"/>
    <x v="118"/>
    <n v="3"/>
    <s v="PE11,PE12"/>
    <s v="5:00"/>
    <s v="Wed"/>
    <x v="0"/>
  </r>
  <r>
    <s v="M1 BSci Mood Disorders (Sarah O'Neill)"/>
    <s v="06-19-25 1:00pm (3.5) | M1 BSci Mood Disorders (Sarah O'Neill) | (1-6)"/>
    <s v="M1-07 Brain Behavior and Cognition (RMD-565)"/>
    <s v="6/19/2025 1:00pm"/>
    <x v="119"/>
    <n v="7"/>
    <s v="1,2,3,4,5,6"/>
    <s v="3:30"/>
    <s v="Thu"/>
    <x v="0"/>
  </r>
  <r>
    <s v="M1 PRAC Physical Exam: Mental Status Exam-Faculty"/>
    <s v="06-19-25 8:00am (3) | M1 PRAC Physical Exam: Mental Status Exam-Faculty | PRAC16, PRAC17, PRAC18"/>
    <s v="M1-07 Brain Behavior and Cognition (RMD-565)"/>
    <s v="6/19/2025 8:00am"/>
    <x v="119"/>
    <n v="2"/>
    <s v="PRAC16,PRAC17,PRAC18"/>
    <s v="3:00"/>
    <s v="Thu"/>
    <x v="1"/>
  </r>
  <r>
    <s v="M1 PRAC Physical Exam: Mental Status Exam-Faculty"/>
    <s v="06-19-25 8:00am (3) | M1 PRAC Physical Exam: Mental Status Exam-Faculty | PRAC19, PRAC20, PRAC21, PRAC22"/>
    <s v="M1-07 Brain Behavior and Cognition (RMD-565)"/>
    <s v="6/19/2025 8:00am"/>
    <x v="119"/>
    <n v="2"/>
    <s v="PRAC19,PRAC20,PRAC21,PRAC22"/>
    <s v="3:00"/>
    <s v="Thu"/>
    <x v="1"/>
  </r>
  <r>
    <s v="M1 PRAC Physical Exam: Mental Status Exam-Faculty"/>
    <s v="06-19-25 8:00am (3) | M1 PRAC Physical Exam: Mental Status Exam-Faculty | PRAC23, PRAC24, PRAC25, PRAC26"/>
    <s v="M1-07 Brain Behavior and Cognition (RMD-565)"/>
    <s v="6/19/2025 8:00am"/>
    <x v="119"/>
    <n v="2"/>
    <s v="PRAC23,PRAC24,PRAC25,PRAC26"/>
    <s v="3:00"/>
    <s v="Thu"/>
    <x v="1"/>
  </r>
  <r>
    <s v="M1 PRAC Physical Exam: Mental Status Exam-Faculty"/>
    <s v="06-19-25 8:00am (3) | M1 PRAC Physical Exam: Mental Status Exam-Faculty | PRAC27, PRAC28, PRAC29, PRAC30"/>
    <s v="M1-07 Brain Behavior and Cognition (RMD-565)"/>
    <s v="6/19/2025 8:00am"/>
    <x v="119"/>
    <n v="2"/>
    <s v="PRAC27,PRAC28,PRAC29,PRAC30"/>
    <s v="3:00"/>
    <s v="Thu"/>
    <x v="1"/>
  </r>
  <r>
    <s v="M1 PRAC Physical Exam: Mental Status Exam-Faculty"/>
    <s v="06-20-25 8:00am (3) | M1 PRAC Physical Exam: Mental Status Exam-Faculty | PRAC01, PRAC02, PRAC03"/>
    <s v="M1-07 Brain Behavior and Cognition (RMD-565)"/>
    <s v="6/20/2025 8:00am"/>
    <x v="120"/>
    <n v="2"/>
    <s v="PRAC01,PRAC02,PRAC03"/>
    <s v="3:00"/>
    <s v="Fri"/>
    <x v="1"/>
  </r>
  <r>
    <s v="M1 PRAC Physical Exam: Mental Status Exam-Faculty"/>
    <s v="06-20-25 8:00am (3) | M1 PRAC Physical Exam: Mental Status Exam-Faculty | PRAC04, PRAC05, PRAC06, PRAC07"/>
    <s v="M1-07 Brain Behavior and Cognition (RMD-565)"/>
    <s v="6/20/2025 8:00am"/>
    <x v="120"/>
    <n v="2"/>
    <s v="PRAC04,PRAC05,PRAC06,PRAC07"/>
    <s v="3:00"/>
    <s v="Fri"/>
    <x v="1"/>
  </r>
  <r>
    <s v="M1 PRAC Physical Exam: Mental Status Exam-Faculty"/>
    <s v="06-20-25 8:00am (3) | M1 PRAC Physical Exam: Mental Status Exam-Faculty | PRAC08, PRAC09, PRAC10, PRAC11"/>
    <s v="M1-07 Brain Behavior and Cognition (RMD-565)"/>
    <s v="6/20/2025 8:00am"/>
    <x v="120"/>
    <n v="2"/>
    <s v="PRAC08,PRAC09,PRAC10,PRAC11"/>
    <s v="3:00"/>
    <s v="Fri"/>
    <x v="1"/>
  </r>
  <r>
    <s v="M1 PRAC Physical Exam: Mental Status Exam-Faculty"/>
    <s v="06-20-25 8:00am (3) | M1 PRAC Physical Exam: Mental Status Exam-Faculty | PRAC12, PRAC13, PRAC14, PRAC15"/>
    <s v="M1-07 Brain Behavior and Cognition (RMD-565)"/>
    <s v="6/20/2025 8:00am"/>
    <x v="120"/>
    <n v="2"/>
    <s v="PRAC12,PRAC13,PRAC14,PRAC15"/>
    <s v="3:00"/>
    <s v="Fri"/>
    <x v="1"/>
  </r>
  <r>
    <s v="M1 BSci PTSD and Anxiety Disorders (Brian Radcliffe)"/>
    <s v="06-23-25 1:00pm (3.5) | M1 BSci PTSD and Anxiety Disorders (Brian Radcliffe) | (1-6)"/>
    <s v="M1-07 Brain Behavior and Cognition (RMD-565)"/>
    <s v="6/23/2025 1:00pm"/>
    <x v="121"/>
    <n v="7"/>
    <s v="1,2,3,4,5,6"/>
    <s v="3:30"/>
    <s v="Mon"/>
    <x v="0"/>
  </r>
  <r>
    <s v="M1 PRAC BCS-1 (Makeup)"/>
    <s v="06-26-25 12:30pm (5) | M1 PRAC BCS-1 (Makeup) | M1 Whole Class"/>
    <s v="M1-08 Bedside Clinical Skills (BCS-M1)"/>
    <s v="6/26/2025 12:30pm"/>
    <x v="122"/>
    <n v="3"/>
    <s v="M1 Whole Class"/>
    <s v="5:00"/>
    <s v="Thu"/>
    <x v="0"/>
  </r>
  <r>
    <s v="M1 ASMT Extra Skills Practice-RMD 565"/>
    <s v="06-26-25 8:00am (4) | M1 ASMT Extra Skills Practice-RMD 565 | M1 Whole Class"/>
    <s v="M1-07 Brain Behavior and Cognition (RMD-565)"/>
    <s v="6/26/2025 8:00am"/>
    <x v="122"/>
    <n v="1"/>
    <s v="M1 Whole Class"/>
    <s v="4:00"/>
    <s v="Thu"/>
    <x v="1"/>
  </r>
  <r>
    <s v="M1 BSci Substance Use Disorder (Jane Kim)"/>
    <s v="06-27-25 1:00pm (3.5) | M1 BSci Substance Use Disorder (Jane Kim) | (1-6)"/>
    <s v="M1-07 Brain Behavior and Cognition (RMD-565)"/>
    <s v="6/27/2025 1:00pm"/>
    <x v="123"/>
    <n v="7"/>
    <s v="1,2,3,4,5,6"/>
    <s v="3:30"/>
    <s v="Fri"/>
    <x v="0"/>
  </r>
  <r>
    <s v="M1 ADVO Disabilities and Policies-Small Groups"/>
    <s v="06-27-25 10:00am (2) | M1 ADVO Disabilities and Policies-Small Groups | (1-6)"/>
    <s v="M1-07 Brain Behavior and Cognition (RMD-565)"/>
    <s v="6/27/2025 10:00am"/>
    <x v="123"/>
    <n v="7"/>
    <s v="1,2,3,4,5,6"/>
    <s v="2:00"/>
    <s v="Fri"/>
    <x v="1"/>
  </r>
  <r>
    <s v="M1 BSci Personality Disorders (Anika Patel and Grant Knight)"/>
    <s v="06-30-25 8:30am (3.5) | M1 BSci Personality Disorders (Anika Patel and Grant Knight) | (1-6)"/>
    <s v="M1-07 Brain Behavior and Cognition (RMD-565)"/>
    <s v="6/30/2025 8:30am"/>
    <x v="124"/>
    <n v="7"/>
    <s v="1,2,3,4,5,6"/>
    <s v="3:30"/>
    <s v="Mo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Master 24-25 Cal Single Events view-Grid view Pivot" cacheId="1180" dataPosition="0" autoFormatId="0" applyNumberFormats="0" applyBorderFormats="0" applyFontFormats="0" applyPatternFormats="0" applyAlignmentFormats="0" applyWidthHeightFormats="1" dataCaption="" missingCaption="" pivotTableStyle="PivotStyleCustom01" updatedVersion="8" useAutoFormatting="1" createdVersion="7" indent="0" showEmptyRow="1" showEmptyCol="1" compact="0" compactData="0" multipleFieldFilters="0">
  <location ref="A1:D128" firstHeaderRow="1" firstDataRow="2" firstDataCol="1"/>
  <pivotFields count="10">
    <pivotField name="Event Name" compact="0" outline="0" showAll="0"/>
    <pivotField name="Start (Hrs) | Event Name | Grps" compact="0" outline="0" showAll="0"/>
    <pivotField name="Course ID" compact="0" outline="0" showAll="0"/>
    <pivotField name="Start Date &amp; Time" compact="0" outline="0" showAll="0"/>
    <pivotField name="Start Date" axis="axisRow" compact="0" numFmtId="49" outline="0" showAll="0" sortType="ascending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 sd="0"/>
      </items>
    </pivotField>
    <pivotField name="# CEs Needed" dataField="1" compact="0" outline="0" showAll="0"/>
    <pivotField name="Groups" compact="0" outline="0" showAll="0"/>
    <pivotField name="Duration (hours)" compact="0" outline="0" showAll="0"/>
    <pivotField name="Day" compact="0" outline="0" showAll="0"/>
    <pivotField name="AM/PM" axis="axisCol" compact="0" numFmtId="49" outline="0" showAll="0" sortType="ascending">
      <items count="3">
        <item x="1"/>
        <item x="0"/>
        <item t="default" sd="0"/>
      </items>
    </pivotField>
  </pivotFields>
  <rowFields count="1">
    <field x="4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# CEs Needed" fld="5" baseField="0" baseItem="0"/>
  </dataFields>
  <pivotTableStyleInfo name="PivotStyleCustom01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7" dT="2024-05-21T16:49:34.27" personId="{FE14D2C8-F610-4F24-A34E-68902A696433}" id="{FBF5CE0B-2E68-4D76-9539-1B4F6B1DE5A1}" done="1">
    <text>@Aimee J Szewka this session is now running 1-3pm due to a room conflict</text>
    <mentions>
      <mention mentionpersonId="{32E45102-E310-4465-9F4F-42F4C4A44801}" mentionId="{B82B7F1A-E86C-48A6-899B-84A8E70730C1}" startIndex="0" length="15"/>
    </mentions>
  </threadedComment>
  <threadedComment ref="A63" dT="2024-07-10T19:54:01.36" personId="{FE14D2C8-F610-4F24-A34E-68902A696433}" id="{7ED31C33-E76C-4C74-9598-FF2B5C5F643C}">
    <text>@Aimee J Szewka this is now running 1-4:30pm</text>
    <mentions>
      <mention mentionpersonId="{32E45102-E310-4465-9F4F-42F4C4A44801}" mentionId="{6F96A3B3-1345-4D49-8065-AEC8866A942C}" startIndex="0" length="15"/>
    </mentions>
  </threadedComment>
  <threadedComment ref="A63" dT="2024-07-10T20:23:41.95" personId="{724071AA-921E-4D30-8E80-6C2CC5419317}" id="{BE6D0B31-A588-4585-94AF-97F1C72F7BFC}" parentId="{7ED31C33-E76C-4C74-9598-FF2B5C5F643C}">
    <text xml:space="preserve">Why?
</text>
  </threadedComment>
  <threadedComment ref="A63" dT="2024-07-10T20:25:30.14" personId="{724071AA-921E-4D30-8E80-6C2CC5419317}" id="{8DC43093-79E6-4D04-874E-05C5CDE39F48}" parentId="{7ED31C33-E76C-4C74-9598-FF2B5C5F643C}">
    <text xml:space="preserve">we will have to get additional availability from CEs for this change because I don't have it otherwise - it will change our schedule </text>
  </threadedComment>
  <threadedComment ref="A63" dT="2024-07-10T20:29:44.76" personId="{FE14D2C8-F610-4F24-A34E-68902A696433}" id="{A821C383-2C15-43B3-BFC3-AE551BEF621B}" parentId="{7ED31C33-E76C-4C74-9598-FF2B5C5F643C}">
    <text>We have 5/7 agreeing to do the session, waiting on response from Melissa rice, then we would just need one backup CE for the session</text>
  </threadedComment>
  <threadedComment ref="A63" dT="2024-07-10T20:30:08.76" personId="{FE14D2C8-F610-4F24-A34E-68902A696433}" id="{7845C836-CAC6-4671-8E7D-84919C9EB220}" parentId="{7ED31C33-E76C-4C74-9598-FF2B5C5F643C}">
    <text xml:space="preserve">This was the BSCI that had to get flipped due to Neeral's schedule, Jenny didn't want to flop cases
</text>
  </threadedComment>
  <threadedComment ref="A63" dT="2024-07-10T20:30:11.29" personId="{724071AA-921E-4D30-8E80-6C2CC5419317}" id="{7E353BB3-5F76-4AE7-A89F-1597C169B12C}" parentId="{7ED31C33-E76C-4C74-9598-FF2B5C5F643C}">
    <text>Ahh.  Great!</text>
  </threadedComment>
  <threadedComment ref="B215" dT="2024-05-10T18:40:24.34" personId="{FE14D2C8-F610-4F24-A34E-68902A696433}" id="{AF722219-701B-42E0-80A6-89F243CF500C}">
    <text>@Aimee J Szewka need to change this to be 3hr 15 mins and is now starting at 8:45am.</text>
    <mentions>
      <mention mentionpersonId="{32E45102-E310-4465-9F4F-42F4C4A44801}" mentionId="{CE99E91E-FF61-4F9E-A4DE-E212CCDB0CDD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4" dT="2024-05-07T19:09:28.39" personId="{724071AA-921E-4D30-8E80-6C2CC5419317}" id="{20527CE0-9EBF-3944-BB7D-A66339633134}" done="1">
    <text>@Kelly Grauel Should this be 7??</text>
    <mentions>
      <mention mentionpersonId="{CA5FDB00-ED47-49FE-ABFC-51013FE7CABC}" mentionId="{C87B6CB5-9460-304A-B7D7-FA25DABB3970}" startIndex="0" length="13"/>
    </mentions>
  </threadedComment>
  <threadedComment ref="D24" dT="2024-05-07T19:28:03.71" personId="{FE14D2C8-F610-4F24-A34E-68902A696433}" id="{945A53F5-BF97-C44D-8189-F9D457B60C56}" parentId="{20527CE0-9EBF-3944-BB7D-A66339633134}">
    <text>@Aimee J Szewka yes, looks like it was split last year and not updated this year</text>
    <mentions>
      <mention mentionpersonId="{32E45102-E310-4465-9F4F-42F4C4A44801}" mentionId="{10BF8235-3175-8244-8BA5-91D073CF13BE}" startIndex="0" length="15"/>
    </mentions>
  </threadedComment>
  <threadedComment ref="J32" dT="2024-05-20T17:12:57.42" personId="{FE14D2C8-F610-4F24-A34E-68902A696433}" id="{219FDD55-FB0C-4631-A95D-F2BBEF751F32}">
    <text>@Aimee J Szewka Sobia can't teach</text>
    <mentions>
      <mention mentionpersonId="{32E45102-E310-4465-9F4F-42F4C4A44801}" mentionId="{948286C2-D54E-4D96-98F0-BD0A00DA1901}" startIndex="0" length="15"/>
    </mentions>
  </threadedComment>
  <threadedComment ref="AD34" dT="2024-05-20T17:22:03.66" personId="{FE14D2C8-F610-4F24-A34E-68902A696433}" id="{E39ACD87-8F0D-42C0-8B09-9DB2D3A2A73C}">
    <text>@Aimee J Szewka Andy wants to be added if he could</text>
    <mentions>
      <mention mentionpersonId="{32E45102-E310-4465-9F4F-42F4C4A44801}" mentionId="{5741D1E6-54A0-49DF-83C8-5EF493CF2818}" startIndex="0" length="15"/>
    </mentions>
  </threadedComment>
  <threadedComment ref="AJ54" dT="2024-05-20T16:37:35.87" personId="{FE14D2C8-F610-4F24-A34E-68902A696433}" id="{D29D7499-5EA1-4E96-95C7-4A29728254C0}">
    <text>@Aimee J Szewka Elif cannot do this one</text>
    <mentions>
      <mention mentionpersonId="{32E45102-E310-4465-9F4F-42F4C4A44801}" mentionId="{E6AD3706-776C-4C93-98F9-E77F81B366A3}" startIndex="0" length="15"/>
    </mentions>
  </threadedComment>
  <threadedComment ref="J59" dT="2024-05-20T17:14:36.05" personId="{FE14D2C8-F610-4F24-A34E-68902A696433}" id="{72D03A39-32A6-4BB9-BC69-D1A56CD012F9}">
    <text xml:space="preserve">@Aimee J Szewka Sobia is not available </text>
    <mentions>
      <mention mentionpersonId="{32E45102-E310-4465-9F4F-42F4C4A44801}" mentionId="{04144F11-E101-464B-86FB-35A1E9835AB8}" startIndex="0" length="15"/>
    </mentions>
  </threadedComment>
  <threadedComment ref="G76" dT="2024-04-02T15:22:00.94" personId="{FE8DA324-15B1-47E7-AF6A-29411FAB41FE}" id="{9794FDF2-1C37-AE41-AAC0-F08567410A86}" done="1">
    <text>@Kelly Grauel FYi I updated these from 3 hours to 3.5</text>
    <mentions>
      <mention mentionpersonId="{CA5FDB00-ED47-49FE-ABFC-51013FE7CABC}" mentionId="{85A1BD26-172A-704D-A5BF-9DDBAA6F7021}" startIndex="0" length="13"/>
    </mentions>
  </threadedComment>
  <threadedComment ref="G76" dT="2024-04-18T12:07:15.05" personId="{FE14D2C8-F610-4F24-A34E-68902A696433}" id="{A835FE4F-2767-3345-8B5B-F983CC2B5A3F}" parentId="{9794FDF2-1C37-AE41-AAC0-F08567410A86}">
    <text>All good!</text>
  </threadedComment>
  <threadedComment ref="AJ78" dT="2024-05-20T16:47:05.99" personId="{FE14D2C8-F610-4F24-A34E-68902A696433}" id="{710DDA00-65C9-46E5-A5E3-0223402EBD5E}">
    <text>@Aimee J Szewka Elif cannot be the backup anymore</text>
    <mentions>
      <mention mentionpersonId="{32E45102-E310-4465-9F4F-42F4C4A44801}" mentionId="{473D1354-B835-4550-8746-EFE5400E1068}" startIndex="0" length="15"/>
    </mentions>
  </threadedComment>
  <threadedComment ref="AJ79" dT="2024-05-20T16:47:49.95" personId="{FE14D2C8-F610-4F24-A34E-68902A696433}" id="{AAF1847F-4B1A-4003-9D3A-1094D7952B5F}">
    <text>@Aimee J Szewka Elif can do this one if you want to swap her</text>
    <mentions>
      <mention mentionpersonId="{32E45102-E310-4465-9F4F-42F4C4A44801}" mentionId="{4BAD4251-0574-4B6D-8360-8DA6812A44D4}" startIndex="0" length="15"/>
    </mentions>
  </threadedComment>
  <threadedComment ref="G81" dT="2024-04-02T15:22:57.41" personId="{FE8DA324-15B1-47E7-AF6A-29411FAB41FE}" id="{D4AAC54F-AE06-4C40-AC7B-5BA1B6CCD7C1}" done="1">
    <text>updated as well 3 to 3.5</text>
  </threadedComment>
  <threadedComment ref="AJ83" dT="2024-05-20T16:48:35.67" personId="{FE14D2C8-F610-4F24-A34E-68902A696433}" id="{8A48F828-936A-4159-A57D-A6631784D6D4}">
    <text>@Aimee J Szewka elif cannot do this one</text>
    <mentions>
      <mention mentionpersonId="{32E45102-E310-4465-9F4F-42F4C4A44801}" mentionId="{2609E299-B4C3-41C7-99A4-C179B8E91AEF}" startIndex="0" length="15"/>
    </mentions>
  </threadedComment>
  <threadedComment ref="AJ84" dT="2024-05-20T16:48:55.93" personId="{FE14D2C8-F610-4F24-A34E-68902A696433}" id="{4FB94706-3A6A-434D-AA33-3AB132BCBE39}">
    <text>@Aimee J Szewka elif can do if needed.</text>
    <mentions>
      <mention mentionpersonId="{32E45102-E310-4465-9F4F-42F4C4A44801}" mentionId="{21E1E397-FF02-4367-A4B4-DB2EAD59A7A7}" startIndex="0" length="15"/>
    </mentions>
  </threadedComment>
  <threadedComment ref="AJ87" dT="2024-05-20T16:38:36.08" personId="{FE14D2C8-F610-4F24-A34E-68902A696433}" id="{8F1EA127-DAA2-4C66-B3F7-1782F9D753AE}">
    <text>@Aimee J Szewka Elif cannot do this one</text>
    <mentions>
      <mention mentionpersonId="{32E45102-E310-4465-9F4F-42F4C4A44801}" mentionId="{ABEB24EC-2B89-4750-80FE-118465F61597}" startIndex="0" length="15"/>
    </mentions>
  </threadedComment>
  <threadedComment ref="AJ88" dT="2024-05-20T16:38:56.05" personId="{FE14D2C8-F610-4F24-A34E-68902A696433}" id="{A2F8E00E-A550-4B4F-91EE-CDBD494D0630}">
    <text>@Aimee J Szewka Elif cannot do this one</text>
    <mentions>
      <mention mentionpersonId="{32E45102-E310-4465-9F4F-42F4C4A44801}" mentionId="{B6863D99-C36F-4E25-9CC2-0FB097888C78}" startIndex="0" length="15"/>
    </mentions>
  </threadedComment>
  <threadedComment ref="G100" dT="2024-04-02T15:27:06.82" personId="{FE8DA324-15B1-47E7-AF6A-29411FAB41FE}" id="{9ABF2E91-6C32-0549-82FB-697B2E955D00}" done="1">
    <text>update to 3.5</text>
  </threadedComment>
  <threadedComment ref="G111" dT="2024-04-02T15:28:59.92" personId="{FE8DA324-15B1-47E7-AF6A-29411FAB41FE}" id="{5344CA4B-46B7-1D4E-97DB-D27D79501A6C}">
    <text>3.5 hrs</text>
  </threadedComment>
  <threadedComment ref="G114" dT="2024-04-02T15:29:31.92" personId="{FE8DA324-15B1-47E7-AF6A-29411FAB41FE}" id="{D41940A1-1F31-AE44-B57A-EB20DECBE790}" done="1">
    <text>updated</text>
  </threadedComment>
  <threadedComment ref="G120" dT="2024-04-02T15:30:45.43" personId="{FE8DA324-15B1-47E7-AF6A-29411FAB41FE}" id="{BD6C62A1-0446-9A42-8612-D1B0DE84C896}">
    <text>updated</text>
  </threadedComment>
  <threadedComment ref="AD125" dT="2024-05-20T17:21:27.19" personId="{FE14D2C8-F610-4F24-A34E-68902A696433}" id="{D751FDB8-A262-4583-A47E-444512AC7394}">
    <text>@Aimee J Szewka Andy cant tech</text>
    <mentions>
      <mention mentionpersonId="{32E45102-E310-4465-9F4F-42F4C4A44801}" mentionId="{80134A4E-BE00-4156-8DE1-43ACCAFFD23A}" startIndex="0" length="15"/>
    </mentions>
  </threadedComment>
  <threadedComment ref="A139" dT="2024-04-29T13:38:16.40" personId="{FE14D2C8-F610-4F24-A34E-68902A696433}" id="{D3FBEEEB-268D-BB42-AD92-08BD541E6EDC}" done="1">
    <text>@Aimee J Szewka needed to update the date of this session, may need to address with CE's</text>
    <mentions>
      <mention mentionpersonId="{32E45102-E310-4465-9F4F-42F4C4A44801}" mentionId="{20C30A34-0BE4-224A-B1D9-40C59432A3E3}" startIndex="0" length="15"/>
    </mentions>
  </threadedComment>
  <threadedComment ref="A141" dT="2024-04-29T13:38:20.38" personId="{FE14D2C8-F610-4F24-A34E-68902A696433}" id="{DE17E7CF-351A-D04B-97E1-F1F3AC807B00}" done="1">
    <text>@Aimee J Szewka needed to update the date of this session, may need to address with CE's</text>
    <mentions>
      <mention mentionpersonId="{32E45102-E310-4465-9F4F-42F4C4A44801}" mentionId="{018CCA1F-DB4C-8F49-B527-CB08A4BB7147}" startIndex="0" length="15"/>
    </mentions>
  </threadedComment>
  <threadedComment ref="A141" dT="2024-05-01T19:57:50.65" personId="{37B66DCA-A81A-6745-A0F9-3DAF42DCDDA8}" id="{9F54473A-93F8-C046-B702-7269BD6CF90A}" parentId="{DE17E7CF-351A-D04B-97E1-F1F3AC807B00}">
    <text xml:space="preserve">@Kelly Grauel I’m confused, what has changed? </text>
    <mentions>
      <mention mentionpersonId="{CA5FDB00-ED47-49FE-ABFC-51013FE7CABC}" mentionId="{28DC22BE-9FAF-D941-BCBE-2B765C455ACB}" startIndex="0" length="13"/>
    </mentions>
  </threadedComment>
  <threadedComment ref="G151" dT="2024-04-02T15:32:46.84" personId="{FE8DA324-15B1-47E7-AF6A-29411FAB41FE}" id="{54186131-60EF-C547-A9BF-FC432CB1B7A5}" done="1">
    <text>updated - im going to stop commenting on these BCS increases in this column but will continue to put them in read in the title</text>
  </threadedComment>
  <threadedComment ref="AD169" dT="2024-05-20T17:22:53.70" personId="{FE14D2C8-F610-4F24-A34E-68902A696433}" id="{BCC5552B-D8C4-4E40-BB03-F3B1E1C7B980}">
    <text>@Aimee J Szewka any is hoping to be scheduled for this</text>
    <mentions>
      <mention mentionpersonId="{32E45102-E310-4465-9F4F-42F4C4A44801}" mentionId="{527DFB10-B15A-476E-86FB-7E4B148F1318}" startIndex="0" length="15"/>
    </mentions>
  </threadedComment>
  <threadedComment ref="AJ193" dT="2024-05-20T16:42:50.55" personId="{FE14D2C8-F610-4F24-A34E-68902A696433}" id="{2E0EA5DC-911D-4B4A-9D3D-95F757660F16}">
    <text>@Aimee J Szewka Elif cannot do this one</text>
    <mentions>
      <mention mentionpersonId="{32E45102-E310-4465-9F4F-42F4C4A44801}" mentionId="{CE978B8D-46D4-43DF-BCAA-2392157CBA28}" startIndex="0" length="15"/>
    </mentions>
  </threadedComment>
  <threadedComment ref="A197" dT="2024-04-03T14:05:24.40" personId="{FE14D2C8-F610-4F24-A34E-68902A696433}" id="{CA1A531A-7EA5-FF47-B8CA-0EA5FB7F9F50}" done="1">
    <text>@Aimee J Szewka we need to update date and time to 3/11/2025 from 10:30am to 12pm</text>
    <mentions>
      <mention mentionpersonId="{32E45102-E310-4465-9F4F-42F4C4A44801}" mentionId="{753C4D25-2F30-5A4A-93C0-8DBA9A0C0B62}" startIndex="0" length="15"/>
    </mentions>
  </threadedComment>
  <threadedComment ref="A199" dT="2024-04-25T17:37:47.77" personId="{FE14D2C8-F610-4F24-A34E-68902A696433}" id="{AFD908D8-ACC0-4F4B-B470-679501775CCE}" done="1">
    <text>@Aimee J Szewka this is the session we need CEs to update their availability for</text>
    <mentions>
      <mention mentionpersonId="{32E45102-E310-4465-9F4F-42F4C4A44801}" mentionId="{2B1CA44E-DC4E-3543-A88E-9988BC66139F}" startIndex="0" length="15"/>
    </mentions>
  </threadedComment>
  <threadedComment ref="A199" dT="2024-05-02T12:36:54.65" personId="{FE14D2C8-F610-4F24-A34E-68902A696433}" id="{A40BCA54-D3B1-6247-A407-A8EBE6ECF576}" parentId="{AFD908D8-ACC0-4F4B-B470-679501775CCE}">
    <text xml:space="preserve">Bob moved it after reviewing student feedback. </text>
  </threadedComment>
  <threadedComment ref="M228" dT="2024-05-20T17:10:15.66" personId="{FE14D2C8-F610-4F24-A34E-68902A696433}" id="{B09D3654-4FD2-4D15-AFD6-503AB3A21F8A}">
    <text>@Aimee J Szewka Elaine is double booked, can do either this session or the one below.</text>
    <mentions>
      <mention mentionpersonId="{32E45102-E310-4465-9F4F-42F4C4A44801}" mentionId="{C811B1CC-EAA2-4F55-93DE-E1F881AD9195}" startIndex="0" length="15"/>
    </mentions>
  </threadedComment>
  <threadedComment ref="D236" dT="2024-04-03T13:16:15.84" personId="{724071AA-921E-4D30-8E80-6C2CC5419317}" id="{844CFC07-B224-D748-A2E5-29E756922FBD}" done="1">
    <text xml:space="preserve">@Christine Tsai How many CEs do we need for each session?  </text>
    <mentions>
      <mention mentionpersonId="{66459E15-C119-4F70-BFE9-42A9418FAA4E}" mentionId="{EFF4906C-3B00-4941-95EC-BA03C5DF8DC4}" startIndex="0" length="15"/>
    </mentions>
  </threadedComment>
  <threadedComment ref="D236" dT="2024-04-15T17:45:54.42" personId="{FE8DA324-15B1-47E7-AF6A-29411FAB41FE}" id="{6B9E19A2-F5EE-1B43-B716-8252D207188B}" parentId="{844CFC07-B224-D748-A2E5-29E756922FBD}">
    <text>sounds like 5 based on the email chain - sorry I missed this!</text>
  </threadedComment>
  <threadedComment ref="D240" dT="2024-04-15T17:46:10.71" personId="{FE8DA324-15B1-47E7-AF6A-29411FAB41FE}" id="{7D7E31C7-4850-9F43-B35C-2809E1D2E74D}" done="1">
    <text>change to 5 CEs needed per email chain with Butos and Sheth</text>
  </threadedComment>
  <threadedComment ref="AJ247" dT="2024-05-20T16:46:06.03" personId="{FE14D2C8-F610-4F24-A34E-68902A696433}" id="{BD7009BE-A079-455E-8DCB-D7EAB1A3FDA3}">
    <text>@Aimee J Szewka Elif cannot do this one.</text>
    <mentions>
      <mention mentionpersonId="{32E45102-E310-4465-9F4F-42F4C4A44801}" mentionId="{5570B1B1-9E68-4D6B-9142-36832EF7E590}" startIndex="0" length="15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1" dT="2024-05-30T18:50:03.37" personId="{724071AA-921E-4D30-8E80-6C2CC5419317}" id="{17A4002F-D43D-431F-A335-D078F793E663}" done="1">
    <text>@Irena Medenica This is the part that I would love for you to check on.  Sorry if there is confusion about the right spreadsheet... it's definitely my fault.  Thank you!</text>
    <mentions>
      <mention mentionpersonId="{BADC260A-14E2-4949-A63B-42E47F28446A}" mentionId="{D4485BE8-6E28-4B06-BAFD-D58447992364}" startIndex="0" length="15"/>
    </mentions>
  </threadedComment>
  <threadedComment ref="X1" dT="2024-05-31T04:38:05.04" personId="{C1265891-A80D-483D-A618-866BFBA25E7C}" id="{F4C7D108-20B1-4235-B84F-4ECAFB84AF0C}" parentId="{17A4002F-D43D-431F-A335-D078F793E663}">
    <text xml:space="preserve">yes I checked and it should be good. 
</text>
  </threadedComment>
  <threadedComment ref="X1" dT="2024-05-31T04:38:38.33" personId="{C1265891-A80D-483D-A618-866BFBA25E7C}" id="{8CBE27D0-9D27-4FF9-8B8A-3A4669C11DD1}" parentId="{17A4002F-D43D-431F-A335-D078F793E663}">
    <text>Thank you Aimee</text>
  </threadedComment>
  <threadedComment ref="G76" dT="2024-04-02T15:22:00.94" personId="{FE8DA324-15B1-47E7-AF6A-29411FAB41FE}" id="{B8BE1B75-B994-4768-9332-140396F69437}" done="1">
    <text>@Kelly Grauel FYi I updated these from 3 hours to 3.5</text>
    <mentions>
      <mention mentionpersonId="{CA5FDB00-ED47-49FE-ABFC-51013FE7CABC}" mentionId="{8C39437A-069E-494B-8017-11EA568B7CC3}" startIndex="0" length="13"/>
    </mentions>
  </threadedComment>
  <threadedComment ref="G81" dT="2024-04-02T15:22:57.41" personId="{FE8DA324-15B1-47E7-AF6A-29411FAB41FE}" id="{6E43C151-BE7E-4D8B-8C68-C255C8744FD9}">
    <text>updated as well 3 to 3.5</text>
  </threadedComment>
  <threadedComment ref="G99" dT="2024-04-02T15:27:06.82" personId="{FE8DA324-15B1-47E7-AF6A-29411FAB41FE}" id="{81E46264-4F40-427E-96F3-E95051DB542A}">
    <text>update to 3.5</text>
  </threadedComment>
  <threadedComment ref="G110" dT="2024-04-02T15:28:59.92" personId="{FE8DA324-15B1-47E7-AF6A-29411FAB41FE}" id="{DCD8CFC3-C864-4252-BDCD-E8BDD33A4212}">
    <text>3.5 hrs</text>
  </threadedComment>
  <threadedComment ref="G113" dT="2024-04-02T15:29:31.92" personId="{FE8DA324-15B1-47E7-AF6A-29411FAB41FE}" id="{59E745AA-0582-495B-91F8-69B20B1D1839}">
    <text>updated</text>
  </threadedComment>
  <threadedComment ref="G118" dT="2024-04-02T15:30:45.43" personId="{FE8DA324-15B1-47E7-AF6A-29411FAB41FE}" id="{016A860C-B4D1-4B29-A716-4F0F2C165321}">
    <text>updated</text>
  </threadedComment>
  <threadedComment ref="AM138" dT="2024-06-30T13:07:00.72" personId="{1C5F4221-5793-4174-B05A-EAD7EDF2616A}" id="{1D69F109-BA58-4BB4-806E-609B3D77DA95}">
    <text>This is supposed to be 1/14, right?</text>
  </threadedComment>
  <threadedComment ref="G147" dT="2024-04-02T15:32:46.84" personId="{FE8DA324-15B1-47E7-AF6A-29411FAB41FE}" id="{63954482-81C5-4797-AA6A-32B61EBBC62D}">
    <text>updated - im going to stop commenting on these BCS increases in this column but will continue to put them in read in the title</text>
  </threadedComment>
  <threadedComment ref="A191" dT="2024-04-03T14:05:24.40" personId="{FE14D2C8-F610-4F24-A34E-68902A696433}" id="{29BBFD20-553E-4A48-A4C9-E61E33EB8FFA}" done="1">
    <text>@Aimee J Szewka we need to update date and time to 3/11/2025 from 10:30am to 12pm</text>
    <mentions>
      <mention mentionpersonId="{32E45102-E310-4465-9F4F-42F4C4A44801}" mentionId="{34060C29-A9A8-41A2-A553-0E099F920C80}" startIndex="0" length="15"/>
    </mentions>
  </threadedComment>
  <threadedComment ref="B191" dT="2024-04-03T14:05:24.40" personId="{FE14D2C8-F610-4F24-A34E-68902A696433}" id="{A9A11654-FAF3-FA45-971B-CF94D144E332}" done="1">
    <text>@Aimee J Szewka we need to update date and time to 3/11/2025 from 10:30am to 12pm</text>
    <mentions>
      <mention mentionpersonId="{32E45102-E310-4465-9F4F-42F4C4A44801}" mentionId="{3A9D034E-7188-6143-8B26-7EAB3852D364}" startIndex="0" length="15"/>
    </mentions>
  </threadedComment>
  <threadedComment ref="D228" dT="2024-04-03T13:16:15.84" personId="{724071AA-921E-4D30-8E80-6C2CC5419317}" id="{4BA3529D-A029-4C51-A9F8-602EF803A7C9}">
    <text xml:space="preserve">@Christine Tsai How many CEs do we need for each session?  </text>
    <mentions>
      <mention mentionpersonId="{66459E15-C119-4F70-BFE9-42A9418FAA4E}" mentionId="{3698C24D-65C8-4EDA-AE45-EA4CFD03E85E}" startIndex="0" length="15"/>
    </mentions>
  </threadedComment>
  <threadedComment ref="D228" dT="2024-04-15T17:45:54.42" personId="{FE8DA324-15B1-47E7-AF6A-29411FAB41FE}" id="{3F206C6F-2B46-46AC-855A-AE2534798F1C}" parentId="{4BA3529D-A029-4C51-A9F8-602EF803A7C9}">
    <text>sounds like 5 based on the email chain - sorry I missed this!</text>
  </threadedComment>
  <threadedComment ref="D229" dT="2024-04-15T17:46:10.71" personId="{FE8DA324-15B1-47E7-AF6A-29411FAB41FE}" id="{EFB93986-661A-4BA8-AFDB-6A49FBBB0838}">
    <text>change to 5 CEs needed per email chain with Butos and Sheth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2" dT="2024-05-08T19:16:31.08" personId="{724071AA-921E-4D30-8E80-6C2CC5419317}" id="{36E6119C-BF10-42A8-AB68-25EA1F61DB54}">
    <text>@Sobia Ansari Can you review these date changes and make changes in availability?  Thank you!</text>
    <mentions>
      <mention mentionpersonId="{5002919B-C087-A540-9C48-EF84D96D0771}" mentionId="{3C5FF27B-F597-497C-B566-A1DCA2911E1F}" startIndex="0" length="13"/>
    </mentions>
  </threadedComment>
  <threadedComment ref="J2" dT="2024-05-14T13:23:01.19" personId="{30DAC532-732C-423E-B09B-A328F94A7E2A}" id="{E5785B3B-24A7-4CFF-9A67-EC9E8471E8F5}" parentId="{36E6119C-BF10-42A8-AB68-25EA1F61DB54}">
    <text>Yes, I can still do these dates</text>
  </threadedComment>
  <threadedComment ref="J2" dT="2024-05-14T13:26:08.29" personId="{30DAC532-732C-423E-B09B-A328F94A7E2A}" id="{5D615E10-D2E2-4149-AFD1-F9A3EBA9E55F}" parentId="{36E6119C-BF10-42A8-AB68-25EA1F61DB54}">
    <text xml:space="preserve">I had to change my availability for 1/17/25, though. I changed it on the other tab. Thank you.
</text>
  </threadedComment>
  <threadedComment ref="N2" dT="2024-05-08T19:47:08.44" personId="{724071AA-921E-4D30-8E80-6C2CC5419317}" id="{1E21FD5C-4B25-472C-ABD7-1C79A3A02349}">
    <text>@Teresa Davis Can you review these date changes and make changes in availability?  Thank you!</text>
    <mentions>
      <mention mentionpersonId="{12DAC2B2-D972-B541-ABC3-8793F1E535BB}" mentionId="{5C5B54E9-6D8A-4273-A3B1-0BBF220A34AF}" startIndex="0" length="13"/>
    </mentions>
  </threadedComment>
  <threadedComment ref="N2" dT="2024-05-09T02:09:58.56" personId="{1D6CADCE-4E8D-8048-BDCF-D5A163D6EC02}" id="{6D77D052-98EA-4A85-BEC4-55D89350F17B}" parentId="{1E21FD5C-4B25-472C-ABD7-1C79A3A02349}">
    <text xml:space="preserve">I don't have any changes at this time regarding availability for these dates at this time. </text>
  </threadedComment>
  <threadedComment ref="O2" dT="2024-05-08T19:47:34.74" personId="{724071AA-921E-4D30-8E80-6C2CC5419317}" id="{92E02847-2573-46A7-8364-9946C7EB0785}">
    <text>@Caspian Folmsbee Can you review these date changes and make changes in availability?  Thank you!</text>
    <mentions>
      <mention mentionpersonId="{C2DE5988-BC22-7640-AFDF-293953C3B426}" mentionId="{F87E94C1-8EFC-4B55-9D0B-7075E7F4D563}" startIndex="0" length="17"/>
    </mentions>
  </threadedComment>
  <threadedComment ref="P2" dT="2024-05-08T19:47:51.32" personId="{724071AA-921E-4D30-8E80-6C2CC5419317}" id="{55C0F639-36DC-49B6-A0D6-6BF896A74292}" done="1">
    <text>@Katarzyna Gore Can you review these date changes and make changes in availability?  Thank you!</text>
    <mentions>
      <mention mentionpersonId="{FB553701-D373-6840-9348-D61735263031}" mentionId="{C0FB6B51-4164-4D0D-A22D-DB97FA2D29D5}" startIndex="0" length="15"/>
    </mentions>
  </threadedComment>
  <threadedComment ref="Q2" dT="2024-05-08T19:48:08.98" personId="{724071AA-921E-4D30-8E80-6C2CC5419317}" id="{3EA0ADEC-3E7A-4F4D-9AC8-2CE5AE882E4F}" done="1">
    <text>@Stephen R Gore  Can you review these date changes and make changes in availability?  Thank you!</text>
    <mentions>
      <mention mentionpersonId="{D35CCCBF-0A30-9846-A7A8-5C4D1542F349}" mentionId="{00111489-BC53-4935-B610-386F683B223D}" startIndex="0" length="15"/>
    </mentions>
  </threadedComment>
  <threadedComment ref="T2" dT="2024-05-08T19:48:22.76" personId="{724071AA-921E-4D30-8E80-6C2CC5419317}" id="{F5B1A3F9-C5C8-4E27-BCC0-6203B16F0E15}" done="1">
    <text>@Suchita Kishore Can you review these date changes and make changes in availability?  Thank you!</text>
    <mentions>
      <mention mentionpersonId="{10FB6EC0-49AF-8942-99ED-A01369FCCAA2}" mentionId="{80004819-0382-4F29-8FA4-604E4D035D5E}" startIndex="0" length="16"/>
    </mentions>
  </threadedComment>
  <threadedComment ref="T2" dT="2024-05-08T20:41:27.18" personId="{ED81365C-2CB6-9848-9F8E-4484EC45B255}" id="{676DE50D-31C2-43AD-87B6-A02667CABA4E}" parentId="{F5B1A3F9-C5C8-4E27-BCC0-6203B16F0E15}">
    <text>@Aimee J Szewka I changed the words, so available 3/19, but can't figure out how to change the color of the box!</text>
    <mentions>
      <mention mentionpersonId="{32E45102-E310-4465-9F4F-42F4C4A44801}" mentionId="{0FE609EC-4D93-4DAA-923E-3F74F593801F}" startIndex="0" length="15"/>
    </mentions>
  </threadedComment>
  <threadedComment ref="U2" dT="2024-05-08T19:48:38.33" personId="{724071AA-921E-4D30-8E80-6C2CC5419317}" id="{7105F1CC-7B67-401F-A149-6DE4880A62EC}" done="1">
    <text>@Matthew Kuhns Can you review these date changes and make changes in availability?  Thank you!</text>
    <mentions>
      <mention mentionpersonId="{89172F76-B2ED-1340-B0CA-6ABD173E1008}" mentionId="{AAADEF52-FE36-4BCE-BA29-EF5DD75A3514}" startIndex="0" length="14"/>
    </mentions>
  </threadedComment>
  <threadedComment ref="U2" dT="2024-05-09T13:32:25.53" personId="{F5DC7306-A280-EE41-8604-96D7594013E5}" id="{AEE629D3-FFA4-4C8D-9372-294DE5F9A1C3}" parentId="{7105F1CC-7B67-401F-A149-6DE4880A62EC}">
    <text>Ok - all reviewed an updated!  I can do any of those four if needed. Thanks</text>
  </threadedComment>
  <threadedComment ref="U2" dT="2024-05-09T14:02:24.23" personId="{724071AA-921E-4D30-8E80-6C2CC5419317}" id="{0D613DA7-B290-44BE-854A-5C668C307E66}" parentId="{7105F1CC-7B67-401F-A149-6DE4880A62EC}">
    <text>Thank you!</text>
  </threadedComment>
  <threadedComment ref="AB2" dT="2024-05-08T19:49:08.02" personId="{724071AA-921E-4D30-8E80-6C2CC5419317}" id="{AFED25E1-821D-496D-BB42-BD793CB7AF95}">
    <text>@Sara C Ruddock-Walker Can you review these date changes and make changes in availability?  Thank you!</text>
    <mentions>
      <mention mentionpersonId="{F18BB616-0411-E046-8B00-D011FF517349}" mentionId="{01577E2D-AEAF-4EBE-A398-11677E23B0F6}" startIndex="0" length="22"/>
    </mentions>
  </threadedComment>
  <threadedComment ref="AE2" dT="2024-05-08T19:49:56.53" personId="{724071AA-921E-4D30-8E80-6C2CC5419317}" id="{B6DCDA2B-AB04-443B-BFB0-528434A6814F}" done="1">
    <text>@Tina Sundaram Can you review these date changes and make changes in availability?  Thank you!</text>
    <mentions>
      <mention mentionpersonId="{CA7A0BBA-B500-FF4B-9C88-199FFF70F067}" mentionId="{B2FA3CD2-CB9C-4EB5-82A3-AB129DC570E2}" startIndex="0" length="14"/>
    </mentions>
  </threadedComment>
  <threadedComment ref="AE2" dT="2024-05-08T19:55:31.07" personId="{DE95E637-E47E-B44F-8593-C3C67608C872}" id="{E2EEE2C8-F23C-4CFB-9992-E25B05F9B9E8}" parentId="{B6DCDA2B-AB04-443B-BFB0-528434A6814F}">
    <text xml:space="preserve">Aimee, I can’t make these date changes either. </text>
  </threadedComment>
  <threadedComment ref="AE2" dT="2024-05-08T20:13:20.20" personId="{724071AA-921E-4D30-8E80-6C2CC5419317}" id="{1B746229-2510-412F-A9E0-49E720702D2C}" parentId="{B6DCDA2B-AB04-443B-BFB0-528434A6814F}">
    <text>Ok - thank you for checking!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4" dT="2024-05-07T19:09:28.39" personId="{724071AA-921E-4D30-8E80-6C2CC5419317}" id="{850F508B-77D7-C645-B60E-8A242A4F08D5}" done="1">
    <text>@Kelly Grauel Should this be 7??</text>
    <mentions>
      <mention mentionpersonId="{CA5FDB00-ED47-49FE-ABFC-51013FE7CABC}" mentionId="{753D3D82-7AFB-5140-A057-CC83A021A933}" startIndex="0" length="13"/>
    </mentions>
  </threadedComment>
  <threadedComment ref="C24" dT="2024-05-07T19:28:03.71" personId="{FE14D2C8-F610-4F24-A34E-68902A696433}" id="{F4AA1F3B-83D0-4E1A-8122-28B000D8AEBE}" parentId="{850F508B-77D7-C645-B60E-8A242A4F08D5}">
    <text>@Aimee J Szewka yes, looks like it was split last year and not updated this year</text>
    <mentions>
      <mention mentionpersonId="{32E45102-E310-4465-9F4F-42F4C4A44801}" mentionId="{9A307291-AEF4-45DD-9197-A3B306A10F20}" startIndex="0" length="15"/>
    </mentions>
  </threadedComment>
  <threadedComment ref="A52" dT="2024-05-22T13:14:23.31" personId="{FE14D2C8-F610-4F24-A34E-68902A696433}" id="{772188A0-8CBB-4715-B0A3-7C1AE96E63E8}" done="1">
    <text>@Aimee J Szewka This session is not happening</text>
    <mentions>
      <mention mentionpersonId="{32E45102-E310-4465-9F4F-42F4C4A44801}" mentionId="{4C636BA9-8663-4659-8D96-60090EFE753C}" startIndex="0" length="15"/>
    </mentions>
  </threadedComment>
  <threadedComment ref="C66" dT="2024-05-28T12:43:26.25" personId="{FE14D2C8-F610-4F24-A34E-68902A696433}" id="{841E5FBC-5E8D-4CAF-A5D9-35C203680AA5}" done="1">
    <text>@Aimee J Szewka we only need 1 CE for this, so 1 and a backup, updating the sheet.</text>
    <mentions>
      <mention mentionpersonId="{32E45102-E310-4465-9F4F-42F4C4A44801}" mentionId="{4C7AFCE9-DAB2-4056-9DAF-8B4D00254F3D}" startIndex="0" length="15"/>
    </mentions>
  </threadedComment>
  <threadedComment ref="C68" dT="2024-05-28T12:43:40.65" personId="{FE14D2C8-F610-4F24-A34E-68902A696433}" id="{0CB8E806-CB05-43C7-A8AE-1F5E6CCFF3F9}" done="1">
    <text xml:space="preserve"> @Aimee J Szewka we only need 1 CE for this, so 1 and a backup, updating the sheet.</text>
    <mentions>
      <mention mentionpersonId="{32E45102-E310-4465-9F4F-42F4C4A44801}" mentionId="{4DD0E636-1998-4742-A81B-2A3394B961F1}" startIndex="1" length="15"/>
    </mentions>
  </threadedComment>
  <threadedComment ref="F77" dT="2024-04-02T15:22:00.94" personId="{FE8DA324-15B1-47E7-AF6A-29411FAB41FE}" id="{F8AF4D72-DA78-6F43-B410-A53D865D9445}" done="1">
    <text>@Kelly Grauel FYi I updated these from 3 hours to 3.5</text>
    <mentions>
      <mention mentionpersonId="{CA5FDB00-ED47-49FE-ABFC-51013FE7CABC}" mentionId="{F7485014-08B1-7741-895A-56116A77EF54}" startIndex="0" length="13"/>
    </mentions>
  </threadedComment>
  <threadedComment ref="F77" dT="2024-04-18T12:07:15.05" personId="{FE14D2C8-F610-4F24-A34E-68902A696433}" id="{E532B33F-0663-4FC3-9CBC-959A81CA683D}" parentId="{F8AF4D72-DA78-6F43-B410-A53D865D9445}">
    <text>All good!</text>
  </threadedComment>
  <threadedComment ref="F82" dT="2024-04-02T15:22:57.41" personId="{FE8DA324-15B1-47E7-AF6A-29411FAB41FE}" id="{CEE1CA36-F85D-224D-B506-2D230AC76022}" done="1">
    <text>updated as well 3 to 3.5</text>
  </threadedComment>
  <threadedComment ref="C91" dT="2024-05-28T12:55:10.82" personId="{FE14D2C8-F610-4F24-A34E-68902A696433}" id="{B5E97F2A-9003-4D31-B726-241A2D860CA3}" done="1">
    <text>@Aimee J Szewka John is requesting 6 CE's for this which one will be the backup.</text>
    <mentions>
      <mention mentionpersonId="{32E45102-E310-4465-9F4F-42F4C4A44801}" mentionId="{CA29310E-F4BC-44B0-91A9-4F2E67600B74}" startIndex="0" length="15"/>
    </mentions>
  </threadedComment>
  <threadedComment ref="C97" dT="2024-05-28T12:55:47.69" personId="{FE14D2C8-F610-4F24-A34E-68902A696433}" id="{C3AF276A-0165-4C6E-933D-2A7DF1DB668C}" done="1">
    <text>@Aimee J Szewka John is requesting 6 CE's for this which one will be the backup.</text>
    <mentions>
      <mention mentionpersonId="{32E45102-E310-4465-9F4F-42F4C4A44801}" mentionId="{F47B3A19-9C1D-432B-A82D-7E05690D89F6}" startIndex="0" length="15"/>
    </mentions>
  </threadedComment>
  <threadedComment ref="F100" dT="2024-04-02T15:27:06.82" personId="{FE8DA324-15B1-47E7-AF6A-29411FAB41FE}" id="{28C5F54E-8590-EA4F-BE2D-858E170AA2C0}" done="1">
    <text>update to 3.5</text>
  </threadedComment>
  <threadedComment ref="C107" dT="2024-05-28T12:56:54.24" personId="{FE14D2C8-F610-4F24-A34E-68902A696433}" id="{89BD0F41-6AFC-4812-BEF1-14FDC803E087}" done="1">
    <text>@Aimee J Szewka John said they only need 2 CE's which one is the backup for this session</text>
    <mentions>
      <mention mentionpersonId="{32E45102-E310-4465-9F4F-42F4C4A44801}" mentionId="{E20E7F0D-BD68-46E2-BE67-757D4680002F}" startIndex="0" length="15"/>
    </mentions>
  </threadedComment>
  <threadedComment ref="F111" dT="2024-04-02T15:28:59.92" personId="{FE8DA324-15B1-47E7-AF6A-29411FAB41FE}" id="{25D64BF0-D7F2-A949-B37D-25DBCF2B5369}" done="1">
    <text>3.5 hrs</text>
  </threadedComment>
  <threadedComment ref="F113" dT="2024-04-02T15:29:31.92" personId="{FE8DA324-15B1-47E7-AF6A-29411FAB41FE}" id="{116AF49A-CD9F-7841-8AB1-E52074F71BAE}" done="1">
    <text>updated</text>
  </threadedComment>
  <threadedComment ref="F119" dT="2024-04-02T15:30:45.43" personId="{FE8DA324-15B1-47E7-AF6A-29411FAB41FE}" id="{2B4CDB39-F0B1-1C47-AA7E-57D98CF531B0}" done="1">
    <text>updated</text>
  </threadedComment>
  <threadedComment ref="A135" dT="2024-04-29T13:38:16.40" personId="{FE14D2C8-F610-4F24-A34E-68902A696433}" id="{ABFBBCB9-2DC4-45DD-8957-C90F03F01B39}" done="1">
    <text>@Aimee J Szewka needed to update the date of this session, may need to address with CE's</text>
    <mentions>
      <mention mentionpersonId="{32E45102-E310-4465-9F4F-42F4C4A44801}" mentionId="{5DBCD16C-4D62-429D-94EE-ACC5FF683604}" startIndex="0" length="15"/>
    </mentions>
  </threadedComment>
  <threadedComment ref="A136" dT="2024-04-29T13:38:20.38" personId="{FE14D2C8-F610-4F24-A34E-68902A696433}" id="{BC3939F3-6689-4DCE-B914-D85D41EED5C9}" done="1">
    <text>@Aimee J Szewka needed to update the date of this session, may need to address with CE's</text>
    <mentions>
      <mention mentionpersonId="{32E45102-E310-4465-9F4F-42F4C4A44801}" mentionId="{4C2F8CEC-36C5-47E4-AC30-BA71BD5A5112}" startIndex="0" length="15"/>
    </mentions>
  </threadedComment>
  <threadedComment ref="A136" dT="2024-05-01T19:57:50.65" personId="{37B66DCA-A81A-6745-A0F9-3DAF42DCDDA8}" id="{9DB4469C-D0B3-2846-81AC-B826BD2991DE}" parentId="{BC3939F3-6689-4DCE-B914-D85D41EED5C9}">
    <text xml:space="preserve">@Kelly Grauel I’m confused, what has changed? </text>
    <mentions>
      <mention mentionpersonId="{CA5FDB00-ED47-49FE-ABFC-51013FE7CABC}" mentionId="{06D56B81-F916-6742-9730-D05631C37B56}" startIndex="0" length="13"/>
    </mentions>
  </threadedComment>
  <threadedComment ref="AK136" dT="2024-06-30T13:07:00.72" personId="{1C5F4221-5793-4174-B05A-EAD7EDF2616A}" id="{170B0143-B1D1-4E61-B0FD-CC295D300457}">
    <text>This is supposed to be 1/14, right?</text>
  </threadedComment>
  <threadedComment ref="AK136" dT="2024-07-08T19:41:52.51" personId="{724071AA-921E-4D30-8E80-6C2CC5419317}" id="{DCBE09C5-BE2B-4B1C-8006-18FC85F745FC}" parentId="{170B0143-B1D1-4E61-B0FD-CC295D300457}">
    <text>It's 1/13... are you available or no?</text>
  </threadedComment>
  <threadedComment ref="AK136" dT="2024-07-08T20:28:11.51" personId="{1C5F4221-5793-4174-B05A-EAD7EDF2616A}" id="{3E218AE3-809C-4A38-8D6E-2057880CDE13}" parentId="{170B0143-B1D1-4E61-B0FD-CC295D300457}">
    <text>If needed for 1/13</text>
  </threadedComment>
  <threadedComment ref="F148" dT="2024-04-02T15:32:46.84" personId="{FE8DA324-15B1-47E7-AF6A-29411FAB41FE}" id="{ECCA6D44-38CC-7E4F-9A4C-E15DD00F5C70}" done="1">
    <text>updated - im going to stop commenting on these BCS increases in this column but will continue to put them in read in the title</text>
  </threadedComment>
  <threadedComment ref="C169" dT="2024-05-28T12:58:20.68" personId="{FE14D2C8-F610-4F24-A34E-68902A696433}" id="{16E81F1F-D794-4AD4-8D94-F6A19CC5EE09}" done="1">
    <text>@Aimee J Szewka John said we only need 2 ces for this session, one is the backup</text>
    <mentions>
      <mention mentionpersonId="{32E45102-E310-4465-9F4F-42F4C4A44801}" mentionId="{E0D677AF-B20B-41B4-8083-3ABE0B5ADC09}" startIndex="0" length="15"/>
    </mentions>
  </threadedComment>
  <threadedComment ref="A189" dT="2024-04-03T14:05:24.40" personId="{FE14D2C8-F610-4F24-A34E-68902A696433}" id="{56C3EB07-D8A4-A240-B9BC-F561838D0686}" done="1">
    <text>@Aimee J Szewka we need to update date and time to 3/11/2025 from 10:30am to 12pm</text>
    <mentions>
      <mention mentionpersonId="{32E45102-E310-4465-9F4F-42F4C4A44801}" mentionId="{9D08EE02-8FE0-734A-B0BE-7CA7C084CD7E}" startIndex="0" length="15"/>
    </mentions>
  </threadedComment>
  <threadedComment ref="A192" dT="2024-04-25T17:37:47.77" personId="{FE14D2C8-F610-4F24-A34E-68902A696433}" id="{7454BC0F-7204-4B92-8383-96DD81D17918}" done="1">
    <text>@Aimee J Szewka this is the session we need CEs to update their availability for</text>
    <mentions>
      <mention mentionpersonId="{32E45102-E310-4465-9F4F-42F4C4A44801}" mentionId="{D74C0332-0DD0-4DDE-8C75-CB2B37D86C6F}" startIndex="0" length="15"/>
    </mentions>
  </threadedComment>
  <threadedComment ref="A192" dT="2024-05-02T12:36:54.65" personId="{FE14D2C8-F610-4F24-A34E-68902A696433}" id="{0FAEB7F1-43C5-408C-963A-988D3A0D3182}" parentId="{7454BC0F-7204-4B92-8383-96DD81D17918}">
    <text xml:space="preserve">Bob moved it after reviewing student feedback. </text>
  </threadedComment>
  <threadedComment ref="C227" dT="2024-04-03T13:16:15.84" personId="{724071AA-921E-4D30-8E80-6C2CC5419317}" id="{F86FFB6A-5964-3B4C-B7C4-2865ACB79B2A}" done="1">
    <text xml:space="preserve">@Christine Tsai How many CEs do we need for each session?  </text>
    <mentions>
      <mention mentionpersonId="{66459E15-C119-4F70-BFE9-42A9418FAA4E}" mentionId="{37D3FED5-05B5-C54D-B8D3-90FC803B08FF}" startIndex="0" length="15"/>
    </mentions>
  </threadedComment>
  <threadedComment ref="C227" dT="2024-04-15T17:45:54.42" personId="{FE8DA324-15B1-47E7-AF6A-29411FAB41FE}" id="{D5A5F170-26C3-434A-BF6B-BC3855BBA611}" parentId="{F86FFB6A-5964-3B4C-B7C4-2865ACB79B2A}">
    <text>sounds like 5 based on the email chain - sorry I missed this!</text>
  </threadedComment>
  <threadedComment ref="C228" dT="2024-04-15T17:46:10.71" personId="{FE8DA324-15B1-47E7-AF6A-29411FAB41FE}" id="{724AAA87-32B7-0941-8034-A838E7CC39B9}" done="1">
    <text>change to 5 CEs needed per email chain with Butos and Sheth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Relationship Id="rId4" Type="http://schemas.microsoft.com/office/2019/04/relationships/documenttask" Target="../documenttasks/documenttask5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9/04/relationships/documenttask" Target="../documenttasks/documenttask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Relationship Id="rId4" Type="http://schemas.microsoft.com/office/2019/04/relationships/documenttask" Target="../documenttasks/documenttask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Relationship Id="rId4" Type="http://schemas.microsoft.com/office/2019/04/relationships/documenttask" Target="../documenttasks/documenttask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50"/>
  <sheetViews>
    <sheetView showGridLines="0" topLeftCell="A33" workbookViewId="0">
      <selection activeCell="A63" sqref="A63"/>
    </sheetView>
  </sheetViews>
  <sheetFormatPr defaultColWidth="8.28515625" defaultRowHeight="20.100000000000001" customHeight="1"/>
  <cols>
    <col min="1" max="1" width="86.85546875" style="1" customWidth="1"/>
    <col min="2" max="2" width="103.7109375" style="1" customWidth="1"/>
    <col min="3" max="3" width="43.28515625" style="1" customWidth="1"/>
    <col min="4" max="4" width="16" style="1" customWidth="1"/>
    <col min="5" max="5" width="9.42578125" style="38" customWidth="1"/>
    <col min="6" max="6" width="12.7109375" style="1" customWidth="1"/>
    <col min="7" max="7" width="28.28515625" style="1" customWidth="1"/>
    <col min="8" max="8" width="14.28515625" style="1" customWidth="1"/>
    <col min="9" max="9" width="4.85546875" style="1" customWidth="1"/>
    <col min="10" max="10" width="7.28515625" style="1" customWidth="1"/>
    <col min="11" max="11" width="8.28515625" style="1" customWidth="1"/>
    <col min="12" max="16384" width="8.28515625" style="1"/>
  </cols>
  <sheetData>
    <row r="1" spans="1:10" ht="20.25" customHeight="1">
      <c r="A1" s="2" t="s">
        <v>0</v>
      </c>
      <c r="B1" s="2" t="s">
        <v>1</v>
      </c>
      <c r="C1" s="2" t="s">
        <v>2</v>
      </c>
      <c r="D1" s="2" t="s">
        <v>3</v>
      </c>
      <c r="E1" s="36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20.25" customHeight="1">
      <c r="A2" s="3" t="s">
        <v>10</v>
      </c>
      <c r="B2" s="4" t="s">
        <v>11</v>
      </c>
      <c r="C2" s="5" t="s">
        <v>12</v>
      </c>
      <c r="D2" s="5" t="s">
        <v>13</v>
      </c>
      <c r="E2" s="37">
        <v>45530</v>
      </c>
      <c r="F2" s="6">
        <v>7</v>
      </c>
      <c r="G2" s="5" t="s">
        <v>14</v>
      </c>
      <c r="H2" s="5" t="s">
        <v>15</v>
      </c>
      <c r="I2" s="5" t="s">
        <v>16</v>
      </c>
      <c r="J2" s="5" t="s">
        <v>17</v>
      </c>
    </row>
    <row r="3" spans="1:10" ht="20.100000000000001" customHeight="1">
      <c r="A3" s="7" t="s">
        <v>18</v>
      </c>
      <c r="B3" s="8" t="s">
        <v>19</v>
      </c>
      <c r="C3" s="9" t="s">
        <v>12</v>
      </c>
      <c r="D3" s="9" t="s">
        <v>20</v>
      </c>
      <c r="E3" s="37">
        <v>45530</v>
      </c>
      <c r="F3" s="10">
        <v>7</v>
      </c>
      <c r="G3" s="9" t="s">
        <v>14</v>
      </c>
      <c r="H3" s="9" t="s">
        <v>15</v>
      </c>
      <c r="I3" s="9" t="s">
        <v>16</v>
      </c>
      <c r="J3" s="9" t="s">
        <v>17</v>
      </c>
    </row>
    <row r="4" spans="1:10" ht="20.100000000000001" customHeight="1">
      <c r="A4" s="7" t="s">
        <v>21</v>
      </c>
      <c r="B4" s="8" t="s">
        <v>22</v>
      </c>
      <c r="C4" s="9" t="s">
        <v>12</v>
      </c>
      <c r="D4" s="9" t="s">
        <v>23</v>
      </c>
      <c r="E4" s="37">
        <v>45530</v>
      </c>
      <c r="F4" s="10">
        <v>7</v>
      </c>
      <c r="G4" s="9" t="s">
        <v>14</v>
      </c>
      <c r="H4" s="9" t="s">
        <v>15</v>
      </c>
      <c r="I4" s="9" t="s">
        <v>16</v>
      </c>
      <c r="J4" s="9" t="s">
        <v>24</v>
      </c>
    </row>
    <row r="5" spans="1:10" ht="20.100000000000001" customHeight="1">
      <c r="A5" s="7" t="s">
        <v>25</v>
      </c>
      <c r="B5" s="8" t="s">
        <v>26</v>
      </c>
      <c r="C5" s="9" t="s">
        <v>12</v>
      </c>
      <c r="D5" s="9" t="s">
        <v>27</v>
      </c>
      <c r="E5" s="37">
        <v>45531</v>
      </c>
      <c r="F5" s="10">
        <v>7</v>
      </c>
      <c r="G5" s="9" t="s">
        <v>14</v>
      </c>
      <c r="H5" s="9" t="s">
        <v>28</v>
      </c>
      <c r="I5" s="9" t="s">
        <v>29</v>
      </c>
      <c r="J5" s="9" t="s">
        <v>17</v>
      </c>
    </row>
    <row r="6" spans="1:10" ht="20.100000000000001" customHeight="1">
      <c r="A6" s="7" t="s">
        <v>30</v>
      </c>
      <c r="B6" s="8" t="s">
        <v>31</v>
      </c>
      <c r="C6" s="9" t="s">
        <v>12</v>
      </c>
      <c r="D6" s="9" t="s">
        <v>32</v>
      </c>
      <c r="E6" s="37">
        <v>45531</v>
      </c>
      <c r="F6" s="10">
        <v>7</v>
      </c>
      <c r="G6" s="9" t="s">
        <v>14</v>
      </c>
      <c r="H6" s="9" t="s">
        <v>15</v>
      </c>
      <c r="I6" s="9" t="s">
        <v>29</v>
      </c>
      <c r="J6" s="9" t="s">
        <v>24</v>
      </c>
    </row>
    <row r="7" spans="1:10" ht="20.100000000000001" customHeight="1">
      <c r="A7" s="7" t="s">
        <v>33</v>
      </c>
      <c r="B7" s="8" t="s">
        <v>34</v>
      </c>
      <c r="C7" s="9" t="s">
        <v>35</v>
      </c>
      <c r="D7" s="9" t="s">
        <v>36</v>
      </c>
      <c r="E7" s="37">
        <v>45532</v>
      </c>
      <c r="F7" s="10">
        <v>5</v>
      </c>
      <c r="G7" s="9" t="s">
        <v>37</v>
      </c>
      <c r="H7" s="10">
        <v>4</v>
      </c>
      <c r="I7" s="9" t="s">
        <v>38</v>
      </c>
      <c r="J7" s="9" t="s">
        <v>17</v>
      </c>
    </row>
    <row r="8" spans="1:10" ht="20.100000000000001" customHeight="1">
      <c r="A8" s="7" t="s">
        <v>33</v>
      </c>
      <c r="B8" s="8" t="s">
        <v>39</v>
      </c>
      <c r="C8" s="9" t="s">
        <v>35</v>
      </c>
      <c r="D8" s="9" t="s">
        <v>40</v>
      </c>
      <c r="E8" s="37">
        <v>45532</v>
      </c>
      <c r="F8" s="10">
        <v>5</v>
      </c>
      <c r="G8" s="9" t="s">
        <v>37</v>
      </c>
      <c r="H8" s="10">
        <v>4</v>
      </c>
      <c r="I8" s="9" t="s">
        <v>38</v>
      </c>
      <c r="J8" s="9" t="s">
        <v>24</v>
      </c>
    </row>
    <row r="9" spans="1:10" ht="20.100000000000001" customHeight="1">
      <c r="A9" s="7" t="s">
        <v>41</v>
      </c>
      <c r="B9" s="8" t="s">
        <v>42</v>
      </c>
      <c r="C9" s="9" t="s">
        <v>12</v>
      </c>
      <c r="D9" s="9" t="s">
        <v>43</v>
      </c>
      <c r="E9" s="37">
        <v>45532</v>
      </c>
      <c r="F9" s="10">
        <v>7</v>
      </c>
      <c r="G9" s="9" t="s">
        <v>14</v>
      </c>
      <c r="H9" s="9" t="s">
        <v>28</v>
      </c>
      <c r="I9" s="9" t="s">
        <v>38</v>
      </c>
      <c r="J9" s="9" t="s">
        <v>24</v>
      </c>
    </row>
    <row r="10" spans="1:10" ht="20.100000000000001" customHeight="1">
      <c r="A10" s="7" t="s">
        <v>44</v>
      </c>
      <c r="B10" s="8" t="s">
        <v>45</v>
      </c>
      <c r="C10" s="9" t="s">
        <v>12</v>
      </c>
      <c r="D10" s="9" t="s">
        <v>46</v>
      </c>
      <c r="E10" s="37">
        <v>45533</v>
      </c>
      <c r="F10" s="10">
        <v>7</v>
      </c>
      <c r="G10" s="9" t="s">
        <v>14</v>
      </c>
      <c r="H10" s="9" t="s">
        <v>15</v>
      </c>
      <c r="I10" s="9" t="s">
        <v>47</v>
      </c>
      <c r="J10" s="9" t="s">
        <v>24</v>
      </c>
    </row>
    <row r="11" spans="1:10" ht="20.100000000000001" customHeight="1">
      <c r="A11" s="7" t="s">
        <v>48</v>
      </c>
      <c r="B11" s="8" t="s">
        <v>49</v>
      </c>
      <c r="C11" s="9" t="s">
        <v>35</v>
      </c>
      <c r="D11" s="9" t="s">
        <v>50</v>
      </c>
      <c r="E11" s="37">
        <v>45534</v>
      </c>
      <c r="F11" s="10">
        <v>7</v>
      </c>
      <c r="G11" s="9" t="s">
        <v>14</v>
      </c>
      <c r="H11" s="9" t="s">
        <v>51</v>
      </c>
      <c r="I11" s="9" t="s">
        <v>52</v>
      </c>
      <c r="J11" s="9" t="s">
        <v>24</v>
      </c>
    </row>
    <row r="12" spans="1:10" ht="20.100000000000001" customHeight="1">
      <c r="A12" s="7" t="s">
        <v>53</v>
      </c>
      <c r="B12" s="8" t="s">
        <v>54</v>
      </c>
      <c r="C12" s="9" t="s">
        <v>35</v>
      </c>
      <c r="D12" s="9" t="s">
        <v>55</v>
      </c>
      <c r="E12" s="37">
        <v>45538</v>
      </c>
      <c r="F12" s="10">
        <v>7</v>
      </c>
      <c r="G12" s="9" t="s">
        <v>14</v>
      </c>
      <c r="H12" s="9" t="s">
        <v>15</v>
      </c>
      <c r="I12" s="9" t="s">
        <v>29</v>
      </c>
      <c r="J12" s="9" t="s">
        <v>24</v>
      </c>
    </row>
    <row r="13" spans="1:10" ht="20.100000000000001" customHeight="1">
      <c r="A13" s="7" t="s">
        <v>56</v>
      </c>
      <c r="B13" s="8" t="s">
        <v>57</v>
      </c>
      <c r="C13" s="9" t="s">
        <v>58</v>
      </c>
      <c r="D13" s="9" t="s">
        <v>59</v>
      </c>
      <c r="E13" s="37">
        <v>45539</v>
      </c>
      <c r="F13" s="10">
        <v>7</v>
      </c>
      <c r="G13" s="9" t="s">
        <v>14</v>
      </c>
      <c r="H13" s="9" t="s">
        <v>15</v>
      </c>
      <c r="I13" s="9" t="s">
        <v>38</v>
      </c>
      <c r="J13" s="9" t="s">
        <v>24</v>
      </c>
    </row>
    <row r="14" spans="1:10" ht="20.100000000000001" customHeight="1">
      <c r="A14" s="7" t="s">
        <v>60</v>
      </c>
      <c r="B14" s="8" t="s">
        <v>61</v>
      </c>
      <c r="C14" s="9" t="s">
        <v>58</v>
      </c>
      <c r="D14" s="9" t="s">
        <v>62</v>
      </c>
      <c r="E14" s="37">
        <v>45539</v>
      </c>
      <c r="F14" s="10">
        <v>7</v>
      </c>
      <c r="G14" s="9" t="s">
        <v>14</v>
      </c>
      <c r="H14" s="9" t="s">
        <v>15</v>
      </c>
      <c r="I14" s="9" t="s">
        <v>38</v>
      </c>
      <c r="J14" s="9" t="s">
        <v>24</v>
      </c>
    </row>
    <row r="15" spans="1:10" ht="20.100000000000001" customHeight="1">
      <c r="A15" s="7" t="s">
        <v>63</v>
      </c>
      <c r="B15" s="8" t="s">
        <v>64</v>
      </c>
      <c r="C15" s="9" t="s">
        <v>58</v>
      </c>
      <c r="D15" s="9" t="s">
        <v>65</v>
      </c>
      <c r="E15" s="37">
        <v>45540</v>
      </c>
      <c r="F15" s="10">
        <v>7</v>
      </c>
      <c r="G15" s="9" t="s">
        <v>14</v>
      </c>
      <c r="H15" s="9" t="s">
        <v>66</v>
      </c>
      <c r="I15" s="9" t="s">
        <v>47</v>
      </c>
      <c r="J15" s="9" t="s">
        <v>24</v>
      </c>
    </row>
    <row r="16" spans="1:10" ht="20.100000000000001" customHeight="1">
      <c r="A16" s="7" t="s">
        <v>67</v>
      </c>
      <c r="B16" s="8" t="s">
        <v>68</v>
      </c>
      <c r="C16" s="9" t="s">
        <v>35</v>
      </c>
      <c r="D16" s="9" t="s">
        <v>69</v>
      </c>
      <c r="E16" s="37">
        <v>45541</v>
      </c>
      <c r="F16" s="10">
        <v>7</v>
      </c>
      <c r="G16" s="9" t="s">
        <v>14</v>
      </c>
      <c r="H16" s="9" t="s">
        <v>51</v>
      </c>
      <c r="I16" s="9" t="s">
        <v>52</v>
      </c>
      <c r="J16" s="9" t="s">
        <v>24</v>
      </c>
    </row>
    <row r="17" spans="1:10" ht="20.100000000000001" customHeight="1">
      <c r="A17" s="7" t="s">
        <v>70</v>
      </c>
      <c r="B17" s="8" t="s">
        <v>71</v>
      </c>
      <c r="C17" s="9" t="s">
        <v>58</v>
      </c>
      <c r="D17" s="9" t="s">
        <v>72</v>
      </c>
      <c r="E17" s="37">
        <v>45544</v>
      </c>
      <c r="F17" s="10">
        <v>5</v>
      </c>
      <c r="G17" s="9" t="s">
        <v>37</v>
      </c>
      <c r="H17" s="10">
        <v>4</v>
      </c>
      <c r="I17" s="9" t="s">
        <v>16</v>
      </c>
      <c r="J17" s="9" t="s">
        <v>17</v>
      </c>
    </row>
    <row r="18" spans="1:10" ht="20.100000000000001" customHeight="1">
      <c r="A18" s="7" t="s">
        <v>73</v>
      </c>
      <c r="B18" s="8" t="s">
        <v>74</v>
      </c>
      <c r="C18" s="9" t="s">
        <v>35</v>
      </c>
      <c r="D18" s="9" t="s">
        <v>75</v>
      </c>
      <c r="E18" s="37">
        <v>45544</v>
      </c>
      <c r="F18" s="10">
        <v>7</v>
      </c>
      <c r="G18" s="9" t="s">
        <v>14</v>
      </c>
      <c r="H18" s="9" t="s">
        <v>15</v>
      </c>
      <c r="I18" s="9" t="s">
        <v>16</v>
      </c>
      <c r="J18" s="9" t="s">
        <v>24</v>
      </c>
    </row>
    <row r="19" spans="1:10" ht="20.100000000000001" customHeight="1">
      <c r="A19" s="7" t="s">
        <v>70</v>
      </c>
      <c r="B19" s="8" t="s">
        <v>76</v>
      </c>
      <c r="C19" s="9" t="s">
        <v>58</v>
      </c>
      <c r="D19" s="9" t="s">
        <v>77</v>
      </c>
      <c r="E19" s="37">
        <v>45544</v>
      </c>
      <c r="F19" s="10">
        <v>5</v>
      </c>
      <c r="G19" s="9" t="s">
        <v>37</v>
      </c>
      <c r="H19" s="10">
        <v>4</v>
      </c>
      <c r="I19" s="9" t="s">
        <v>16</v>
      </c>
      <c r="J19" s="9" t="s">
        <v>24</v>
      </c>
    </row>
    <row r="20" spans="1:10" ht="20.100000000000001" customHeight="1">
      <c r="A20" s="7" t="s">
        <v>78</v>
      </c>
      <c r="B20" s="8" t="s">
        <v>79</v>
      </c>
      <c r="C20" s="9" t="s">
        <v>35</v>
      </c>
      <c r="D20" s="9" t="s">
        <v>80</v>
      </c>
      <c r="E20" s="37">
        <v>45545</v>
      </c>
      <c r="F20" s="10">
        <v>4</v>
      </c>
      <c r="G20" s="9" t="s">
        <v>14</v>
      </c>
      <c r="H20" s="9" t="s">
        <v>51</v>
      </c>
      <c r="I20" s="9" t="s">
        <v>29</v>
      </c>
      <c r="J20" s="9" t="s">
        <v>24</v>
      </c>
    </row>
    <row r="21" spans="1:10" ht="20.100000000000001" customHeight="1">
      <c r="A21" s="7" t="s">
        <v>81</v>
      </c>
      <c r="B21" s="8" t="s">
        <v>82</v>
      </c>
      <c r="C21" s="9" t="s">
        <v>58</v>
      </c>
      <c r="D21" s="9" t="s">
        <v>83</v>
      </c>
      <c r="E21" s="37">
        <v>45546</v>
      </c>
      <c r="F21" s="10">
        <v>7</v>
      </c>
      <c r="G21" s="9" t="s">
        <v>14</v>
      </c>
      <c r="H21" s="9" t="s">
        <v>15</v>
      </c>
      <c r="I21" s="9" t="s">
        <v>38</v>
      </c>
      <c r="J21" s="9" t="s">
        <v>17</v>
      </c>
    </row>
    <row r="22" spans="1:10" ht="20.100000000000001" customHeight="1">
      <c r="A22" s="7" t="s">
        <v>84</v>
      </c>
      <c r="B22" s="8" t="s">
        <v>85</v>
      </c>
      <c r="C22" s="9" t="s">
        <v>58</v>
      </c>
      <c r="D22" s="9" t="s">
        <v>86</v>
      </c>
      <c r="E22" s="37">
        <v>45547</v>
      </c>
      <c r="F22" s="10">
        <v>7</v>
      </c>
      <c r="G22" s="9" t="s">
        <v>14</v>
      </c>
      <c r="H22" s="9" t="s">
        <v>51</v>
      </c>
      <c r="I22" s="9" t="s">
        <v>47</v>
      </c>
      <c r="J22" s="9" t="s">
        <v>24</v>
      </c>
    </row>
    <row r="23" spans="1:10" ht="20.100000000000001" customHeight="1">
      <c r="A23" s="7" t="s">
        <v>87</v>
      </c>
      <c r="B23" s="8" t="s">
        <v>88</v>
      </c>
      <c r="C23" s="9" t="s">
        <v>89</v>
      </c>
      <c r="D23" s="9" t="s">
        <v>90</v>
      </c>
      <c r="E23" s="37">
        <v>45548</v>
      </c>
      <c r="F23" s="10">
        <v>5</v>
      </c>
      <c r="G23" s="9" t="s">
        <v>91</v>
      </c>
      <c r="H23" s="9" t="s">
        <v>51</v>
      </c>
      <c r="I23" s="9" t="s">
        <v>52</v>
      </c>
      <c r="J23" s="9" t="s">
        <v>17</v>
      </c>
    </row>
    <row r="24" spans="1:10" ht="20.100000000000001" customHeight="1">
      <c r="A24" s="7" t="s">
        <v>92</v>
      </c>
      <c r="B24" s="8" t="s">
        <v>93</v>
      </c>
      <c r="C24" s="9" t="s">
        <v>58</v>
      </c>
      <c r="D24" s="9" t="s">
        <v>94</v>
      </c>
      <c r="E24" s="37">
        <v>45551</v>
      </c>
      <c r="F24" s="10">
        <v>4</v>
      </c>
      <c r="G24" s="9" t="s">
        <v>14</v>
      </c>
      <c r="H24" s="9" t="s">
        <v>15</v>
      </c>
      <c r="I24" s="9" t="s">
        <v>16</v>
      </c>
      <c r="J24" s="9" t="s">
        <v>17</v>
      </c>
    </row>
    <row r="25" spans="1:10" ht="20.100000000000001" customHeight="1">
      <c r="A25" s="7" t="s">
        <v>95</v>
      </c>
      <c r="B25" s="8" t="s">
        <v>96</v>
      </c>
      <c r="C25" s="9" t="s">
        <v>58</v>
      </c>
      <c r="D25" s="9" t="s">
        <v>97</v>
      </c>
      <c r="E25" s="37">
        <v>45551</v>
      </c>
      <c r="F25" s="10">
        <v>7</v>
      </c>
      <c r="G25" s="9" t="s">
        <v>14</v>
      </c>
      <c r="H25" s="9" t="s">
        <v>51</v>
      </c>
      <c r="I25" s="9" t="s">
        <v>16</v>
      </c>
      <c r="J25" s="9" t="s">
        <v>24</v>
      </c>
    </row>
    <row r="26" spans="1:10" ht="20.100000000000001" customHeight="1">
      <c r="A26" s="7" t="s">
        <v>98</v>
      </c>
      <c r="B26" s="8" t="s">
        <v>99</v>
      </c>
      <c r="C26" s="9" t="s">
        <v>35</v>
      </c>
      <c r="D26" s="9" t="s">
        <v>100</v>
      </c>
      <c r="E26" s="37">
        <v>45553</v>
      </c>
      <c r="F26" s="10">
        <v>7</v>
      </c>
      <c r="G26" s="9" t="s">
        <v>14</v>
      </c>
      <c r="H26" s="9" t="s">
        <v>101</v>
      </c>
      <c r="I26" s="9" t="s">
        <v>38</v>
      </c>
      <c r="J26" s="9" t="s">
        <v>24</v>
      </c>
    </row>
    <row r="27" spans="1:10" ht="20.100000000000001" customHeight="1">
      <c r="A27" s="7" t="s">
        <v>102</v>
      </c>
      <c r="B27" s="8" t="s">
        <v>103</v>
      </c>
      <c r="C27" s="9" t="s">
        <v>35</v>
      </c>
      <c r="D27" s="9" t="s">
        <v>104</v>
      </c>
      <c r="E27" s="37">
        <v>45553</v>
      </c>
      <c r="F27" s="10">
        <v>7</v>
      </c>
      <c r="G27" s="9" t="s">
        <v>14</v>
      </c>
      <c r="H27" s="9" t="s">
        <v>15</v>
      </c>
      <c r="I27" s="9" t="s">
        <v>38</v>
      </c>
      <c r="J27" s="9" t="s">
        <v>17</v>
      </c>
    </row>
    <row r="28" spans="1:10" ht="20.100000000000001" customHeight="1">
      <c r="A28" s="7" t="s">
        <v>105</v>
      </c>
      <c r="B28" s="8" t="s">
        <v>106</v>
      </c>
      <c r="C28" s="9" t="s">
        <v>58</v>
      </c>
      <c r="D28" s="9" t="s">
        <v>107</v>
      </c>
      <c r="E28" s="37">
        <v>45554</v>
      </c>
      <c r="F28" s="10">
        <v>5</v>
      </c>
      <c r="G28" s="9" t="s">
        <v>37</v>
      </c>
      <c r="H28" s="10">
        <v>4</v>
      </c>
      <c r="I28" s="9" t="s">
        <v>47</v>
      </c>
      <c r="J28" s="9" t="s">
        <v>17</v>
      </c>
    </row>
    <row r="29" spans="1:10" ht="20.100000000000001" customHeight="1">
      <c r="A29" s="7" t="s">
        <v>87</v>
      </c>
      <c r="B29" s="8" t="s">
        <v>108</v>
      </c>
      <c r="C29" s="9" t="s">
        <v>89</v>
      </c>
      <c r="D29" s="9" t="s">
        <v>107</v>
      </c>
      <c r="E29" s="37">
        <v>45554</v>
      </c>
      <c r="F29" s="10">
        <v>5</v>
      </c>
      <c r="G29" s="9" t="s">
        <v>109</v>
      </c>
      <c r="H29" s="9" t="s">
        <v>51</v>
      </c>
      <c r="I29" s="9" t="s">
        <v>47</v>
      </c>
      <c r="J29" s="9" t="s">
        <v>17</v>
      </c>
    </row>
    <row r="30" spans="1:10" ht="20.100000000000001" customHeight="1">
      <c r="A30" s="7" t="s">
        <v>110</v>
      </c>
      <c r="B30" s="8" t="s">
        <v>111</v>
      </c>
      <c r="C30" s="9" t="s">
        <v>35</v>
      </c>
      <c r="D30" s="9" t="s">
        <v>112</v>
      </c>
      <c r="E30" s="37">
        <v>45554</v>
      </c>
      <c r="F30" s="10">
        <v>7</v>
      </c>
      <c r="G30" s="9" t="s">
        <v>14</v>
      </c>
      <c r="H30" s="9" t="s">
        <v>51</v>
      </c>
      <c r="I30" s="9" t="s">
        <v>47</v>
      </c>
      <c r="J30" s="9" t="s">
        <v>24</v>
      </c>
    </row>
    <row r="31" spans="1:10" ht="20.100000000000001" customHeight="1">
      <c r="A31" s="7" t="s">
        <v>113</v>
      </c>
      <c r="B31" s="8" t="s">
        <v>114</v>
      </c>
      <c r="C31" s="9" t="s">
        <v>35</v>
      </c>
      <c r="D31" s="9" t="s">
        <v>115</v>
      </c>
      <c r="E31" s="37">
        <v>45555</v>
      </c>
      <c r="F31" s="10">
        <v>7</v>
      </c>
      <c r="G31" s="9" t="s">
        <v>14</v>
      </c>
      <c r="H31" s="9" t="s">
        <v>15</v>
      </c>
      <c r="I31" s="9" t="s">
        <v>52</v>
      </c>
      <c r="J31" s="9" t="s">
        <v>17</v>
      </c>
    </row>
    <row r="32" spans="1:10" ht="20.100000000000001" customHeight="1">
      <c r="A32" s="7" t="s">
        <v>116</v>
      </c>
      <c r="B32" s="8" t="s">
        <v>117</v>
      </c>
      <c r="C32" s="9" t="s">
        <v>58</v>
      </c>
      <c r="D32" s="9" t="s">
        <v>118</v>
      </c>
      <c r="E32" s="37">
        <v>45555</v>
      </c>
      <c r="F32" s="10">
        <v>7</v>
      </c>
      <c r="G32" s="9" t="s">
        <v>14</v>
      </c>
      <c r="H32" s="9" t="s">
        <v>51</v>
      </c>
      <c r="I32" s="9" t="s">
        <v>52</v>
      </c>
      <c r="J32" s="9" t="s">
        <v>24</v>
      </c>
    </row>
    <row r="33" spans="1:10" ht="20.100000000000001" customHeight="1">
      <c r="A33" s="7" t="s">
        <v>87</v>
      </c>
      <c r="B33" s="8" t="s">
        <v>119</v>
      </c>
      <c r="C33" s="9" t="s">
        <v>89</v>
      </c>
      <c r="D33" s="9" t="s">
        <v>118</v>
      </c>
      <c r="E33" s="37">
        <v>45555</v>
      </c>
      <c r="F33" s="10">
        <v>5</v>
      </c>
      <c r="G33" s="9" t="s">
        <v>120</v>
      </c>
      <c r="H33" s="9" t="s">
        <v>51</v>
      </c>
      <c r="I33" s="9" t="s">
        <v>52</v>
      </c>
      <c r="J33" s="9" t="s">
        <v>24</v>
      </c>
    </row>
    <row r="34" spans="1:10" ht="20.100000000000001" customHeight="1">
      <c r="A34" s="7" t="s">
        <v>121</v>
      </c>
      <c r="B34" s="8" t="s">
        <v>122</v>
      </c>
      <c r="C34" s="9" t="s">
        <v>58</v>
      </c>
      <c r="D34" s="9" t="s">
        <v>123</v>
      </c>
      <c r="E34" s="37">
        <v>45558</v>
      </c>
      <c r="F34" s="10">
        <v>7</v>
      </c>
      <c r="G34" s="9" t="s">
        <v>14</v>
      </c>
      <c r="H34" s="9" t="s">
        <v>51</v>
      </c>
      <c r="I34" s="9" t="s">
        <v>16</v>
      </c>
      <c r="J34" s="9" t="s">
        <v>17</v>
      </c>
    </row>
    <row r="35" spans="1:10" ht="20.100000000000001" customHeight="1">
      <c r="A35" s="7" t="s">
        <v>105</v>
      </c>
      <c r="B35" s="8" t="s">
        <v>124</v>
      </c>
      <c r="C35" s="9" t="s">
        <v>58</v>
      </c>
      <c r="D35" s="9" t="s">
        <v>125</v>
      </c>
      <c r="E35" s="37">
        <v>45558</v>
      </c>
      <c r="F35" s="10">
        <v>5</v>
      </c>
      <c r="G35" s="9" t="s">
        <v>37</v>
      </c>
      <c r="H35" s="10">
        <v>4</v>
      </c>
      <c r="I35" s="9" t="s">
        <v>16</v>
      </c>
      <c r="J35" s="9" t="s">
        <v>24</v>
      </c>
    </row>
    <row r="36" spans="1:10" ht="20.100000000000001" customHeight="1">
      <c r="A36" s="7" t="s">
        <v>87</v>
      </c>
      <c r="B36" s="8" t="s">
        <v>126</v>
      </c>
      <c r="C36" s="9" t="s">
        <v>89</v>
      </c>
      <c r="D36" s="9" t="s">
        <v>127</v>
      </c>
      <c r="E36" s="37">
        <v>45559</v>
      </c>
      <c r="F36" s="10">
        <v>5</v>
      </c>
      <c r="G36" s="9" t="s">
        <v>128</v>
      </c>
      <c r="H36" s="9" t="s">
        <v>51</v>
      </c>
      <c r="I36" s="9" t="s">
        <v>29</v>
      </c>
      <c r="J36" s="9" t="s">
        <v>17</v>
      </c>
    </row>
    <row r="37" spans="1:10" ht="20.100000000000001" customHeight="1">
      <c r="A37" s="7" t="s">
        <v>87</v>
      </c>
      <c r="B37" s="8" t="s">
        <v>129</v>
      </c>
      <c r="C37" s="9" t="s">
        <v>89</v>
      </c>
      <c r="D37" s="9" t="s">
        <v>127</v>
      </c>
      <c r="E37" s="37">
        <v>45559</v>
      </c>
      <c r="F37" s="10">
        <v>5</v>
      </c>
      <c r="G37" s="9" t="s">
        <v>130</v>
      </c>
      <c r="H37" s="9" t="s">
        <v>51</v>
      </c>
      <c r="I37" s="9" t="s">
        <v>29</v>
      </c>
      <c r="J37" s="9" t="s">
        <v>17</v>
      </c>
    </row>
    <row r="38" spans="1:10" ht="20.100000000000001" customHeight="1">
      <c r="A38" s="7" t="s">
        <v>131</v>
      </c>
      <c r="B38" s="8" t="s">
        <v>132</v>
      </c>
      <c r="C38" s="9" t="s">
        <v>58</v>
      </c>
      <c r="D38" s="9" t="s">
        <v>133</v>
      </c>
      <c r="E38" s="37">
        <v>45559</v>
      </c>
      <c r="F38" s="10">
        <v>7</v>
      </c>
      <c r="G38" s="9" t="s">
        <v>14</v>
      </c>
      <c r="H38" s="9" t="s">
        <v>15</v>
      </c>
      <c r="I38" s="9" t="s">
        <v>29</v>
      </c>
      <c r="J38" s="9" t="s">
        <v>24</v>
      </c>
    </row>
    <row r="39" spans="1:10" ht="20.100000000000001" customHeight="1">
      <c r="A39" s="7" t="s">
        <v>134</v>
      </c>
      <c r="B39" s="8" t="s">
        <v>135</v>
      </c>
      <c r="C39" s="9" t="s">
        <v>35</v>
      </c>
      <c r="D39" s="9" t="s">
        <v>136</v>
      </c>
      <c r="E39" s="37">
        <v>45559</v>
      </c>
      <c r="F39" s="10">
        <v>7</v>
      </c>
      <c r="G39" s="9" t="s">
        <v>14</v>
      </c>
      <c r="H39" s="9" t="s">
        <v>51</v>
      </c>
      <c r="I39" s="9" t="s">
        <v>29</v>
      </c>
      <c r="J39" s="9" t="s">
        <v>24</v>
      </c>
    </row>
    <row r="40" spans="1:10" ht="20.100000000000001" customHeight="1">
      <c r="A40" s="7" t="s">
        <v>87</v>
      </c>
      <c r="B40" s="8" t="s">
        <v>137</v>
      </c>
      <c r="C40" s="9" t="s">
        <v>89</v>
      </c>
      <c r="D40" s="9" t="s">
        <v>138</v>
      </c>
      <c r="E40" s="37">
        <v>45561</v>
      </c>
      <c r="F40" s="10">
        <v>5</v>
      </c>
      <c r="G40" s="9" t="s">
        <v>139</v>
      </c>
      <c r="H40" s="9" t="s">
        <v>51</v>
      </c>
      <c r="I40" s="9" t="s">
        <v>47</v>
      </c>
      <c r="J40" s="9" t="s">
        <v>17</v>
      </c>
    </row>
    <row r="41" spans="1:10" ht="20.100000000000001" customHeight="1">
      <c r="A41" s="7" t="s">
        <v>87</v>
      </c>
      <c r="B41" s="8" t="s">
        <v>140</v>
      </c>
      <c r="C41" s="9" t="s">
        <v>89</v>
      </c>
      <c r="D41" s="9" t="s">
        <v>138</v>
      </c>
      <c r="E41" s="37">
        <v>45561</v>
      </c>
      <c r="F41" s="10">
        <v>5</v>
      </c>
      <c r="G41" s="9" t="s">
        <v>141</v>
      </c>
      <c r="H41" s="9" t="s">
        <v>51</v>
      </c>
      <c r="I41" s="9" t="s">
        <v>47</v>
      </c>
      <c r="J41" s="9" t="s">
        <v>17</v>
      </c>
    </row>
    <row r="42" spans="1:10" ht="20.100000000000001" customHeight="1">
      <c r="A42" s="7" t="s">
        <v>142</v>
      </c>
      <c r="B42" s="8" t="s">
        <v>143</v>
      </c>
      <c r="C42" s="9" t="s">
        <v>35</v>
      </c>
      <c r="D42" s="9" t="s">
        <v>144</v>
      </c>
      <c r="E42" s="37">
        <v>45561</v>
      </c>
      <c r="F42" s="10">
        <v>1</v>
      </c>
      <c r="G42" s="9" t="s">
        <v>145</v>
      </c>
      <c r="H42" s="9" t="s">
        <v>66</v>
      </c>
      <c r="I42" s="9" t="s">
        <v>47</v>
      </c>
      <c r="J42" s="9" t="s">
        <v>24</v>
      </c>
    </row>
    <row r="43" spans="1:10" ht="20.100000000000001" customHeight="1">
      <c r="A43" s="7" t="s">
        <v>146</v>
      </c>
      <c r="B43" s="8" t="s">
        <v>147</v>
      </c>
      <c r="C43" s="9" t="s">
        <v>58</v>
      </c>
      <c r="D43" s="9" t="s">
        <v>148</v>
      </c>
      <c r="E43" s="37">
        <v>45561</v>
      </c>
      <c r="F43" s="10">
        <v>7</v>
      </c>
      <c r="G43" s="9" t="s">
        <v>14</v>
      </c>
      <c r="H43" s="9" t="s">
        <v>51</v>
      </c>
      <c r="I43" s="9" t="s">
        <v>47</v>
      </c>
      <c r="J43" s="9" t="s">
        <v>24</v>
      </c>
    </row>
    <row r="44" spans="1:10" ht="20.100000000000001" customHeight="1">
      <c r="A44" s="7" t="s">
        <v>87</v>
      </c>
      <c r="B44" s="8" t="s">
        <v>149</v>
      </c>
      <c r="C44" s="9" t="s">
        <v>89</v>
      </c>
      <c r="D44" s="9" t="s">
        <v>150</v>
      </c>
      <c r="E44" s="37">
        <v>45562</v>
      </c>
      <c r="F44" s="10">
        <v>3</v>
      </c>
      <c r="G44" s="9" t="s">
        <v>151</v>
      </c>
      <c r="H44" s="9" t="s">
        <v>51</v>
      </c>
      <c r="I44" s="9" t="s">
        <v>52</v>
      </c>
      <c r="J44" s="9" t="s">
        <v>17</v>
      </c>
    </row>
    <row r="45" spans="1:10" ht="20.100000000000001" customHeight="1">
      <c r="A45" s="7" t="s">
        <v>152</v>
      </c>
      <c r="B45" s="8" t="s">
        <v>153</v>
      </c>
      <c r="C45" s="9" t="s">
        <v>35</v>
      </c>
      <c r="D45" s="9" t="s">
        <v>154</v>
      </c>
      <c r="E45" s="37">
        <v>45562</v>
      </c>
      <c r="F45" s="10">
        <v>7</v>
      </c>
      <c r="G45" s="9" t="s">
        <v>14</v>
      </c>
      <c r="H45" s="9" t="s">
        <v>51</v>
      </c>
      <c r="I45" s="9" t="s">
        <v>52</v>
      </c>
      <c r="J45" s="9" t="s">
        <v>24</v>
      </c>
    </row>
    <row r="46" spans="1:10" ht="20.100000000000001" customHeight="1">
      <c r="A46" s="7" t="s">
        <v>155</v>
      </c>
      <c r="B46" s="8" t="s">
        <v>156</v>
      </c>
      <c r="C46" s="9" t="s">
        <v>58</v>
      </c>
      <c r="D46" s="9" t="s">
        <v>157</v>
      </c>
      <c r="E46" s="37">
        <v>45565</v>
      </c>
      <c r="F46" s="10">
        <v>7</v>
      </c>
      <c r="G46" s="9" t="s">
        <v>14</v>
      </c>
      <c r="H46" s="9" t="s">
        <v>51</v>
      </c>
      <c r="I46" s="9" t="s">
        <v>16</v>
      </c>
      <c r="J46" s="9" t="s">
        <v>17</v>
      </c>
    </row>
    <row r="47" spans="1:10" ht="20.100000000000001" customHeight="1">
      <c r="A47" s="7" t="s">
        <v>158</v>
      </c>
      <c r="B47" s="8" t="s">
        <v>159</v>
      </c>
      <c r="C47" s="9" t="s">
        <v>58</v>
      </c>
      <c r="D47" s="9" t="s">
        <v>160</v>
      </c>
      <c r="E47" s="37">
        <v>45565</v>
      </c>
      <c r="F47" s="10">
        <v>7</v>
      </c>
      <c r="G47" s="9" t="s">
        <v>14</v>
      </c>
      <c r="H47" s="9" t="s">
        <v>15</v>
      </c>
      <c r="I47" s="9" t="s">
        <v>16</v>
      </c>
      <c r="J47" s="9" t="s">
        <v>24</v>
      </c>
    </row>
    <row r="48" spans="1:10" ht="20.100000000000001" customHeight="1">
      <c r="A48" s="7" t="s">
        <v>161</v>
      </c>
      <c r="B48" s="8" t="s">
        <v>162</v>
      </c>
      <c r="C48" s="9" t="s">
        <v>58</v>
      </c>
      <c r="D48" s="9" t="s">
        <v>163</v>
      </c>
      <c r="E48" s="37">
        <v>45566</v>
      </c>
      <c r="F48" s="10">
        <v>1</v>
      </c>
      <c r="G48" s="9" t="s">
        <v>164</v>
      </c>
      <c r="H48" s="9" t="s">
        <v>165</v>
      </c>
      <c r="I48" s="9" t="s">
        <v>29</v>
      </c>
      <c r="J48" s="9" t="s">
        <v>17</v>
      </c>
    </row>
    <row r="49" spans="1:10" ht="20.100000000000001" customHeight="1">
      <c r="A49" s="7" t="s">
        <v>166</v>
      </c>
      <c r="B49" s="8" t="s">
        <v>167</v>
      </c>
      <c r="C49" s="9" t="s">
        <v>89</v>
      </c>
      <c r="D49" s="9" t="s">
        <v>163</v>
      </c>
      <c r="E49" s="37">
        <v>45566</v>
      </c>
      <c r="F49" s="10">
        <v>3</v>
      </c>
      <c r="G49" s="9" t="s">
        <v>145</v>
      </c>
      <c r="H49" s="9" t="s">
        <v>51</v>
      </c>
      <c r="I49" s="9" t="s">
        <v>29</v>
      </c>
      <c r="J49" s="9" t="s">
        <v>17</v>
      </c>
    </row>
    <row r="50" spans="1:10" ht="20.100000000000001" customHeight="1">
      <c r="A50" s="7" t="s">
        <v>168</v>
      </c>
      <c r="B50" s="8" t="s">
        <v>169</v>
      </c>
      <c r="C50" s="9" t="s">
        <v>58</v>
      </c>
      <c r="D50" s="9" t="s">
        <v>170</v>
      </c>
      <c r="E50" s="37">
        <v>45569</v>
      </c>
      <c r="F50" s="10">
        <v>7</v>
      </c>
      <c r="G50" s="9" t="s">
        <v>14</v>
      </c>
      <c r="H50" s="9" t="s">
        <v>51</v>
      </c>
      <c r="I50" s="9" t="s">
        <v>52</v>
      </c>
      <c r="J50" s="9" t="s">
        <v>24</v>
      </c>
    </row>
    <row r="51" spans="1:10" ht="20.100000000000001" customHeight="1">
      <c r="A51" s="7" t="s">
        <v>171</v>
      </c>
      <c r="B51" s="8" t="s">
        <v>172</v>
      </c>
      <c r="C51" s="9" t="s">
        <v>58</v>
      </c>
      <c r="D51" s="9" t="s">
        <v>173</v>
      </c>
      <c r="E51" s="37">
        <v>45572</v>
      </c>
      <c r="F51" s="10">
        <v>7</v>
      </c>
      <c r="G51" s="9" t="s">
        <v>14</v>
      </c>
      <c r="H51" s="9" t="s">
        <v>101</v>
      </c>
      <c r="I51" s="9" t="s">
        <v>16</v>
      </c>
      <c r="J51" s="9" t="s">
        <v>17</v>
      </c>
    </row>
    <row r="52" spans="1:10" ht="20.100000000000001" customHeight="1">
      <c r="A52" s="7" t="s">
        <v>174</v>
      </c>
      <c r="B52" s="8" t="s">
        <v>175</v>
      </c>
      <c r="C52" s="9" t="s">
        <v>58</v>
      </c>
      <c r="D52" s="9" t="s">
        <v>176</v>
      </c>
      <c r="E52" s="37">
        <v>45572</v>
      </c>
      <c r="F52" s="10">
        <v>7</v>
      </c>
      <c r="G52" s="9" t="s">
        <v>14</v>
      </c>
      <c r="H52" s="9" t="s">
        <v>51</v>
      </c>
      <c r="I52" s="9" t="s">
        <v>16</v>
      </c>
      <c r="J52" s="9" t="s">
        <v>24</v>
      </c>
    </row>
    <row r="53" spans="1:10" ht="20.100000000000001" customHeight="1">
      <c r="A53" s="7" t="s">
        <v>177</v>
      </c>
      <c r="B53" s="8" t="s">
        <v>178</v>
      </c>
      <c r="C53" s="9" t="s">
        <v>179</v>
      </c>
      <c r="D53" s="9" t="s">
        <v>180</v>
      </c>
      <c r="E53" s="37">
        <v>45573</v>
      </c>
      <c r="F53" s="10">
        <v>7</v>
      </c>
      <c r="G53" s="9" t="s">
        <v>14</v>
      </c>
      <c r="H53" s="9" t="s">
        <v>101</v>
      </c>
      <c r="I53" s="9" t="s">
        <v>29</v>
      </c>
      <c r="J53" s="9" t="s">
        <v>17</v>
      </c>
    </row>
    <row r="54" spans="1:10" ht="20.100000000000001" customHeight="1">
      <c r="A54" s="7" t="s">
        <v>181</v>
      </c>
      <c r="B54" s="8" t="s">
        <v>182</v>
      </c>
      <c r="C54" s="9" t="s">
        <v>179</v>
      </c>
      <c r="D54" s="9" t="s">
        <v>183</v>
      </c>
      <c r="E54" s="37">
        <v>45573</v>
      </c>
      <c r="F54" s="10">
        <v>7</v>
      </c>
      <c r="G54" s="9" t="s">
        <v>14</v>
      </c>
      <c r="H54" s="9" t="s">
        <v>66</v>
      </c>
      <c r="I54" s="9" t="s">
        <v>29</v>
      </c>
      <c r="J54" s="9" t="s">
        <v>24</v>
      </c>
    </row>
    <row r="55" spans="1:10" ht="20.100000000000001" customHeight="1">
      <c r="A55" s="7" t="s">
        <v>184</v>
      </c>
      <c r="B55" s="8" t="s">
        <v>185</v>
      </c>
      <c r="C55" s="9" t="s">
        <v>179</v>
      </c>
      <c r="D55" s="9" t="s">
        <v>186</v>
      </c>
      <c r="E55" s="37">
        <v>45574</v>
      </c>
      <c r="F55" s="10">
        <v>7</v>
      </c>
      <c r="G55" s="9" t="s">
        <v>14</v>
      </c>
      <c r="H55" s="9" t="s">
        <v>15</v>
      </c>
      <c r="I55" s="9" t="s">
        <v>38</v>
      </c>
      <c r="J55" s="9" t="s">
        <v>24</v>
      </c>
    </row>
    <row r="56" spans="1:10" ht="20.100000000000001" customHeight="1">
      <c r="A56" s="7" t="s">
        <v>187</v>
      </c>
      <c r="B56" s="8" t="s">
        <v>188</v>
      </c>
      <c r="C56" s="9" t="s">
        <v>179</v>
      </c>
      <c r="D56" s="9" t="s">
        <v>189</v>
      </c>
      <c r="E56" s="37">
        <v>45574</v>
      </c>
      <c r="F56" s="10">
        <v>7</v>
      </c>
      <c r="G56" s="9" t="s">
        <v>14</v>
      </c>
      <c r="H56" s="9" t="s">
        <v>15</v>
      </c>
      <c r="I56" s="9" t="s">
        <v>38</v>
      </c>
      <c r="J56" s="9" t="s">
        <v>24</v>
      </c>
    </row>
    <row r="57" spans="1:10" ht="20.100000000000001" customHeight="1">
      <c r="A57" s="7" t="s">
        <v>190</v>
      </c>
      <c r="B57" s="8" t="s">
        <v>191</v>
      </c>
      <c r="C57" s="9" t="s">
        <v>179</v>
      </c>
      <c r="D57" s="9" t="s">
        <v>192</v>
      </c>
      <c r="E57" s="37">
        <v>45575</v>
      </c>
      <c r="F57" s="10">
        <v>7</v>
      </c>
      <c r="G57" s="9" t="s">
        <v>14</v>
      </c>
      <c r="H57" s="9" t="s">
        <v>15</v>
      </c>
      <c r="I57" s="9" t="s">
        <v>47</v>
      </c>
      <c r="J57" s="9" t="s">
        <v>24</v>
      </c>
    </row>
    <row r="58" spans="1:10" ht="20.100000000000001" customHeight="1">
      <c r="A58" s="7" t="s">
        <v>193</v>
      </c>
      <c r="B58" s="8" t="s">
        <v>194</v>
      </c>
      <c r="C58" s="9" t="s">
        <v>179</v>
      </c>
      <c r="D58" s="9" t="s">
        <v>195</v>
      </c>
      <c r="E58" s="37">
        <v>45576</v>
      </c>
      <c r="F58" s="10">
        <v>7</v>
      </c>
      <c r="G58" s="9" t="s">
        <v>14</v>
      </c>
      <c r="H58" s="9" t="s">
        <v>51</v>
      </c>
      <c r="I58" s="9" t="s">
        <v>52</v>
      </c>
      <c r="J58" s="9" t="s">
        <v>24</v>
      </c>
    </row>
    <row r="59" spans="1:10" ht="20.100000000000001" customHeight="1">
      <c r="A59" s="7" t="s">
        <v>196</v>
      </c>
      <c r="B59" s="8" t="s">
        <v>197</v>
      </c>
      <c r="C59" s="9" t="s">
        <v>198</v>
      </c>
      <c r="D59" s="9" t="s">
        <v>199</v>
      </c>
      <c r="E59" s="37">
        <v>45579</v>
      </c>
      <c r="F59" s="10">
        <v>4</v>
      </c>
      <c r="G59" s="9" t="s">
        <v>200</v>
      </c>
      <c r="H59" s="9" t="s">
        <v>15</v>
      </c>
      <c r="I59" s="9" t="s">
        <v>16</v>
      </c>
      <c r="J59" s="9" t="s">
        <v>17</v>
      </c>
    </row>
    <row r="60" spans="1:10" ht="20.100000000000001" customHeight="1">
      <c r="A60" s="7" t="s">
        <v>196</v>
      </c>
      <c r="B60" s="8" t="s">
        <v>201</v>
      </c>
      <c r="C60" s="9" t="s">
        <v>198</v>
      </c>
      <c r="D60" s="9" t="s">
        <v>202</v>
      </c>
      <c r="E60" s="37">
        <v>45579</v>
      </c>
      <c r="F60" s="10">
        <v>4</v>
      </c>
      <c r="G60" s="9" t="s">
        <v>203</v>
      </c>
      <c r="H60" s="9" t="s">
        <v>15</v>
      </c>
      <c r="I60" s="9" t="s">
        <v>16</v>
      </c>
      <c r="J60" s="9" t="s">
        <v>24</v>
      </c>
    </row>
    <row r="61" spans="1:10" ht="20.100000000000001" customHeight="1">
      <c r="A61" s="7" t="s">
        <v>204</v>
      </c>
      <c r="B61" s="8" t="s">
        <v>205</v>
      </c>
      <c r="C61" s="9" t="s">
        <v>179</v>
      </c>
      <c r="D61" s="9" t="s">
        <v>206</v>
      </c>
      <c r="E61" s="37">
        <v>45580</v>
      </c>
      <c r="F61" s="10">
        <v>7</v>
      </c>
      <c r="G61" s="9" t="s">
        <v>14</v>
      </c>
      <c r="H61" s="9" t="s">
        <v>51</v>
      </c>
      <c r="I61" s="9" t="s">
        <v>29</v>
      </c>
      <c r="J61" s="9" t="s">
        <v>17</v>
      </c>
    </row>
    <row r="62" spans="1:10" ht="20.100000000000001" customHeight="1">
      <c r="A62" s="7" t="s">
        <v>207</v>
      </c>
      <c r="B62" s="8" t="s">
        <v>208</v>
      </c>
      <c r="C62" s="9" t="s">
        <v>198</v>
      </c>
      <c r="D62" s="9" t="s">
        <v>209</v>
      </c>
      <c r="E62" s="37">
        <v>45582</v>
      </c>
      <c r="F62" s="10">
        <v>7</v>
      </c>
      <c r="G62" s="9" t="s">
        <v>14</v>
      </c>
      <c r="H62" s="9" t="s">
        <v>51</v>
      </c>
      <c r="I62" s="9" t="s">
        <v>47</v>
      </c>
      <c r="J62" s="9" t="s">
        <v>24</v>
      </c>
    </row>
    <row r="63" spans="1:10" ht="20.100000000000001" customHeight="1">
      <c r="A63" s="7" t="s">
        <v>210</v>
      </c>
      <c r="B63" s="8" t="s">
        <v>211</v>
      </c>
      <c r="C63" s="9" t="s">
        <v>179</v>
      </c>
      <c r="D63" s="9" t="s">
        <v>212</v>
      </c>
      <c r="E63" s="37">
        <v>45586</v>
      </c>
      <c r="F63" s="10">
        <v>7</v>
      </c>
      <c r="G63" s="9" t="s">
        <v>14</v>
      </c>
      <c r="H63" s="9" t="s">
        <v>51</v>
      </c>
      <c r="I63" s="9" t="s">
        <v>16</v>
      </c>
      <c r="J63" s="9" t="s">
        <v>17</v>
      </c>
    </row>
    <row r="64" spans="1:10" ht="20.100000000000001" customHeight="1">
      <c r="A64" s="7" t="s">
        <v>213</v>
      </c>
      <c r="B64" s="8" t="s">
        <v>214</v>
      </c>
      <c r="C64" s="9" t="s">
        <v>198</v>
      </c>
      <c r="D64" s="9" t="s">
        <v>215</v>
      </c>
      <c r="E64" s="37">
        <v>45587</v>
      </c>
      <c r="F64" s="10">
        <v>7</v>
      </c>
      <c r="G64" s="9" t="s">
        <v>14</v>
      </c>
      <c r="H64" s="9" t="s">
        <v>165</v>
      </c>
      <c r="I64" s="9" t="s">
        <v>29</v>
      </c>
      <c r="J64" s="9" t="s">
        <v>17</v>
      </c>
    </row>
    <row r="65" spans="1:10" ht="20.100000000000001" customHeight="1">
      <c r="A65" s="7" t="s">
        <v>216</v>
      </c>
      <c r="B65" s="8" t="s">
        <v>217</v>
      </c>
      <c r="C65" s="9" t="s">
        <v>179</v>
      </c>
      <c r="D65" s="9" t="s">
        <v>215</v>
      </c>
      <c r="E65" s="37">
        <v>45587</v>
      </c>
      <c r="F65" s="10">
        <v>5</v>
      </c>
      <c r="G65" s="9" t="s">
        <v>37</v>
      </c>
      <c r="H65" s="10">
        <v>4</v>
      </c>
      <c r="I65" s="9" t="s">
        <v>29</v>
      </c>
      <c r="J65" s="9" t="s">
        <v>17</v>
      </c>
    </row>
    <row r="66" spans="1:10" ht="20.100000000000001" customHeight="1">
      <c r="A66" s="7" t="s">
        <v>218</v>
      </c>
      <c r="B66" s="8" t="s">
        <v>219</v>
      </c>
      <c r="C66" s="9" t="s">
        <v>179</v>
      </c>
      <c r="D66" s="9" t="s">
        <v>215</v>
      </c>
      <c r="E66" s="37">
        <v>45587</v>
      </c>
      <c r="F66" s="10">
        <v>5</v>
      </c>
      <c r="G66" s="9" t="s">
        <v>37</v>
      </c>
      <c r="H66" s="10">
        <v>4</v>
      </c>
      <c r="I66" s="9" t="s">
        <v>29</v>
      </c>
      <c r="J66" s="9" t="s">
        <v>17</v>
      </c>
    </row>
    <row r="67" spans="1:10" ht="20.100000000000001" customHeight="1">
      <c r="A67" s="7" t="s">
        <v>216</v>
      </c>
      <c r="B67" s="8" t="s">
        <v>220</v>
      </c>
      <c r="C67" s="9" t="s">
        <v>179</v>
      </c>
      <c r="D67" s="9" t="s">
        <v>221</v>
      </c>
      <c r="E67" s="37">
        <v>45587</v>
      </c>
      <c r="F67" s="10">
        <v>5</v>
      </c>
      <c r="G67" s="9" t="s">
        <v>37</v>
      </c>
      <c r="H67" s="10">
        <v>4</v>
      </c>
      <c r="I67" s="9" t="s">
        <v>29</v>
      </c>
      <c r="J67" s="9" t="s">
        <v>24</v>
      </c>
    </row>
    <row r="68" spans="1:10" ht="20.100000000000001" customHeight="1">
      <c r="A68" s="7" t="s">
        <v>218</v>
      </c>
      <c r="B68" s="8" t="s">
        <v>222</v>
      </c>
      <c r="C68" s="9" t="s">
        <v>179</v>
      </c>
      <c r="D68" s="9" t="s">
        <v>221</v>
      </c>
      <c r="E68" s="37">
        <v>45587</v>
      </c>
      <c r="F68" s="10">
        <v>5</v>
      </c>
      <c r="G68" s="9" t="s">
        <v>37</v>
      </c>
      <c r="H68" s="10">
        <v>4</v>
      </c>
      <c r="I68" s="9" t="s">
        <v>29</v>
      </c>
      <c r="J68" s="9" t="s">
        <v>24</v>
      </c>
    </row>
    <row r="69" spans="1:10" ht="20.100000000000001" customHeight="1">
      <c r="A69" s="7" t="s">
        <v>223</v>
      </c>
      <c r="B69" s="8" t="s">
        <v>224</v>
      </c>
      <c r="C69" s="9" t="s">
        <v>179</v>
      </c>
      <c r="D69" s="9" t="s">
        <v>221</v>
      </c>
      <c r="E69" s="37">
        <v>45587</v>
      </c>
      <c r="F69" s="10">
        <v>5</v>
      </c>
      <c r="G69" s="9" t="s">
        <v>37</v>
      </c>
      <c r="H69" s="10">
        <v>4</v>
      </c>
      <c r="I69" s="9" t="s">
        <v>29</v>
      </c>
      <c r="J69" s="9" t="s">
        <v>24</v>
      </c>
    </row>
    <row r="70" spans="1:10" ht="20.100000000000001" customHeight="1">
      <c r="A70" s="7" t="s">
        <v>225</v>
      </c>
      <c r="B70" s="8" t="s">
        <v>226</v>
      </c>
      <c r="C70" s="9" t="s">
        <v>198</v>
      </c>
      <c r="D70" s="9" t="s">
        <v>227</v>
      </c>
      <c r="E70" s="37">
        <v>45588</v>
      </c>
      <c r="F70" s="10">
        <v>3</v>
      </c>
      <c r="G70" s="9" t="s">
        <v>200</v>
      </c>
      <c r="H70" s="9" t="s">
        <v>101</v>
      </c>
      <c r="I70" s="9" t="s">
        <v>38</v>
      </c>
      <c r="J70" s="9" t="s">
        <v>17</v>
      </c>
    </row>
    <row r="71" spans="1:10" ht="20.100000000000001" customHeight="1">
      <c r="A71" s="7" t="s">
        <v>228</v>
      </c>
      <c r="B71" s="8" t="s">
        <v>229</v>
      </c>
      <c r="C71" s="9" t="s">
        <v>198</v>
      </c>
      <c r="D71" s="9" t="s">
        <v>227</v>
      </c>
      <c r="E71" s="37">
        <v>45588</v>
      </c>
      <c r="F71" s="10">
        <v>5</v>
      </c>
      <c r="G71" s="9" t="s">
        <v>37</v>
      </c>
      <c r="H71" s="10">
        <v>4</v>
      </c>
      <c r="I71" s="9" t="s">
        <v>38</v>
      </c>
      <c r="J71" s="9" t="s">
        <v>17</v>
      </c>
    </row>
    <row r="72" spans="1:10" ht="20.100000000000001" customHeight="1">
      <c r="A72" s="7" t="s">
        <v>225</v>
      </c>
      <c r="B72" s="8" t="s">
        <v>230</v>
      </c>
      <c r="C72" s="9" t="s">
        <v>198</v>
      </c>
      <c r="D72" s="9" t="s">
        <v>231</v>
      </c>
      <c r="E72" s="37">
        <v>45588</v>
      </c>
      <c r="F72" s="10">
        <v>3</v>
      </c>
      <c r="G72" s="9" t="s">
        <v>203</v>
      </c>
      <c r="H72" s="9" t="s">
        <v>101</v>
      </c>
      <c r="I72" s="9" t="s">
        <v>38</v>
      </c>
      <c r="J72" s="9" t="s">
        <v>24</v>
      </c>
    </row>
    <row r="73" spans="1:10" ht="20.100000000000001" customHeight="1">
      <c r="A73" s="7" t="s">
        <v>228</v>
      </c>
      <c r="B73" s="8" t="s">
        <v>232</v>
      </c>
      <c r="C73" s="9" t="s">
        <v>198</v>
      </c>
      <c r="D73" s="9" t="s">
        <v>233</v>
      </c>
      <c r="E73" s="37">
        <v>45588</v>
      </c>
      <c r="F73" s="10">
        <v>5</v>
      </c>
      <c r="G73" s="9" t="s">
        <v>37</v>
      </c>
      <c r="H73" s="10">
        <v>4</v>
      </c>
      <c r="I73" s="9" t="s">
        <v>38</v>
      </c>
      <c r="J73" s="9" t="s">
        <v>24</v>
      </c>
    </row>
    <row r="74" spans="1:10" ht="20.100000000000001" customHeight="1">
      <c r="A74" s="7" t="s">
        <v>234</v>
      </c>
      <c r="B74" s="8" t="s">
        <v>235</v>
      </c>
      <c r="C74" s="9" t="s">
        <v>179</v>
      </c>
      <c r="D74" s="9" t="s">
        <v>236</v>
      </c>
      <c r="E74" s="37">
        <v>45588</v>
      </c>
      <c r="F74" s="10">
        <v>7</v>
      </c>
      <c r="G74" s="9" t="s">
        <v>14</v>
      </c>
      <c r="H74" s="9" t="s">
        <v>101</v>
      </c>
      <c r="I74" s="9" t="s">
        <v>38</v>
      </c>
      <c r="J74" s="9" t="s">
        <v>24</v>
      </c>
    </row>
    <row r="75" spans="1:10" ht="20.100000000000001" customHeight="1">
      <c r="A75" s="7" t="s">
        <v>237</v>
      </c>
      <c r="B75" s="8" t="s">
        <v>238</v>
      </c>
      <c r="C75" s="9" t="s">
        <v>198</v>
      </c>
      <c r="D75" s="9" t="s">
        <v>239</v>
      </c>
      <c r="E75" s="37">
        <v>45589</v>
      </c>
      <c r="F75" s="10">
        <v>7</v>
      </c>
      <c r="G75" s="9" t="s">
        <v>14</v>
      </c>
      <c r="H75" s="9" t="s">
        <v>165</v>
      </c>
      <c r="I75" s="9" t="s">
        <v>47</v>
      </c>
      <c r="J75" s="9" t="s">
        <v>17</v>
      </c>
    </row>
    <row r="76" spans="1:10" ht="20.100000000000001" customHeight="1">
      <c r="A76" s="7" t="s">
        <v>240</v>
      </c>
      <c r="B76" s="8" t="s">
        <v>241</v>
      </c>
      <c r="C76" s="9" t="s">
        <v>89</v>
      </c>
      <c r="D76" s="9" t="s">
        <v>239</v>
      </c>
      <c r="E76" s="37">
        <v>45589</v>
      </c>
      <c r="F76" s="10">
        <v>5</v>
      </c>
      <c r="G76" s="9" t="s">
        <v>128</v>
      </c>
      <c r="H76" s="9" t="s">
        <v>28</v>
      </c>
      <c r="I76" s="9" t="s">
        <v>47</v>
      </c>
      <c r="J76" s="9" t="s">
        <v>17</v>
      </c>
    </row>
    <row r="77" spans="1:10" ht="20.100000000000001" customHeight="1">
      <c r="A77" s="7" t="s">
        <v>240</v>
      </c>
      <c r="B77" s="8" t="s">
        <v>242</v>
      </c>
      <c r="C77" s="9" t="s">
        <v>89</v>
      </c>
      <c r="D77" s="9" t="s">
        <v>239</v>
      </c>
      <c r="E77" s="37">
        <v>45589</v>
      </c>
      <c r="F77" s="10">
        <v>5</v>
      </c>
      <c r="G77" s="9" t="s">
        <v>130</v>
      </c>
      <c r="H77" s="9" t="s">
        <v>28</v>
      </c>
      <c r="I77" s="9" t="s">
        <v>47</v>
      </c>
      <c r="J77" s="9" t="s">
        <v>17</v>
      </c>
    </row>
    <row r="78" spans="1:10" ht="20.100000000000001" customHeight="1">
      <c r="A78" s="7" t="s">
        <v>223</v>
      </c>
      <c r="B78" s="8" t="s">
        <v>243</v>
      </c>
      <c r="C78" s="9" t="s">
        <v>179</v>
      </c>
      <c r="D78" s="9" t="s">
        <v>244</v>
      </c>
      <c r="E78" s="37">
        <v>45589</v>
      </c>
      <c r="F78" s="10">
        <v>5</v>
      </c>
      <c r="G78" s="9" t="s">
        <v>37</v>
      </c>
      <c r="H78" s="10">
        <v>4</v>
      </c>
      <c r="I78" s="9" t="s">
        <v>47</v>
      </c>
      <c r="J78" s="9" t="s">
        <v>24</v>
      </c>
    </row>
    <row r="79" spans="1:10" ht="20.100000000000001" customHeight="1">
      <c r="A79" s="7" t="s">
        <v>245</v>
      </c>
      <c r="B79" s="8" t="s">
        <v>246</v>
      </c>
      <c r="C79" s="9" t="s">
        <v>198</v>
      </c>
      <c r="D79" s="9" t="s">
        <v>247</v>
      </c>
      <c r="E79" s="37">
        <v>45589</v>
      </c>
      <c r="F79" s="10">
        <v>7</v>
      </c>
      <c r="G79" s="9" t="s">
        <v>14</v>
      </c>
      <c r="H79" s="9" t="s">
        <v>51</v>
      </c>
      <c r="I79" s="9" t="s">
        <v>47</v>
      </c>
      <c r="J79" s="9" t="s">
        <v>24</v>
      </c>
    </row>
    <row r="80" spans="1:10" ht="20.100000000000001" customHeight="1">
      <c r="A80" s="7" t="s">
        <v>248</v>
      </c>
      <c r="B80" s="8" t="s">
        <v>249</v>
      </c>
      <c r="C80" s="9" t="s">
        <v>179</v>
      </c>
      <c r="D80" s="9" t="s">
        <v>250</v>
      </c>
      <c r="E80" s="37">
        <v>45590</v>
      </c>
      <c r="F80" s="10">
        <v>7</v>
      </c>
      <c r="G80" s="9" t="s">
        <v>14</v>
      </c>
      <c r="H80" s="9" t="s">
        <v>51</v>
      </c>
      <c r="I80" s="9" t="s">
        <v>52</v>
      </c>
      <c r="J80" s="9" t="s">
        <v>24</v>
      </c>
    </row>
    <row r="81" spans="1:10" ht="20.100000000000001" customHeight="1">
      <c r="A81" s="7" t="s">
        <v>240</v>
      </c>
      <c r="B81" s="8" t="s">
        <v>251</v>
      </c>
      <c r="C81" s="9" t="s">
        <v>89</v>
      </c>
      <c r="D81" s="9" t="s">
        <v>252</v>
      </c>
      <c r="E81" s="37">
        <v>45593</v>
      </c>
      <c r="F81" s="10">
        <v>5</v>
      </c>
      <c r="G81" s="9" t="s">
        <v>91</v>
      </c>
      <c r="H81" s="9" t="s">
        <v>28</v>
      </c>
      <c r="I81" s="9" t="s">
        <v>16</v>
      </c>
      <c r="J81" s="9" t="s">
        <v>17</v>
      </c>
    </row>
    <row r="82" spans="1:10" ht="20.100000000000001" customHeight="1">
      <c r="A82" s="7" t="s">
        <v>240</v>
      </c>
      <c r="B82" s="8" t="s">
        <v>253</v>
      </c>
      <c r="C82" s="9" t="s">
        <v>89</v>
      </c>
      <c r="D82" s="9" t="s">
        <v>252</v>
      </c>
      <c r="E82" s="37">
        <v>45593</v>
      </c>
      <c r="F82" s="10">
        <v>5</v>
      </c>
      <c r="G82" s="9" t="s">
        <v>120</v>
      </c>
      <c r="H82" s="9" t="s">
        <v>28</v>
      </c>
      <c r="I82" s="9" t="s">
        <v>16</v>
      </c>
      <c r="J82" s="9" t="s">
        <v>17</v>
      </c>
    </row>
    <row r="83" spans="1:10" ht="20.100000000000001" customHeight="1">
      <c r="A83" s="7" t="s">
        <v>223</v>
      </c>
      <c r="B83" s="8" t="s">
        <v>254</v>
      </c>
      <c r="C83" s="9" t="s">
        <v>179</v>
      </c>
      <c r="D83" s="9" t="s">
        <v>255</v>
      </c>
      <c r="E83" s="37">
        <v>45593</v>
      </c>
      <c r="F83" s="10">
        <v>5</v>
      </c>
      <c r="G83" s="9" t="s">
        <v>37</v>
      </c>
      <c r="H83" s="10">
        <v>4</v>
      </c>
      <c r="I83" s="9" t="s">
        <v>16</v>
      </c>
      <c r="J83" s="9" t="s">
        <v>24</v>
      </c>
    </row>
    <row r="84" spans="1:10" ht="20.100000000000001" customHeight="1">
      <c r="A84" s="7" t="s">
        <v>256</v>
      </c>
      <c r="B84" s="8" t="s">
        <v>257</v>
      </c>
      <c r="C84" s="9" t="s">
        <v>198</v>
      </c>
      <c r="D84" s="9" t="s">
        <v>255</v>
      </c>
      <c r="E84" s="37">
        <v>45593</v>
      </c>
      <c r="F84" s="10">
        <v>7</v>
      </c>
      <c r="G84" s="9" t="s">
        <v>14</v>
      </c>
      <c r="H84" s="9" t="s">
        <v>66</v>
      </c>
      <c r="I84" s="9" t="s">
        <v>16</v>
      </c>
      <c r="J84" s="9" t="s">
        <v>24</v>
      </c>
    </row>
    <row r="85" spans="1:10" ht="20.100000000000001" customHeight="1">
      <c r="A85" s="7" t="s">
        <v>258</v>
      </c>
      <c r="B85" s="8" t="s">
        <v>259</v>
      </c>
      <c r="C85" s="9" t="s">
        <v>179</v>
      </c>
      <c r="D85" s="9" t="s">
        <v>260</v>
      </c>
      <c r="E85" s="37">
        <v>45594</v>
      </c>
      <c r="F85" s="10">
        <v>7</v>
      </c>
      <c r="G85" s="9" t="s">
        <v>14</v>
      </c>
      <c r="H85" s="9" t="s">
        <v>15</v>
      </c>
      <c r="I85" s="9" t="s">
        <v>29</v>
      </c>
      <c r="J85" s="9" t="s">
        <v>17</v>
      </c>
    </row>
    <row r="86" spans="1:10" ht="20.100000000000001" customHeight="1">
      <c r="A86" s="7" t="s">
        <v>261</v>
      </c>
      <c r="B86" s="8" t="s">
        <v>262</v>
      </c>
      <c r="C86" s="9" t="s">
        <v>179</v>
      </c>
      <c r="D86" s="9" t="s">
        <v>263</v>
      </c>
      <c r="E86" s="37">
        <v>45594</v>
      </c>
      <c r="F86" s="10">
        <v>7</v>
      </c>
      <c r="G86" s="9" t="s">
        <v>14</v>
      </c>
      <c r="H86" s="9" t="s">
        <v>51</v>
      </c>
      <c r="I86" s="9" t="s">
        <v>29</v>
      </c>
      <c r="J86" s="9" t="s">
        <v>24</v>
      </c>
    </row>
    <row r="87" spans="1:10" ht="20.100000000000001" customHeight="1">
      <c r="A87" s="7" t="s">
        <v>264</v>
      </c>
      <c r="B87" s="8" t="s">
        <v>265</v>
      </c>
      <c r="C87" s="9" t="s">
        <v>179</v>
      </c>
      <c r="D87" s="9" t="s">
        <v>266</v>
      </c>
      <c r="E87" s="37">
        <v>45595</v>
      </c>
      <c r="F87" s="10">
        <v>7</v>
      </c>
      <c r="G87" s="9" t="s">
        <v>14</v>
      </c>
      <c r="H87" s="9" t="s">
        <v>15</v>
      </c>
      <c r="I87" s="9" t="s">
        <v>38</v>
      </c>
      <c r="J87" s="9" t="s">
        <v>24</v>
      </c>
    </row>
    <row r="88" spans="1:10" ht="20.100000000000001" customHeight="1">
      <c r="A88" s="7" t="s">
        <v>267</v>
      </c>
      <c r="B88" s="8" t="s">
        <v>268</v>
      </c>
      <c r="C88" s="9" t="s">
        <v>179</v>
      </c>
      <c r="D88" s="9" t="s">
        <v>269</v>
      </c>
      <c r="E88" s="37">
        <v>45595</v>
      </c>
      <c r="F88" s="10">
        <v>7</v>
      </c>
      <c r="G88" s="9" t="s">
        <v>14</v>
      </c>
      <c r="H88" s="9" t="s">
        <v>15</v>
      </c>
      <c r="I88" s="9" t="s">
        <v>38</v>
      </c>
      <c r="J88" s="9" t="s">
        <v>24</v>
      </c>
    </row>
    <row r="89" spans="1:10" ht="20.100000000000001" customHeight="1">
      <c r="A89" s="7" t="s">
        <v>270</v>
      </c>
      <c r="B89" s="8" t="s">
        <v>271</v>
      </c>
      <c r="C89" s="9" t="s">
        <v>198</v>
      </c>
      <c r="D89" s="9" t="s">
        <v>272</v>
      </c>
      <c r="E89" s="37">
        <v>45596</v>
      </c>
      <c r="F89" s="10">
        <v>7</v>
      </c>
      <c r="G89" s="9" t="s">
        <v>14</v>
      </c>
      <c r="H89" s="9" t="s">
        <v>15</v>
      </c>
      <c r="I89" s="9" t="s">
        <v>47</v>
      </c>
      <c r="J89" s="9" t="s">
        <v>24</v>
      </c>
    </row>
    <row r="90" spans="1:10" ht="20.100000000000001" customHeight="1">
      <c r="A90" s="7" t="s">
        <v>273</v>
      </c>
      <c r="B90" s="8" t="s">
        <v>274</v>
      </c>
      <c r="C90" s="9" t="s">
        <v>179</v>
      </c>
      <c r="D90" s="9" t="s">
        <v>272</v>
      </c>
      <c r="E90" s="37">
        <v>45596</v>
      </c>
      <c r="F90" s="10">
        <v>1</v>
      </c>
      <c r="G90" s="9" t="s">
        <v>145</v>
      </c>
      <c r="H90" s="9" t="s">
        <v>66</v>
      </c>
      <c r="I90" s="9" t="s">
        <v>47</v>
      </c>
      <c r="J90" s="9" t="s">
        <v>24</v>
      </c>
    </row>
    <row r="91" spans="1:10" ht="20.100000000000001" customHeight="1">
      <c r="A91" s="7" t="s">
        <v>275</v>
      </c>
      <c r="B91" s="8" t="s">
        <v>276</v>
      </c>
      <c r="C91" s="9" t="s">
        <v>179</v>
      </c>
      <c r="D91" s="9" t="s">
        <v>277</v>
      </c>
      <c r="E91" s="37">
        <v>45597</v>
      </c>
      <c r="F91" s="10">
        <v>7</v>
      </c>
      <c r="G91" s="9" t="s">
        <v>14</v>
      </c>
      <c r="H91" s="9" t="s">
        <v>51</v>
      </c>
      <c r="I91" s="9" t="s">
        <v>52</v>
      </c>
      <c r="J91" s="9" t="s">
        <v>24</v>
      </c>
    </row>
    <row r="92" spans="1:10" ht="20.100000000000001" customHeight="1">
      <c r="A92" s="7" t="s">
        <v>278</v>
      </c>
      <c r="B92" s="8" t="s">
        <v>279</v>
      </c>
      <c r="C92" s="9" t="s">
        <v>198</v>
      </c>
      <c r="D92" s="9" t="s">
        <v>280</v>
      </c>
      <c r="E92" s="37">
        <v>45600</v>
      </c>
      <c r="F92" s="10">
        <v>7</v>
      </c>
      <c r="G92" s="9" t="s">
        <v>14</v>
      </c>
      <c r="H92" s="9" t="s">
        <v>51</v>
      </c>
      <c r="I92" s="9" t="s">
        <v>16</v>
      </c>
      <c r="J92" s="9" t="s">
        <v>17</v>
      </c>
    </row>
    <row r="93" spans="1:10" ht="20.100000000000001" customHeight="1">
      <c r="A93" s="7" t="s">
        <v>281</v>
      </c>
      <c r="B93" s="8" t="s">
        <v>282</v>
      </c>
      <c r="C93" s="9" t="s">
        <v>198</v>
      </c>
      <c r="D93" s="9" t="s">
        <v>283</v>
      </c>
      <c r="E93" s="37">
        <v>45600</v>
      </c>
      <c r="F93" s="10">
        <v>5</v>
      </c>
      <c r="G93" s="9" t="s">
        <v>37</v>
      </c>
      <c r="H93" s="10">
        <v>4</v>
      </c>
      <c r="I93" s="9" t="s">
        <v>16</v>
      </c>
      <c r="J93" s="9" t="s">
        <v>24</v>
      </c>
    </row>
    <row r="94" spans="1:10" ht="20.100000000000001" customHeight="1">
      <c r="A94" s="7" t="s">
        <v>284</v>
      </c>
      <c r="B94" s="8" t="s">
        <v>285</v>
      </c>
      <c r="C94" s="9" t="s">
        <v>198</v>
      </c>
      <c r="D94" s="9" t="s">
        <v>286</v>
      </c>
      <c r="E94" s="37">
        <v>45601</v>
      </c>
      <c r="F94" s="10">
        <v>4</v>
      </c>
      <c r="G94" s="9" t="s">
        <v>200</v>
      </c>
      <c r="H94" s="9" t="s">
        <v>28</v>
      </c>
      <c r="I94" s="9" t="s">
        <v>29</v>
      </c>
      <c r="J94" s="9" t="s">
        <v>17</v>
      </c>
    </row>
    <row r="95" spans="1:10" ht="20.100000000000001" customHeight="1">
      <c r="A95" s="7" t="s">
        <v>284</v>
      </c>
      <c r="B95" s="8" t="s">
        <v>287</v>
      </c>
      <c r="C95" s="9" t="s">
        <v>198</v>
      </c>
      <c r="D95" s="9" t="s">
        <v>288</v>
      </c>
      <c r="E95" s="37">
        <v>45601</v>
      </c>
      <c r="F95" s="10">
        <v>4</v>
      </c>
      <c r="G95" s="9" t="s">
        <v>203</v>
      </c>
      <c r="H95" s="9" t="s">
        <v>28</v>
      </c>
      <c r="I95" s="9" t="s">
        <v>29</v>
      </c>
      <c r="J95" s="9" t="s">
        <v>24</v>
      </c>
    </row>
    <row r="96" spans="1:10" ht="20.100000000000001" customHeight="1">
      <c r="A96" s="7" t="s">
        <v>289</v>
      </c>
      <c r="B96" s="8" t="s">
        <v>290</v>
      </c>
      <c r="C96" s="9" t="s">
        <v>198</v>
      </c>
      <c r="D96" s="9" t="s">
        <v>291</v>
      </c>
      <c r="E96" s="37">
        <v>45602</v>
      </c>
      <c r="F96" s="10">
        <v>7</v>
      </c>
      <c r="G96" s="9" t="s">
        <v>14</v>
      </c>
      <c r="H96" s="9" t="s">
        <v>15</v>
      </c>
      <c r="I96" s="9" t="s">
        <v>38</v>
      </c>
      <c r="J96" s="9" t="s">
        <v>24</v>
      </c>
    </row>
    <row r="97" spans="1:10" ht="20.100000000000001" customHeight="1">
      <c r="A97" s="7" t="s">
        <v>292</v>
      </c>
      <c r="B97" s="8" t="s">
        <v>293</v>
      </c>
      <c r="C97" s="9" t="s">
        <v>198</v>
      </c>
      <c r="D97" s="9" t="s">
        <v>294</v>
      </c>
      <c r="E97" s="37">
        <v>45603</v>
      </c>
      <c r="F97" s="10">
        <v>7</v>
      </c>
      <c r="G97" s="9" t="s">
        <v>14</v>
      </c>
      <c r="H97" s="9" t="s">
        <v>51</v>
      </c>
      <c r="I97" s="9" t="s">
        <v>47</v>
      </c>
      <c r="J97" s="9" t="s">
        <v>24</v>
      </c>
    </row>
    <row r="98" spans="1:10" ht="20.100000000000001" customHeight="1">
      <c r="A98" s="7" t="s">
        <v>281</v>
      </c>
      <c r="B98" s="8" t="s">
        <v>295</v>
      </c>
      <c r="C98" s="9" t="s">
        <v>198</v>
      </c>
      <c r="D98" s="9" t="s">
        <v>296</v>
      </c>
      <c r="E98" s="37">
        <v>45604</v>
      </c>
      <c r="F98" s="10">
        <v>5</v>
      </c>
      <c r="G98" s="9" t="s">
        <v>37</v>
      </c>
      <c r="H98" s="10">
        <v>4</v>
      </c>
      <c r="I98" s="9" t="s">
        <v>52</v>
      </c>
      <c r="J98" s="9" t="s">
        <v>24</v>
      </c>
    </row>
    <row r="99" spans="1:10" ht="20.100000000000001" customHeight="1">
      <c r="A99" s="7" t="s">
        <v>297</v>
      </c>
      <c r="B99" s="8" t="s">
        <v>298</v>
      </c>
      <c r="C99" s="9" t="s">
        <v>198</v>
      </c>
      <c r="D99" s="9" t="s">
        <v>299</v>
      </c>
      <c r="E99" s="37">
        <v>45607</v>
      </c>
      <c r="F99" s="10">
        <v>7</v>
      </c>
      <c r="G99" s="9" t="s">
        <v>14</v>
      </c>
      <c r="H99" s="9" t="s">
        <v>51</v>
      </c>
      <c r="I99" s="9" t="s">
        <v>16</v>
      </c>
      <c r="J99" s="9" t="s">
        <v>24</v>
      </c>
    </row>
    <row r="100" spans="1:10" ht="20.100000000000001" customHeight="1">
      <c r="A100" s="7" t="s">
        <v>240</v>
      </c>
      <c r="B100" s="8" t="s">
        <v>300</v>
      </c>
      <c r="C100" s="9" t="s">
        <v>89</v>
      </c>
      <c r="D100" s="9" t="s">
        <v>301</v>
      </c>
      <c r="E100" s="37">
        <v>45608</v>
      </c>
      <c r="F100" s="10">
        <v>5</v>
      </c>
      <c r="G100" s="9" t="s">
        <v>109</v>
      </c>
      <c r="H100" s="9" t="s">
        <v>28</v>
      </c>
      <c r="I100" s="9" t="s">
        <v>29</v>
      </c>
      <c r="J100" s="9" t="s">
        <v>17</v>
      </c>
    </row>
    <row r="101" spans="1:10" ht="20.100000000000001" customHeight="1">
      <c r="A101" s="7" t="s">
        <v>240</v>
      </c>
      <c r="B101" s="8" t="s">
        <v>302</v>
      </c>
      <c r="C101" s="9" t="s">
        <v>89</v>
      </c>
      <c r="D101" s="9" t="s">
        <v>301</v>
      </c>
      <c r="E101" s="37">
        <v>45608</v>
      </c>
      <c r="F101" s="10">
        <v>5</v>
      </c>
      <c r="G101" s="9" t="s">
        <v>139</v>
      </c>
      <c r="H101" s="9" t="s">
        <v>28</v>
      </c>
      <c r="I101" s="9" t="s">
        <v>29</v>
      </c>
      <c r="J101" s="9" t="s">
        <v>17</v>
      </c>
    </row>
    <row r="102" spans="1:10" ht="20.100000000000001" customHeight="1">
      <c r="A102" s="7" t="s">
        <v>303</v>
      </c>
      <c r="B102" s="8" t="s">
        <v>304</v>
      </c>
      <c r="C102" s="9" t="s">
        <v>305</v>
      </c>
      <c r="D102" s="9" t="s">
        <v>306</v>
      </c>
      <c r="E102" s="37">
        <v>45608</v>
      </c>
      <c r="F102" s="10">
        <v>7</v>
      </c>
      <c r="G102" s="9" t="s">
        <v>14</v>
      </c>
      <c r="H102" s="9" t="s">
        <v>66</v>
      </c>
      <c r="I102" s="9" t="s">
        <v>29</v>
      </c>
      <c r="J102" s="9" t="s">
        <v>24</v>
      </c>
    </row>
    <row r="103" spans="1:10" ht="20.100000000000001" customHeight="1">
      <c r="A103" s="7" t="s">
        <v>307</v>
      </c>
      <c r="B103" s="8" t="s">
        <v>308</v>
      </c>
      <c r="C103" s="9" t="s">
        <v>305</v>
      </c>
      <c r="D103" s="9" t="s">
        <v>309</v>
      </c>
      <c r="E103" s="37">
        <v>45609</v>
      </c>
      <c r="F103" s="10">
        <v>7</v>
      </c>
      <c r="G103" s="9" t="s">
        <v>14</v>
      </c>
      <c r="H103" s="9" t="s">
        <v>310</v>
      </c>
      <c r="I103" s="9" t="s">
        <v>38</v>
      </c>
      <c r="J103" s="9" t="s">
        <v>17</v>
      </c>
    </row>
    <row r="104" spans="1:10" ht="20.100000000000001" customHeight="1">
      <c r="A104" s="7" t="s">
        <v>311</v>
      </c>
      <c r="B104" s="8" t="s">
        <v>312</v>
      </c>
      <c r="C104" s="9" t="s">
        <v>198</v>
      </c>
      <c r="D104" s="9" t="s">
        <v>309</v>
      </c>
      <c r="E104" s="37">
        <v>45609</v>
      </c>
      <c r="F104" s="10">
        <v>4</v>
      </c>
      <c r="G104" s="9" t="s">
        <v>203</v>
      </c>
      <c r="H104" s="9" t="s">
        <v>15</v>
      </c>
      <c r="I104" s="9" t="s">
        <v>38</v>
      </c>
      <c r="J104" s="9" t="s">
        <v>17</v>
      </c>
    </row>
    <row r="105" spans="1:10" ht="20.100000000000001" customHeight="1">
      <c r="A105" s="7" t="s">
        <v>311</v>
      </c>
      <c r="B105" s="8" t="s">
        <v>313</v>
      </c>
      <c r="C105" s="9" t="s">
        <v>198</v>
      </c>
      <c r="D105" s="9" t="s">
        <v>314</v>
      </c>
      <c r="E105" s="37">
        <v>45609</v>
      </c>
      <c r="F105" s="10">
        <v>4</v>
      </c>
      <c r="G105" s="9" t="s">
        <v>200</v>
      </c>
      <c r="H105" s="9" t="s">
        <v>315</v>
      </c>
      <c r="I105" s="9" t="s">
        <v>38</v>
      </c>
      <c r="J105" s="9" t="s">
        <v>24</v>
      </c>
    </row>
    <row r="106" spans="1:10" ht="20.100000000000001" customHeight="1">
      <c r="A106" s="7" t="s">
        <v>316</v>
      </c>
      <c r="B106" s="8" t="s">
        <v>317</v>
      </c>
      <c r="C106" s="9" t="s">
        <v>305</v>
      </c>
      <c r="D106" s="9" t="s">
        <v>314</v>
      </c>
      <c r="E106" s="37">
        <v>45609</v>
      </c>
      <c r="F106" s="10">
        <v>7</v>
      </c>
      <c r="G106" s="9" t="s">
        <v>14</v>
      </c>
      <c r="H106" s="9" t="s">
        <v>15</v>
      </c>
      <c r="I106" s="9" t="s">
        <v>38</v>
      </c>
      <c r="J106" s="9" t="s">
        <v>24</v>
      </c>
    </row>
    <row r="107" spans="1:10" ht="20.100000000000001" customHeight="1">
      <c r="A107" s="7" t="s">
        <v>318</v>
      </c>
      <c r="B107" s="8" t="s">
        <v>319</v>
      </c>
      <c r="C107" s="9" t="s">
        <v>305</v>
      </c>
      <c r="D107" s="9" t="s">
        <v>320</v>
      </c>
      <c r="E107" s="37">
        <v>45610</v>
      </c>
      <c r="F107" s="10">
        <v>5</v>
      </c>
      <c r="G107" s="9" t="s">
        <v>37</v>
      </c>
      <c r="H107" s="10">
        <v>4</v>
      </c>
      <c r="I107" s="9" t="s">
        <v>47</v>
      </c>
      <c r="J107" s="9" t="s">
        <v>17</v>
      </c>
    </row>
    <row r="108" spans="1:10" ht="20.100000000000001" customHeight="1">
      <c r="A108" s="7" t="s">
        <v>318</v>
      </c>
      <c r="B108" s="8" t="s">
        <v>321</v>
      </c>
      <c r="C108" s="9" t="s">
        <v>305</v>
      </c>
      <c r="D108" s="9" t="s">
        <v>322</v>
      </c>
      <c r="E108" s="37">
        <v>45610</v>
      </c>
      <c r="F108" s="10">
        <v>5</v>
      </c>
      <c r="G108" s="9" t="s">
        <v>37</v>
      </c>
      <c r="H108" s="10">
        <v>4</v>
      </c>
      <c r="I108" s="9" t="s">
        <v>47</v>
      </c>
      <c r="J108" s="9" t="s">
        <v>24</v>
      </c>
    </row>
    <row r="109" spans="1:10" ht="20.100000000000001" customHeight="1">
      <c r="A109" s="7" t="s">
        <v>323</v>
      </c>
      <c r="B109" s="8" t="s">
        <v>324</v>
      </c>
      <c r="C109" s="9" t="s">
        <v>198</v>
      </c>
      <c r="D109" s="9" t="s">
        <v>325</v>
      </c>
      <c r="E109" s="37">
        <v>45610</v>
      </c>
      <c r="F109" s="10">
        <v>7</v>
      </c>
      <c r="G109" s="9" t="s">
        <v>14</v>
      </c>
      <c r="H109" s="9" t="s">
        <v>51</v>
      </c>
      <c r="I109" s="9" t="s">
        <v>47</v>
      </c>
      <c r="J109" s="9" t="s">
        <v>24</v>
      </c>
    </row>
    <row r="110" spans="1:10" ht="20.100000000000001" customHeight="1">
      <c r="A110" s="7" t="s">
        <v>326</v>
      </c>
      <c r="B110" s="8" t="s">
        <v>327</v>
      </c>
      <c r="C110" s="9" t="s">
        <v>305</v>
      </c>
      <c r="D110" s="9" t="s">
        <v>328</v>
      </c>
      <c r="E110" s="37">
        <v>45611</v>
      </c>
      <c r="F110" s="10">
        <v>7</v>
      </c>
      <c r="G110" s="9" t="s">
        <v>14</v>
      </c>
      <c r="H110" s="9" t="s">
        <v>51</v>
      </c>
      <c r="I110" s="9" t="s">
        <v>52</v>
      </c>
      <c r="J110" s="9" t="s">
        <v>24</v>
      </c>
    </row>
    <row r="111" spans="1:10" ht="20.100000000000001" customHeight="1">
      <c r="A111" s="7" t="s">
        <v>240</v>
      </c>
      <c r="B111" s="8" t="s">
        <v>329</v>
      </c>
      <c r="C111" s="9" t="s">
        <v>89</v>
      </c>
      <c r="D111" s="9" t="s">
        <v>330</v>
      </c>
      <c r="E111" s="37">
        <v>45615</v>
      </c>
      <c r="F111" s="10">
        <v>5</v>
      </c>
      <c r="G111" s="9" t="s">
        <v>141</v>
      </c>
      <c r="H111" s="9" t="s">
        <v>28</v>
      </c>
      <c r="I111" s="9" t="s">
        <v>29</v>
      </c>
      <c r="J111" s="9" t="s">
        <v>17</v>
      </c>
    </row>
    <row r="112" spans="1:10" ht="20.100000000000001" customHeight="1">
      <c r="A112" s="7" t="s">
        <v>331</v>
      </c>
      <c r="B112" s="8" t="s">
        <v>332</v>
      </c>
      <c r="C112" s="9" t="s">
        <v>305</v>
      </c>
      <c r="D112" s="9" t="s">
        <v>333</v>
      </c>
      <c r="E112" s="37">
        <v>45615</v>
      </c>
      <c r="F112" s="10">
        <v>7</v>
      </c>
      <c r="G112" s="9" t="s">
        <v>14</v>
      </c>
      <c r="H112" s="9" t="s">
        <v>51</v>
      </c>
      <c r="I112" s="9" t="s">
        <v>29</v>
      </c>
      <c r="J112" s="9" t="s">
        <v>24</v>
      </c>
    </row>
    <row r="113" spans="1:10" ht="20.100000000000001" customHeight="1">
      <c r="A113" s="7" t="s">
        <v>334</v>
      </c>
      <c r="B113" s="8" t="s">
        <v>335</v>
      </c>
      <c r="C113" s="9" t="s">
        <v>198</v>
      </c>
      <c r="D113" s="9" t="s">
        <v>336</v>
      </c>
      <c r="E113" s="37">
        <v>45617</v>
      </c>
      <c r="F113" s="10">
        <v>7</v>
      </c>
      <c r="G113" s="9" t="s">
        <v>14</v>
      </c>
      <c r="H113" s="9" t="s">
        <v>15</v>
      </c>
      <c r="I113" s="9" t="s">
        <v>47</v>
      </c>
      <c r="J113" s="9" t="s">
        <v>17</v>
      </c>
    </row>
    <row r="114" spans="1:10" ht="20.100000000000001" customHeight="1">
      <c r="A114" s="7" t="s">
        <v>240</v>
      </c>
      <c r="B114" s="8" t="s">
        <v>337</v>
      </c>
      <c r="C114" s="9" t="s">
        <v>89</v>
      </c>
      <c r="D114" s="9" t="s">
        <v>336</v>
      </c>
      <c r="E114" s="37">
        <v>45617</v>
      </c>
      <c r="F114" s="10">
        <v>3</v>
      </c>
      <c r="G114" s="9" t="s">
        <v>151</v>
      </c>
      <c r="H114" s="9" t="s">
        <v>28</v>
      </c>
      <c r="I114" s="9" t="s">
        <v>47</v>
      </c>
      <c r="J114" s="9" t="s">
        <v>17</v>
      </c>
    </row>
    <row r="115" spans="1:10" ht="20.100000000000001" customHeight="1">
      <c r="A115" s="7" t="s">
        <v>338</v>
      </c>
      <c r="B115" s="8" t="s">
        <v>339</v>
      </c>
      <c r="C115" s="9" t="s">
        <v>305</v>
      </c>
      <c r="D115" s="9" t="s">
        <v>340</v>
      </c>
      <c r="E115" s="37">
        <v>45617</v>
      </c>
      <c r="F115" s="10">
        <v>7</v>
      </c>
      <c r="G115" s="9" t="s">
        <v>14</v>
      </c>
      <c r="H115" s="9" t="s">
        <v>15</v>
      </c>
      <c r="I115" s="9" t="s">
        <v>47</v>
      </c>
      <c r="J115" s="9" t="s">
        <v>24</v>
      </c>
    </row>
    <row r="116" spans="1:10" ht="20.100000000000001" customHeight="1">
      <c r="A116" s="7" t="s">
        <v>341</v>
      </c>
      <c r="B116" s="8" t="s">
        <v>342</v>
      </c>
      <c r="C116" s="9" t="s">
        <v>305</v>
      </c>
      <c r="D116" s="9" t="s">
        <v>343</v>
      </c>
      <c r="E116" s="37">
        <v>45618</v>
      </c>
      <c r="F116" s="10">
        <v>7</v>
      </c>
      <c r="G116" s="9" t="s">
        <v>14</v>
      </c>
      <c r="H116" s="9" t="s">
        <v>51</v>
      </c>
      <c r="I116" s="9" t="s">
        <v>52</v>
      </c>
      <c r="J116" s="9" t="s">
        <v>24</v>
      </c>
    </row>
    <row r="117" spans="1:10" ht="20.100000000000001" customHeight="1">
      <c r="A117" s="7" t="s">
        <v>344</v>
      </c>
      <c r="B117" s="8" t="s">
        <v>345</v>
      </c>
      <c r="C117" s="9" t="s">
        <v>198</v>
      </c>
      <c r="D117" s="9" t="s">
        <v>346</v>
      </c>
      <c r="E117" s="37">
        <v>45621</v>
      </c>
      <c r="F117" s="10">
        <v>7</v>
      </c>
      <c r="G117" s="9" t="s">
        <v>14</v>
      </c>
      <c r="H117" s="9" t="s">
        <v>51</v>
      </c>
      <c r="I117" s="9" t="s">
        <v>16</v>
      </c>
      <c r="J117" s="9" t="s">
        <v>24</v>
      </c>
    </row>
    <row r="118" spans="1:10" ht="20.100000000000001" customHeight="1">
      <c r="A118" s="7" t="s">
        <v>347</v>
      </c>
      <c r="B118" s="8" t="s">
        <v>348</v>
      </c>
      <c r="C118" s="9" t="s">
        <v>198</v>
      </c>
      <c r="D118" s="9" t="s">
        <v>349</v>
      </c>
      <c r="E118" s="37">
        <v>45628</v>
      </c>
      <c r="F118" s="10">
        <v>7</v>
      </c>
      <c r="G118" s="9" t="s">
        <v>14</v>
      </c>
      <c r="H118" s="9" t="s">
        <v>51</v>
      </c>
      <c r="I118" s="9" t="s">
        <v>16</v>
      </c>
      <c r="J118" s="9" t="s">
        <v>17</v>
      </c>
    </row>
    <row r="119" spans="1:10" ht="20.100000000000001" customHeight="1">
      <c r="A119" s="7" t="s">
        <v>350</v>
      </c>
      <c r="B119" s="8" t="s">
        <v>351</v>
      </c>
      <c r="C119" s="9" t="s">
        <v>198</v>
      </c>
      <c r="D119" s="9" t="s">
        <v>352</v>
      </c>
      <c r="E119" s="37">
        <v>45628</v>
      </c>
      <c r="F119" s="10">
        <v>1</v>
      </c>
      <c r="G119" s="9" t="s">
        <v>164</v>
      </c>
      <c r="H119" s="9" t="s">
        <v>15</v>
      </c>
      <c r="I119" s="9" t="s">
        <v>16</v>
      </c>
      <c r="J119" s="9" t="s">
        <v>24</v>
      </c>
    </row>
    <row r="120" spans="1:10" ht="20.100000000000001" customHeight="1">
      <c r="A120" s="7" t="s">
        <v>353</v>
      </c>
      <c r="B120" s="8" t="s">
        <v>354</v>
      </c>
      <c r="C120" s="9" t="s">
        <v>89</v>
      </c>
      <c r="D120" s="9" t="s">
        <v>355</v>
      </c>
      <c r="E120" s="37">
        <v>45629</v>
      </c>
      <c r="F120" s="10">
        <v>1</v>
      </c>
      <c r="G120" s="9" t="s">
        <v>145</v>
      </c>
      <c r="H120" s="9" t="s">
        <v>28</v>
      </c>
      <c r="I120" s="9" t="s">
        <v>29</v>
      </c>
      <c r="J120" s="9" t="s">
        <v>17</v>
      </c>
    </row>
    <row r="121" spans="1:10" ht="20.100000000000001" customHeight="1">
      <c r="A121" s="7" t="s">
        <v>350</v>
      </c>
      <c r="B121" s="8" t="s">
        <v>356</v>
      </c>
      <c r="C121" s="9" t="s">
        <v>198</v>
      </c>
      <c r="D121" s="9" t="s">
        <v>357</v>
      </c>
      <c r="E121" s="37">
        <v>45629</v>
      </c>
      <c r="F121" s="10">
        <v>1</v>
      </c>
      <c r="G121" s="9" t="s">
        <v>164</v>
      </c>
      <c r="H121" s="9" t="s">
        <v>15</v>
      </c>
      <c r="I121" s="9" t="s">
        <v>29</v>
      </c>
      <c r="J121" s="9" t="s">
        <v>24</v>
      </c>
    </row>
    <row r="122" spans="1:10" ht="20.100000000000001" customHeight="1">
      <c r="A122" s="7" t="s">
        <v>358</v>
      </c>
      <c r="B122" s="8" t="s">
        <v>359</v>
      </c>
      <c r="C122" s="9" t="s">
        <v>305</v>
      </c>
      <c r="D122" s="9" t="s">
        <v>360</v>
      </c>
      <c r="E122" s="37">
        <v>45629</v>
      </c>
      <c r="F122" s="10">
        <v>7</v>
      </c>
      <c r="G122" s="9" t="s">
        <v>14</v>
      </c>
      <c r="H122" s="9" t="s">
        <v>51</v>
      </c>
      <c r="I122" s="9" t="s">
        <v>29</v>
      </c>
      <c r="J122" s="9" t="s">
        <v>24</v>
      </c>
    </row>
    <row r="123" spans="1:10" ht="20.100000000000001" customHeight="1">
      <c r="A123" s="7" t="s">
        <v>361</v>
      </c>
      <c r="B123" s="8" t="s">
        <v>362</v>
      </c>
      <c r="C123" s="9" t="s">
        <v>198</v>
      </c>
      <c r="D123" s="9" t="s">
        <v>363</v>
      </c>
      <c r="E123" s="37">
        <v>45631</v>
      </c>
      <c r="F123" s="10">
        <v>7</v>
      </c>
      <c r="G123" s="9" t="s">
        <v>14</v>
      </c>
      <c r="H123" s="9" t="s">
        <v>15</v>
      </c>
      <c r="I123" s="9" t="s">
        <v>47</v>
      </c>
      <c r="J123" s="9" t="s">
        <v>17</v>
      </c>
    </row>
    <row r="124" spans="1:10" ht="20.100000000000001" customHeight="1">
      <c r="A124" s="7" t="s">
        <v>364</v>
      </c>
      <c r="B124" s="8" t="s">
        <v>365</v>
      </c>
      <c r="C124" s="9" t="s">
        <v>198</v>
      </c>
      <c r="D124" s="9" t="s">
        <v>366</v>
      </c>
      <c r="E124" s="37">
        <v>45631</v>
      </c>
      <c r="F124" s="10">
        <v>7</v>
      </c>
      <c r="G124" s="9" t="s">
        <v>14</v>
      </c>
      <c r="H124" s="9" t="s">
        <v>15</v>
      </c>
      <c r="I124" s="9" t="s">
        <v>47</v>
      </c>
      <c r="J124" s="9" t="s">
        <v>17</v>
      </c>
    </row>
    <row r="125" spans="1:10" ht="20.100000000000001" customHeight="1">
      <c r="A125" s="7" t="s">
        <v>367</v>
      </c>
      <c r="B125" s="8" t="s">
        <v>368</v>
      </c>
      <c r="C125" s="9" t="s">
        <v>198</v>
      </c>
      <c r="D125" s="9" t="s">
        <v>369</v>
      </c>
      <c r="E125" s="37">
        <v>45631</v>
      </c>
      <c r="F125" s="10">
        <v>7</v>
      </c>
      <c r="G125" s="9" t="s">
        <v>14</v>
      </c>
      <c r="H125" s="9" t="s">
        <v>51</v>
      </c>
      <c r="I125" s="9" t="s">
        <v>47</v>
      </c>
      <c r="J125" s="9" t="s">
        <v>24</v>
      </c>
    </row>
    <row r="126" spans="1:10" ht="20.100000000000001" customHeight="1">
      <c r="A126" s="7" t="s">
        <v>370</v>
      </c>
      <c r="B126" s="8" t="s">
        <v>371</v>
      </c>
      <c r="C126" s="9" t="s">
        <v>305</v>
      </c>
      <c r="D126" s="9" t="s">
        <v>372</v>
      </c>
      <c r="E126" s="37">
        <v>45632</v>
      </c>
      <c r="F126" s="10">
        <v>7</v>
      </c>
      <c r="G126" s="9" t="s">
        <v>14</v>
      </c>
      <c r="H126" s="9" t="s">
        <v>51</v>
      </c>
      <c r="I126" s="9" t="s">
        <v>52</v>
      </c>
      <c r="J126" s="9" t="s">
        <v>24</v>
      </c>
    </row>
    <row r="127" spans="1:10" ht="20.100000000000001" customHeight="1">
      <c r="A127" s="7" t="s">
        <v>373</v>
      </c>
      <c r="B127" s="8" t="s">
        <v>374</v>
      </c>
      <c r="C127" s="9" t="s">
        <v>198</v>
      </c>
      <c r="D127" s="9" t="s">
        <v>375</v>
      </c>
      <c r="E127" s="37">
        <v>45635</v>
      </c>
      <c r="F127" s="10">
        <v>7</v>
      </c>
      <c r="G127" s="9" t="s">
        <v>14</v>
      </c>
      <c r="H127" s="9" t="s">
        <v>51</v>
      </c>
      <c r="I127" s="9" t="s">
        <v>16</v>
      </c>
      <c r="J127" s="9" t="s">
        <v>17</v>
      </c>
    </row>
    <row r="128" spans="1:10" ht="20.100000000000001" customHeight="1">
      <c r="A128" s="7" t="s">
        <v>376</v>
      </c>
      <c r="B128" s="8" t="s">
        <v>377</v>
      </c>
      <c r="C128" s="9" t="s">
        <v>198</v>
      </c>
      <c r="D128" s="9" t="s">
        <v>378</v>
      </c>
      <c r="E128" s="37">
        <v>45635</v>
      </c>
      <c r="F128" s="10">
        <v>7</v>
      </c>
      <c r="G128" s="9" t="s">
        <v>14</v>
      </c>
      <c r="H128" s="9" t="s">
        <v>101</v>
      </c>
      <c r="I128" s="9" t="s">
        <v>16</v>
      </c>
      <c r="J128" s="9" t="s">
        <v>24</v>
      </c>
    </row>
    <row r="129" spans="1:10" ht="20.100000000000001" customHeight="1">
      <c r="A129" s="7" t="s">
        <v>379</v>
      </c>
      <c r="B129" s="8" t="s">
        <v>380</v>
      </c>
      <c r="C129" s="9" t="s">
        <v>381</v>
      </c>
      <c r="D129" s="9" t="s">
        <v>382</v>
      </c>
      <c r="E129" s="37">
        <v>45664</v>
      </c>
      <c r="F129" s="10">
        <v>7</v>
      </c>
      <c r="G129" s="9" t="s">
        <v>14</v>
      </c>
      <c r="H129" s="9" t="s">
        <v>15</v>
      </c>
      <c r="I129" s="9" t="s">
        <v>29</v>
      </c>
      <c r="J129" s="9" t="s">
        <v>24</v>
      </c>
    </row>
    <row r="130" spans="1:10" ht="20.100000000000001" customHeight="1">
      <c r="A130" s="7" t="s">
        <v>383</v>
      </c>
      <c r="B130" s="8" t="s">
        <v>384</v>
      </c>
      <c r="C130" s="9" t="s">
        <v>381</v>
      </c>
      <c r="D130" s="9" t="s">
        <v>385</v>
      </c>
      <c r="E130" s="37">
        <v>45664</v>
      </c>
      <c r="F130" s="10">
        <v>7</v>
      </c>
      <c r="G130" s="9" t="s">
        <v>14</v>
      </c>
      <c r="H130" s="9" t="s">
        <v>15</v>
      </c>
      <c r="I130" s="9" t="s">
        <v>29</v>
      </c>
      <c r="J130" s="9" t="s">
        <v>24</v>
      </c>
    </row>
    <row r="131" spans="1:10" ht="20.100000000000001" customHeight="1">
      <c r="A131" s="7" t="s">
        <v>386</v>
      </c>
      <c r="B131" s="8" t="s">
        <v>387</v>
      </c>
      <c r="C131" s="9" t="s">
        <v>381</v>
      </c>
      <c r="D131" s="9" t="s">
        <v>388</v>
      </c>
      <c r="E131" s="37">
        <v>45666</v>
      </c>
      <c r="F131" s="10">
        <v>7</v>
      </c>
      <c r="G131" s="9" t="s">
        <v>14</v>
      </c>
      <c r="H131" s="9" t="s">
        <v>66</v>
      </c>
      <c r="I131" s="9" t="s">
        <v>47</v>
      </c>
      <c r="J131" s="9" t="s">
        <v>24</v>
      </c>
    </row>
    <row r="132" spans="1:10" ht="20.100000000000001" customHeight="1">
      <c r="A132" s="7" t="s">
        <v>389</v>
      </c>
      <c r="B132" s="8" t="s">
        <v>390</v>
      </c>
      <c r="C132" s="9" t="s">
        <v>391</v>
      </c>
      <c r="D132" s="9" t="s">
        <v>392</v>
      </c>
      <c r="E132" s="37">
        <v>45667</v>
      </c>
      <c r="F132" s="10">
        <v>7</v>
      </c>
      <c r="G132" s="9" t="s">
        <v>14</v>
      </c>
      <c r="H132" s="9" t="s">
        <v>51</v>
      </c>
      <c r="I132" s="9" t="s">
        <v>52</v>
      </c>
      <c r="J132" s="9" t="s">
        <v>24</v>
      </c>
    </row>
    <row r="133" spans="1:10" ht="20.100000000000001" customHeight="1">
      <c r="A133" s="7" t="s">
        <v>393</v>
      </c>
      <c r="B133" s="8" t="s">
        <v>394</v>
      </c>
      <c r="C133" s="9" t="s">
        <v>391</v>
      </c>
      <c r="D133" s="9" t="s">
        <v>395</v>
      </c>
      <c r="E133" s="37">
        <v>45670</v>
      </c>
      <c r="F133" s="10">
        <v>5</v>
      </c>
      <c r="G133" s="9" t="s">
        <v>37</v>
      </c>
      <c r="H133" s="10">
        <v>4</v>
      </c>
      <c r="I133" s="9" t="s">
        <v>16</v>
      </c>
      <c r="J133" s="9" t="s">
        <v>17</v>
      </c>
    </row>
    <row r="134" spans="1:10" ht="20.100000000000001" customHeight="1">
      <c r="A134" s="7" t="s">
        <v>396</v>
      </c>
      <c r="B134" s="8" t="s">
        <v>397</v>
      </c>
      <c r="C134" s="9" t="s">
        <v>391</v>
      </c>
      <c r="D134" s="9" t="s">
        <v>395</v>
      </c>
      <c r="E134" s="37">
        <v>45670</v>
      </c>
      <c r="F134" s="10">
        <v>4</v>
      </c>
      <c r="G134" s="9" t="s">
        <v>200</v>
      </c>
      <c r="H134" s="9" t="s">
        <v>15</v>
      </c>
      <c r="I134" s="9" t="s">
        <v>16</v>
      </c>
      <c r="J134" s="9" t="s">
        <v>17</v>
      </c>
    </row>
    <row r="135" spans="1:10" ht="20.100000000000001" customHeight="1">
      <c r="A135" s="7" t="s">
        <v>398</v>
      </c>
      <c r="B135" s="8" t="s">
        <v>399</v>
      </c>
      <c r="C135" s="9" t="s">
        <v>381</v>
      </c>
      <c r="D135" s="9" t="s">
        <v>395</v>
      </c>
      <c r="E135" s="37">
        <v>45670</v>
      </c>
      <c r="F135" s="10">
        <v>7</v>
      </c>
      <c r="G135" s="9" t="s">
        <v>14</v>
      </c>
      <c r="H135" s="9" t="s">
        <v>51</v>
      </c>
      <c r="I135" s="9" t="s">
        <v>16</v>
      </c>
      <c r="J135" s="9" t="s">
        <v>17</v>
      </c>
    </row>
    <row r="136" spans="1:10" ht="20.100000000000001" customHeight="1">
      <c r="A136" s="7" t="s">
        <v>396</v>
      </c>
      <c r="B136" s="8" t="s">
        <v>400</v>
      </c>
      <c r="C136" s="9" t="s">
        <v>391</v>
      </c>
      <c r="D136" s="9" t="s">
        <v>401</v>
      </c>
      <c r="E136" s="37">
        <v>45670</v>
      </c>
      <c r="F136" s="10">
        <v>4</v>
      </c>
      <c r="G136" s="9" t="s">
        <v>203</v>
      </c>
      <c r="H136" s="9" t="s">
        <v>15</v>
      </c>
      <c r="I136" s="9" t="s">
        <v>16</v>
      </c>
      <c r="J136" s="9" t="s">
        <v>24</v>
      </c>
    </row>
    <row r="137" spans="1:10" ht="20.100000000000001" customHeight="1">
      <c r="A137" s="7" t="s">
        <v>393</v>
      </c>
      <c r="B137" s="8" t="s">
        <v>402</v>
      </c>
      <c r="C137" s="9" t="s">
        <v>391</v>
      </c>
      <c r="D137" s="9" t="s">
        <v>403</v>
      </c>
      <c r="E137" s="37">
        <v>45670</v>
      </c>
      <c r="F137" s="10">
        <v>5</v>
      </c>
      <c r="G137" s="9" t="s">
        <v>37</v>
      </c>
      <c r="H137" s="10">
        <v>4</v>
      </c>
      <c r="I137" s="9" t="s">
        <v>16</v>
      </c>
      <c r="J137" s="9" t="s">
        <v>24</v>
      </c>
    </row>
    <row r="138" spans="1:10" ht="20.100000000000001" customHeight="1">
      <c r="A138" s="7" t="s">
        <v>404</v>
      </c>
      <c r="B138" s="8" t="s">
        <v>405</v>
      </c>
      <c r="C138" s="9" t="s">
        <v>381</v>
      </c>
      <c r="D138" s="9" t="s">
        <v>406</v>
      </c>
      <c r="E138" s="37">
        <v>45671</v>
      </c>
      <c r="F138" s="10">
        <v>7</v>
      </c>
      <c r="G138" s="9" t="s">
        <v>14</v>
      </c>
      <c r="H138" s="9" t="s">
        <v>15</v>
      </c>
      <c r="I138" s="9" t="s">
        <v>29</v>
      </c>
      <c r="J138" s="9" t="s">
        <v>17</v>
      </c>
    </row>
    <row r="139" spans="1:10" ht="20.100000000000001" customHeight="1">
      <c r="A139" s="7" t="s">
        <v>407</v>
      </c>
      <c r="B139" s="8" t="s">
        <v>408</v>
      </c>
      <c r="C139" s="9" t="s">
        <v>381</v>
      </c>
      <c r="D139" s="9" t="s">
        <v>409</v>
      </c>
      <c r="E139" s="37">
        <v>45671</v>
      </c>
      <c r="F139" s="10">
        <v>4</v>
      </c>
      <c r="G139" s="9" t="s">
        <v>200</v>
      </c>
      <c r="H139" s="9" t="s">
        <v>15</v>
      </c>
      <c r="I139" s="9" t="s">
        <v>29</v>
      </c>
      <c r="J139" s="9" t="s">
        <v>24</v>
      </c>
    </row>
    <row r="140" spans="1:10" ht="20.100000000000001" customHeight="1">
      <c r="A140" s="7" t="s">
        <v>410</v>
      </c>
      <c r="B140" s="8" t="s">
        <v>411</v>
      </c>
      <c r="C140" s="9" t="s">
        <v>381</v>
      </c>
      <c r="D140" s="9" t="s">
        <v>412</v>
      </c>
      <c r="E140" s="37">
        <v>45671</v>
      </c>
      <c r="F140" s="10">
        <v>7</v>
      </c>
      <c r="G140" s="9" t="s">
        <v>14</v>
      </c>
      <c r="H140" s="9" t="s">
        <v>15</v>
      </c>
      <c r="I140" s="9" t="s">
        <v>29</v>
      </c>
      <c r="J140" s="9" t="s">
        <v>17</v>
      </c>
    </row>
    <row r="141" spans="1:10" ht="20.100000000000001" customHeight="1">
      <c r="A141" s="7" t="s">
        <v>407</v>
      </c>
      <c r="B141" s="8" t="s">
        <v>413</v>
      </c>
      <c r="C141" s="9" t="s">
        <v>381</v>
      </c>
      <c r="D141" s="9" t="s">
        <v>414</v>
      </c>
      <c r="E141" s="37">
        <v>45671</v>
      </c>
      <c r="F141" s="10">
        <v>4</v>
      </c>
      <c r="G141" s="9" t="s">
        <v>203</v>
      </c>
      <c r="H141" s="9" t="s">
        <v>15</v>
      </c>
      <c r="I141" s="9" t="s">
        <v>29</v>
      </c>
      <c r="J141" s="9" t="s">
        <v>24</v>
      </c>
    </row>
    <row r="142" spans="1:10" ht="20.100000000000001" customHeight="1">
      <c r="A142" s="7" t="s">
        <v>415</v>
      </c>
      <c r="B142" s="8" t="s">
        <v>416</v>
      </c>
      <c r="C142" s="9" t="s">
        <v>391</v>
      </c>
      <c r="D142" s="9" t="s">
        <v>414</v>
      </c>
      <c r="E142" s="37">
        <v>45671</v>
      </c>
      <c r="F142" s="10">
        <v>7</v>
      </c>
      <c r="G142" s="9" t="s">
        <v>14</v>
      </c>
      <c r="H142" s="9" t="s">
        <v>66</v>
      </c>
      <c r="I142" s="9" t="s">
        <v>29</v>
      </c>
      <c r="J142" s="9" t="s">
        <v>24</v>
      </c>
    </row>
    <row r="143" spans="1:10" ht="20.100000000000001" customHeight="1">
      <c r="A143" s="7" t="s">
        <v>417</v>
      </c>
      <c r="B143" s="8" t="s">
        <v>418</v>
      </c>
      <c r="C143" s="9" t="s">
        <v>381</v>
      </c>
      <c r="D143" s="9" t="s">
        <v>419</v>
      </c>
      <c r="E143" s="37">
        <v>45673</v>
      </c>
      <c r="F143" s="10">
        <v>5</v>
      </c>
      <c r="G143" s="9" t="s">
        <v>37</v>
      </c>
      <c r="H143" s="10">
        <v>4</v>
      </c>
      <c r="I143" s="9" t="s">
        <v>47</v>
      </c>
      <c r="J143" s="9" t="s">
        <v>17</v>
      </c>
    </row>
    <row r="144" spans="1:10" ht="20.100000000000001" customHeight="1">
      <c r="A144" s="7" t="s">
        <v>420</v>
      </c>
      <c r="B144" s="8" t="s">
        <v>421</v>
      </c>
      <c r="C144" s="9" t="s">
        <v>381</v>
      </c>
      <c r="D144" s="9" t="s">
        <v>422</v>
      </c>
      <c r="E144" s="37">
        <v>45673</v>
      </c>
      <c r="F144" s="10">
        <v>7</v>
      </c>
      <c r="G144" s="9" t="s">
        <v>14</v>
      </c>
      <c r="H144" s="9" t="s">
        <v>51</v>
      </c>
      <c r="I144" s="9" t="s">
        <v>47</v>
      </c>
      <c r="J144" s="9" t="s">
        <v>24</v>
      </c>
    </row>
    <row r="145" spans="1:10" ht="20.100000000000001" customHeight="1">
      <c r="A145" s="7" t="s">
        <v>423</v>
      </c>
      <c r="B145" s="8" t="s">
        <v>424</v>
      </c>
      <c r="C145" s="9" t="s">
        <v>89</v>
      </c>
      <c r="D145" s="9" t="s">
        <v>425</v>
      </c>
      <c r="E145" s="37">
        <v>45674</v>
      </c>
      <c r="F145" s="10">
        <v>5</v>
      </c>
      <c r="G145" s="9" t="s">
        <v>128</v>
      </c>
      <c r="H145" s="9" t="s">
        <v>51</v>
      </c>
      <c r="I145" s="9" t="s">
        <v>52</v>
      </c>
      <c r="J145" s="9" t="s">
        <v>17</v>
      </c>
    </row>
    <row r="146" spans="1:10" ht="20.100000000000001" customHeight="1">
      <c r="A146" s="7" t="s">
        <v>426</v>
      </c>
      <c r="B146" s="8" t="s">
        <v>427</v>
      </c>
      <c r="C146" s="9" t="s">
        <v>381</v>
      </c>
      <c r="D146" s="9" t="s">
        <v>425</v>
      </c>
      <c r="E146" s="37">
        <v>45674</v>
      </c>
      <c r="F146" s="10">
        <v>1</v>
      </c>
      <c r="G146" s="9" t="s">
        <v>164</v>
      </c>
      <c r="H146" s="9" t="s">
        <v>66</v>
      </c>
      <c r="I146" s="9" t="s">
        <v>52</v>
      </c>
      <c r="J146" s="9" t="s">
        <v>17</v>
      </c>
    </row>
    <row r="147" spans="1:10" ht="20.100000000000001" customHeight="1">
      <c r="A147" s="7" t="s">
        <v>417</v>
      </c>
      <c r="B147" s="8" t="s">
        <v>428</v>
      </c>
      <c r="C147" s="9" t="s">
        <v>381</v>
      </c>
      <c r="D147" s="9" t="s">
        <v>429</v>
      </c>
      <c r="E147" s="37">
        <v>45674</v>
      </c>
      <c r="F147" s="10">
        <v>5</v>
      </c>
      <c r="G147" s="9" t="s">
        <v>37</v>
      </c>
      <c r="H147" s="10">
        <v>4</v>
      </c>
      <c r="I147" s="9" t="s">
        <v>52</v>
      </c>
      <c r="J147" s="9" t="s">
        <v>24</v>
      </c>
    </row>
    <row r="148" spans="1:10" ht="20.100000000000001" customHeight="1">
      <c r="A148" s="7" t="s">
        <v>430</v>
      </c>
      <c r="B148" s="8" t="s">
        <v>431</v>
      </c>
      <c r="C148" s="9" t="s">
        <v>391</v>
      </c>
      <c r="D148" s="9" t="s">
        <v>432</v>
      </c>
      <c r="E148" s="37">
        <v>45674</v>
      </c>
      <c r="F148" s="10">
        <v>7</v>
      </c>
      <c r="G148" s="9" t="s">
        <v>14</v>
      </c>
      <c r="H148" s="9" t="s">
        <v>51</v>
      </c>
      <c r="I148" s="9" t="s">
        <v>52</v>
      </c>
      <c r="J148" s="9" t="s">
        <v>24</v>
      </c>
    </row>
    <row r="149" spans="1:10" ht="20.100000000000001" customHeight="1">
      <c r="A149" s="7" t="s">
        <v>433</v>
      </c>
      <c r="B149" s="8" t="s">
        <v>434</v>
      </c>
      <c r="C149" s="9" t="s">
        <v>381</v>
      </c>
      <c r="D149" s="9" t="s">
        <v>435</v>
      </c>
      <c r="E149" s="37">
        <v>45679</v>
      </c>
      <c r="F149" s="10">
        <v>7</v>
      </c>
      <c r="G149" s="9" t="s">
        <v>14</v>
      </c>
      <c r="H149" s="9" t="s">
        <v>15</v>
      </c>
      <c r="I149" s="9" t="s">
        <v>38</v>
      </c>
      <c r="J149" s="9" t="s">
        <v>24</v>
      </c>
    </row>
    <row r="150" spans="1:10" ht="20.100000000000001" customHeight="1">
      <c r="A150" s="7" t="s">
        <v>436</v>
      </c>
      <c r="B150" s="8" t="s">
        <v>437</v>
      </c>
      <c r="C150" s="9" t="s">
        <v>381</v>
      </c>
      <c r="D150" s="9" t="s">
        <v>438</v>
      </c>
      <c r="E150" s="37">
        <v>45680</v>
      </c>
      <c r="F150" s="10">
        <v>7</v>
      </c>
      <c r="G150" s="9" t="s">
        <v>14</v>
      </c>
      <c r="H150" s="9" t="s">
        <v>51</v>
      </c>
      <c r="I150" s="9" t="s">
        <v>47</v>
      </c>
      <c r="J150" s="9" t="s">
        <v>17</v>
      </c>
    </row>
    <row r="151" spans="1:10" ht="20.100000000000001" customHeight="1">
      <c r="A151" s="7" t="s">
        <v>423</v>
      </c>
      <c r="B151" s="8" t="s">
        <v>439</v>
      </c>
      <c r="C151" s="9" t="s">
        <v>440</v>
      </c>
      <c r="D151" s="9" t="s">
        <v>441</v>
      </c>
      <c r="E151" s="37">
        <v>45681</v>
      </c>
      <c r="F151" s="10">
        <v>5</v>
      </c>
      <c r="G151" s="9" t="s">
        <v>91</v>
      </c>
      <c r="H151" s="9" t="s">
        <v>28</v>
      </c>
      <c r="I151" s="9" t="s">
        <v>52</v>
      </c>
      <c r="J151" s="9" t="s">
        <v>17</v>
      </c>
    </row>
    <row r="152" spans="1:10" ht="20.100000000000001" customHeight="1">
      <c r="A152" s="7" t="s">
        <v>423</v>
      </c>
      <c r="B152" s="8" t="s">
        <v>442</v>
      </c>
      <c r="C152" s="9" t="s">
        <v>440</v>
      </c>
      <c r="D152" s="9" t="s">
        <v>441</v>
      </c>
      <c r="E152" s="37">
        <v>45681</v>
      </c>
      <c r="F152" s="10">
        <v>5</v>
      </c>
      <c r="G152" s="9" t="s">
        <v>120</v>
      </c>
      <c r="H152" s="9" t="s">
        <v>28</v>
      </c>
      <c r="I152" s="9" t="s">
        <v>52</v>
      </c>
      <c r="J152" s="9" t="s">
        <v>17</v>
      </c>
    </row>
    <row r="153" spans="1:10" ht="20.100000000000001" customHeight="1">
      <c r="A153" s="7" t="s">
        <v>443</v>
      </c>
      <c r="B153" s="8" t="s">
        <v>444</v>
      </c>
      <c r="C153" s="9" t="s">
        <v>391</v>
      </c>
      <c r="D153" s="9" t="s">
        <v>445</v>
      </c>
      <c r="E153" s="37">
        <v>45681</v>
      </c>
      <c r="F153" s="10">
        <v>7</v>
      </c>
      <c r="G153" s="9" t="s">
        <v>14</v>
      </c>
      <c r="H153" s="9" t="s">
        <v>51</v>
      </c>
      <c r="I153" s="9" t="s">
        <v>52</v>
      </c>
      <c r="J153" s="9" t="s">
        <v>24</v>
      </c>
    </row>
    <row r="154" spans="1:10" ht="20.100000000000001" customHeight="1">
      <c r="A154" s="7" t="s">
        <v>446</v>
      </c>
      <c r="B154" s="8" t="s">
        <v>447</v>
      </c>
      <c r="C154" s="9" t="s">
        <v>391</v>
      </c>
      <c r="D154" s="9" t="s">
        <v>448</v>
      </c>
      <c r="E154" s="37">
        <v>45684</v>
      </c>
      <c r="F154" s="10">
        <v>7</v>
      </c>
      <c r="G154" s="9" t="s">
        <v>14</v>
      </c>
      <c r="H154" s="9" t="s">
        <v>15</v>
      </c>
      <c r="I154" s="9" t="s">
        <v>16</v>
      </c>
      <c r="J154" s="9" t="s">
        <v>17</v>
      </c>
    </row>
    <row r="155" spans="1:10" ht="20.100000000000001" customHeight="1">
      <c r="A155" s="7" t="s">
        <v>449</v>
      </c>
      <c r="B155" s="8" t="s">
        <v>450</v>
      </c>
      <c r="C155" s="9" t="s">
        <v>391</v>
      </c>
      <c r="D155" s="9" t="s">
        <v>451</v>
      </c>
      <c r="E155" s="37">
        <v>45684</v>
      </c>
      <c r="F155" s="10">
        <v>7</v>
      </c>
      <c r="G155" s="9" t="s">
        <v>14</v>
      </c>
      <c r="H155" s="9" t="s">
        <v>101</v>
      </c>
      <c r="I155" s="9" t="s">
        <v>16</v>
      </c>
      <c r="J155" s="9" t="s">
        <v>17</v>
      </c>
    </row>
    <row r="156" spans="1:10" ht="20.100000000000001" customHeight="1">
      <c r="A156" s="7" t="s">
        <v>452</v>
      </c>
      <c r="B156" s="8" t="s">
        <v>453</v>
      </c>
      <c r="C156" s="9" t="s">
        <v>381</v>
      </c>
      <c r="D156" s="9" t="s">
        <v>454</v>
      </c>
      <c r="E156" s="37">
        <v>45684</v>
      </c>
      <c r="F156" s="10">
        <v>7</v>
      </c>
      <c r="G156" s="9" t="s">
        <v>14</v>
      </c>
      <c r="H156" s="9" t="s">
        <v>51</v>
      </c>
      <c r="I156" s="9" t="s">
        <v>16</v>
      </c>
      <c r="J156" s="9" t="s">
        <v>24</v>
      </c>
    </row>
    <row r="157" spans="1:10" ht="20.100000000000001" customHeight="1">
      <c r="A157" s="7" t="s">
        <v>455</v>
      </c>
      <c r="B157" s="8" t="s">
        <v>456</v>
      </c>
      <c r="C157" s="9" t="s">
        <v>391</v>
      </c>
      <c r="D157" s="9" t="s">
        <v>457</v>
      </c>
      <c r="E157" s="37">
        <v>45685</v>
      </c>
      <c r="F157" s="10">
        <v>7</v>
      </c>
      <c r="G157" s="9" t="s">
        <v>14</v>
      </c>
      <c r="H157" s="9" t="s">
        <v>15</v>
      </c>
      <c r="I157" s="9" t="s">
        <v>29</v>
      </c>
      <c r="J157" s="9" t="s">
        <v>17</v>
      </c>
    </row>
    <row r="158" spans="1:10" ht="20.100000000000001" customHeight="1">
      <c r="A158" s="7" t="s">
        <v>458</v>
      </c>
      <c r="B158" s="8" t="s">
        <v>459</v>
      </c>
      <c r="C158" s="9" t="s">
        <v>391</v>
      </c>
      <c r="D158" s="9" t="s">
        <v>460</v>
      </c>
      <c r="E158" s="37">
        <v>45685</v>
      </c>
      <c r="F158" s="10">
        <v>7</v>
      </c>
      <c r="G158" s="9" t="s">
        <v>14</v>
      </c>
      <c r="H158" s="9" t="s">
        <v>51</v>
      </c>
      <c r="I158" s="9" t="s">
        <v>29</v>
      </c>
      <c r="J158" s="9" t="s">
        <v>24</v>
      </c>
    </row>
    <row r="159" spans="1:10" ht="20.100000000000001" customHeight="1">
      <c r="A159" s="7" t="s">
        <v>461</v>
      </c>
      <c r="B159" s="8" t="s">
        <v>462</v>
      </c>
      <c r="C159" s="9" t="s">
        <v>391</v>
      </c>
      <c r="D159" s="9" t="s">
        <v>463</v>
      </c>
      <c r="E159" s="37">
        <v>45686</v>
      </c>
      <c r="F159" s="10">
        <v>1</v>
      </c>
      <c r="G159" s="9" t="s">
        <v>145</v>
      </c>
      <c r="H159" s="9" t="s">
        <v>66</v>
      </c>
      <c r="I159" s="9" t="s">
        <v>38</v>
      </c>
      <c r="J159" s="9" t="s">
        <v>17</v>
      </c>
    </row>
    <row r="160" spans="1:10" ht="20.100000000000001" customHeight="1">
      <c r="A160" s="7" t="s">
        <v>464</v>
      </c>
      <c r="B160" s="8" t="s">
        <v>465</v>
      </c>
      <c r="C160" s="9" t="s">
        <v>391</v>
      </c>
      <c r="D160" s="9" t="s">
        <v>466</v>
      </c>
      <c r="E160" s="37">
        <v>45686</v>
      </c>
      <c r="F160" s="10">
        <v>7</v>
      </c>
      <c r="G160" s="9" t="s">
        <v>14</v>
      </c>
      <c r="H160" s="9" t="s">
        <v>15</v>
      </c>
      <c r="I160" s="9" t="s">
        <v>38</v>
      </c>
      <c r="J160" s="9" t="s">
        <v>24</v>
      </c>
    </row>
    <row r="161" spans="1:10" ht="20.100000000000001" customHeight="1">
      <c r="A161" s="7" t="s">
        <v>467</v>
      </c>
      <c r="B161" s="8" t="s">
        <v>468</v>
      </c>
      <c r="C161" s="9" t="s">
        <v>391</v>
      </c>
      <c r="D161" s="9" t="s">
        <v>469</v>
      </c>
      <c r="E161" s="37">
        <v>45686</v>
      </c>
      <c r="F161" s="10">
        <v>7</v>
      </c>
      <c r="G161" s="9" t="s">
        <v>14</v>
      </c>
      <c r="H161" s="9" t="s">
        <v>15</v>
      </c>
      <c r="I161" s="9" t="s">
        <v>38</v>
      </c>
      <c r="J161" s="9" t="s">
        <v>24</v>
      </c>
    </row>
    <row r="162" spans="1:10" ht="20.100000000000001" customHeight="1">
      <c r="A162" s="7" t="s">
        <v>423</v>
      </c>
      <c r="B162" s="8" t="s">
        <v>470</v>
      </c>
      <c r="C162" s="9" t="s">
        <v>440</v>
      </c>
      <c r="D162" s="9" t="s">
        <v>471</v>
      </c>
      <c r="E162" s="37">
        <v>45687</v>
      </c>
      <c r="F162" s="10">
        <v>5</v>
      </c>
      <c r="G162" s="9" t="s">
        <v>109</v>
      </c>
      <c r="H162" s="9" t="s">
        <v>28</v>
      </c>
      <c r="I162" s="9" t="s">
        <v>47</v>
      </c>
      <c r="J162" s="9" t="s">
        <v>17</v>
      </c>
    </row>
    <row r="163" spans="1:10" ht="20.100000000000001" customHeight="1">
      <c r="A163" s="7" t="s">
        <v>423</v>
      </c>
      <c r="B163" s="8" t="s">
        <v>472</v>
      </c>
      <c r="C163" s="9" t="s">
        <v>440</v>
      </c>
      <c r="D163" s="9" t="s">
        <v>471</v>
      </c>
      <c r="E163" s="37">
        <v>45687</v>
      </c>
      <c r="F163" s="10">
        <v>5</v>
      </c>
      <c r="G163" s="9" t="s">
        <v>130</v>
      </c>
      <c r="H163" s="9" t="s">
        <v>28</v>
      </c>
      <c r="I163" s="9" t="s">
        <v>47</v>
      </c>
      <c r="J163" s="9" t="s">
        <v>17</v>
      </c>
    </row>
    <row r="164" spans="1:10" ht="20.100000000000001" customHeight="1">
      <c r="A164" s="7" t="s">
        <v>423</v>
      </c>
      <c r="B164" s="8" t="s">
        <v>473</v>
      </c>
      <c r="C164" s="9" t="s">
        <v>440</v>
      </c>
      <c r="D164" s="9" t="s">
        <v>474</v>
      </c>
      <c r="E164" s="37">
        <v>45687</v>
      </c>
      <c r="F164" s="10">
        <v>5</v>
      </c>
      <c r="G164" s="9" t="s">
        <v>139</v>
      </c>
      <c r="H164" s="9" t="s">
        <v>28</v>
      </c>
      <c r="I164" s="9" t="s">
        <v>47</v>
      </c>
      <c r="J164" s="9" t="s">
        <v>24</v>
      </c>
    </row>
    <row r="165" spans="1:10" ht="20.100000000000001" customHeight="1">
      <c r="A165" s="7" t="s">
        <v>475</v>
      </c>
      <c r="B165" s="8" t="s">
        <v>476</v>
      </c>
      <c r="C165" s="9" t="s">
        <v>391</v>
      </c>
      <c r="D165" s="9" t="s">
        <v>477</v>
      </c>
      <c r="E165" s="37">
        <v>45688</v>
      </c>
      <c r="F165" s="10">
        <v>7</v>
      </c>
      <c r="G165" s="9" t="s">
        <v>14</v>
      </c>
      <c r="H165" s="9" t="s">
        <v>15</v>
      </c>
      <c r="I165" s="9" t="s">
        <v>52</v>
      </c>
      <c r="J165" s="9" t="s">
        <v>17</v>
      </c>
    </row>
    <row r="166" spans="1:10" ht="20.100000000000001" customHeight="1">
      <c r="A166" s="7" t="s">
        <v>478</v>
      </c>
      <c r="B166" s="8" t="s">
        <v>479</v>
      </c>
      <c r="C166" s="9" t="s">
        <v>391</v>
      </c>
      <c r="D166" s="9" t="s">
        <v>480</v>
      </c>
      <c r="E166" s="37">
        <v>45688</v>
      </c>
      <c r="F166" s="10">
        <v>7</v>
      </c>
      <c r="G166" s="9" t="s">
        <v>14</v>
      </c>
      <c r="H166" s="9" t="s">
        <v>51</v>
      </c>
      <c r="I166" s="9" t="s">
        <v>52</v>
      </c>
      <c r="J166" s="9" t="s">
        <v>24</v>
      </c>
    </row>
    <row r="167" spans="1:10" ht="20.100000000000001" customHeight="1">
      <c r="A167" s="7" t="s">
        <v>481</v>
      </c>
      <c r="B167" s="8" t="s">
        <v>482</v>
      </c>
      <c r="C167" s="9" t="s">
        <v>483</v>
      </c>
      <c r="D167" s="9" t="s">
        <v>484</v>
      </c>
      <c r="E167" s="37">
        <v>45694</v>
      </c>
      <c r="F167" s="10">
        <v>5</v>
      </c>
      <c r="G167" s="9" t="s">
        <v>37</v>
      </c>
      <c r="H167" s="10">
        <v>4</v>
      </c>
      <c r="I167" s="9" t="s">
        <v>47</v>
      </c>
      <c r="J167" s="9" t="s">
        <v>17</v>
      </c>
    </row>
    <row r="168" spans="1:10" ht="20.100000000000001" customHeight="1">
      <c r="A168" s="7" t="s">
        <v>485</v>
      </c>
      <c r="B168" s="8" t="s">
        <v>486</v>
      </c>
      <c r="C168" s="9" t="s">
        <v>483</v>
      </c>
      <c r="D168" s="9" t="s">
        <v>487</v>
      </c>
      <c r="E168" s="37">
        <v>45694</v>
      </c>
      <c r="F168" s="10">
        <v>7</v>
      </c>
      <c r="G168" s="9" t="s">
        <v>14</v>
      </c>
      <c r="H168" s="9" t="s">
        <v>51</v>
      </c>
      <c r="I168" s="9" t="s">
        <v>47</v>
      </c>
      <c r="J168" s="9" t="s">
        <v>24</v>
      </c>
    </row>
    <row r="169" spans="1:10" ht="20.100000000000001" customHeight="1">
      <c r="A169" s="7" t="s">
        <v>488</v>
      </c>
      <c r="B169" s="8" t="s">
        <v>489</v>
      </c>
      <c r="C169" s="9" t="s">
        <v>490</v>
      </c>
      <c r="D169" s="9" t="s">
        <v>491</v>
      </c>
      <c r="E169" s="37">
        <v>45695</v>
      </c>
      <c r="F169" s="10">
        <v>7</v>
      </c>
      <c r="G169" s="9" t="s">
        <v>14</v>
      </c>
      <c r="H169" s="9" t="s">
        <v>28</v>
      </c>
      <c r="I169" s="9" t="s">
        <v>52</v>
      </c>
      <c r="J169" s="9" t="s">
        <v>24</v>
      </c>
    </row>
    <row r="170" spans="1:10" ht="20.100000000000001" customHeight="1">
      <c r="A170" s="7" t="s">
        <v>492</v>
      </c>
      <c r="B170" s="8" t="s">
        <v>493</v>
      </c>
      <c r="C170" s="9" t="s">
        <v>490</v>
      </c>
      <c r="D170" s="9" t="s">
        <v>494</v>
      </c>
      <c r="E170" s="37">
        <v>45698</v>
      </c>
      <c r="F170" s="10">
        <v>5</v>
      </c>
      <c r="G170" s="9" t="s">
        <v>37</v>
      </c>
      <c r="H170" s="10">
        <v>4</v>
      </c>
      <c r="I170" s="9" t="s">
        <v>16</v>
      </c>
      <c r="J170" s="9" t="s">
        <v>17</v>
      </c>
    </row>
    <row r="171" spans="1:10" ht="20.100000000000001" customHeight="1">
      <c r="A171" s="7" t="s">
        <v>495</v>
      </c>
      <c r="B171" s="8" t="s">
        <v>496</v>
      </c>
      <c r="C171" s="9" t="s">
        <v>483</v>
      </c>
      <c r="D171" s="9" t="s">
        <v>494</v>
      </c>
      <c r="E171" s="37">
        <v>45698</v>
      </c>
      <c r="F171" s="10">
        <v>4</v>
      </c>
      <c r="G171" s="9" t="s">
        <v>203</v>
      </c>
      <c r="H171" s="9" t="s">
        <v>15</v>
      </c>
      <c r="I171" s="9" t="s">
        <v>16</v>
      </c>
      <c r="J171" s="9" t="s">
        <v>17</v>
      </c>
    </row>
    <row r="172" spans="1:10" ht="20.100000000000001" customHeight="1">
      <c r="A172" s="7" t="s">
        <v>495</v>
      </c>
      <c r="B172" s="8" t="s">
        <v>497</v>
      </c>
      <c r="C172" s="9" t="s">
        <v>483</v>
      </c>
      <c r="D172" s="9" t="s">
        <v>498</v>
      </c>
      <c r="E172" s="37">
        <v>45698</v>
      </c>
      <c r="F172" s="10">
        <v>4</v>
      </c>
      <c r="G172" s="9" t="s">
        <v>200</v>
      </c>
      <c r="H172" s="9" t="s">
        <v>15</v>
      </c>
      <c r="I172" s="9" t="s">
        <v>16</v>
      </c>
      <c r="J172" s="9" t="s">
        <v>17</v>
      </c>
    </row>
    <row r="173" spans="1:10" ht="20.100000000000001" customHeight="1">
      <c r="A173" s="7" t="s">
        <v>481</v>
      </c>
      <c r="B173" s="8" t="s">
        <v>499</v>
      </c>
      <c r="C173" s="9" t="s">
        <v>483</v>
      </c>
      <c r="D173" s="9" t="s">
        <v>500</v>
      </c>
      <c r="E173" s="37">
        <v>45698</v>
      </c>
      <c r="F173" s="10">
        <v>5</v>
      </c>
      <c r="G173" s="9" t="s">
        <v>37</v>
      </c>
      <c r="H173" s="10">
        <v>4</v>
      </c>
      <c r="I173" s="9" t="s">
        <v>16</v>
      </c>
      <c r="J173" s="9" t="s">
        <v>24</v>
      </c>
    </row>
    <row r="174" spans="1:10" ht="20.100000000000001" customHeight="1">
      <c r="A174" s="7" t="s">
        <v>492</v>
      </c>
      <c r="B174" s="8" t="s">
        <v>501</v>
      </c>
      <c r="C174" s="9" t="s">
        <v>490</v>
      </c>
      <c r="D174" s="9" t="s">
        <v>500</v>
      </c>
      <c r="E174" s="37">
        <v>45698</v>
      </c>
      <c r="F174" s="10">
        <v>5</v>
      </c>
      <c r="G174" s="9" t="s">
        <v>37</v>
      </c>
      <c r="H174" s="10">
        <v>4</v>
      </c>
      <c r="I174" s="9" t="s">
        <v>16</v>
      </c>
      <c r="J174" s="9" t="s">
        <v>24</v>
      </c>
    </row>
    <row r="175" spans="1:10" ht="20.100000000000001" customHeight="1">
      <c r="A175" s="7" t="s">
        <v>502</v>
      </c>
      <c r="B175" s="8" t="s">
        <v>503</v>
      </c>
      <c r="C175" s="9" t="s">
        <v>490</v>
      </c>
      <c r="D175" s="9" t="s">
        <v>504</v>
      </c>
      <c r="E175" s="37">
        <v>45699</v>
      </c>
      <c r="F175" s="10">
        <v>7</v>
      </c>
      <c r="G175" s="9" t="s">
        <v>14</v>
      </c>
      <c r="H175" s="9" t="s">
        <v>165</v>
      </c>
      <c r="I175" s="9" t="s">
        <v>29</v>
      </c>
      <c r="J175" s="9" t="s">
        <v>17</v>
      </c>
    </row>
    <row r="176" spans="1:10" ht="20.100000000000001" customHeight="1">
      <c r="A176" s="7" t="s">
        <v>505</v>
      </c>
      <c r="B176" s="8" t="s">
        <v>506</v>
      </c>
      <c r="C176" s="9" t="s">
        <v>490</v>
      </c>
      <c r="D176" s="9" t="s">
        <v>507</v>
      </c>
      <c r="E176" s="37">
        <v>45699</v>
      </c>
      <c r="F176" s="10">
        <v>7</v>
      </c>
      <c r="G176" s="9" t="s">
        <v>14</v>
      </c>
      <c r="H176" s="9" t="s">
        <v>51</v>
      </c>
      <c r="I176" s="9" t="s">
        <v>29</v>
      </c>
      <c r="J176" s="9" t="s">
        <v>24</v>
      </c>
    </row>
    <row r="177" spans="1:10" ht="20.100000000000001" customHeight="1">
      <c r="A177" s="7" t="s">
        <v>508</v>
      </c>
      <c r="B177" s="8" t="s">
        <v>509</v>
      </c>
      <c r="C177" s="9" t="s">
        <v>490</v>
      </c>
      <c r="D177" s="9" t="s">
        <v>510</v>
      </c>
      <c r="E177" s="37">
        <v>45700</v>
      </c>
      <c r="F177" s="10">
        <v>7</v>
      </c>
      <c r="G177" s="9" t="s">
        <v>14</v>
      </c>
      <c r="H177" s="9" t="s">
        <v>15</v>
      </c>
      <c r="I177" s="9" t="s">
        <v>38</v>
      </c>
      <c r="J177" s="9" t="s">
        <v>24</v>
      </c>
    </row>
    <row r="178" spans="1:10" ht="20.100000000000001" customHeight="1">
      <c r="A178" s="7" t="s">
        <v>423</v>
      </c>
      <c r="B178" s="8" t="s">
        <v>511</v>
      </c>
      <c r="C178" s="9" t="s">
        <v>440</v>
      </c>
      <c r="D178" s="9" t="s">
        <v>512</v>
      </c>
      <c r="E178" s="37">
        <v>45701</v>
      </c>
      <c r="F178" s="10">
        <v>5</v>
      </c>
      <c r="G178" s="9" t="s">
        <v>141</v>
      </c>
      <c r="H178" s="9" t="s">
        <v>28</v>
      </c>
      <c r="I178" s="9" t="s">
        <v>47</v>
      </c>
      <c r="J178" s="9" t="s">
        <v>17</v>
      </c>
    </row>
    <row r="179" spans="1:10" ht="20.100000000000001" customHeight="1">
      <c r="A179" s="7" t="s">
        <v>513</v>
      </c>
      <c r="B179" s="8" t="s">
        <v>514</v>
      </c>
      <c r="C179" s="9" t="s">
        <v>483</v>
      </c>
      <c r="D179" s="9" t="s">
        <v>512</v>
      </c>
      <c r="E179" s="37">
        <v>45701</v>
      </c>
      <c r="F179" s="10">
        <v>7</v>
      </c>
      <c r="G179" s="9" t="s">
        <v>14</v>
      </c>
      <c r="H179" s="9" t="s">
        <v>66</v>
      </c>
      <c r="I179" s="9" t="s">
        <v>47</v>
      </c>
      <c r="J179" s="9" t="s">
        <v>17</v>
      </c>
    </row>
    <row r="180" spans="1:10" ht="20.100000000000001" customHeight="1">
      <c r="A180" s="7" t="s">
        <v>515</v>
      </c>
      <c r="B180" s="8" t="s">
        <v>516</v>
      </c>
      <c r="C180" s="9" t="s">
        <v>381</v>
      </c>
      <c r="D180" s="9" t="s">
        <v>517</v>
      </c>
      <c r="E180" s="37">
        <v>45701</v>
      </c>
      <c r="F180" s="10">
        <v>7</v>
      </c>
      <c r="G180" s="9" t="s">
        <v>14</v>
      </c>
      <c r="H180" s="9" t="s">
        <v>101</v>
      </c>
      <c r="I180" s="9" t="s">
        <v>47</v>
      </c>
      <c r="J180" s="9" t="s">
        <v>24</v>
      </c>
    </row>
    <row r="181" spans="1:10" ht="20.100000000000001" customHeight="1">
      <c r="A181" s="7" t="s">
        <v>423</v>
      </c>
      <c r="B181" s="8" t="s">
        <v>518</v>
      </c>
      <c r="C181" s="9" t="s">
        <v>440</v>
      </c>
      <c r="D181" s="9" t="s">
        <v>519</v>
      </c>
      <c r="E181" s="37">
        <v>45702</v>
      </c>
      <c r="F181" s="10">
        <v>3</v>
      </c>
      <c r="G181" s="9" t="s">
        <v>151</v>
      </c>
      <c r="H181" s="9" t="s">
        <v>28</v>
      </c>
      <c r="I181" s="9" t="s">
        <v>52</v>
      </c>
      <c r="J181" s="9" t="s">
        <v>17</v>
      </c>
    </row>
    <row r="182" spans="1:10" ht="20.100000000000001" customHeight="1">
      <c r="A182" s="7" t="s">
        <v>520</v>
      </c>
      <c r="B182" s="8" t="s">
        <v>521</v>
      </c>
      <c r="C182" s="9" t="s">
        <v>490</v>
      </c>
      <c r="D182" s="9" t="s">
        <v>522</v>
      </c>
      <c r="E182" s="37">
        <v>45702</v>
      </c>
      <c r="F182" s="10">
        <v>7</v>
      </c>
      <c r="G182" s="9" t="s">
        <v>14</v>
      </c>
      <c r="H182" s="9" t="s">
        <v>51</v>
      </c>
      <c r="I182" s="9" t="s">
        <v>52</v>
      </c>
      <c r="J182" s="9" t="s">
        <v>24</v>
      </c>
    </row>
    <row r="183" spans="1:10" ht="20.100000000000001" customHeight="1">
      <c r="A183" s="7" t="s">
        <v>523</v>
      </c>
      <c r="B183" s="8" t="s">
        <v>524</v>
      </c>
      <c r="C183" s="9" t="s">
        <v>490</v>
      </c>
      <c r="D183" s="9" t="s">
        <v>525</v>
      </c>
      <c r="E183" s="37">
        <v>45705</v>
      </c>
      <c r="F183" s="10">
        <v>1</v>
      </c>
      <c r="G183" s="9" t="s">
        <v>145</v>
      </c>
      <c r="H183" s="9" t="s">
        <v>15</v>
      </c>
      <c r="I183" s="9" t="s">
        <v>16</v>
      </c>
      <c r="J183" s="9" t="s">
        <v>24</v>
      </c>
    </row>
    <row r="184" spans="1:10" ht="20.100000000000001" customHeight="1">
      <c r="A184" s="7" t="s">
        <v>526</v>
      </c>
      <c r="B184" s="8" t="s">
        <v>527</v>
      </c>
      <c r="C184" s="9" t="s">
        <v>440</v>
      </c>
      <c r="D184" s="9" t="s">
        <v>528</v>
      </c>
      <c r="E184" s="37">
        <v>45707</v>
      </c>
      <c r="F184" s="10">
        <v>1</v>
      </c>
      <c r="G184" s="9" t="s">
        <v>145</v>
      </c>
      <c r="H184" s="9" t="s">
        <v>28</v>
      </c>
      <c r="I184" s="9" t="s">
        <v>38</v>
      </c>
      <c r="J184" s="9" t="s">
        <v>17</v>
      </c>
    </row>
    <row r="185" spans="1:10" ht="20.100000000000001" customHeight="1">
      <c r="A185" s="7" t="s">
        <v>529</v>
      </c>
      <c r="B185" s="8" t="s">
        <v>530</v>
      </c>
      <c r="C185" s="9" t="s">
        <v>490</v>
      </c>
      <c r="D185" s="9" t="s">
        <v>531</v>
      </c>
      <c r="E185" s="37">
        <v>45708</v>
      </c>
      <c r="F185" s="10">
        <v>7</v>
      </c>
      <c r="G185" s="9" t="s">
        <v>14</v>
      </c>
      <c r="H185" s="9" t="s">
        <v>15</v>
      </c>
      <c r="I185" s="9" t="s">
        <v>47</v>
      </c>
      <c r="J185" s="9" t="s">
        <v>24</v>
      </c>
    </row>
    <row r="186" spans="1:10" ht="20.100000000000001" customHeight="1">
      <c r="A186" s="7" t="s">
        <v>532</v>
      </c>
      <c r="B186" s="8" t="s">
        <v>533</v>
      </c>
      <c r="C186" s="9" t="s">
        <v>490</v>
      </c>
      <c r="D186" s="9" t="s">
        <v>534</v>
      </c>
      <c r="E186" s="37">
        <v>45708</v>
      </c>
      <c r="F186" s="10">
        <v>7</v>
      </c>
      <c r="G186" s="9" t="s">
        <v>14</v>
      </c>
      <c r="H186" s="9" t="s">
        <v>15</v>
      </c>
      <c r="I186" s="9" t="s">
        <v>47</v>
      </c>
      <c r="J186" s="9" t="s">
        <v>24</v>
      </c>
    </row>
    <row r="187" spans="1:10" ht="20.100000000000001" customHeight="1">
      <c r="A187" s="7" t="s">
        <v>535</v>
      </c>
      <c r="B187" s="8" t="s">
        <v>536</v>
      </c>
      <c r="C187" s="9" t="s">
        <v>483</v>
      </c>
      <c r="D187" s="9" t="s">
        <v>537</v>
      </c>
      <c r="E187" s="37">
        <v>45708</v>
      </c>
      <c r="F187" s="10">
        <v>7</v>
      </c>
      <c r="G187" s="9" t="s">
        <v>14</v>
      </c>
      <c r="H187" s="9" t="s">
        <v>51</v>
      </c>
      <c r="I187" s="9" t="s">
        <v>47</v>
      </c>
      <c r="J187" s="9" t="s">
        <v>24</v>
      </c>
    </row>
    <row r="188" spans="1:10" ht="20.100000000000001" customHeight="1">
      <c r="A188" s="7" t="s">
        <v>538</v>
      </c>
      <c r="B188" s="8" t="s">
        <v>539</v>
      </c>
      <c r="C188" s="9" t="s">
        <v>490</v>
      </c>
      <c r="D188" s="9" t="s">
        <v>540</v>
      </c>
      <c r="E188" s="37">
        <v>45709</v>
      </c>
      <c r="F188" s="10">
        <v>7</v>
      </c>
      <c r="G188" s="9" t="s">
        <v>14</v>
      </c>
      <c r="H188" s="9" t="s">
        <v>51</v>
      </c>
      <c r="I188" s="9" t="s">
        <v>52</v>
      </c>
      <c r="J188" s="9" t="s">
        <v>24</v>
      </c>
    </row>
    <row r="189" spans="1:10" ht="20.100000000000001" customHeight="1">
      <c r="A189" s="7" t="s">
        <v>541</v>
      </c>
      <c r="B189" s="8" t="s">
        <v>542</v>
      </c>
      <c r="C189" s="9" t="s">
        <v>490</v>
      </c>
      <c r="D189" s="9" t="s">
        <v>543</v>
      </c>
      <c r="E189" s="37">
        <v>45713</v>
      </c>
      <c r="F189" s="10">
        <v>7</v>
      </c>
      <c r="G189" s="9" t="s">
        <v>14</v>
      </c>
      <c r="H189" s="9" t="s">
        <v>15</v>
      </c>
      <c r="I189" s="9" t="s">
        <v>29</v>
      </c>
      <c r="J189" s="9" t="s">
        <v>17</v>
      </c>
    </row>
    <row r="190" spans="1:10" ht="20.100000000000001" customHeight="1">
      <c r="A190" s="7" t="s">
        <v>544</v>
      </c>
      <c r="B190" s="8" t="s">
        <v>545</v>
      </c>
      <c r="C190" s="9" t="s">
        <v>490</v>
      </c>
      <c r="D190" s="9" t="s">
        <v>546</v>
      </c>
      <c r="E190" s="37">
        <v>45713</v>
      </c>
      <c r="F190" s="10">
        <v>7</v>
      </c>
      <c r="G190" s="9" t="s">
        <v>14</v>
      </c>
      <c r="H190" s="9" t="s">
        <v>51</v>
      </c>
      <c r="I190" s="9" t="s">
        <v>29</v>
      </c>
      <c r="J190" s="9" t="s">
        <v>24</v>
      </c>
    </row>
    <row r="191" spans="1:10" ht="20.100000000000001" customHeight="1">
      <c r="A191" s="7" t="s">
        <v>547</v>
      </c>
      <c r="B191" s="8" t="s">
        <v>548</v>
      </c>
      <c r="C191" s="9" t="s">
        <v>483</v>
      </c>
      <c r="D191" s="9" t="s">
        <v>549</v>
      </c>
      <c r="E191" s="37">
        <v>45714</v>
      </c>
      <c r="F191" s="10">
        <v>7</v>
      </c>
      <c r="G191" s="9" t="s">
        <v>14</v>
      </c>
      <c r="H191" s="9" t="s">
        <v>15</v>
      </c>
      <c r="I191" s="9" t="s">
        <v>38</v>
      </c>
      <c r="J191" s="9" t="s">
        <v>24</v>
      </c>
    </row>
    <row r="192" spans="1:10" ht="20.100000000000001" customHeight="1">
      <c r="A192" s="7" t="s">
        <v>550</v>
      </c>
      <c r="B192" s="8" t="s">
        <v>551</v>
      </c>
      <c r="C192" s="9" t="s">
        <v>483</v>
      </c>
      <c r="D192" s="9" t="s">
        <v>552</v>
      </c>
      <c r="E192" s="37">
        <v>45714</v>
      </c>
      <c r="F192" s="10">
        <v>7</v>
      </c>
      <c r="G192" s="9" t="s">
        <v>14</v>
      </c>
      <c r="H192" s="9" t="s">
        <v>165</v>
      </c>
      <c r="I192" s="9" t="s">
        <v>38</v>
      </c>
      <c r="J192" s="9" t="s">
        <v>24</v>
      </c>
    </row>
    <row r="193" spans="1:10" ht="20.100000000000001" customHeight="1">
      <c r="A193" s="7" t="s">
        <v>553</v>
      </c>
      <c r="B193" s="8" t="s">
        <v>554</v>
      </c>
      <c r="C193" s="9" t="s">
        <v>483</v>
      </c>
      <c r="D193" s="9" t="s">
        <v>555</v>
      </c>
      <c r="E193" s="37">
        <v>45716</v>
      </c>
      <c r="F193" s="10">
        <v>7</v>
      </c>
      <c r="G193" s="9" t="s">
        <v>14</v>
      </c>
      <c r="H193" s="9" t="s">
        <v>51</v>
      </c>
      <c r="I193" s="9" t="s">
        <v>52</v>
      </c>
      <c r="J193" s="9" t="s">
        <v>24</v>
      </c>
    </row>
    <row r="194" spans="1:10" ht="20.100000000000001" customHeight="1">
      <c r="A194" s="7" t="s">
        <v>556</v>
      </c>
      <c r="B194" s="8" t="s">
        <v>557</v>
      </c>
      <c r="C194" s="9" t="s">
        <v>483</v>
      </c>
      <c r="D194" s="9" t="s">
        <v>558</v>
      </c>
      <c r="E194" s="37">
        <v>45726</v>
      </c>
      <c r="F194" s="10">
        <v>7</v>
      </c>
      <c r="G194" s="9" t="s">
        <v>14</v>
      </c>
      <c r="H194" s="9" t="s">
        <v>51</v>
      </c>
      <c r="I194" s="9" t="s">
        <v>16</v>
      </c>
      <c r="J194" s="9" t="s">
        <v>17</v>
      </c>
    </row>
    <row r="195" spans="1:10" ht="20.100000000000001" customHeight="1">
      <c r="A195" s="7" t="s">
        <v>559</v>
      </c>
      <c r="B195" s="8" t="s">
        <v>560</v>
      </c>
      <c r="C195" s="9" t="s">
        <v>483</v>
      </c>
      <c r="D195" s="9" t="s">
        <v>561</v>
      </c>
      <c r="E195" s="37">
        <v>45729</v>
      </c>
      <c r="F195" s="10">
        <v>7</v>
      </c>
      <c r="G195" s="9" t="s">
        <v>14</v>
      </c>
      <c r="H195" s="9" t="s">
        <v>310</v>
      </c>
      <c r="I195" s="9" t="s">
        <v>47</v>
      </c>
      <c r="J195" s="9" t="s">
        <v>17</v>
      </c>
    </row>
    <row r="196" spans="1:10" ht="20.100000000000001" customHeight="1">
      <c r="A196" s="7" t="s">
        <v>562</v>
      </c>
      <c r="B196" s="8" t="s">
        <v>563</v>
      </c>
      <c r="C196" s="9" t="s">
        <v>483</v>
      </c>
      <c r="D196" s="9" t="s">
        <v>564</v>
      </c>
      <c r="E196" s="37">
        <v>45729</v>
      </c>
      <c r="F196" s="10">
        <v>7</v>
      </c>
      <c r="G196" s="9" t="s">
        <v>14</v>
      </c>
      <c r="H196" s="9" t="s">
        <v>51</v>
      </c>
      <c r="I196" s="9" t="s">
        <v>47</v>
      </c>
      <c r="J196" s="9" t="s">
        <v>24</v>
      </c>
    </row>
    <row r="197" spans="1:10" ht="20.100000000000001" customHeight="1">
      <c r="A197" s="7" t="s">
        <v>565</v>
      </c>
      <c r="B197" s="8" t="s">
        <v>566</v>
      </c>
      <c r="C197" s="9" t="s">
        <v>483</v>
      </c>
      <c r="D197" s="9" t="s">
        <v>567</v>
      </c>
      <c r="E197" s="37">
        <v>45735</v>
      </c>
      <c r="F197" s="10">
        <v>7</v>
      </c>
      <c r="G197" s="9" t="s">
        <v>14</v>
      </c>
      <c r="H197" s="9" t="s">
        <v>101</v>
      </c>
      <c r="I197" s="9" t="s">
        <v>38</v>
      </c>
      <c r="J197" s="9" t="s">
        <v>24</v>
      </c>
    </row>
    <row r="198" spans="1:10" ht="20.100000000000001" customHeight="1">
      <c r="A198" s="7" t="s">
        <v>568</v>
      </c>
      <c r="B198" s="8" t="s">
        <v>569</v>
      </c>
      <c r="C198" s="9" t="s">
        <v>483</v>
      </c>
      <c r="D198" s="9" t="s">
        <v>570</v>
      </c>
      <c r="E198" s="37">
        <v>45735</v>
      </c>
      <c r="F198" s="10">
        <v>1</v>
      </c>
      <c r="G198" s="9" t="s">
        <v>164</v>
      </c>
      <c r="H198" s="9" t="s">
        <v>28</v>
      </c>
      <c r="I198" s="9" t="s">
        <v>38</v>
      </c>
      <c r="J198" s="9" t="s">
        <v>24</v>
      </c>
    </row>
    <row r="199" spans="1:10" ht="20.100000000000001" customHeight="1">
      <c r="A199" s="7" t="s">
        <v>571</v>
      </c>
      <c r="B199" s="8" t="s">
        <v>572</v>
      </c>
      <c r="C199" s="9" t="s">
        <v>483</v>
      </c>
      <c r="D199" s="9" t="s">
        <v>573</v>
      </c>
      <c r="E199" s="37">
        <v>45736</v>
      </c>
      <c r="F199" s="10">
        <v>7</v>
      </c>
      <c r="G199" s="9" t="s">
        <v>14</v>
      </c>
      <c r="H199" s="9" t="s">
        <v>51</v>
      </c>
      <c r="I199" s="9" t="s">
        <v>47</v>
      </c>
      <c r="J199" s="9" t="s">
        <v>17</v>
      </c>
    </row>
    <row r="200" spans="1:10" ht="20.100000000000001" customHeight="1">
      <c r="A200" s="7" t="s">
        <v>574</v>
      </c>
      <c r="B200" s="8" t="s">
        <v>575</v>
      </c>
      <c r="C200" s="9" t="s">
        <v>576</v>
      </c>
      <c r="D200" s="9" t="s">
        <v>577</v>
      </c>
      <c r="E200" s="37">
        <v>45750</v>
      </c>
      <c r="F200" s="10">
        <v>7</v>
      </c>
      <c r="G200" s="9" t="s">
        <v>14</v>
      </c>
      <c r="H200" s="9" t="s">
        <v>66</v>
      </c>
      <c r="I200" s="9" t="s">
        <v>47</v>
      </c>
      <c r="J200" s="9" t="s">
        <v>24</v>
      </c>
    </row>
    <row r="201" spans="1:10" ht="20.100000000000001" customHeight="1">
      <c r="A201" s="7" t="s">
        <v>578</v>
      </c>
      <c r="B201" s="8" t="s">
        <v>579</v>
      </c>
      <c r="C201" s="9" t="s">
        <v>576</v>
      </c>
      <c r="D201" s="9" t="s">
        <v>580</v>
      </c>
      <c r="E201" s="37">
        <v>45754</v>
      </c>
      <c r="F201" s="10">
        <v>3</v>
      </c>
      <c r="G201" s="9" t="s">
        <v>37</v>
      </c>
      <c r="H201" s="10">
        <v>4</v>
      </c>
      <c r="I201" s="9" t="s">
        <v>16</v>
      </c>
      <c r="J201" s="9" t="s">
        <v>17</v>
      </c>
    </row>
    <row r="202" spans="1:10" ht="20.100000000000001" customHeight="1">
      <c r="A202" s="7" t="s">
        <v>578</v>
      </c>
      <c r="B202" s="8" t="s">
        <v>581</v>
      </c>
      <c r="C202" s="9" t="s">
        <v>576</v>
      </c>
      <c r="D202" s="9" t="s">
        <v>582</v>
      </c>
      <c r="E202" s="37">
        <v>45754</v>
      </c>
      <c r="F202" s="10">
        <v>3</v>
      </c>
      <c r="G202" s="9" t="s">
        <v>37</v>
      </c>
      <c r="H202" s="10">
        <v>4</v>
      </c>
      <c r="I202" s="9" t="s">
        <v>16</v>
      </c>
      <c r="J202" s="9" t="s">
        <v>24</v>
      </c>
    </row>
    <row r="203" spans="1:10" ht="20.100000000000001" customHeight="1">
      <c r="A203" s="7" t="s">
        <v>583</v>
      </c>
      <c r="B203" s="8" t="s">
        <v>584</v>
      </c>
      <c r="C203" s="9" t="s">
        <v>576</v>
      </c>
      <c r="D203" s="9" t="s">
        <v>585</v>
      </c>
      <c r="E203" s="37">
        <v>45755</v>
      </c>
      <c r="F203" s="10">
        <v>4</v>
      </c>
      <c r="G203" s="9" t="s">
        <v>203</v>
      </c>
      <c r="H203" s="9" t="s">
        <v>15</v>
      </c>
      <c r="I203" s="9" t="s">
        <v>29</v>
      </c>
      <c r="J203" s="9" t="s">
        <v>17</v>
      </c>
    </row>
    <row r="204" spans="1:10" ht="20.100000000000001" customHeight="1">
      <c r="A204" s="7" t="s">
        <v>583</v>
      </c>
      <c r="B204" s="8" t="s">
        <v>586</v>
      </c>
      <c r="C204" s="9" t="s">
        <v>576</v>
      </c>
      <c r="D204" s="9" t="s">
        <v>587</v>
      </c>
      <c r="E204" s="37">
        <v>45755</v>
      </c>
      <c r="F204" s="10">
        <v>4</v>
      </c>
      <c r="G204" s="9" t="s">
        <v>200</v>
      </c>
      <c r="H204" s="9" t="s">
        <v>15</v>
      </c>
      <c r="I204" s="9" t="s">
        <v>29</v>
      </c>
      <c r="J204" s="9" t="s">
        <v>24</v>
      </c>
    </row>
    <row r="205" spans="1:10" ht="20.100000000000001" customHeight="1">
      <c r="A205" s="7" t="s">
        <v>588</v>
      </c>
      <c r="B205" s="8" t="s">
        <v>589</v>
      </c>
      <c r="C205" s="9" t="s">
        <v>576</v>
      </c>
      <c r="D205" s="9" t="s">
        <v>590</v>
      </c>
      <c r="E205" s="37">
        <v>45757</v>
      </c>
      <c r="F205" s="10">
        <v>7</v>
      </c>
      <c r="G205" s="9" t="s">
        <v>14</v>
      </c>
      <c r="H205" s="9" t="s">
        <v>51</v>
      </c>
      <c r="I205" s="9" t="s">
        <v>47</v>
      </c>
      <c r="J205" s="9" t="s">
        <v>17</v>
      </c>
    </row>
    <row r="206" spans="1:10" ht="20.100000000000001" customHeight="1">
      <c r="A206" s="7" t="s">
        <v>591</v>
      </c>
      <c r="B206" s="8" t="s">
        <v>592</v>
      </c>
      <c r="C206" s="9" t="s">
        <v>576</v>
      </c>
      <c r="D206" s="9" t="s">
        <v>593</v>
      </c>
      <c r="E206" s="37">
        <v>45762</v>
      </c>
      <c r="F206" s="10">
        <v>3</v>
      </c>
      <c r="G206" s="9" t="s">
        <v>37</v>
      </c>
      <c r="H206" s="10">
        <v>4</v>
      </c>
      <c r="I206" s="9" t="s">
        <v>29</v>
      </c>
      <c r="J206" s="9" t="s">
        <v>17</v>
      </c>
    </row>
    <row r="207" spans="1:10" ht="20.100000000000001" customHeight="1">
      <c r="A207" s="7" t="s">
        <v>591</v>
      </c>
      <c r="B207" s="8" t="s">
        <v>594</v>
      </c>
      <c r="C207" s="9" t="s">
        <v>576</v>
      </c>
      <c r="D207" s="9" t="s">
        <v>595</v>
      </c>
      <c r="E207" s="37">
        <v>45762</v>
      </c>
      <c r="F207" s="10">
        <v>3</v>
      </c>
      <c r="G207" s="9" t="s">
        <v>37</v>
      </c>
      <c r="H207" s="10">
        <v>4</v>
      </c>
      <c r="I207" s="9" t="s">
        <v>29</v>
      </c>
      <c r="J207" s="9" t="s">
        <v>24</v>
      </c>
    </row>
    <row r="208" spans="1:10" ht="20.100000000000001" customHeight="1">
      <c r="A208" s="7" t="s">
        <v>596</v>
      </c>
      <c r="B208" s="8" t="s">
        <v>597</v>
      </c>
      <c r="C208" s="9" t="s">
        <v>576</v>
      </c>
      <c r="D208" s="9" t="s">
        <v>598</v>
      </c>
      <c r="E208" s="37">
        <v>45765</v>
      </c>
      <c r="F208" s="10">
        <v>7</v>
      </c>
      <c r="G208" s="9" t="s">
        <v>14</v>
      </c>
      <c r="H208" s="9" t="s">
        <v>51</v>
      </c>
      <c r="I208" s="9" t="s">
        <v>52</v>
      </c>
      <c r="J208" s="9" t="s">
        <v>24</v>
      </c>
    </row>
    <row r="209" spans="1:10" ht="20.100000000000001" customHeight="1">
      <c r="A209" s="7" t="s">
        <v>599</v>
      </c>
      <c r="B209" s="8" t="s">
        <v>600</v>
      </c>
      <c r="C209" s="9" t="s">
        <v>576</v>
      </c>
      <c r="D209" s="9" t="s">
        <v>601</v>
      </c>
      <c r="E209" s="37">
        <v>45771</v>
      </c>
      <c r="F209" s="10">
        <v>7</v>
      </c>
      <c r="G209" s="9" t="s">
        <v>14</v>
      </c>
      <c r="H209" s="9" t="s">
        <v>51</v>
      </c>
      <c r="I209" s="9" t="s">
        <v>47</v>
      </c>
      <c r="J209" s="9" t="s">
        <v>17</v>
      </c>
    </row>
    <row r="210" spans="1:10" ht="20.100000000000001" customHeight="1">
      <c r="A210" s="7" t="s">
        <v>602</v>
      </c>
      <c r="B210" s="8" t="s">
        <v>603</v>
      </c>
      <c r="C210" s="9" t="s">
        <v>576</v>
      </c>
      <c r="D210" s="9" t="s">
        <v>604</v>
      </c>
      <c r="E210" s="37">
        <v>45775</v>
      </c>
      <c r="F210" s="10">
        <v>7</v>
      </c>
      <c r="G210" s="9" t="s">
        <v>14</v>
      </c>
      <c r="H210" s="9" t="s">
        <v>51</v>
      </c>
      <c r="I210" s="9" t="s">
        <v>16</v>
      </c>
      <c r="J210" s="9" t="s">
        <v>17</v>
      </c>
    </row>
    <row r="211" spans="1:10" ht="20.100000000000001" customHeight="1">
      <c r="A211" s="7" t="s">
        <v>605</v>
      </c>
      <c r="B211" s="8" t="s">
        <v>606</v>
      </c>
      <c r="C211" s="9" t="s">
        <v>576</v>
      </c>
      <c r="D211" s="9" t="s">
        <v>607</v>
      </c>
      <c r="E211" s="37">
        <v>45775</v>
      </c>
      <c r="F211" s="10">
        <v>1</v>
      </c>
      <c r="G211" s="9" t="s">
        <v>164</v>
      </c>
      <c r="H211" s="9" t="s">
        <v>28</v>
      </c>
      <c r="I211" s="9" t="s">
        <v>16</v>
      </c>
      <c r="J211" s="9" t="s">
        <v>24</v>
      </c>
    </row>
    <row r="212" spans="1:10" ht="20.100000000000001" customHeight="1">
      <c r="A212" s="7" t="s">
        <v>608</v>
      </c>
      <c r="B212" s="8" t="s">
        <v>609</v>
      </c>
      <c r="C212" s="9" t="s">
        <v>610</v>
      </c>
      <c r="D212" s="9" t="s">
        <v>611</v>
      </c>
      <c r="E212" s="37">
        <v>45791</v>
      </c>
      <c r="F212" s="10">
        <v>7</v>
      </c>
      <c r="G212" s="9" t="s">
        <v>14</v>
      </c>
      <c r="H212" s="9" t="s">
        <v>15</v>
      </c>
      <c r="I212" s="9" t="s">
        <v>38</v>
      </c>
      <c r="J212" s="9" t="s">
        <v>17</v>
      </c>
    </row>
    <row r="213" spans="1:10" ht="20.100000000000001" customHeight="1">
      <c r="A213" s="7" t="s">
        <v>612</v>
      </c>
      <c r="B213" s="8" t="s">
        <v>613</v>
      </c>
      <c r="C213" s="9" t="s">
        <v>610</v>
      </c>
      <c r="D213" s="9" t="s">
        <v>614</v>
      </c>
      <c r="E213" s="37">
        <v>45791</v>
      </c>
      <c r="F213" s="10">
        <v>7</v>
      </c>
      <c r="G213" s="9" t="s">
        <v>14</v>
      </c>
      <c r="H213" s="9" t="s">
        <v>15</v>
      </c>
      <c r="I213" s="9" t="s">
        <v>38</v>
      </c>
      <c r="J213" s="9" t="s">
        <v>17</v>
      </c>
    </row>
    <row r="214" spans="1:10" ht="20.100000000000001" customHeight="1">
      <c r="A214" s="7" t="s">
        <v>615</v>
      </c>
      <c r="B214" s="8" t="s">
        <v>616</v>
      </c>
      <c r="C214" s="9" t="s">
        <v>610</v>
      </c>
      <c r="D214" s="9" t="s">
        <v>617</v>
      </c>
      <c r="E214" s="37">
        <v>45791</v>
      </c>
      <c r="F214" s="10">
        <v>7</v>
      </c>
      <c r="G214" s="9" t="s">
        <v>14</v>
      </c>
      <c r="H214" s="9" t="s">
        <v>51</v>
      </c>
      <c r="I214" s="9" t="s">
        <v>38</v>
      </c>
      <c r="J214" s="9" t="s">
        <v>24</v>
      </c>
    </row>
    <row r="215" spans="1:10" ht="20.100000000000001" customHeight="1">
      <c r="A215" s="7" t="s">
        <v>618</v>
      </c>
      <c r="B215" s="8" t="s">
        <v>619</v>
      </c>
      <c r="C215" s="9" t="s">
        <v>620</v>
      </c>
      <c r="D215" s="9" t="s">
        <v>621</v>
      </c>
      <c r="E215" s="37">
        <v>45792</v>
      </c>
      <c r="F215" s="10">
        <v>7</v>
      </c>
      <c r="G215" s="9" t="s">
        <v>14</v>
      </c>
      <c r="H215" s="9" t="s">
        <v>51</v>
      </c>
      <c r="I215" s="9" t="s">
        <v>47</v>
      </c>
      <c r="J215" s="9" t="s">
        <v>24</v>
      </c>
    </row>
    <row r="216" spans="1:10" ht="20.100000000000001" customHeight="1">
      <c r="A216" s="7" t="s">
        <v>622</v>
      </c>
      <c r="B216" s="8" t="s">
        <v>623</v>
      </c>
      <c r="C216" s="9" t="s">
        <v>610</v>
      </c>
      <c r="D216" s="9" t="s">
        <v>624</v>
      </c>
      <c r="E216" s="37">
        <v>45796</v>
      </c>
      <c r="F216" s="10">
        <v>7</v>
      </c>
      <c r="G216" s="9" t="s">
        <v>14</v>
      </c>
      <c r="H216" s="9" t="s">
        <v>51</v>
      </c>
      <c r="I216" s="9" t="s">
        <v>16</v>
      </c>
      <c r="J216" s="9" t="s">
        <v>17</v>
      </c>
    </row>
    <row r="217" spans="1:10" ht="20.100000000000001" customHeight="1">
      <c r="A217" s="7" t="s">
        <v>625</v>
      </c>
      <c r="B217" s="8" t="s">
        <v>626</v>
      </c>
      <c r="C217" s="9" t="s">
        <v>610</v>
      </c>
      <c r="D217" s="9" t="s">
        <v>627</v>
      </c>
      <c r="E217" s="37">
        <v>45796</v>
      </c>
      <c r="F217" s="10">
        <v>7</v>
      </c>
      <c r="G217" s="9" t="s">
        <v>14</v>
      </c>
      <c r="H217" s="9" t="s">
        <v>15</v>
      </c>
      <c r="I217" s="9" t="s">
        <v>16</v>
      </c>
      <c r="J217" s="9" t="s">
        <v>24</v>
      </c>
    </row>
    <row r="218" spans="1:10" ht="20.100000000000001" customHeight="1">
      <c r="A218" s="7" t="s">
        <v>628</v>
      </c>
      <c r="B218" s="8" t="s">
        <v>629</v>
      </c>
      <c r="C218" s="9" t="s">
        <v>620</v>
      </c>
      <c r="D218" s="9" t="s">
        <v>630</v>
      </c>
      <c r="E218" s="37">
        <v>45798</v>
      </c>
      <c r="F218" s="10">
        <v>5</v>
      </c>
      <c r="G218" s="9" t="s">
        <v>139</v>
      </c>
      <c r="H218" s="9" t="s">
        <v>631</v>
      </c>
      <c r="I218" s="9" t="s">
        <v>38</v>
      </c>
      <c r="J218" s="9" t="s">
        <v>17</v>
      </c>
    </row>
    <row r="219" spans="1:10" ht="20.100000000000001" customHeight="1">
      <c r="A219" s="7" t="s">
        <v>628</v>
      </c>
      <c r="B219" s="8" t="s">
        <v>632</v>
      </c>
      <c r="C219" s="9" t="s">
        <v>620</v>
      </c>
      <c r="D219" s="9" t="s">
        <v>633</v>
      </c>
      <c r="E219" s="37">
        <v>45800</v>
      </c>
      <c r="F219" s="10">
        <v>5</v>
      </c>
      <c r="G219" s="9" t="s">
        <v>91</v>
      </c>
      <c r="H219" s="9" t="s">
        <v>631</v>
      </c>
      <c r="I219" s="9" t="s">
        <v>52</v>
      </c>
      <c r="J219" s="9" t="s">
        <v>17</v>
      </c>
    </row>
    <row r="220" spans="1:10" ht="20.100000000000001" customHeight="1">
      <c r="A220" s="7" t="s">
        <v>634</v>
      </c>
      <c r="B220" s="8" t="s">
        <v>635</v>
      </c>
      <c r="C220" s="9" t="s">
        <v>610</v>
      </c>
      <c r="D220" s="9" t="s">
        <v>636</v>
      </c>
      <c r="E220" s="37">
        <v>45800</v>
      </c>
      <c r="F220" s="10">
        <v>7</v>
      </c>
      <c r="G220" s="9" t="s">
        <v>14</v>
      </c>
      <c r="H220" s="9" t="s">
        <v>66</v>
      </c>
      <c r="I220" s="9" t="s">
        <v>52</v>
      </c>
      <c r="J220" s="9" t="s">
        <v>24</v>
      </c>
    </row>
    <row r="221" spans="1:10" ht="20.100000000000001" customHeight="1">
      <c r="A221" s="7" t="s">
        <v>637</v>
      </c>
      <c r="B221" s="8" t="s">
        <v>638</v>
      </c>
      <c r="C221" s="9" t="s">
        <v>610</v>
      </c>
      <c r="D221" s="9" t="s">
        <v>639</v>
      </c>
      <c r="E221" s="37">
        <v>45805</v>
      </c>
      <c r="F221" s="10">
        <v>4</v>
      </c>
      <c r="G221" s="9" t="s">
        <v>14</v>
      </c>
      <c r="H221" s="9" t="s">
        <v>15</v>
      </c>
      <c r="I221" s="9" t="s">
        <v>38</v>
      </c>
      <c r="J221" s="9" t="s">
        <v>17</v>
      </c>
    </row>
    <row r="222" spans="1:10" ht="20.100000000000001" customHeight="1">
      <c r="A222" s="7" t="s">
        <v>628</v>
      </c>
      <c r="B222" s="8" t="s">
        <v>640</v>
      </c>
      <c r="C222" s="9" t="s">
        <v>620</v>
      </c>
      <c r="D222" s="9" t="s">
        <v>641</v>
      </c>
      <c r="E222" s="37">
        <v>45806</v>
      </c>
      <c r="F222" s="10">
        <v>5</v>
      </c>
      <c r="G222" s="9" t="s">
        <v>109</v>
      </c>
      <c r="H222" s="9" t="s">
        <v>631</v>
      </c>
      <c r="I222" s="9" t="s">
        <v>47</v>
      </c>
      <c r="J222" s="9" t="s">
        <v>17</v>
      </c>
    </row>
    <row r="223" spans="1:10" ht="20.100000000000001" customHeight="1">
      <c r="A223" s="7" t="s">
        <v>642</v>
      </c>
      <c r="B223" s="8" t="s">
        <v>643</v>
      </c>
      <c r="C223" s="9" t="s">
        <v>610</v>
      </c>
      <c r="D223" s="9" t="s">
        <v>644</v>
      </c>
      <c r="E223" s="37">
        <v>45806</v>
      </c>
      <c r="F223" s="10">
        <v>7</v>
      </c>
      <c r="G223" s="9" t="s">
        <v>14</v>
      </c>
      <c r="H223" s="9" t="s">
        <v>51</v>
      </c>
      <c r="I223" s="9" t="s">
        <v>47</v>
      </c>
      <c r="J223" s="9" t="s">
        <v>24</v>
      </c>
    </row>
    <row r="224" spans="1:10" ht="20.100000000000001" customHeight="1">
      <c r="A224" s="7" t="s">
        <v>628</v>
      </c>
      <c r="B224" s="8" t="s">
        <v>645</v>
      </c>
      <c r="C224" s="9" t="s">
        <v>620</v>
      </c>
      <c r="D224" s="9" t="s">
        <v>646</v>
      </c>
      <c r="E224" s="37">
        <v>45807</v>
      </c>
      <c r="F224" s="10">
        <v>5</v>
      </c>
      <c r="G224" s="9" t="s">
        <v>647</v>
      </c>
      <c r="H224" s="9" t="s">
        <v>631</v>
      </c>
      <c r="I224" s="9" t="s">
        <v>52</v>
      </c>
      <c r="J224" s="9" t="s">
        <v>17</v>
      </c>
    </row>
    <row r="225" spans="1:10" ht="20.100000000000001" customHeight="1">
      <c r="A225" s="7" t="s">
        <v>628</v>
      </c>
      <c r="B225" s="8" t="s">
        <v>648</v>
      </c>
      <c r="C225" s="9" t="s">
        <v>620</v>
      </c>
      <c r="D225" s="9" t="s">
        <v>649</v>
      </c>
      <c r="E225" s="37">
        <v>45810</v>
      </c>
      <c r="F225" s="10">
        <v>5</v>
      </c>
      <c r="G225" s="9" t="s">
        <v>130</v>
      </c>
      <c r="H225" s="9" t="s">
        <v>631</v>
      </c>
      <c r="I225" s="9" t="s">
        <v>16</v>
      </c>
      <c r="J225" s="9" t="s">
        <v>17</v>
      </c>
    </row>
    <row r="226" spans="1:10" ht="20.100000000000001" customHeight="1">
      <c r="A226" s="7" t="s">
        <v>650</v>
      </c>
      <c r="B226" s="8" t="s">
        <v>651</v>
      </c>
      <c r="C226" s="9" t="s">
        <v>610</v>
      </c>
      <c r="D226" s="9" t="s">
        <v>652</v>
      </c>
      <c r="E226" s="37">
        <v>45810</v>
      </c>
      <c r="F226" s="10">
        <v>7</v>
      </c>
      <c r="G226" s="9" t="s">
        <v>14</v>
      </c>
      <c r="H226" s="9" t="s">
        <v>51</v>
      </c>
      <c r="I226" s="9" t="s">
        <v>16</v>
      </c>
      <c r="J226" s="9" t="s">
        <v>24</v>
      </c>
    </row>
    <row r="227" spans="1:10" ht="20.100000000000001" customHeight="1">
      <c r="A227" s="7" t="s">
        <v>653</v>
      </c>
      <c r="B227" s="8" t="s">
        <v>654</v>
      </c>
      <c r="C227" s="9" t="s">
        <v>610</v>
      </c>
      <c r="D227" s="9" t="s">
        <v>655</v>
      </c>
      <c r="E227" s="37">
        <v>45817</v>
      </c>
      <c r="F227" s="10">
        <v>7</v>
      </c>
      <c r="G227" s="9" t="s">
        <v>14</v>
      </c>
      <c r="H227" s="9" t="s">
        <v>51</v>
      </c>
      <c r="I227" s="9" t="s">
        <v>16</v>
      </c>
      <c r="J227" s="9" t="s">
        <v>17</v>
      </c>
    </row>
    <row r="228" spans="1:10" ht="20.100000000000001" customHeight="1">
      <c r="A228" s="7" t="s">
        <v>656</v>
      </c>
      <c r="B228" s="8" t="s">
        <v>657</v>
      </c>
      <c r="C228" s="9" t="s">
        <v>610</v>
      </c>
      <c r="D228" s="9" t="s">
        <v>658</v>
      </c>
      <c r="E228" s="37">
        <v>45818</v>
      </c>
      <c r="F228" s="10">
        <v>5</v>
      </c>
      <c r="G228" s="9" t="s">
        <v>37</v>
      </c>
      <c r="H228" s="10">
        <v>4</v>
      </c>
      <c r="I228" s="9" t="s">
        <v>29</v>
      </c>
      <c r="J228" s="9" t="s">
        <v>17</v>
      </c>
    </row>
    <row r="229" spans="1:10" ht="20.100000000000001" customHeight="1">
      <c r="A229" s="7" t="s">
        <v>628</v>
      </c>
      <c r="B229" s="8" t="s">
        <v>659</v>
      </c>
      <c r="C229" s="9" t="s">
        <v>620</v>
      </c>
      <c r="D229" s="9" t="s">
        <v>660</v>
      </c>
      <c r="E229" s="37">
        <v>45818</v>
      </c>
      <c r="F229" s="10">
        <v>5</v>
      </c>
      <c r="G229" s="9" t="s">
        <v>128</v>
      </c>
      <c r="H229" s="9" t="s">
        <v>631</v>
      </c>
      <c r="I229" s="9" t="s">
        <v>29</v>
      </c>
      <c r="J229" s="9" t="s">
        <v>17</v>
      </c>
    </row>
    <row r="230" spans="1:10" ht="20.100000000000001" customHeight="1">
      <c r="A230" s="7" t="s">
        <v>656</v>
      </c>
      <c r="B230" s="8" t="s">
        <v>661</v>
      </c>
      <c r="C230" s="9" t="s">
        <v>610</v>
      </c>
      <c r="D230" s="9" t="s">
        <v>662</v>
      </c>
      <c r="E230" s="37">
        <v>45819</v>
      </c>
      <c r="F230" s="10">
        <v>5</v>
      </c>
      <c r="G230" s="9" t="s">
        <v>37</v>
      </c>
      <c r="H230" s="10">
        <v>4</v>
      </c>
      <c r="I230" s="9" t="s">
        <v>38</v>
      </c>
      <c r="J230" s="9" t="s">
        <v>24</v>
      </c>
    </row>
    <row r="231" spans="1:10" ht="20.100000000000001" customHeight="1">
      <c r="A231" s="7" t="s">
        <v>628</v>
      </c>
      <c r="B231" s="8" t="s">
        <v>663</v>
      </c>
      <c r="C231" s="9" t="s">
        <v>620</v>
      </c>
      <c r="D231" s="9" t="s">
        <v>664</v>
      </c>
      <c r="E231" s="37">
        <v>45820</v>
      </c>
      <c r="F231" s="10">
        <v>5</v>
      </c>
      <c r="G231" s="9" t="s">
        <v>141</v>
      </c>
      <c r="H231" s="9" t="s">
        <v>631</v>
      </c>
      <c r="I231" s="9" t="s">
        <v>47</v>
      </c>
      <c r="J231" s="9" t="s">
        <v>17</v>
      </c>
    </row>
    <row r="232" spans="1:10" ht="20.100000000000001" customHeight="1">
      <c r="A232" s="7" t="s">
        <v>665</v>
      </c>
      <c r="B232" s="8" t="s">
        <v>666</v>
      </c>
      <c r="C232" s="9" t="s">
        <v>610</v>
      </c>
      <c r="D232" s="9" t="s">
        <v>667</v>
      </c>
      <c r="E232" s="37">
        <v>45821</v>
      </c>
      <c r="F232" s="10">
        <v>7</v>
      </c>
      <c r="G232" s="9" t="s">
        <v>14</v>
      </c>
      <c r="H232" s="9" t="s">
        <v>51</v>
      </c>
      <c r="I232" s="9" t="s">
        <v>52</v>
      </c>
      <c r="J232" s="9" t="s">
        <v>24</v>
      </c>
    </row>
    <row r="233" spans="1:10" ht="20.100000000000001" customHeight="1">
      <c r="A233" s="7" t="s">
        <v>668</v>
      </c>
      <c r="B233" s="8" t="s">
        <v>669</v>
      </c>
      <c r="C233" s="9" t="s">
        <v>610</v>
      </c>
      <c r="D233" s="9" t="s">
        <v>670</v>
      </c>
      <c r="E233" s="37">
        <v>45824</v>
      </c>
      <c r="F233" s="10">
        <v>7</v>
      </c>
      <c r="G233" s="9" t="s">
        <v>14</v>
      </c>
      <c r="H233" s="9" t="s">
        <v>51</v>
      </c>
      <c r="I233" s="9" t="s">
        <v>16</v>
      </c>
      <c r="J233" s="9" t="s">
        <v>17</v>
      </c>
    </row>
    <row r="234" spans="1:10" ht="20.100000000000001" customHeight="1">
      <c r="A234" s="7" t="s">
        <v>628</v>
      </c>
      <c r="B234" s="8" t="s">
        <v>671</v>
      </c>
      <c r="C234" s="9" t="s">
        <v>620</v>
      </c>
      <c r="D234" s="9" t="s">
        <v>672</v>
      </c>
      <c r="E234" s="37">
        <v>45826</v>
      </c>
      <c r="F234" s="10">
        <v>3</v>
      </c>
      <c r="G234" s="9" t="s">
        <v>673</v>
      </c>
      <c r="H234" s="9" t="s">
        <v>631</v>
      </c>
      <c r="I234" s="9" t="s">
        <v>38</v>
      </c>
      <c r="J234" s="9" t="s">
        <v>17</v>
      </c>
    </row>
    <row r="235" spans="1:10" ht="20.100000000000001" customHeight="1">
      <c r="A235" s="7" t="s">
        <v>674</v>
      </c>
      <c r="B235" s="8" t="s">
        <v>675</v>
      </c>
      <c r="C235" s="9" t="s">
        <v>610</v>
      </c>
      <c r="D235" s="9" t="s">
        <v>676</v>
      </c>
      <c r="E235" s="37">
        <v>45827</v>
      </c>
      <c r="F235" s="10">
        <v>7</v>
      </c>
      <c r="G235" s="9" t="s">
        <v>14</v>
      </c>
      <c r="H235" s="9" t="s">
        <v>51</v>
      </c>
      <c r="I235" s="9" t="s">
        <v>47</v>
      </c>
      <c r="J235" s="9" t="s">
        <v>17</v>
      </c>
    </row>
    <row r="236" spans="1:10" ht="20.100000000000001" customHeight="1">
      <c r="A236" s="7" t="s">
        <v>677</v>
      </c>
      <c r="B236" s="8" t="s">
        <v>678</v>
      </c>
      <c r="C236" s="9" t="s">
        <v>610</v>
      </c>
      <c r="D236" s="9" t="s">
        <v>679</v>
      </c>
      <c r="E236" s="37">
        <v>45827</v>
      </c>
      <c r="F236" s="10">
        <v>2</v>
      </c>
      <c r="G236" s="9" t="s">
        <v>680</v>
      </c>
      <c r="H236" s="9" t="s">
        <v>28</v>
      </c>
      <c r="I236" s="9" t="s">
        <v>47</v>
      </c>
      <c r="J236" s="9" t="s">
        <v>24</v>
      </c>
    </row>
    <row r="237" spans="1:10" ht="20.100000000000001" customHeight="1">
      <c r="A237" s="7" t="s">
        <v>677</v>
      </c>
      <c r="B237" s="8" t="s">
        <v>681</v>
      </c>
      <c r="C237" s="9" t="s">
        <v>610</v>
      </c>
      <c r="D237" s="9" t="s">
        <v>679</v>
      </c>
      <c r="E237" s="37">
        <v>45827</v>
      </c>
      <c r="F237" s="10">
        <v>2</v>
      </c>
      <c r="G237" s="9" t="s">
        <v>682</v>
      </c>
      <c r="H237" s="9" t="s">
        <v>28</v>
      </c>
      <c r="I237" s="9" t="s">
        <v>47</v>
      </c>
      <c r="J237" s="9" t="s">
        <v>24</v>
      </c>
    </row>
    <row r="238" spans="1:10" ht="20.100000000000001" customHeight="1">
      <c r="A238" s="7" t="s">
        <v>677</v>
      </c>
      <c r="B238" s="8" t="s">
        <v>683</v>
      </c>
      <c r="C238" s="9" t="s">
        <v>610</v>
      </c>
      <c r="D238" s="9" t="s">
        <v>679</v>
      </c>
      <c r="E238" s="37">
        <v>45827</v>
      </c>
      <c r="F238" s="10">
        <v>2</v>
      </c>
      <c r="G238" s="9" t="s">
        <v>684</v>
      </c>
      <c r="H238" s="9" t="s">
        <v>28</v>
      </c>
      <c r="I238" s="9" t="s">
        <v>47</v>
      </c>
      <c r="J238" s="9" t="s">
        <v>24</v>
      </c>
    </row>
    <row r="239" spans="1:10" ht="20.100000000000001" customHeight="1">
      <c r="A239" s="7" t="s">
        <v>677</v>
      </c>
      <c r="B239" s="8" t="s">
        <v>685</v>
      </c>
      <c r="C239" s="9" t="s">
        <v>610</v>
      </c>
      <c r="D239" s="9" t="s">
        <v>679</v>
      </c>
      <c r="E239" s="37">
        <v>45827</v>
      </c>
      <c r="F239" s="10">
        <v>2</v>
      </c>
      <c r="G239" s="9" t="s">
        <v>686</v>
      </c>
      <c r="H239" s="9" t="s">
        <v>28</v>
      </c>
      <c r="I239" s="9" t="s">
        <v>47</v>
      </c>
      <c r="J239" s="9" t="s">
        <v>24</v>
      </c>
    </row>
    <row r="240" spans="1:10" ht="20.100000000000001" customHeight="1">
      <c r="A240" s="7" t="s">
        <v>677</v>
      </c>
      <c r="B240" s="8" t="s">
        <v>687</v>
      </c>
      <c r="C240" s="9" t="s">
        <v>610</v>
      </c>
      <c r="D240" s="9" t="s">
        <v>688</v>
      </c>
      <c r="E240" s="37">
        <v>45828</v>
      </c>
      <c r="F240" s="10">
        <v>2</v>
      </c>
      <c r="G240" s="9" t="s">
        <v>689</v>
      </c>
      <c r="H240" s="9" t="s">
        <v>28</v>
      </c>
      <c r="I240" s="9" t="s">
        <v>52</v>
      </c>
      <c r="J240" s="9" t="s">
        <v>24</v>
      </c>
    </row>
    <row r="241" spans="1:10" ht="20.100000000000001" customHeight="1">
      <c r="A241" s="7" t="s">
        <v>677</v>
      </c>
      <c r="B241" s="8" t="s">
        <v>690</v>
      </c>
      <c r="C241" s="9" t="s">
        <v>610</v>
      </c>
      <c r="D241" s="9" t="s">
        <v>688</v>
      </c>
      <c r="E241" s="37">
        <v>45828</v>
      </c>
      <c r="F241" s="10">
        <v>2</v>
      </c>
      <c r="G241" s="9" t="s">
        <v>691</v>
      </c>
      <c r="H241" s="9" t="s">
        <v>28</v>
      </c>
      <c r="I241" s="9" t="s">
        <v>52</v>
      </c>
      <c r="J241" s="9" t="s">
        <v>24</v>
      </c>
    </row>
    <row r="242" spans="1:10" ht="20.100000000000001" customHeight="1">
      <c r="A242" s="7" t="s">
        <v>677</v>
      </c>
      <c r="B242" s="8" t="s">
        <v>692</v>
      </c>
      <c r="C242" s="9" t="s">
        <v>610</v>
      </c>
      <c r="D242" s="9" t="s">
        <v>688</v>
      </c>
      <c r="E242" s="37">
        <v>45828</v>
      </c>
      <c r="F242" s="10">
        <v>2</v>
      </c>
      <c r="G242" s="9" t="s">
        <v>693</v>
      </c>
      <c r="H242" s="9" t="s">
        <v>28</v>
      </c>
      <c r="I242" s="9" t="s">
        <v>52</v>
      </c>
      <c r="J242" s="9" t="s">
        <v>24</v>
      </c>
    </row>
    <row r="243" spans="1:10" ht="20.100000000000001" customHeight="1">
      <c r="A243" s="7" t="s">
        <v>677</v>
      </c>
      <c r="B243" s="8" t="s">
        <v>694</v>
      </c>
      <c r="C243" s="9" t="s">
        <v>610</v>
      </c>
      <c r="D243" s="9" t="s">
        <v>688</v>
      </c>
      <c r="E243" s="37">
        <v>45828</v>
      </c>
      <c r="F243" s="10">
        <v>2</v>
      </c>
      <c r="G243" s="9" t="s">
        <v>695</v>
      </c>
      <c r="H243" s="9" t="s">
        <v>28</v>
      </c>
      <c r="I243" s="9" t="s">
        <v>52</v>
      </c>
      <c r="J243" s="9" t="s">
        <v>24</v>
      </c>
    </row>
    <row r="244" spans="1:10" ht="20.100000000000001" customHeight="1">
      <c r="A244" s="7" t="s">
        <v>696</v>
      </c>
      <c r="B244" s="8" t="s">
        <v>697</v>
      </c>
      <c r="C244" s="9" t="s">
        <v>610</v>
      </c>
      <c r="D244" s="9" t="s">
        <v>698</v>
      </c>
      <c r="E244" s="37">
        <v>45831</v>
      </c>
      <c r="F244" s="10">
        <v>7</v>
      </c>
      <c r="G244" s="9" t="s">
        <v>14</v>
      </c>
      <c r="H244" s="9" t="s">
        <v>51</v>
      </c>
      <c r="I244" s="9" t="s">
        <v>16</v>
      </c>
      <c r="J244" s="9" t="s">
        <v>17</v>
      </c>
    </row>
    <row r="245" spans="1:10" ht="20.100000000000001" customHeight="1">
      <c r="A245" s="7" t="s">
        <v>699</v>
      </c>
      <c r="B245" s="8" t="s">
        <v>700</v>
      </c>
      <c r="C245" s="9" t="s">
        <v>620</v>
      </c>
      <c r="D245" s="9" t="s">
        <v>701</v>
      </c>
      <c r="E245" s="37">
        <v>45834</v>
      </c>
      <c r="F245" s="10">
        <v>3</v>
      </c>
      <c r="G245" s="9" t="s">
        <v>164</v>
      </c>
      <c r="H245" s="9" t="s">
        <v>631</v>
      </c>
      <c r="I245" s="9" t="s">
        <v>47</v>
      </c>
      <c r="J245" s="9" t="s">
        <v>17</v>
      </c>
    </row>
    <row r="246" spans="1:10" ht="20.100000000000001" customHeight="1">
      <c r="A246" s="7" t="s">
        <v>702</v>
      </c>
      <c r="B246" s="8" t="s">
        <v>703</v>
      </c>
      <c r="C246" s="9" t="s">
        <v>610</v>
      </c>
      <c r="D246" s="9" t="s">
        <v>704</v>
      </c>
      <c r="E246" s="37">
        <v>45834</v>
      </c>
      <c r="F246" s="10">
        <v>1</v>
      </c>
      <c r="G246" s="9" t="s">
        <v>164</v>
      </c>
      <c r="H246" s="9" t="s">
        <v>66</v>
      </c>
      <c r="I246" s="9" t="s">
        <v>47</v>
      </c>
      <c r="J246" s="9" t="s">
        <v>24</v>
      </c>
    </row>
    <row r="247" spans="1:10" ht="20.100000000000001" customHeight="1">
      <c r="A247" s="7" t="s">
        <v>705</v>
      </c>
      <c r="B247" s="8" t="s">
        <v>706</v>
      </c>
      <c r="C247" s="9" t="s">
        <v>610</v>
      </c>
      <c r="D247" s="9" t="s">
        <v>707</v>
      </c>
      <c r="E247" s="37">
        <v>45835</v>
      </c>
      <c r="F247" s="10">
        <v>7</v>
      </c>
      <c r="G247" s="9" t="s">
        <v>14</v>
      </c>
      <c r="H247" s="9" t="s">
        <v>51</v>
      </c>
      <c r="I247" s="9" t="s">
        <v>52</v>
      </c>
      <c r="J247" s="9" t="s">
        <v>17</v>
      </c>
    </row>
    <row r="248" spans="1:10" ht="20.100000000000001" customHeight="1">
      <c r="A248" s="7" t="s">
        <v>708</v>
      </c>
      <c r="B248" s="8" t="s">
        <v>709</v>
      </c>
      <c r="C248" s="9" t="s">
        <v>610</v>
      </c>
      <c r="D248" s="9" t="s">
        <v>710</v>
      </c>
      <c r="E248" s="37">
        <v>45835</v>
      </c>
      <c r="F248" s="10">
        <v>7</v>
      </c>
      <c r="G248" s="9" t="s">
        <v>14</v>
      </c>
      <c r="H248" s="9" t="s">
        <v>15</v>
      </c>
      <c r="I248" s="9" t="s">
        <v>52</v>
      </c>
      <c r="J248" s="9" t="s">
        <v>24</v>
      </c>
    </row>
    <row r="249" spans="1:10" ht="20.100000000000001" customHeight="1">
      <c r="A249" s="7" t="s">
        <v>711</v>
      </c>
      <c r="B249" s="8" t="s">
        <v>712</v>
      </c>
      <c r="C249" s="9" t="s">
        <v>610</v>
      </c>
      <c r="D249" s="9" t="s">
        <v>713</v>
      </c>
      <c r="E249" s="37">
        <v>45838</v>
      </c>
      <c r="F249" s="10">
        <v>7</v>
      </c>
      <c r="G249" s="9" t="s">
        <v>14</v>
      </c>
      <c r="H249" s="9" t="s">
        <v>51</v>
      </c>
      <c r="I249" s="9" t="s">
        <v>16</v>
      </c>
      <c r="J249" s="9" t="s">
        <v>24</v>
      </c>
    </row>
    <row r="250" spans="1:10" ht="20.100000000000001" customHeight="1">
      <c r="E250" s="37"/>
      <c r="F250" s="1">
        <f>SUM(F2:F249)</f>
        <v>1405</v>
      </c>
    </row>
  </sheetData>
  <sheetProtection sheet="1" objects="1" scenarios="1"/>
  <sortState xmlns:xlrd2="http://schemas.microsoft.com/office/spreadsheetml/2017/richdata2" ref="A2:J249">
    <sortCondition ref="E1:E249"/>
  </sortState>
  <pageMargins left="1" right="1" top="1" bottom="1" header="0.25" footer="0.25"/>
  <pageSetup orientation="portrait"/>
  <headerFooter>
    <oddFooter>&amp;C&amp;"Helvetica Neue,Regular"&amp;12&amp;K000000&amp;P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862E-1F7B-E044-BC38-DCDB8F5C431F}">
  <dimension ref="A1:AY255"/>
  <sheetViews>
    <sheetView zoomScale="70" zoomScaleNormal="70" workbookViewId="0">
      <pane ySplit="1" topLeftCell="A20" activePane="bottomLeft" state="frozen"/>
      <selection pane="bottomLeft" activeCell="AK59" sqref="AK59"/>
    </sheetView>
  </sheetViews>
  <sheetFormatPr defaultColWidth="8.28515625" defaultRowHeight="12.75" customHeight="1"/>
  <cols>
    <col min="1" max="1" width="65.140625" style="105" customWidth="1"/>
    <col min="2" max="2" width="6.28515625" style="105" customWidth="1"/>
    <col min="3" max="3" width="5.28515625" style="105" customWidth="1"/>
    <col min="4" max="4" width="15" style="105" customWidth="1"/>
    <col min="5" max="5" width="11.5703125" style="108" customWidth="1"/>
    <col min="6" max="6" width="6" style="105" customWidth="1"/>
    <col min="7" max="7" width="6.85546875" style="105" customWidth="1"/>
    <col min="8" max="8" width="5.140625" style="105" customWidth="1"/>
    <col min="9" max="35" width="14.28515625" style="266" customWidth="1"/>
    <col min="36" max="37" width="14.28515625" style="294" customWidth="1"/>
    <col min="38" max="38" width="9.140625" style="266"/>
    <col min="39" max="40" width="11.85546875" style="1" customWidth="1"/>
    <col min="41" max="41" width="21.42578125" style="1" customWidth="1"/>
    <col min="42" max="51" width="11.85546875" style="1" customWidth="1"/>
    <col min="52" max="16384" width="8.28515625" style="1"/>
  </cols>
  <sheetData>
    <row r="1" spans="1:51" ht="20.25" customHeight="1">
      <c r="A1" s="49" t="s">
        <v>1</v>
      </c>
      <c r="B1" s="49" t="s">
        <v>714</v>
      </c>
      <c r="C1" s="49" t="s">
        <v>5</v>
      </c>
      <c r="D1" s="49" t="s">
        <v>3</v>
      </c>
      <c r="E1" s="50" t="s">
        <v>4</v>
      </c>
      <c r="F1" s="49" t="s">
        <v>7</v>
      </c>
      <c r="G1" s="49" t="s">
        <v>8</v>
      </c>
      <c r="H1" s="49" t="s">
        <v>9</v>
      </c>
      <c r="I1" s="255" t="s">
        <v>715</v>
      </c>
      <c r="J1" s="256" t="s">
        <v>716</v>
      </c>
      <c r="K1" s="255" t="s">
        <v>717</v>
      </c>
      <c r="L1" s="256" t="s">
        <v>718</v>
      </c>
      <c r="M1" s="255" t="s">
        <v>719</v>
      </c>
      <c r="N1" s="256" t="s">
        <v>720</v>
      </c>
      <c r="O1" s="255" t="s">
        <v>721</v>
      </c>
      <c r="P1" s="256" t="s">
        <v>722</v>
      </c>
      <c r="Q1" s="255" t="s">
        <v>723</v>
      </c>
      <c r="R1" s="256" t="s">
        <v>724</v>
      </c>
      <c r="S1" s="255" t="s">
        <v>725</v>
      </c>
      <c r="T1" s="256" t="s">
        <v>726</v>
      </c>
      <c r="U1" s="255" t="s">
        <v>727</v>
      </c>
      <c r="V1" s="256" t="s">
        <v>728</v>
      </c>
      <c r="W1" s="256" t="s">
        <v>730</v>
      </c>
      <c r="X1" s="255" t="s">
        <v>731</v>
      </c>
      <c r="Y1" s="256" t="s">
        <v>732</v>
      </c>
      <c r="Z1" s="255" t="s">
        <v>733</v>
      </c>
      <c r="AA1" s="256" t="s">
        <v>734</v>
      </c>
      <c r="AB1" s="255" t="s">
        <v>735</v>
      </c>
      <c r="AC1" s="256" t="s">
        <v>736</v>
      </c>
      <c r="AD1" s="255" t="s">
        <v>737</v>
      </c>
      <c r="AE1" s="256" t="s">
        <v>738</v>
      </c>
      <c r="AF1" s="255" t="s">
        <v>739</v>
      </c>
      <c r="AG1" s="256" t="s">
        <v>740</v>
      </c>
      <c r="AH1" s="255" t="s">
        <v>741</v>
      </c>
      <c r="AI1" s="278" t="s">
        <v>901</v>
      </c>
      <c r="AJ1" s="287" t="s">
        <v>902</v>
      </c>
      <c r="AK1" s="287" t="s">
        <v>903</v>
      </c>
      <c r="AL1" s="256" t="s">
        <v>743</v>
      </c>
      <c r="AM1" s="124" t="s">
        <v>744</v>
      </c>
      <c r="AN1" s="124" t="s">
        <v>745</v>
      </c>
      <c r="AO1" s="124" t="s">
        <v>746</v>
      </c>
      <c r="AP1" s="39" t="s">
        <v>747</v>
      </c>
      <c r="AQ1" s="39" t="s">
        <v>748</v>
      </c>
      <c r="AR1" s="39" t="s">
        <v>749</v>
      </c>
      <c r="AS1" s="39" t="s">
        <v>750</v>
      </c>
      <c r="AT1" s="39" t="s">
        <v>751</v>
      </c>
      <c r="AU1" s="39" t="s">
        <v>752</v>
      </c>
      <c r="AV1" s="39" t="s">
        <v>753</v>
      </c>
      <c r="AW1" s="39" t="s">
        <v>754</v>
      </c>
      <c r="AX1" s="39" t="s">
        <v>755</v>
      </c>
      <c r="AY1" s="39" t="s">
        <v>756</v>
      </c>
    </row>
    <row r="2" spans="1:51" ht="20.25" customHeight="1">
      <c r="A2" s="51" t="s">
        <v>11</v>
      </c>
      <c r="B2" s="183" t="s">
        <v>757</v>
      </c>
      <c r="C2" s="53">
        <v>7</v>
      </c>
      <c r="D2" s="52" t="s">
        <v>13</v>
      </c>
      <c r="E2" s="54">
        <v>45530</v>
      </c>
      <c r="F2" s="55">
        <v>2</v>
      </c>
      <c r="G2" s="52" t="s">
        <v>16</v>
      </c>
      <c r="H2" s="52" t="s">
        <v>17</v>
      </c>
      <c r="I2" s="261" t="s">
        <v>761</v>
      </c>
      <c r="J2" s="261" t="s">
        <v>761</v>
      </c>
      <c r="K2" s="260" t="s">
        <v>759</v>
      </c>
      <c r="L2" s="261" t="s">
        <v>761</v>
      </c>
      <c r="M2" s="279" t="s">
        <v>760</v>
      </c>
      <c r="N2" s="257" t="s">
        <v>760</v>
      </c>
      <c r="O2" s="257" t="s">
        <v>760</v>
      </c>
      <c r="P2" s="257" t="s">
        <v>760</v>
      </c>
      <c r="Q2" s="260" t="s">
        <v>759</v>
      </c>
      <c r="R2" s="258" t="s">
        <v>765</v>
      </c>
      <c r="S2" s="260" t="s">
        <v>759</v>
      </c>
      <c r="T2" s="261" t="s">
        <v>761</v>
      </c>
      <c r="U2" s="257" t="s">
        <v>760</v>
      </c>
      <c r="V2" s="260" t="s">
        <v>759</v>
      </c>
      <c r="W2" s="260" t="s">
        <v>759</v>
      </c>
      <c r="X2" s="260" t="s">
        <v>759</v>
      </c>
      <c r="Y2" s="262" t="s">
        <v>775</v>
      </c>
      <c r="Z2" s="257" t="s">
        <v>760</v>
      </c>
      <c r="AA2" s="260" t="s">
        <v>759</v>
      </c>
      <c r="AB2" s="262" t="s">
        <v>775</v>
      </c>
      <c r="AC2" s="261" t="s">
        <v>761</v>
      </c>
      <c r="AD2" s="260" t="s">
        <v>759</v>
      </c>
      <c r="AE2" s="260" t="s">
        <v>759</v>
      </c>
      <c r="AF2" s="260" t="s">
        <v>759</v>
      </c>
      <c r="AG2" s="260" t="s">
        <v>759</v>
      </c>
      <c r="AH2" s="260" t="s">
        <v>759</v>
      </c>
      <c r="AI2" s="279" t="s">
        <v>760</v>
      </c>
      <c r="AJ2" s="288"/>
      <c r="AK2" s="288"/>
      <c r="AL2" s="259">
        <f>COUNTIF(I2:AK2,"scheduled")</f>
        <v>7</v>
      </c>
      <c r="AM2" s="1" t="s">
        <v>1085</v>
      </c>
      <c r="AN2" s="39" t="s">
        <v>762</v>
      </c>
    </row>
    <row r="3" spans="1:51" ht="20.100000000000001" customHeight="1">
      <c r="A3" s="56" t="s">
        <v>19</v>
      </c>
      <c r="B3" s="183" t="s">
        <v>757</v>
      </c>
      <c r="C3" s="58">
        <v>7</v>
      </c>
      <c r="D3" s="57" t="s">
        <v>20</v>
      </c>
      <c r="E3" s="54">
        <v>45530</v>
      </c>
      <c r="F3" s="59">
        <v>2</v>
      </c>
      <c r="G3" s="57" t="s">
        <v>16</v>
      </c>
      <c r="H3" s="57" t="s">
        <v>17</v>
      </c>
      <c r="I3" s="261" t="s">
        <v>761</v>
      </c>
      <c r="J3" s="260" t="s">
        <v>759</v>
      </c>
      <c r="K3" s="260" t="s">
        <v>759</v>
      </c>
      <c r="L3" s="261" t="s">
        <v>761</v>
      </c>
      <c r="M3" s="279" t="s">
        <v>760</v>
      </c>
      <c r="N3" s="257" t="s">
        <v>760</v>
      </c>
      <c r="O3" s="257" t="s">
        <v>760</v>
      </c>
      <c r="P3" s="257" t="s">
        <v>760</v>
      </c>
      <c r="Q3" s="260" t="s">
        <v>759</v>
      </c>
      <c r="R3" s="260" t="s">
        <v>759</v>
      </c>
      <c r="S3" s="260" t="s">
        <v>759</v>
      </c>
      <c r="T3" s="261" t="s">
        <v>761</v>
      </c>
      <c r="U3" s="257" t="s">
        <v>760</v>
      </c>
      <c r="V3" s="260" t="s">
        <v>759</v>
      </c>
      <c r="W3" s="260" t="s">
        <v>759</v>
      </c>
      <c r="X3" s="260" t="s">
        <v>759</v>
      </c>
      <c r="Y3" s="262" t="s">
        <v>775</v>
      </c>
      <c r="Z3" s="257" t="s">
        <v>760</v>
      </c>
      <c r="AA3" s="260" t="s">
        <v>759</v>
      </c>
      <c r="AB3" s="258" t="s">
        <v>765</v>
      </c>
      <c r="AC3" s="261" t="s">
        <v>761</v>
      </c>
      <c r="AD3" s="260" t="s">
        <v>759</v>
      </c>
      <c r="AE3" s="260" t="s">
        <v>759</v>
      </c>
      <c r="AF3" s="260" t="s">
        <v>759</v>
      </c>
      <c r="AG3" s="260" t="s">
        <v>759</v>
      </c>
      <c r="AH3" s="260" t="s">
        <v>759</v>
      </c>
      <c r="AI3" s="279" t="s">
        <v>760</v>
      </c>
      <c r="AJ3" s="289"/>
      <c r="AK3" s="289"/>
      <c r="AL3" s="259">
        <f>COUNTIF(I3:AK3,"scheduled")</f>
        <v>7</v>
      </c>
      <c r="AM3" s="1" t="s">
        <v>1085</v>
      </c>
      <c r="AN3" s="39" t="s">
        <v>762</v>
      </c>
    </row>
    <row r="4" spans="1:51" ht="20.100000000000001" customHeight="1">
      <c r="A4" s="56" t="s">
        <v>22</v>
      </c>
      <c r="B4" s="64" t="s">
        <v>757</v>
      </c>
      <c r="C4" s="58">
        <v>7</v>
      </c>
      <c r="D4" s="57" t="s">
        <v>23</v>
      </c>
      <c r="E4" s="54">
        <v>45530</v>
      </c>
      <c r="F4" s="59">
        <v>2</v>
      </c>
      <c r="G4" s="57" t="s">
        <v>16</v>
      </c>
      <c r="H4" s="57" t="s">
        <v>24</v>
      </c>
      <c r="I4" s="257" t="s">
        <v>760</v>
      </c>
      <c r="J4" s="257" t="s">
        <v>760</v>
      </c>
      <c r="K4" s="260" t="s">
        <v>759</v>
      </c>
      <c r="L4" s="257" t="s">
        <v>760</v>
      </c>
      <c r="M4" s="258" t="s">
        <v>765</v>
      </c>
      <c r="N4" s="260" t="s">
        <v>759</v>
      </c>
      <c r="O4" s="262" t="s">
        <v>775</v>
      </c>
      <c r="P4" s="262" t="s">
        <v>775</v>
      </c>
      <c r="Q4" s="260" t="s">
        <v>759</v>
      </c>
      <c r="R4" s="260" t="s">
        <v>759</v>
      </c>
      <c r="S4" s="260" t="s">
        <v>759</v>
      </c>
      <c r="T4" s="261" t="s">
        <v>761</v>
      </c>
      <c r="U4" s="257" t="s">
        <v>760</v>
      </c>
      <c r="V4" s="260" t="s">
        <v>759</v>
      </c>
      <c r="W4" s="260" t="s">
        <v>759</v>
      </c>
      <c r="X4" s="260" t="s">
        <v>759</v>
      </c>
      <c r="Y4" s="257" t="s">
        <v>760</v>
      </c>
      <c r="Z4" s="257" t="s">
        <v>760</v>
      </c>
      <c r="AA4" s="260" t="s">
        <v>759</v>
      </c>
      <c r="AB4" s="258" t="s">
        <v>765</v>
      </c>
      <c r="AC4" s="257" t="s">
        <v>760</v>
      </c>
      <c r="AD4" s="260" t="s">
        <v>759</v>
      </c>
      <c r="AE4" s="260" t="s">
        <v>759</v>
      </c>
      <c r="AF4" s="260" t="s">
        <v>759</v>
      </c>
      <c r="AG4" s="260" t="s">
        <v>759</v>
      </c>
      <c r="AH4" s="260" t="s">
        <v>759</v>
      </c>
      <c r="AI4" s="261" t="s">
        <v>761</v>
      </c>
      <c r="AJ4" s="290"/>
      <c r="AK4" s="290"/>
      <c r="AL4" s="259">
        <f>COUNTIF(I4:AK4,"scheduled")</f>
        <v>7</v>
      </c>
      <c r="AM4" s="1" t="s">
        <v>1086</v>
      </c>
      <c r="AN4" s="39" t="s">
        <v>762</v>
      </c>
    </row>
    <row r="5" spans="1:51" ht="20.100000000000001" customHeight="1">
      <c r="A5" s="56" t="s">
        <v>31</v>
      </c>
      <c r="B5" s="64" t="s">
        <v>757</v>
      </c>
      <c r="C5" s="58">
        <v>7</v>
      </c>
      <c r="D5" s="57" t="s">
        <v>32</v>
      </c>
      <c r="E5" s="54">
        <v>45531</v>
      </c>
      <c r="F5" s="59">
        <v>2</v>
      </c>
      <c r="G5" s="57" t="s">
        <v>29</v>
      </c>
      <c r="H5" s="57" t="s">
        <v>24</v>
      </c>
      <c r="I5" s="257" t="s">
        <v>760</v>
      </c>
      <c r="J5" s="260" t="s">
        <v>759</v>
      </c>
      <c r="K5" s="262" t="s">
        <v>775</v>
      </c>
      <c r="L5" s="260" t="s">
        <v>759</v>
      </c>
      <c r="M5" s="258" t="s">
        <v>765</v>
      </c>
      <c r="N5" s="260" t="s">
        <v>759</v>
      </c>
      <c r="O5" s="257" t="s">
        <v>760</v>
      </c>
      <c r="P5" s="257" t="s">
        <v>760</v>
      </c>
      <c r="Q5" s="260" t="s">
        <v>759</v>
      </c>
      <c r="R5" s="260" t="s">
        <v>759</v>
      </c>
      <c r="S5" s="260" t="s">
        <v>759</v>
      </c>
      <c r="T5" s="257" t="s">
        <v>760</v>
      </c>
      <c r="U5" s="257" t="s">
        <v>760</v>
      </c>
      <c r="V5" s="260" t="s">
        <v>759</v>
      </c>
      <c r="W5" s="260" t="s">
        <v>759</v>
      </c>
      <c r="X5" s="260" t="s">
        <v>759</v>
      </c>
      <c r="Y5" s="261" t="s">
        <v>761</v>
      </c>
      <c r="Z5" s="261" t="s">
        <v>761</v>
      </c>
      <c r="AA5" s="257" t="s">
        <v>760</v>
      </c>
      <c r="AB5" s="257" t="s">
        <v>760</v>
      </c>
      <c r="AC5" s="260" t="s">
        <v>759</v>
      </c>
      <c r="AD5" s="260" t="s">
        <v>759</v>
      </c>
      <c r="AE5" s="261" t="s">
        <v>761</v>
      </c>
      <c r="AF5" s="260" t="s">
        <v>759</v>
      </c>
      <c r="AG5" s="261" t="s">
        <v>761</v>
      </c>
      <c r="AH5" s="260" t="s">
        <v>759</v>
      </c>
      <c r="AI5" s="261" t="s">
        <v>761</v>
      </c>
      <c r="AJ5" s="290"/>
      <c r="AK5" s="290"/>
      <c r="AL5" s="259">
        <f>COUNTIF(I5:AK5,"scheduled")</f>
        <v>7</v>
      </c>
      <c r="AM5" s="1" t="s">
        <v>1087</v>
      </c>
      <c r="AN5" s="39" t="s">
        <v>762</v>
      </c>
      <c r="AO5" s="1" t="s">
        <v>1088</v>
      </c>
      <c r="AP5" s="1" t="s">
        <v>1089</v>
      </c>
    </row>
    <row r="6" spans="1:51" ht="20.100000000000001" customHeight="1">
      <c r="A6" s="56" t="s">
        <v>26</v>
      </c>
      <c r="B6" s="183" t="s">
        <v>766</v>
      </c>
      <c r="C6" s="58">
        <v>7</v>
      </c>
      <c r="D6" s="57" t="s">
        <v>27</v>
      </c>
      <c r="E6" s="54">
        <v>45531</v>
      </c>
      <c r="F6" s="59">
        <v>3</v>
      </c>
      <c r="G6" s="57" t="s">
        <v>29</v>
      </c>
      <c r="H6" s="57" t="s">
        <v>17</v>
      </c>
      <c r="I6" s="261" t="s">
        <v>761</v>
      </c>
      <c r="J6" s="260" t="s">
        <v>759</v>
      </c>
      <c r="K6" s="257" t="s">
        <v>760</v>
      </c>
      <c r="L6" s="258" t="s">
        <v>765</v>
      </c>
      <c r="M6" s="258" t="s">
        <v>765</v>
      </c>
      <c r="N6" s="260" t="s">
        <v>759</v>
      </c>
      <c r="O6" s="262" t="s">
        <v>775</v>
      </c>
      <c r="P6" s="262" t="s">
        <v>775</v>
      </c>
      <c r="Q6" s="260" t="s">
        <v>759</v>
      </c>
      <c r="R6" s="260" t="s">
        <v>759</v>
      </c>
      <c r="S6" s="257" t="s">
        <v>760</v>
      </c>
      <c r="T6" s="257" t="s">
        <v>760</v>
      </c>
      <c r="U6" s="262" t="s">
        <v>775</v>
      </c>
      <c r="V6" s="260" t="s">
        <v>759</v>
      </c>
      <c r="W6" s="260" t="s">
        <v>759</v>
      </c>
      <c r="X6" s="257" t="s">
        <v>760</v>
      </c>
      <c r="Y6" s="260" t="s">
        <v>759</v>
      </c>
      <c r="Z6" s="260" t="s">
        <v>759</v>
      </c>
      <c r="AA6" s="260" t="s">
        <v>759</v>
      </c>
      <c r="AB6" s="262" t="s">
        <v>775</v>
      </c>
      <c r="AC6" s="260" t="s">
        <v>759</v>
      </c>
      <c r="AD6" s="260" t="s">
        <v>759</v>
      </c>
      <c r="AE6" s="257" t="s">
        <v>760</v>
      </c>
      <c r="AF6" s="257" t="s">
        <v>760</v>
      </c>
      <c r="AG6" s="257" t="s">
        <v>760</v>
      </c>
      <c r="AH6" s="260" t="s">
        <v>759</v>
      </c>
      <c r="AI6" s="260" t="s">
        <v>759</v>
      </c>
      <c r="AJ6" s="291"/>
      <c r="AK6" s="291"/>
      <c r="AL6" s="259">
        <f>COUNTIF(I6:AK6,"scheduled")</f>
        <v>7</v>
      </c>
      <c r="AM6" s="1" t="s">
        <v>1090</v>
      </c>
      <c r="AN6" s="39" t="s">
        <v>762</v>
      </c>
    </row>
    <row r="7" spans="1:51" ht="20.100000000000001" customHeight="1">
      <c r="A7" s="60" t="s">
        <v>767</v>
      </c>
      <c r="B7" s="174" t="s">
        <v>768</v>
      </c>
      <c r="C7" s="58">
        <v>5</v>
      </c>
      <c r="D7" s="61" t="s">
        <v>36</v>
      </c>
      <c r="E7" s="62">
        <v>45532</v>
      </c>
      <c r="F7" s="63">
        <v>4</v>
      </c>
      <c r="G7" s="61" t="s">
        <v>38</v>
      </c>
      <c r="H7" s="61" t="s">
        <v>17</v>
      </c>
      <c r="I7" s="260" t="s">
        <v>759</v>
      </c>
      <c r="J7" s="260" t="s">
        <v>759</v>
      </c>
      <c r="K7" s="257" t="s">
        <v>760</v>
      </c>
      <c r="L7" s="261" t="s">
        <v>761</v>
      </c>
      <c r="M7" s="257" t="s">
        <v>760</v>
      </c>
      <c r="N7" s="260" t="s">
        <v>759</v>
      </c>
      <c r="O7" s="258" t="s">
        <v>765</v>
      </c>
      <c r="P7" s="258" t="s">
        <v>765</v>
      </c>
      <c r="Q7" s="260" t="s">
        <v>759</v>
      </c>
      <c r="R7" s="260" t="s">
        <v>759</v>
      </c>
      <c r="S7" s="257" t="s">
        <v>760</v>
      </c>
      <c r="T7" s="261" t="s">
        <v>761</v>
      </c>
      <c r="U7" s="261" t="s">
        <v>761</v>
      </c>
      <c r="V7" s="260" t="s">
        <v>759</v>
      </c>
      <c r="W7" s="260" t="s">
        <v>759</v>
      </c>
      <c r="X7" s="260" t="s">
        <v>759</v>
      </c>
      <c r="Y7" s="260" t="s">
        <v>759</v>
      </c>
      <c r="Z7" s="257" t="s">
        <v>760</v>
      </c>
      <c r="AA7" s="260" t="s">
        <v>759</v>
      </c>
      <c r="AB7" s="260" t="s">
        <v>759</v>
      </c>
      <c r="AC7" s="258" t="s">
        <v>765</v>
      </c>
      <c r="AD7" s="260" t="s">
        <v>759</v>
      </c>
      <c r="AE7" s="261" t="s">
        <v>761</v>
      </c>
      <c r="AF7" s="257" t="s">
        <v>760</v>
      </c>
      <c r="AG7" s="260" t="s">
        <v>759</v>
      </c>
      <c r="AH7" s="260" t="s">
        <v>759</v>
      </c>
      <c r="AI7" s="261" t="s">
        <v>761</v>
      </c>
      <c r="AJ7" s="290"/>
      <c r="AK7" s="290"/>
      <c r="AL7" s="259">
        <f>COUNTIF(I7:AK7,"scheduled")</f>
        <v>5</v>
      </c>
      <c r="AM7" s="1" t="s">
        <v>1091</v>
      </c>
      <c r="AN7" s="39" t="s">
        <v>762</v>
      </c>
      <c r="AO7" s="1" t="s">
        <v>1092</v>
      </c>
      <c r="AP7" s="1" t="s">
        <v>1093</v>
      </c>
    </row>
    <row r="8" spans="1:51" ht="20.100000000000001" customHeight="1">
      <c r="A8" s="60" t="s">
        <v>769</v>
      </c>
      <c r="B8" s="174" t="s">
        <v>768</v>
      </c>
      <c r="C8" s="58">
        <v>5</v>
      </c>
      <c r="D8" s="61" t="s">
        <v>40</v>
      </c>
      <c r="E8" s="62">
        <v>45532</v>
      </c>
      <c r="F8" s="63">
        <v>4</v>
      </c>
      <c r="G8" s="61" t="s">
        <v>38</v>
      </c>
      <c r="H8" s="61" t="s">
        <v>24</v>
      </c>
      <c r="I8" s="260" t="s">
        <v>759</v>
      </c>
      <c r="J8" s="260" t="s">
        <v>759</v>
      </c>
      <c r="K8" s="257" t="s">
        <v>760</v>
      </c>
      <c r="L8" s="258" t="s">
        <v>765</v>
      </c>
      <c r="M8" s="258" t="s">
        <v>765</v>
      </c>
      <c r="N8" s="261" t="s">
        <v>761</v>
      </c>
      <c r="O8" s="260" t="s">
        <v>759</v>
      </c>
      <c r="P8" s="260" t="s">
        <v>759</v>
      </c>
      <c r="Q8" s="260" t="s">
        <v>759</v>
      </c>
      <c r="R8" s="260" t="s">
        <v>759</v>
      </c>
      <c r="S8" s="257" t="s">
        <v>760</v>
      </c>
      <c r="T8" s="261" t="s">
        <v>761</v>
      </c>
      <c r="U8" s="257" t="s">
        <v>760</v>
      </c>
      <c r="V8" s="257" t="s">
        <v>760</v>
      </c>
      <c r="W8" s="260" t="s">
        <v>759</v>
      </c>
      <c r="X8" s="260" t="s">
        <v>759</v>
      </c>
      <c r="Y8" s="260" t="s">
        <v>759</v>
      </c>
      <c r="Z8" s="260" t="s">
        <v>759</v>
      </c>
      <c r="AA8" s="260" t="s">
        <v>759</v>
      </c>
      <c r="AB8" s="260" t="s">
        <v>759</v>
      </c>
      <c r="AC8" s="258" t="s">
        <v>765</v>
      </c>
      <c r="AD8" s="260" t="s">
        <v>759</v>
      </c>
      <c r="AE8" s="261" t="s">
        <v>761</v>
      </c>
      <c r="AF8" s="257" t="s">
        <v>760</v>
      </c>
      <c r="AG8" s="261" t="s">
        <v>761</v>
      </c>
      <c r="AH8" s="260" t="s">
        <v>759</v>
      </c>
      <c r="AI8" s="260" t="s">
        <v>759</v>
      </c>
      <c r="AJ8" s="291"/>
      <c r="AK8" s="291"/>
      <c r="AL8" s="259">
        <f>COUNTIF(I8:AK8,"scheduled")</f>
        <v>5</v>
      </c>
      <c r="AM8" s="1" t="s">
        <v>1094</v>
      </c>
      <c r="AN8" s="39" t="s">
        <v>762</v>
      </c>
      <c r="AP8" s="1" t="s">
        <v>1095</v>
      </c>
    </row>
    <row r="9" spans="1:51" ht="20.100000000000001" customHeight="1">
      <c r="A9" s="56" t="s">
        <v>42</v>
      </c>
      <c r="B9" s="64" t="s">
        <v>766</v>
      </c>
      <c r="C9" s="58">
        <v>7</v>
      </c>
      <c r="D9" s="57" t="s">
        <v>43</v>
      </c>
      <c r="E9" s="54">
        <v>45532</v>
      </c>
      <c r="F9" s="59">
        <v>3</v>
      </c>
      <c r="G9" s="57" t="s">
        <v>38</v>
      </c>
      <c r="H9" s="57" t="s">
        <v>24</v>
      </c>
      <c r="I9" s="260" t="s">
        <v>759</v>
      </c>
      <c r="J9" s="260" t="s">
        <v>759</v>
      </c>
      <c r="K9" s="261" t="s">
        <v>761</v>
      </c>
      <c r="L9" s="257" t="s">
        <v>760</v>
      </c>
      <c r="M9" s="258" t="s">
        <v>765</v>
      </c>
      <c r="N9" s="257" t="s">
        <v>760</v>
      </c>
      <c r="O9" s="260" t="s">
        <v>759</v>
      </c>
      <c r="P9" s="257" t="s">
        <v>760</v>
      </c>
      <c r="Q9" s="260" t="s">
        <v>759</v>
      </c>
      <c r="R9" s="257" t="s">
        <v>760</v>
      </c>
      <c r="S9" s="261" t="s">
        <v>761</v>
      </c>
      <c r="T9" s="261" t="s">
        <v>761</v>
      </c>
      <c r="U9" s="262" t="s">
        <v>775</v>
      </c>
      <c r="V9" s="261" t="s">
        <v>761</v>
      </c>
      <c r="W9" s="260" t="s">
        <v>759</v>
      </c>
      <c r="X9" s="260" t="s">
        <v>759</v>
      </c>
      <c r="Y9" s="257" t="s">
        <v>760</v>
      </c>
      <c r="Z9" s="260" t="s">
        <v>759</v>
      </c>
      <c r="AA9" s="257" t="s">
        <v>760</v>
      </c>
      <c r="AB9" s="260" t="s">
        <v>759</v>
      </c>
      <c r="AC9" s="258" t="s">
        <v>765</v>
      </c>
      <c r="AD9" s="260" t="s">
        <v>759</v>
      </c>
      <c r="AE9" s="258" t="s">
        <v>765</v>
      </c>
      <c r="AF9" s="258" t="s">
        <v>765</v>
      </c>
      <c r="AG9" s="257" t="s">
        <v>760</v>
      </c>
      <c r="AH9" s="260" t="s">
        <v>759</v>
      </c>
      <c r="AI9" s="260" t="s">
        <v>759</v>
      </c>
      <c r="AJ9" s="291"/>
      <c r="AK9" s="291"/>
      <c r="AL9" s="259">
        <f>COUNTIF(I9:AK9,"scheduled")</f>
        <v>7</v>
      </c>
      <c r="AM9" s="1" t="s">
        <v>1096</v>
      </c>
      <c r="AN9" s="39" t="s">
        <v>762</v>
      </c>
    </row>
    <row r="10" spans="1:51" ht="20.100000000000001" customHeight="1">
      <c r="A10" s="56" t="s">
        <v>45</v>
      </c>
      <c r="B10" s="174" t="s">
        <v>768</v>
      </c>
      <c r="C10" s="58">
        <v>7</v>
      </c>
      <c r="D10" s="57" t="s">
        <v>46</v>
      </c>
      <c r="E10" s="54">
        <v>45533</v>
      </c>
      <c r="F10" s="59">
        <v>2</v>
      </c>
      <c r="G10" s="57" t="s">
        <v>47</v>
      </c>
      <c r="H10" s="64" t="s">
        <v>24</v>
      </c>
      <c r="I10" s="261" t="s">
        <v>761</v>
      </c>
      <c r="J10" s="260" t="s">
        <v>759</v>
      </c>
      <c r="K10" s="261" t="s">
        <v>761</v>
      </c>
      <c r="L10" s="261" t="s">
        <v>761</v>
      </c>
      <c r="M10" s="257" t="s">
        <v>760</v>
      </c>
      <c r="N10" s="258" t="s">
        <v>765</v>
      </c>
      <c r="O10" s="260" t="s">
        <v>759</v>
      </c>
      <c r="P10" s="258" t="s">
        <v>765</v>
      </c>
      <c r="Q10" s="257" t="s">
        <v>760</v>
      </c>
      <c r="R10" s="260" t="s">
        <v>759</v>
      </c>
      <c r="S10" s="257" t="s">
        <v>760</v>
      </c>
      <c r="T10" s="260" t="s">
        <v>759</v>
      </c>
      <c r="U10" s="257" t="s">
        <v>760</v>
      </c>
      <c r="V10" s="260" t="s">
        <v>759</v>
      </c>
      <c r="W10" s="260" t="s">
        <v>759</v>
      </c>
      <c r="X10" s="261" t="s">
        <v>761</v>
      </c>
      <c r="Y10" s="260" t="s">
        <v>759</v>
      </c>
      <c r="Z10" s="261" t="s">
        <v>761</v>
      </c>
      <c r="AA10" s="260" t="s">
        <v>759</v>
      </c>
      <c r="AB10" s="261" t="s">
        <v>761</v>
      </c>
      <c r="AC10" s="261" t="s">
        <v>761</v>
      </c>
      <c r="AD10" s="260" t="s">
        <v>759</v>
      </c>
      <c r="AE10" s="257" t="s">
        <v>760</v>
      </c>
      <c r="AF10" s="257" t="s">
        <v>760</v>
      </c>
      <c r="AG10" s="262" t="s">
        <v>775</v>
      </c>
      <c r="AH10" s="260" t="s">
        <v>759</v>
      </c>
      <c r="AI10" s="257" t="s">
        <v>760</v>
      </c>
      <c r="AJ10" s="289"/>
      <c r="AK10" s="289"/>
      <c r="AL10" s="259">
        <f>COUNTIF(I10:AK10,"scheduled")</f>
        <v>7</v>
      </c>
      <c r="AM10" s="1" t="s">
        <v>1097</v>
      </c>
      <c r="AN10" s="1" t="s">
        <v>770</v>
      </c>
    </row>
    <row r="11" spans="1:51" ht="20.100000000000001" customHeight="1">
      <c r="A11" s="60" t="s">
        <v>49</v>
      </c>
      <c r="B11" s="64" t="s">
        <v>766</v>
      </c>
      <c r="C11" s="58">
        <v>7</v>
      </c>
      <c r="D11" s="61" t="s">
        <v>50</v>
      </c>
      <c r="E11" s="62">
        <v>45534</v>
      </c>
      <c r="F11" s="65">
        <v>3.5</v>
      </c>
      <c r="G11" s="61" t="s">
        <v>52</v>
      </c>
      <c r="H11" s="61" t="s">
        <v>24</v>
      </c>
      <c r="I11" s="261" t="s">
        <v>761</v>
      </c>
      <c r="J11" s="260" t="s">
        <v>759</v>
      </c>
      <c r="K11" s="261" t="s">
        <v>761</v>
      </c>
      <c r="L11" s="260" t="s">
        <v>759</v>
      </c>
      <c r="M11" s="257" t="s">
        <v>759</v>
      </c>
      <c r="N11" s="260" t="s">
        <v>759</v>
      </c>
      <c r="O11" s="258" t="s">
        <v>765</v>
      </c>
      <c r="P11" s="258" t="s">
        <v>765</v>
      </c>
      <c r="Q11" s="260" t="s">
        <v>759</v>
      </c>
      <c r="R11" s="257" t="s">
        <v>760</v>
      </c>
      <c r="S11" s="260" t="s">
        <v>759</v>
      </c>
      <c r="T11" s="257" t="s">
        <v>760</v>
      </c>
      <c r="U11" s="262" t="s">
        <v>775</v>
      </c>
      <c r="V11" s="261" t="s">
        <v>761</v>
      </c>
      <c r="W11" s="260" t="s">
        <v>759</v>
      </c>
      <c r="X11" s="262" t="s">
        <v>775</v>
      </c>
      <c r="Y11" s="257" t="s">
        <v>760</v>
      </c>
      <c r="Z11" s="260" t="s">
        <v>759</v>
      </c>
      <c r="AA11" s="257" t="s">
        <v>760</v>
      </c>
      <c r="AB11" s="261" t="s">
        <v>761</v>
      </c>
      <c r="AC11" s="257" t="s">
        <v>760</v>
      </c>
      <c r="AD11" s="257" t="s">
        <v>760</v>
      </c>
      <c r="AE11" s="260" t="s">
        <v>759</v>
      </c>
      <c r="AF11" s="261" t="s">
        <v>761</v>
      </c>
      <c r="AG11" s="262" t="s">
        <v>775</v>
      </c>
      <c r="AH11" s="260" t="s">
        <v>759</v>
      </c>
      <c r="AI11" s="258" t="s">
        <v>765</v>
      </c>
      <c r="AJ11" s="292"/>
      <c r="AK11" s="292"/>
      <c r="AL11" s="259">
        <f>COUNTIF(I11:AK11,"scheduled")</f>
        <v>6</v>
      </c>
      <c r="AM11" s="1" t="s">
        <v>1098</v>
      </c>
      <c r="AN11" s="39" t="s">
        <v>762</v>
      </c>
      <c r="AO11" s="1" t="s">
        <v>1099</v>
      </c>
      <c r="AP11" s="312" t="s">
        <v>1100</v>
      </c>
    </row>
    <row r="12" spans="1:51" ht="20.100000000000001" customHeight="1">
      <c r="A12" s="60" t="s">
        <v>54</v>
      </c>
      <c r="B12" s="183" t="s">
        <v>757</v>
      </c>
      <c r="C12" s="58">
        <v>7</v>
      </c>
      <c r="D12" s="61" t="s">
        <v>55</v>
      </c>
      <c r="E12" s="62">
        <v>45538</v>
      </c>
      <c r="F12" s="65">
        <v>2</v>
      </c>
      <c r="G12" s="61" t="s">
        <v>29</v>
      </c>
      <c r="H12" s="61" t="s">
        <v>24</v>
      </c>
      <c r="I12" s="257" t="s">
        <v>760</v>
      </c>
      <c r="J12" s="257" t="s">
        <v>760</v>
      </c>
      <c r="K12" s="260" t="s">
        <v>759</v>
      </c>
      <c r="L12" s="260" t="s">
        <v>759</v>
      </c>
      <c r="M12" s="257" t="s">
        <v>760</v>
      </c>
      <c r="N12" s="260" t="s">
        <v>759</v>
      </c>
      <c r="O12" s="260" t="s">
        <v>759</v>
      </c>
      <c r="P12" s="260" t="s">
        <v>759</v>
      </c>
      <c r="Q12" s="260" t="s">
        <v>759</v>
      </c>
      <c r="R12" s="260" t="s">
        <v>759</v>
      </c>
      <c r="S12" s="260" t="s">
        <v>759</v>
      </c>
      <c r="T12" s="260" t="s">
        <v>759</v>
      </c>
      <c r="U12" s="257" t="s">
        <v>760</v>
      </c>
      <c r="V12" s="260" t="s">
        <v>759</v>
      </c>
      <c r="W12" s="260" t="s">
        <v>759</v>
      </c>
      <c r="X12" s="257" t="s">
        <v>760</v>
      </c>
      <c r="Y12" s="260" t="s">
        <v>759</v>
      </c>
      <c r="Z12" s="260" t="s">
        <v>759</v>
      </c>
      <c r="AA12" s="257" t="s">
        <v>760</v>
      </c>
      <c r="AB12" s="261" t="s">
        <v>761</v>
      </c>
      <c r="AC12" s="261" t="s">
        <v>761</v>
      </c>
      <c r="AD12" s="260" t="s">
        <v>759</v>
      </c>
      <c r="AE12" s="258" t="s">
        <v>765</v>
      </c>
      <c r="AF12" s="257" t="s">
        <v>760</v>
      </c>
      <c r="AG12" s="261" t="s">
        <v>761</v>
      </c>
      <c r="AH12" s="260" t="s">
        <v>759</v>
      </c>
      <c r="AI12" s="258" t="s">
        <v>765</v>
      </c>
      <c r="AJ12" s="292"/>
      <c r="AK12" s="292"/>
      <c r="AL12" s="259">
        <f>COUNTIF(I12:AK12,"scheduled")</f>
        <v>7</v>
      </c>
      <c r="AM12" s="1" t="s">
        <v>1101</v>
      </c>
      <c r="AN12" s="39" t="s">
        <v>762</v>
      </c>
      <c r="AO12" s="1" t="s">
        <v>1102</v>
      </c>
      <c r="AP12" s="1" t="s">
        <v>1103</v>
      </c>
    </row>
    <row r="13" spans="1:51" ht="20.100000000000001" customHeight="1">
      <c r="A13" s="66" t="s">
        <v>57</v>
      </c>
      <c r="B13" s="183" t="s">
        <v>757</v>
      </c>
      <c r="C13" s="58">
        <v>7</v>
      </c>
      <c r="D13" s="67" t="s">
        <v>59</v>
      </c>
      <c r="E13" s="68">
        <v>45539</v>
      </c>
      <c r="F13" s="69">
        <v>2</v>
      </c>
      <c r="G13" s="67" t="s">
        <v>38</v>
      </c>
      <c r="H13" s="67" t="s">
        <v>24</v>
      </c>
      <c r="I13" s="261" t="s">
        <v>761</v>
      </c>
      <c r="J13" s="257" t="s">
        <v>760</v>
      </c>
      <c r="K13" s="257" t="s">
        <v>760</v>
      </c>
      <c r="L13" s="261" t="s">
        <v>761</v>
      </c>
      <c r="M13" s="262" t="s">
        <v>775</v>
      </c>
      <c r="N13" s="261" t="s">
        <v>761</v>
      </c>
      <c r="O13" s="257" t="s">
        <v>760</v>
      </c>
      <c r="P13" s="261" t="s">
        <v>761</v>
      </c>
      <c r="Q13" s="260" t="s">
        <v>759</v>
      </c>
      <c r="R13" s="257" t="s">
        <v>760</v>
      </c>
      <c r="S13" s="261" t="s">
        <v>761</v>
      </c>
      <c r="T13" s="258" t="s">
        <v>765</v>
      </c>
      <c r="U13" s="257" t="s">
        <v>760</v>
      </c>
      <c r="V13" s="260" t="s">
        <v>759</v>
      </c>
      <c r="W13" s="260" t="s">
        <v>759</v>
      </c>
      <c r="X13" s="260" t="s">
        <v>759</v>
      </c>
      <c r="Y13" s="260" t="s">
        <v>759</v>
      </c>
      <c r="Z13" s="260" t="s">
        <v>759</v>
      </c>
      <c r="AA13" s="258" t="s">
        <v>765</v>
      </c>
      <c r="AB13" s="260" t="s">
        <v>759</v>
      </c>
      <c r="AC13" s="257" t="s">
        <v>760</v>
      </c>
      <c r="AD13" s="260" t="s">
        <v>759</v>
      </c>
      <c r="AE13" s="257" t="s">
        <v>760</v>
      </c>
      <c r="AF13" s="261" t="s">
        <v>761</v>
      </c>
      <c r="AG13" s="258" t="s">
        <v>765</v>
      </c>
      <c r="AH13" s="260" t="s">
        <v>759</v>
      </c>
      <c r="AI13" s="260" t="s">
        <v>759</v>
      </c>
      <c r="AJ13" s="291"/>
      <c r="AK13" s="291"/>
      <c r="AL13" s="259">
        <f>COUNTIF(I13:AK13,"scheduled")</f>
        <v>7</v>
      </c>
      <c r="AM13" s="1" t="s">
        <v>1104</v>
      </c>
      <c r="AN13" s="39" t="s">
        <v>762</v>
      </c>
      <c r="AP13" s="39"/>
    </row>
    <row r="14" spans="1:51" ht="20.100000000000001" customHeight="1">
      <c r="A14" s="66" t="s">
        <v>61</v>
      </c>
      <c r="B14" s="183" t="s">
        <v>757</v>
      </c>
      <c r="C14" s="58">
        <v>7</v>
      </c>
      <c r="D14" s="67" t="s">
        <v>62</v>
      </c>
      <c r="E14" s="68">
        <v>45539</v>
      </c>
      <c r="F14" s="69">
        <v>2</v>
      </c>
      <c r="G14" s="67" t="s">
        <v>38</v>
      </c>
      <c r="H14" s="67" t="s">
        <v>24</v>
      </c>
      <c r="I14" s="261" t="s">
        <v>761</v>
      </c>
      <c r="J14" s="257" t="s">
        <v>760</v>
      </c>
      <c r="K14" s="257" t="s">
        <v>760</v>
      </c>
      <c r="L14" s="261" t="s">
        <v>761</v>
      </c>
      <c r="M14" s="261" t="s">
        <v>761</v>
      </c>
      <c r="N14" s="261" t="s">
        <v>761</v>
      </c>
      <c r="O14" s="257" t="s">
        <v>760</v>
      </c>
      <c r="P14" s="260" t="s">
        <v>759</v>
      </c>
      <c r="Q14" s="260" t="s">
        <v>759</v>
      </c>
      <c r="R14" s="257" t="s">
        <v>760</v>
      </c>
      <c r="S14" s="261" t="s">
        <v>761</v>
      </c>
      <c r="T14" s="261" t="s">
        <v>761</v>
      </c>
      <c r="U14" s="257" t="s">
        <v>760</v>
      </c>
      <c r="V14" s="261" t="s">
        <v>761</v>
      </c>
      <c r="W14" s="260" t="s">
        <v>759</v>
      </c>
      <c r="X14" s="260" t="s">
        <v>759</v>
      </c>
      <c r="Y14" s="258" t="s">
        <v>765</v>
      </c>
      <c r="Z14" s="260" t="s">
        <v>759</v>
      </c>
      <c r="AA14" s="260" t="s">
        <v>759</v>
      </c>
      <c r="AB14" s="260" t="s">
        <v>759</v>
      </c>
      <c r="AC14" s="257" t="s">
        <v>760</v>
      </c>
      <c r="AD14" s="260" t="s">
        <v>759</v>
      </c>
      <c r="AE14" s="257" t="s">
        <v>760</v>
      </c>
      <c r="AF14" s="261" t="s">
        <v>761</v>
      </c>
      <c r="AG14" s="258" t="s">
        <v>765</v>
      </c>
      <c r="AH14" s="260" t="s">
        <v>759</v>
      </c>
      <c r="AI14" s="260" t="s">
        <v>759</v>
      </c>
      <c r="AJ14" s="291"/>
      <c r="AK14" s="291"/>
      <c r="AL14" s="259">
        <f>COUNTIF(I14:AK14,"scheduled")</f>
        <v>7</v>
      </c>
      <c r="AM14" s="1" t="s">
        <v>1104</v>
      </c>
      <c r="AN14" s="39" t="s">
        <v>762</v>
      </c>
      <c r="AP14" s="39"/>
    </row>
    <row r="15" spans="1:51" ht="20.100000000000001" customHeight="1">
      <c r="A15" s="66" t="s">
        <v>64</v>
      </c>
      <c r="B15" s="64" t="s">
        <v>766</v>
      </c>
      <c r="C15" s="58">
        <v>7</v>
      </c>
      <c r="D15" s="70" t="s">
        <v>65</v>
      </c>
      <c r="E15" s="68">
        <v>45540</v>
      </c>
      <c r="F15" s="69">
        <v>4</v>
      </c>
      <c r="G15" s="67" t="s">
        <v>47</v>
      </c>
      <c r="H15" s="67" t="s">
        <v>24</v>
      </c>
      <c r="I15" s="261" t="s">
        <v>761</v>
      </c>
      <c r="J15" s="261" t="s">
        <v>761</v>
      </c>
      <c r="K15" s="261" t="s">
        <v>761</v>
      </c>
      <c r="L15" s="257" t="s">
        <v>760</v>
      </c>
      <c r="M15" s="257" t="s">
        <v>760</v>
      </c>
      <c r="N15" s="257" t="s">
        <v>760</v>
      </c>
      <c r="O15" s="260" t="s">
        <v>759</v>
      </c>
      <c r="P15" s="257" t="s">
        <v>760</v>
      </c>
      <c r="Q15" s="261" t="s">
        <v>761</v>
      </c>
      <c r="R15" s="260" t="s">
        <v>759</v>
      </c>
      <c r="S15" s="257" t="s">
        <v>760</v>
      </c>
      <c r="T15" s="260" t="s">
        <v>759</v>
      </c>
      <c r="U15" s="262" t="s">
        <v>775</v>
      </c>
      <c r="V15" s="260" t="s">
        <v>759</v>
      </c>
      <c r="W15" s="260" t="s">
        <v>759</v>
      </c>
      <c r="X15" s="260" t="s">
        <v>759</v>
      </c>
      <c r="Y15" s="260" t="s">
        <v>759</v>
      </c>
      <c r="Z15" s="260" t="s">
        <v>759</v>
      </c>
      <c r="AA15" s="260" t="s">
        <v>759</v>
      </c>
      <c r="AB15" s="257" t="s">
        <v>760</v>
      </c>
      <c r="AC15" s="262" t="s">
        <v>775</v>
      </c>
      <c r="AD15" s="258" t="s">
        <v>765</v>
      </c>
      <c r="AE15" s="262" t="s">
        <v>775</v>
      </c>
      <c r="AF15" s="257" t="s">
        <v>760</v>
      </c>
      <c r="AG15" s="258" t="s">
        <v>765</v>
      </c>
      <c r="AH15" s="260" t="s">
        <v>759</v>
      </c>
      <c r="AI15" s="258" t="s">
        <v>765</v>
      </c>
      <c r="AJ15" s="292"/>
      <c r="AK15" s="292"/>
      <c r="AL15" s="259">
        <f>COUNTIF(I15:AK15,"scheduled")</f>
        <v>7</v>
      </c>
      <c r="AM15" s="1" t="s">
        <v>1105</v>
      </c>
      <c r="AN15" s="39" t="s">
        <v>762</v>
      </c>
      <c r="AP15" s="39"/>
    </row>
    <row r="16" spans="1:51" ht="20.100000000000001" customHeight="1">
      <c r="A16" s="60" t="s">
        <v>68</v>
      </c>
      <c r="B16" s="64" t="s">
        <v>766</v>
      </c>
      <c r="C16" s="58">
        <v>7</v>
      </c>
      <c r="D16" s="61" t="s">
        <v>69</v>
      </c>
      <c r="E16" s="62">
        <v>45541</v>
      </c>
      <c r="F16" s="65">
        <v>2.5</v>
      </c>
      <c r="G16" s="61" t="s">
        <v>52</v>
      </c>
      <c r="H16" s="61" t="s">
        <v>24</v>
      </c>
      <c r="I16" s="261" t="s">
        <v>761</v>
      </c>
      <c r="J16" s="261" t="s">
        <v>761</v>
      </c>
      <c r="K16" s="261" t="s">
        <v>761</v>
      </c>
      <c r="L16" s="260" t="s">
        <v>759</v>
      </c>
      <c r="M16" s="261" t="s">
        <v>761</v>
      </c>
      <c r="N16" s="260" t="s">
        <v>759</v>
      </c>
      <c r="O16" s="258" t="s">
        <v>765</v>
      </c>
      <c r="P16" s="280"/>
      <c r="Q16" s="260" t="s">
        <v>759</v>
      </c>
      <c r="R16" s="261" t="s">
        <v>761</v>
      </c>
      <c r="S16" s="260" t="s">
        <v>759</v>
      </c>
      <c r="T16" s="261" t="s">
        <v>761</v>
      </c>
      <c r="U16" s="261" t="s">
        <v>761</v>
      </c>
      <c r="V16" s="257" t="s">
        <v>760</v>
      </c>
      <c r="W16" s="260" t="s">
        <v>759</v>
      </c>
      <c r="X16" s="257" t="s">
        <v>760</v>
      </c>
      <c r="Y16" s="257" t="s">
        <v>760</v>
      </c>
      <c r="Z16" s="260" t="s">
        <v>759</v>
      </c>
      <c r="AA16" s="257" t="s">
        <v>760</v>
      </c>
      <c r="AB16" s="260" t="s">
        <v>759</v>
      </c>
      <c r="AC16" s="257" t="s">
        <v>760</v>
      </c>
      <c r="AD16" s="257" t="s">
        <v>760</v>
      </c>
      <c r="AE16" s="258" t="s">
        <v>765</v>
      </c>
      <c r="AF16" s="258" t="s">
        <v>765</v>
      </c>
      <c r="AG16" s="257" t="s">
        <v>760</v>
      </c>
      <c r="AH16" s="260" t="s">
        <v>759</v>
      </c>
      <c r="AI16" s="258" t="s">
        <v>765</v>
      </c>
      <c r="AJ16" s="292"/>
      <c r="AK16" s="292"/>
      <c r="AL16" s="259">
        <f>COUNTIF(I16:AK16,"scheduled")</f>
        <v>7</v>
      </c>
      <c r="AM16" s="1" t="s">
        <v>1106</v>
      </c>
      <c r="AN16" s="39" t="s">
        <v>762</v>
      </c>
      <c r="AP16" s="39"/>
    </row>
    <row r="17" spans="1:42" ht="20.100000000000001" customHeight="1">
      <c r="A17" s="66" t="s">
        <v>772</v>
      </c>
      <c r="B17" s="174" t="s">
        <v>768</v>
      </c>
      <c r="C17" s="58">
        <v>5</v>
      </c>
      <c r="D17" s="67" t="s">
        <v>72</v>
      </c>
      <c r="E17" s="68">
        <v>45544</v>
      </c>
      <c r="F17" s="69">
        <v>4</v>
      </c>
      <c r="G17" s="67" t="s">
        <v>16</v>
      </c>
      <c r="H17" s="67" t="s">
        <v>17</v>
      </c>
      <c r="I17" s="258" t="s">
        <v>765</v>
      </c>
      <c r="J17" s="260" t="s">
        <v>759</v>
      </c>
      <c r="K17" s="261" t="s">
        <v>761</v>
      </c>
      <c r="L17" s="260" t="s">
        <v>759</v>
      </c>
      <c r="M17" s="260" t="s">
        <v>759</v>
      </c>
      <c r="N17" s="261" t="s">
        <v>761</v>
      </c>
      <c r="O17" s="257" t="s">
        <v>760</v>
      </c>
      <c r="P17" s="257" t="s">
        <v>760</v>
      </c>
      <c r="Q17" s="257" t="s">
        <v>760</v>
      </c>
      <c r="R17" s="257" t="s">
        <v>760</v>
      </c>
      <c r="S17" s="260" t="s">
        <v>759</v>
      </c>
      <c r="T17" s="261" t="s">
        <v>761</v>
      </c>
      <c r="U17" s="260" t="s">
        <v>759</v>
      </c>
      <c r="V17" s="260" t="s">
        <v>759</v>
      </c>
      <c r="W17" s="260" t="s">
        <v>759</v>
      </c>
      <c r="X17" s="260" t="s">
        <v>759</v>
      </c>
      <c r="Y17" s="261" t="s">
        <v>761</v>
      </c>
      <c r="Z17" s="261" t="s">
        <v>761</v>
      </c>
      <c r="AA17" s="260" t="s">
        <v>759</v>
      </c>
      <c r="AB17" s="260" t="s">
        <v>759</v>
      </c>
      <c r="AC17" s="257" t="s">
        <v>760</v>
      </c>
      <c r="AD17" s="258" t="s">
        <v>765</v>
      </c>
      <c r="AE17" s="258" t="s">
        <v>765</v>
      </c>
      <c r="AF17" s="258" t="s">
        <v>765</v>
      </c>
      <c r="AG17" s="260" t="s">
        <v>759</v>
      </c>
      <c r="AH17" s="262" t="s">
        <v>775</v>
      </c>
      <c r="AI17" s="261" t="s">
        <v>761</v>
      </c>
      <c r="AJ17" s="290"/>
      <c r="AK17" s="290"/>
      <c r="AL17" s="259">
        <f>COUNTIF(I17:AK17,"scheduled")</f>
        <v>5</v>
      </c>
      <c r="AM17" s="1" t="s">
        <v>1107</v>
      </c>
      <c r="AN17" s="39" t="s">
        <v>762</v>
      </c>
      <c r="AO17" s="1" t="s">
        <v>1108</v>
      </c>
      <c r="AP17" s="39" t="s">
        <v>1109</v>
      </c>
    </row>
    <row r="18" spans="1:42" ht="20.100000000000001" customHeight="1">
      <c r="A18" s="60" t="s">
        <v>74</v>
      </c>
      <c r="B18" s="180" t="s">
        <v>773</v>
      </c>
      <c r="C18" s="58">
        <v>7</v>
      </c>
      <c r="D18" s="61" t="s">
        <v>75</v>
      </c>
      <c r="E18" s="62">
        <v>45544</v>
      </c>
      <c r="F18" s="65">
        <v>2</v>
      </c>
      <c r="G18" s="61" t="s">
        <v>16</v>
      </c>
      <c r="H18" s="61" t="s">
        <v>24</v>
      </c>
      <c r="I18" s="261" t="s">
        <v>761</v>
      </c>
      <c r="J18" s="260" t="s">
        <v>759</v>
      </c>
      <c r="K18" s="261" t="s">
        <v>761</v>
      </c>
      <c r="L18" s="260" t="s">
        <v>759</v>
      </c>
      <c r="M18" s="257" t="s">
        <v>760</v>
      </c>
      <c r="N18" s="260" t="s">
        <v>759</v>
      </c>
      <c r="O18" s="257" t="s">
        <v>760</v>
      </c>
      <c r="P18" s="257" t="s">
        <v>760</v>
      </c>
      <c r="Q18" s="261" t="s">
        <v>761</v>
      </c>
      <c r="R18" s="260" t="s">
        <v>759</v>
      </c>
      <c r="S18" s="260" t="s">
        <v>759</v>
      </c>
      <c r="T18" s="257" t="s">
        <v>760</v>
      </c>
      <c r="U18" s="260" t="s">
        <v>759</v>
      </c>
      <c r="V18" s="260" t="s">
        <v>759</v>
      </c>
      <c r="W18" s="260" t="s">
        <v>759</v>
      </c>
      <c r="X18" s="261" t="s">
        <v>761</v>
      </c>
      <c r="Y18" s="258" t="s">
        <v>765</v>
      </c>
      <c r="Z18" s="257" t="s">
        <v>760</v>
      </c>
      <c r="AA18" s="260" t="s">
        <v>759</v>
      </c>
      <c r="AB18" s="260" t="s">
        <v>759</v>
      </c>
      <c r="AC18" s="260" t="s">
        <v>759</v>
      </c>
      <c r="AD18" s="260" t="s">
        <v>759</v>
      </c>
      <c r="AE18" s="257" t="s">
        <v>760</v>
      </c>
      <c r="AF18" s="258" t="s">
        <v>765</v>
      </c>
      <c r="AG18" s="261" t="s">
        <v>761</v>
      </c>
      <c r="AH18" s="262" t="s">
        <v>775</v>
      </c>
      <c r="AI18" s="257" t="s">
        <v>760</v>
      </c>
      <c r="AJ18" s="289"/>
      <c r="AK18" s="289"/>
      <c r="AL18" s="259">
        <f>COUNTIF(I18:AK18,"scheduled")</f>
        <v>7</v>
      </c>
      <c r="AM18" s="1" t="s">
        <v>1110</v>
      </c>
      <c r="AN18" s="39" t="s">
        <v>762</v>
      </c>
      <c r="AP18" s="39"/>
    </row>
    <row r="19" spans="1:42" ht="20.100000000000001" customHeight="1">
      <c r="A19" s="66" t="s">
        <v>774</v>
      </c>
      <c r="B19" s="174" t="s">
        <v>768</v>
      </c>
      <c r="C19" s="58">
        <v>5</v>
      </c>
      <c r="D19" s="67" t="s">
        <v>77</v>
      </c>
      <c r="E19" s="68">
        <v>45544</v>
      </c>
      <c r="F19" s="69">
        <v>4</v>
      </c>
      <c r="G19" s="67" t="s">
        <v>16</v>
      </c>
      <c r="H19" s="67" t="s">
        <v>24</v>
      </c>
      <c r="I19" s="258" t="s">
        <v>765</v>
      </c>
      <c r="J19" s="260" t="s">
        <v>759</v>
      </c>
      <c r="K19" s="257" t="s">
        <v>760</v>
      </c>
      <c r="L19" s="260" t="s">
        <v>759</v>
      </c>
      <c r="M19" s="260" t="s">
        <v>759</v>
      </c>
      <c r="N19" s="260" t="s">
        <v>759</v>
      </c>
      <c r="O19" s="258" t="s">
        <v>765</v>
      </c>
      <c r="P19" s="260" t="s">
        <v>759</v>
      </c>
      <c r="Q19" s="258" t="s">
        <v>765</v>
      </c>
      <c r="R19" s="260" t="s">
        <v>759</v>
      </c>
      <c r="S19" s="260" t="s">
        <v>759</v>
      </c>
      <c r="T19" s="257" t="s">
        <v>760</v>
      </c>
      <c r="U19" s="260" t="s">
        <v>759</v>
      </c>
      <c r="V19" s="260" t="s">
        <v>759</v>
      </c>
      <c r="W19" s="260" t="s">
        <v>759</v>
      </c>
      <c r="X19" s="260" t="s">
        <v>759</v>
      </c>
      <c r="Y19" s="257" t="s">
        <v>760</v>
      </c>
      <c r="Z19" s="260" t="s">
        <v>759</v>
      </c>
      <c r="AA19" s="260" t="s">
        <v>759</v>
      </c>
      <c r="AB19" s="260" t="s">
        <v>759</v>
      </c>
      <c r="AC19" s="257" t="s">
        <v>760</v>
      </c>
      <c r="AD19" s="260" t="s">
        <v>759</v>
      </c>
      <c r="AE19" s="258" t="s">
        <v>765</v>
      </c>
      <c r="AF19" s="258" t="s">
        <v>765</v>
      </c>
      <c r="AG19" s="262" t="s">
        <v>775</v>
      </c>
      <c r="AH19" s="257" t="s">
        <v>760</v>
      </c>
      <c r="AI19" s="258" t="s">
        <v>765</v>
      </c>
      <c r="AJ19" s="292"/>
      <c r="AK19" s="292"/>
      <c r="AL19" s="259">
        <f>COUNTIF(I19:AK19,"scheduled")</f>
        <v>5</v>
      </c>
      <c r="AM19" s="1" t="s">
        <v>1090</v>
      </c>
      <c r="AN19" s="39" t="s">
        <v>762</v>
      </c>
      <c r="AP19" s="39"/>
    </row>
    <row r="20" spans="1:42" ht="20.100000000000001" customHeight="1">
      <c r="A20" s="60" t="s">
        <v>79</v>
      </c>
      <c r="B20" s="64" t="s">
        <v>766</v>
      </c>
      <c r="C20" s="58">
        <v>7</v>
      </c>
      <c r="D20" s="61" t="s">
        <v>80</v>
      </c>
      <c r="E20" s="62">
        <v>45545</v>
      </c>
      <c r="F20" s="65">
        <v>3.5</v>
      </c>
      <c r="G20" s="61" t="s">
        <v>29</v>
      </c>
      <c r="H20" s="61" t="s">
        <v>24</v>
      </c>
      <c r="I20" s="257" t="s">
        <v>760</v>
      </c>
      <c r="J20" s="261" t="s">
        <v>761</v>
      </c>
      <c r="K20" s="260" t="s">
        <v>759</v>
      </c>
      <c r="L20" s="260" t="s">
        <v>759</v>
      </c>
      <c r="M20" s="260" t="s">
        <v>759</v>
      </c>
      <c r="N20" s="260" t="s">
        <v>759</v>
      </c>
      <c r="O20" s="261" t="s">
        <v>761</v>
      </c>
      <c r="P20" s="260" t="s">
        <v>759</v>
      </c>
      <c r="Q20" s="260" t="s">
        <v>759</v>
      </c>
      <c r="R20" s="260" t="s">
        <v>759</v>
      </c>
      <c r="S20" s="260" t="s">
        <v>759</v>
      </c>
      <c r="T20" s="260" t="s">
        <v>759</v>
      </c>
      <c r="U20" s="257" t="s">
        <v>760</v>
      </c>
      <c r="V20" s="260" t="s">
        <v>759</v>
      </c>
      <c r="W20" s="261" t="s">
        <v>761</v>
      </c>
      <c r="X20" s="257" t="s">
        <v>760</v>
      </c>
      <c r="Y20" s="257" t="s">
        <v>760</v>
      </c>
      <c r="Z20" s="260" t="s">
        <v>759</v>
      </c>
      <c r="AA20" s="257" t="s">
        <v>760</v>
      </c>
      <c r="AB20" s="260" t="s">
        <v>759</v>
      </c>
      <c r="AC20" s="260" t="s">
        <v>759</v>
      </c>
      <c r="AD20" s="260" t="s">
        <v>759</v>
      </c>
      <c r="AE20" s="258" t="s">
        <v>765</v>
      </c>
      <c r="AF20" s="261" t="s">
        <v>761</v>
      </c>
      <c r="AG20" s="257" t="s">
        <v>760</v>
      </c>
      <c r="AH20" s="257" t="s">
        <v>760</v>
      </c>
      <c r="AI20" s="258" t="s">
        <v>765</v>
      </c>
      <c r="AJ20" s="292"/>
      <c r="AK20" s="292"/>
      <c r="AL20" s="259">
        <f>COUNTIF(I20:AK20,"scheduled")</f>
        <v>7</v>
      </c>
      <c r="AM20" s="1" t="s">
        <v>1111</v>
      </c>
      <c r="AN20" s="39" t="s">
        <v>762</v>
      </c>
      <c r="AP20" s="39"/>
    </row>
    <row r="21" spans="1:42" ht="20.100000000000001" customHeight="1">
      <c r="A21" s="66" t="s">
        <v>82</v>
      </c>
      <c r="B21" s="183" t="s">
        <v>757</v>
      </c>
      <c r="C21" s="58">
        <v>7</v>
      </c>
      <c r="D21" s="67" t="s">
        <v>83</v>
      </c>
      <c r="E21" s="68">
        <v>45546</v>
      </c>
      <c r="F21" s="69">
        <v>2</v>
      </c>
      <c r="G21" s="67" t="s">
        <v>38</v>
      </c>
      <c r="H21" s="67" t="s">
        <v>17</v>
      </c>
      <c r="I21" s="257" t="s">
        <v>760</v>
      </c>
      <c r="J21" s="257" t="s">
        <v>760</v>
      </c>
      <c r="K21" s="260" t="s">
        <v>759</v>
      </c>
      <c r="L21" s="260" t="s">
        <v>759</v>
      </c>
      <c r="M21" s="260" t="s">
        <v>759</v>
      </c>
      <c r="N21" s="257" t="s">
        <v>760</v>
      </c>
      <c r="O21" s="257" t="s">
        <v>760</v>
      </c>
      <c r="P21" s="257" t="s">
        <v>760</v>
      </c>
      <c r="Q21" s="260" t="s">
        <v>759</v>
      </c>
      <c r="R21" s="260" t="s">
        <v>759</v>
      </c>
      <c r="S21" s="260" t="s">
        <v>759</v>
      </c>
      <c r="T21" s="260" t="s">
        <v>759</v>
      </c>
      <c r="U21" s="260" t="s">
        <v>759</v>
      </c>
      <c r="V21" s="257" t="s">
        <v>760</v>
      </c>
      <c r="W21" s="261" t="s">
        <v>761</v>
      </c>
      <c r="X21" s="260" t="s">
        <v>759</v>
      </c>
      <c r="Y21" s="260" t="s">
        <v>759</v>
      </c>
      <c r="Z21" s="258" t="s">
        <v>765</v>
      </c>
      <c r="AA21" s="257" t="s">
        <v>760</v>
      </c>
      <c r="AB21" s="261" t="s">
        <v>761</v>
      </c>
      <c r="AC21" s="260" t="s">
        <v>759</v>
      </c>
      <c r="AD21" s="260" t="s">
        <v>759</v>
      </c>
      <c r="AE21" s="260" t="s">
        <v>759</v>
      </c>
      <c r="AF21" s="258" t="s">
        <v>765</v>
      </c>
      <c r="AG21" s="260" t="s">
        <v>759</v>
      </c>
      <c r="AH21" s="261" t="s">
        <v>761</v>
      </c>
      <c r="AI21" s="261" t="s">
        <v>761</v>
      </c>
      <c r="AJ21" s="290"/>
      <c r="AK21" s="290"/>
      <c r="AL21" s="259">
        <f>COUNTIF(I21:AK21,"scheduled")</f>
        <v>7</v>
      </c>
      <c r="AM21" s="1" t="s">
        <v>1112</v>
      </c>
      <c r="AN21" s="39" t="s">
        <v>762</v>
      </c>
      <c r="AP21" s="39"/>
    </row>
    <row r="22" spans="1:42" ht="20.100000000000001" customHeight="1">
      <c r="A22" s="66" t="s">
        <v>85</v>
      </c>
      <c r="B22" s="64" t="s">
        <v>766</v>
      </c>
      <c r="C22" s="58">
        <v>7</v>
      </c>
      <c r="D22" s="67" t="s">
        <v>86</v>
      </c>
      <c r="E22" s="68">
        <v>45547</v>
      </c>
      <c r="F22" s="69">
        <v>3.5</v>
      </c>
      <c r="G22" s="67" t="s">
        <v>47</v>
      </c>
      <c r="H22" s="67" t="s">
        <v>24</v>
      </c>
      <c r="I22" s="261" t="s">
        <v>761</v>
      </c>
      <c r="J22" s="257" t="s">
        <v>760</v>
      </c>
      <c r="K22" s="260" t="s">
        <v>759</v>
      </c>
      <c r="L22" s="260" t="s">
        <v>759</v>
      </c>
      <c r="M22" s="260" t="s">
        <v>759</v>
      </c>
      <c r="N22" s="257" t="s">
        <v>760</v>
      </c>
      <c r="O22" s="260" t="s">
        <v>759</v>
      </c>
      <c r="P22" s="258" t="s">
        <v>765</v>
      </c>
      <c r="Q22" s="261" t="s">
        <v>761</v>
      </c>
      <c r="R22" s="260" t="s">
        <v>759</v>
      </c>
      <c r="S22" s="257" t="s">
        <v>760</v>
      </c>
      <c r="T22" s="260" t="s">
        <v>759</v>
      </c>
      <c r="U22" s="257" t="s">
        <v>760</v>
      </c>
      <c r="V22" s="260" t="s">
        <v>759</v>
      </c>
      <c r="W22" s="257" t="s">
        <v>760</v>
      </c>
      <c r="X22" s="262" t="s">
        <v>775</v>
      </c>
      <c r="Y22" s="260" t="s">
        <v>759</v>
      </c>
      <c r="Z22" s="258" t="s">
        <v>765</v>
      </c>
      <c r="AA22" s="260" t="s">
        <v>759</v>
      </c>
      <c r="AB22" s="257" t="s">
        <v>760</v>
      </c>
      <c r="AC22" s="260" t="s">
        <v>759</v>
      </c>
      <c r="AD22" s="258" t="s">
        <v>765</v>
      </c>
      <c r="AE22" s="257" t="s">
        <v>760</v>
      </c>
      <c r="AF22" s="261" t="s">
        <v>761</v>
      </c>
      <c r="AG22" s="262" t="s">
        <v>775</v>
      </c>
      <c r="AH22" s="261" t="s">
        <v>761</v>
      </c>
      <c r="AI22" s="258" t="s">
        <v>765</v>
      </c>
      <c r="AJ22" s="292"/>
      <c r="AK22" s="292"/>
      <c r="AL22" s="259">
        <f>COUNTIF(I22:AK22,"scheduled")</f>
        <v>7</v>
      </c>
      <c r="AM22" s="1" t="s">
        <v>1104</v>
      </c>
      <c r="AN22" s="39" t="s">
        <v>762</v>
      </c>
    </row>
    <row r="23" spans="1:42" ht="20.100000000000001" customHeight="1">
      <c r="A23" s="60" t="s">
        <v>88</v>
      </c>
      <c r="B23" s="174" t="s">
        <v>776</v>
      </c>
      <c r="C23" s="58">
        <v>5</v>
      </c>
      <c r="D23" s="61" t="s">
        <v>90</v>
      </c>
      <c r="E23" s="62">
        <v>45548</v>
      </c>
      <c r="F23" s="65">
        <v>3.5</v>
      </c>
      <c r="G23" s="61" t="s">
        <v>52</v>
      </c>
      <c r="H23" s="61" t="s">
        <v>17</v>
      </c>
      <c r="I23" s="260" t="s">
        <v>759</v>
      </c>
      <c r="J23" s="260" t="s">
        <v>759</v>
      </c>
      <c r="K23" s="260" t="s">
        <v>759</v>
      </c>
      <c r="L23" s="260" t="s">
        <v>759</v>
      </c>
      <c r="M23" s="260" t="s">
        <v>759</v>
      </c>
      <c r="N23" s="257" t="s">
        <v>760</v>
      </c>
      <c r="O23" s="257" t="s">
        <v>760</v>
      </c>
      <c r="P23" s="257" t="s">
        <v>760</v>
      </c>
      <c r="Q23" s="260" t="s">
        <v>759</v>
      </c>
      <c r="R23" s="260" t="s">
        <v>759</v>
      </c>
      <c r="S23" s="260" t="s">
        <v>759</v>
      </c>
      <c r="T23" s="260" t="s">
        <v>759</v>
      </c>
      <c r="U23" s="260" t="s">
        <v>759</v>
      </c>
      <c r="V23" s="260" t="s">
        <v>759</v>
      </c>
      <c r="W23" s="261" t="s">
        <v>761</v>
      </c>
      <c r="X23" s="260" t="s">
        <v>759</v>
      </c>
      <c r="Y23" s="260" t="s">
        <v>759</v>
      </c>
      <c r="Z23" s="260" t="s">
        <v>759</v>
      </c>
      <c r="AA23" s="257" t="s">
        <v>760</v>
      </c>
      <c r="AB23" s="262" t="s">
        <v>775</v>
      </c>
      <c r="AC23" s="260" t="s">
        <v>759</v>
      </c>
      <c r="AD23" s="260" t="s">
        <v>759</v>
      </c>
      <c r="AE23" s="261" t="s">
        <v>761</v>
      </c>
      <c r="AF23" s="261" t="s">
        <v>761</v>
      </c>
      <c r="AG23" s="258" t="s">
        <v>765</v>
      </c>
      <c r="AH23" s="257" t="s">
        <v>760</v>
      </c>
      <c r="AI23" s="261" t="s">
        <v>761</v>
      </c>
      <c r="AJ23" s="290"/>
      <c r="AK23" s="290"/>
      <c r="AL23" s="259">
        <f>COUNTIF(I23:AK23,"scheduled")</f>
        <v>5</v>
      </c>
      <c r="AM23" s="1" t="s">
        <v>1113</v>
      </c>
      <c r="AN23" s="39" t="s">
        <v>762</v>
      </c>
    </row>
    <row r="24" spans="1:42" ht="20.100000000000001" customHeight="1">
      <c r="A24" s="66" t="s">
        <v>93</v>
      </c>
      <c r="B24" s="183" t="s">
        <v>757</v>
      </c>
      <c r="C24" s="58">
        <v>7</v>
      </c>
      <c r="D24" s="67" t="s">
        <v>94</v>
      </c>
      <c r="E24" s="68">
        <v>45551</v>
      </c>
      <c r="F24" s="69">
        <v>2</v>
      </c>
      <c r="G24" s="67" t="s">
        <v>16</v>
      </c>
      <c r="H24" s="67" t="s">
        <v>17</v>
      </c>
      <c r="I24" s="257" t="s">
        <v>760</v>
      </c>
      <c r="J24" s="260" t="s">
        <v>759</v>
      </c>
      <c r="K24" s="260" t="s">
        <v>759</v>
      </c>
      <c r="L24" s="257" t="s">
        <v>760</v>
      </c>
      <c r="M24" s="260" t="s">
        <v>759</v>
      </c>
      <c r="N24" s="257" t="s">
        <v>760</v>
      </c>
      <c r="O24" s="261" t="s">
        <v>761</v>
      </c>
      <c r="P24" s="261" t="s">
        <v>761</v>
      </c>
      <c r="Q24" s="261" t="s">
        <v>761</v>
      </c>
      <c r="R24" s="258" t="s">
        <v>765</v>
      </c>
      <c r="S24" s="260" t="s">
        <v>759</v>
      </c>
      <c r="T24" s="258" t="s">
        <v>765</v>
      </c>
      <c r="U24" s="260" t="s">
        <v>759</v>
      </c>
      <c r="V24" s="260" t="s">
        <v>759</v>
      </c>
      <c r="W24" s="257" t="s">
        <v>760</v>
      </c>
      <c r="X24" s="260" t="s">
        <v>759</v>
      </c>
      <c r="Y24" s="258" t="s">
        <v>765</v>
      </c>
      <c r="Z24" s="257" t="s">
        <v>760</v>
      </c>
      <c r="AA24" s="260" t="s">
        <v>759</v>
      </c>
      <c r="AB24" s="262" t="s">
        <v>775</v>
      </c>
      <c r="AC24" s="261" t="s">
        <v>761</v>
      </c>
      <c r="AD24" s="260" t="s">
        <v>759</v>
      </c>
      <c r="AE24" s="261" t="s">
        <v>761</v>
      </c>
      <c r="AF24" s="257" t="s">
        <v>760</v>
      </c>
      <c r="AG24" s="260" t="s">
        <v>759</v>
      </c>
      <c r="AH24" s="261" t="s">
        <v>761</v>
      </c>
      <c r="AI24" s="257" t="s">
        <v>760</v>
      </c>
      <c r="AJ24" s="289"/>
      <c r="AK24" s="289"/>
      <c r="AL24" s="259">
        <f>COUNTIF(I24:AK24,"scheduled")</f>
        <v>7</v>
      </c>
      <c r="AM24" s="1" t="s">
        <v>1114</v>
      </c>
      <c r="AN24" s="39" t="s">
        <v>762</v>
      </c>
      <c r="AO24" s="1" t="s">
        <v>1115</v>
      </c>
      <c r="AP24" s="1" t="s">
        <v>1116</v>
      </c>
    </row>
    <row r="25" spans="1:42" ht="20.100000000000001" customHeight="1">
      <c r="A25" s="66" t="s">
        <v>96</v>
      </c>
      <c r="B25" s="64" t="s">
        <v>766</v>
      </c>
      <c r="C25" s="58">
        <v>7</v>
      </c>
      <c r="D25" s="67" t="s">
        <v>97</v>
      </c>
      <c r="E25" s="68">
        <v>45551</v>
      </c>
      <c r="F25" s="69">
        <v>3.5</v>
      </c>
      <c r="G25" s="67" t="s">
        <v>16</v>
      </c>
      <c r="H25" s="67" t="s">
        <v>24</v>
      </c>
      <c r="I25" s="261" t="s">
        <v>761</v>
      </c>
      <c r="J25" s="261" t="s">
        <v>761</v>
      </c>
      <c r="K25" s="260" t="s">
        <v>759</v>
      </c>
      <c r="L25" s="261" t="s">
        <v>761</v>
      </c>
      <c r="M25" s="260" t="s">
        <v>759</v>
      </c>
      <c r="N25" s="260" t="s">
        <v>759</v>
      </c>
      <c r="O25" s="258" t="s">
        <v>765</v>
      </c>
      <c r="P25" s="261" t="s">
        <v>761</v>
      </c>
      <c r="Q25" s="257" t="s">
        <v>760</v>
      </c>
      <c r="R25" s="261" t="s">
        <v>761</v>
      </c>
      <c r="S25" s="260" t="s">
        <v>759</v>
      </c>
      <c r="T25" s="257" t="s">
        <v>760</v>
      </c>
      <c r="U25" s="260" t="s">
        <v>759</v>
      </c>
      <c r="V25" s="260" t="s">
        <v>759</v>
      </c>
      <c r="W25" s="261" t="s">
        <v>761</v>
      </c>
      <c r="X25" s="260" t="s">
        <v>759</v>
      </c>
      <c r="Y25" s="257" t="s">
        <v>760</v>
      </c>
      <c r="Z25" s="258" t="s">
        <v>765</v>
      </c>
      <c r="AA25" s="260" t="s">
        <v>759</v>
      </c>
      <c r="AB25" s="257" t="s">
        <v>760</v>
      </c>
      <c r="AC25" s="261" t="s">
        <v>761</v>
      </c>
      <c r="AD25" s="257" t="s">
        <v>760</v>
      </c>
      <c r="AE25" s="261" t="s">
        <v>761</v>
      </c>
      <c r="AF25" s="258" t="s">
        <v>765</v>
      </c>
      <c r="AG25" s="257" t="s">
        <v>760</v>
      </c>
      <c r="AH25" s="257" t="s">
        <v>760</v>
      </c>
      <c r="AI25" s="258" t="s">
        <v>765</v>
      </c>
      <c r="AJ25" s="292"/>
      <c r="AK25" s="292"/>
      <c r="AL25" s="259">
        <f>COUNTIF(I25:AK25,"scheduled")</f>
        <v>7</v>
      </c>
      <c r="AM25" s="1" t="s">
        <v>1117</v>
      </c>
      <c r="AN25" s="39" t="s">
        <v>762</v>
      </c>
    </row>
    <row r="26" spans="1:42" ht="20.100000000000001" customHeight="1">
      <c r="A26" s="60" t="s">
        <v>99</v>
      </c>
      <c r="B26" s="183" t="s">
        <v>757</v>
      </c>
      <c r="C26" s="58">
        <v>7</v>
      </c>
      <c r="D26" s="61" t="s">
        <v>100</v>
      </c>
      <c r="E26" s="62">
        <v>45553</v>
      </c>
      <c r="F26" s="65">
        <v>1</v>
      </c>
      <c r="G26" s="61" t="s">
        <v>38</v>
      </c>
      <c r="H26" s="61" t="s">
        <v>24</v>
      </c>
      <c r="I26" s="261" t="s">
        <v>761</v>
      </c>
      <c r="J26" s="257" t="s">
        <v>760</v>
      </c>
      <c r="K26" s="261" t="s">
        <v>761</v>
      </c>
      <c r="L26" s="261" t="s">
        <v>761</v>
      </c>
      <c r="M26" s="260" t="s">
        <v>759</v>
      </c>
      <c r="N26" s="257" t="s">
        <v>760</v>
      </c>
      <c r="O26" s="257" t="s">
        <v>760</v>
      </c>
      <c r="P26" s="260" t="s">
        <v>759</v>
      </c>
      <c r="Q26" s="257" t="s">
        <v>760</v>
      </c>
      <c r="R26" s="258" t="s">
        <v>765</v>
      </c>
      <c r="S26" s="260" t="s">
        <v>759</v>
      </c>
      <c r="T26" s="258" t="s">
        <v>765</v>
      </c>
      <c r="U26" s="260" t="s">
        <v>759</v>
      </c>
      <c r="V26" s="260" t="s">
        <v>759</v>
      </c>
      <c r="W26" s="260" t="s">
        <v>759</v>
      </c>
      <c r="X26" s="260" t="s">
        <v>759</v>
      </c>
      <c r="Y26" s="260" t="s">
        <v>759</v>
      </c>
      <c r="Z26" s="257" t="s">
        <v>760</v>
      </c>
      <c r="AA26" s="257" t="s">
        <v>760</v>
      </c>
      <c r="AB26" s="260" t="s">
        <v>759</v>
      </c>
      <c r="AC26" s="258" t="s">
        <v>765</v>
      </c>
      <c r="AD26" s="260" t="s">
        <v>759</v>
      </c>
      <c r="AE26" s="260" t="s">
        <v>759</v>
      </c>
      <c r="AF26" s="258" t="s">
        <v>765</v>
      </c>
      <c r="AG26" s="258" t="s">
        <v>765</v>
      </c>
      <c r="AH26" s="260" t="s">
        <v>759</v>
      </c>
      <c r="AI26" s="257" t="s">
        <v>760</v>
      </c>
      <c r="AJ26" s="289"/>
      <c r="AK26" s="289"/>
      <c r="AL26" s="259">
        <f>COUNTIF(I26:AK26,"scheduled")</f>
        <v>7</v>
      </c>
      <c r="AM26" s="1" t="s">
        <v>1118</v>
      </c>
      <c r="AN26" s="39" t="s">
        <v>762</v>
      </c>
    </row>
    <row r="27" spans="1:42" ht="20.100000000000001" customHeight="1">
      <c r="A27" s="60" t="s">
        <v>103</v>
      </c>
      <c r="B27" s="183" t="s">
        <v>757</v>
      </c>
      <c r="C27" s="58">
        <v>7</v>
      </c>
      <c r="D27" s="61" t="s">
        <v>1119</v>
      </c>
      <c r="E27" s="62">
        <v>45553</v>
      </c>
      <c r="F27" s="65">
        <v>2</v>
      </c>
      <c r="G27" s="61" t="s">
        <v>38</v>
      </c>
      <c r="H27" s="61" t="s">
        <v>17</v>
      </c>
      <c r="I27" s="260" t="s">
        <v>759</v>
      </c>
      <c r="J27" s="257" t="s">
        <v>760</v>
      </c>
      <c r="K27" s="257" t="s">
        <v>760</v>
      </c>
      <c r="L27" s="260" t="s">
        <v>759</v>
      </c>
      <c r="M27" s="260" t="s">
        <v>759</v>
      </c>
      <c r="N27" s="260" t="s">
        <v>759</v>
      </c>
      <c r="O27" s="257" t="s">
        <v>760</v>
      </c>
      <c r="P27" s="260" t="s">
        <v>759</v>
      </c>
      <c r="Q27" s="260" t="s">
        <v>759</v>
      </c>
      <c r="R27" s="260" t="s">
        <v>759</v>
      </c>
      <c r="S27" s="257" t="s">
        <v>760</v>
      </c>
      <c r="T27" s="258" t="s">
        <v>765</v>
      </c>
      <c r="U27" s="258" t="s">
        <v>765</v>
      </c>
      <c r="V27" s="258" t="s">
        <v>765</v>
      </c>
      <c r="W27" s="260" t="s">
        <v>759</v>
      </c>
      <c r="X27" s="260" t="s">
        <v>759</v>
      </c>
      <c r="Y27" s="257" t="s">
        <v>760</v>
      </c>
      <c r="Z27" s="257" t="s">
        <v>760</v>
      </c>
      <c r="AA27" s="260" t="s">
        <v>759</v>
      </c>
      <c r="AB27" s="260" t="s">
        <v>759</v>
      </c>
      <c r="AC27" s="261" t="s">
        <v>761</v>
      </c>
      <c r="AD27" s="260" t="s">
        <v>759</v>
      </c>
      <c r="AE27" s="261" t="s">
        <v>761</v>
      </c>
      <c r="AF27" s="258" t="s">
        <v>765</v>
      </c>
      <c r="AG27" s="260" t="s">
        <v>759</v>
      </c>
      <c r="AH27" s="258" t="s">
        <v>765</v>
      </c>
      <c r="AI27" s="257" t="s">
        <v>760</v>
      </c>
      <c r="AJ27" s="289"/>
      <c r="AK27" s="289"/>
      <c r="AL27" s="259">
        <f>COUNTIF(I27:AK27,"scheduled")</f>
        <v>7</v>
      </c>
      <c r="AM27" s="1" t="s">
        <v>1120</v>
      </c>
      <c r="AN27" s="39" t="s">
        <v>762</v>
      </c>
    </row>
    <row r="28" spans="1:42" ht="20.100000000000001" customHeight="1">
      <c r="A28" s="66" t="s">
        <v>777</v>
      </c>
      <c r="B28" s="174" t="s">
        <v>768</v>
      </c>
      <c r="C28" s="58">
        <v>5</v>
      </c>
      <c r="D28" s="67" t="s">
        <v>107</v>
      </c>
      <c r="E28" s="68">
        <v>45554</v>
      </c>
      <c r="F28" s="69">
        <v>4</v>
      </c>
      <c r="G28" s="67" t="s">
        <v>47</v>
      </c>
      <c r="H28" s="67" t="s">
        <v>17</v>
      </c>
      <c r="I28" s="260" t="s">
        <v>759</v>
      </c>
      <c r="J28" s="258" t="s">
        <v>765</v>
      </c>
      <c r="K28" s="257" t="s">
        <v>760</v>
      </c>
      <c r="L28" s="260" t="s">
        <v>759</v>
      </c>
      <c r="M28" s="260" t="s">
        <v>759</v>
      </c>
      <c r="N28" s="261" t="s">
        <v>761</v>
      </c>
      <c r="O28" s="260" t="s">
        <v>759</v>
      </c>
      <c r="P28" s="260" t="s">
        <v>759</v>
      </c>
      <c r="Q28" s="261" t="s">
        <v>761</v>
      </c>
      <c r="R28" s="260" t="s">
        <v>759</v>
      </c>
      <c r="S28" s="260" t="s">
        <v>759</v>
      </c>
      <c r="T28" s="260" t="s">
        <v>759</v>
      </c>
      <c r="U28" s="257" t="s">
        <v>760</v>
      </c>
      <c r="V28" s="260" t="s">
        <v>759</v>
      </c>
      <c r="W28" s="260" t="s">
        <v>759</v>
      </c>
      <c r="X28" s="260" t="s">
        <v>759</v>
      </c>
      <c r="Y28" s="258" t="s">
        <v>765</v>
      </c>
      <c r="Z28" s="260" t="s">
        <v>759</v>
      </c>
      <c r="AA28" s="260" t="s">
        <v>759</v>
      </c>
      <c r="AB28" s="261" t="s">
        <v>761</v>
      </c>
      <c r="AC28" s="258" t="s">
        <v>765</v>
      </c>
      <c r="AD28" s="260" t="s">
        <v>759</v>
      </c>
      <c r="AE28" s="257" t="s">
        <v>760</v>
      </c>
      <c r="AF28" s="257" t="s">
        <v>760</v>
      </c>
      <c r="AG28" s="257" t="s">
        <v>760</v>
      </c>
      <c r="AH28" s="261" t="s">
        <v>761</v>
      </c>
      <c r="AI28" s="260" t="s">
        <v>759</v>
      </c>
      <c r="AJ28" s="291"/>
      <c r="AK28" s="291"/>
      <c r="AL28" s="259">
        <f>COUNTIF(I28:AK28,"scheduled")</f>
        <v>5</v>
      </c>
      <c r="AM28" s="1" t="s">
        <v>1121</v>
      </c>
      <c r="AN28" s="39" t="s">
        <v>762</v>
      </c>
    </row>
    <row r="29" spans="1:42" ht="20.100000000000001" customHeight="1">
      <c r="A29" s="60" t="s">
        <v>108</v>
      </c>
      <c r="B29" s="174" t="s">
        <v>776</v>
      </c>
      <c r="C29" s="58">
        <v>5</v>
      </c>
      <c r="D29" s="61" t="s">
        <v>107</v>
      </c>
      <c r="E29" s="62">
        <v>45554</v>
      </c>
      <c r="F29" s="65">
        <v>3.5</v>
      </c>
      <c r="G29" s="61" t="s">
        <v>47</v>
      </c>
      <c r="H29" s="61" t="s">
        <v>17</v>
      </c>
      <c r="I29" s="260" t="s">
        <v>759</v>
      </c>
      <c r="J29" s="258" t="s">
        <v>765</v>
      </c>
      <c r="K29" s="262" t="s">
        <v>775</v>
      </c>
      <c r="L29" s="260" t="s">
        <v>759</v>
      </c>
      <c r="M29" s="260" t="s">
        <v>759</v>
      </c>
      <c r="N29" s="261" t="s">
        <v>761</v>
      </c>
      <c r="O29" s="260" t="s">
        <v>759</v>
      </c>
      <c r="P29" s="260" t="s">
        <v>759</v>
      </c>
      <c r="Q29" s="261" t="s">
        <v>761</v>
      </c>
      <c r="R29" s="257" t="s">
        <v>760</v>
      </c>
      <c r="S29" s="260" t="s">
        <v>759</v>
      </c>
      <c r="T29" s="260" t="s">
        <v>759</v>
      </c>
      <c r="U29" s="258" t="s">
        <v>765</v>
      </c>
      <c r="V29" s="260" t="s">
        <v>759</v>
      </c>
      <c r="W29" s="260" t="s">
        <v>759</v>
      </c>
      <c r="X29" s="260" t="s">
        <v>759</v>
      </c>
      <c r="Y29" s="260" t="s">
        <v>759</v>
      </c>
      <c r="Z29" s="260" t="s">
        <v>759</v>
      </c>
      <c r="AA29" s="260" t="s">
        <v>759</v>
      </c>
      <c r="AB29" s="257" t="s">
        <v>760</v>
      </c>
      <c r="AC29" s="257" t="s">
        <v>760</v>
      </c>
      <c r="AD29" s="260" t="s">
        <v>759</v>
      </c>
      <c r="AE29" s="261" t="s">
        <v>761</v>
      </c>
      <c r="AF29" s="258" t="s">
        <v>765</v>
      </c>
      <c r="AG29" s="261" t="s">
        <v>761</v>
      </c>
      <c r="AH29" s="257" t="s">
        <v>760</v>
      </c>
      <c r="AI29" s="260" t="s">
        <v>759</v>
      </c>
      <c r="AJ29" s="291"/>
      <c r="AK29" s="291"/>
      <c r="AL29" s="259">
        <f>COUNTIF(I29:AK29,"scheduled")</f>
        <v>4</v>
      </c>
      <c r="AM29" s="1" t="s">
        <v>1086</v>
      </c>
      <c r="AN29" s="39" t="s">
        <v>762</v>
      </c>
      <c r="AO29" s="1" t="s">
        <v>1099</v>
      </c>
      <c r="AP29" s="39" t="s">
        <v>778</v>
      </c>
    </row>
    <row r="30" spans="1:42" ht="20.100000000000001" customHeight="1">
      <c r="A30" s="60" t="s">
        <v>111</v>
      </c>
      <c r="B30" s="64" t="s">
        <v>766</v>
      </c>
      <c r="C30" s="58">
        <v>7</v>
      </c>
      <c r="D30" s="61" t="s">
        <v>112</v>
      </c>
      <c r="E30" s="62">
        <v>45554</v>
      </c>
      <c r="F30" s="65">
        <v>3.5</v>
      </c>
      <c r="G30" s="61" t="s">
        <v>47</v>
      </c>
      <c r="H30" s="61" t="s">
        <v>24</v>
      </c>
      <c r="I30" s="260" t="s">
        <v>759</v>
      </c>
      <c r="J30" s="261" t="s">
        <v>761</v>
      </c>
      <c r="K30" s="257" t="s">
        <v>760</v>
      </c>
      <c r="L30" s="261" t="s">
        <v>761</v>
      </c>
      <c r="M30" s="260" t="s">
        <v>759</v>
      </c>
      <c r="N30" s="260" t="s">
        <v>759</v>
      </c>
      <c r="O30" s="260" t="s">
        <v>759</v>
      </c>
      <c r="P30" s="260" t="s">
        <v>759</v>
      </c>
      <c r="Q30" s="257" t="s">
        <v>760</v>
      </c>
      <c r="R30" s="260" t="s">
        <v>759</v>
      </c>
      <c r="S30" s="257" t="s">
        <v>760</v>
      </c>
      <c r="T30" s="260" t="s">
        <v>759</v>
      </c>
      <c r="U30" s="257" t="s">
        <v>760</v>
      </c>
      <c r="V30" s="260" t="s">
        <v>759</v>
      </c>
      <c r="W30" s="260" t="s">
        <v>759</v>
      </c>
      <c r="X30" s="257" t="s">
        <v>760</v>
      </c>
      <c r="Y30" s="258" t="s">
        <v>765</v>
      </c>
      <c r="Z30" s="258" t="s">
        <v>765</v>
      </c>
      <c r="AA30" s="260" t="s">
        <v>759</v>
      </c>
      <c r="AB30" s="258" t="s">
        <v>765</v>
      </c>
      <c r="AC30" s="260" t="s">
        <v>759</v>
      </c>
      <c r="AD30" s="260" t="s">
        <v>759</v>
      </c>
      <c r="AE30" s="261" t="s">
        <v>761</v>
      </c>
      <c r="AF30" s="257" t="s">
        <v>760</v>
      </c>
      <c r="AG30" s="258" t="s">
        <v>765</v>
      </c>
      <c r="AH30" s="257" t="s">
        <v>760</v>
      </c>
      <c r="AI30" s="258" t="s">
        <v>765</v>
      </c>
      <c r="AJ30" s="292"/>
      <c r="AK30" s="292"/>
      <c r="AL30" s="259">
        <f>COUNTIF(I30:AK30,"scheduled")</f>
        <v>7</v>
      </c>
      <c r="AM30" s="1" t="s">
        <v>1094</v>
      </c>
      <c r="AN30" s="39" t="s">
        <v>762</v>
      </c>
    </row>
    <row r="31" spans="1:42" ht="20.100000000000001" customHeight="1">
      <c r="A31" s="60" t="s">
        <v>114</v>
      </c>
      <c r="B31" s="183" t="s">
        <v>757</v>
      </c>
      <c r="C31" s="58">
        <v>7</v>
      </c>
      <c r="D31" s="61" t="s">
        <v>115</v>
      </c>
      <c r="E31" s="62">
        <v>45555</v>
      </c>
      <c r="F31" s="65">
        <v>2</v>
      </c>
      <c r="G31" s="61" t="s">
        <v>52</v>
      </c>
      <c r="H31" s="61" t="s">
        <v>17</v>
      </c>
      <c r="I31" s="260" t="s">
        <v>759</v>
      </c>
      <c r="J31" s="261" t="s">
        <v>761</v>
      </c>
      <c r="K31" s="261" t="s">
        <v>761</v>
      </c>
      <c r="L31" s="258" t="s">
        <v>765</v>
      </c>
      <c r="M31" s="260" t="s">
        <v>759</v>
      </c>
      <c r="N31" s="257" t="s">
        <v>760</v>
      </c>
      <c r="O31" s="257" t="s">
        <v>760</v>
      </c>
      <c r="P31" s="260" t="s">
        <v>759</v>
      </c>
      <c r="Q31" s="260" t="s">
        <v>759</v>
      </c>
      <c r="R31" s="260" t="s">
        <v>759</v>
      </c>
      <c r="S31" s="257" t="s">
        <v>760</v>
      </c>
      <c r="T31" s="257" t="s">
        <v>760</v>
      </c>
      <c r="U31" s="258" t="s">
        <v>765</v>
      </c>
      <c r="V31" s="260" t="s">
        <v>759</v>
      </c>
      <c r="W31" s="260" t="s">
        <v>759</v>
      </c>
      <c r="X31" s="258" t="s">
        <v>765</v>
      </c>
      <c r="Y31" s="257" t="s">
        <v>760</v>
      </c>
      <c r="Z31" s="261" t="s">
        <v>761</v>
      </c>
      <c r="AA31" s="260" t="s">
        <v>759</v>
      </c>
      <c r="AB31" s="260" t="s">
        <v>759</v>
      </c>
      <c r="AC31" s="257" t="s">
        <v>760</v>
      </c>
      <c r="AD31" s="260" t="s">
        <v>759</v>
      </c>
      <c r="AE31" s="261" t="s">
        <v>761</v>
      </c>
      <c r="AF31" s="258" t="s">
        <v>765</v>
      </c>
      <c r="AG31" s="261" t="s">
        <v>761</v>
      </c>
      <c r="AH31" s="260" t="s">
        <v>759</v>
      </c>
      <c r="AI31" s="257" t="s">
        <v>760</v>
      </c>
      <c r="AJ31" s="289"/>
      <c r="AK31" s="289"/>
      <c r="AL31" s="259">
        <f>COUNTIF(I31:AK31,"scheduled")</f>
        <v>7</v>
      </c>
      <c r="AM31" s="1" t="s">
        <v>1091</v>
      </c>
      <c r="AN31" s="39" t="s">
        <v>762</v>
      </c>
    </row>
    <row r="32" spans="1:42" ht="20.100000000000001" customHeight="1">
      <c r="A32" s="60" t="s">
        <v>119</v>
      </c>
      <c r="B32" s="174" t="s">
        <v>776</v>
      </c>
      <c r="C32" s="58">
        <v>5</v>
      </c>
      <c r="D32" s="61" t="s">
        <v>118</v>
      </c>
      <c r="E32" s="62">
        <v>45555</v>
      </c>
      <c r="F32" s="65">
        <v>3.5</v>
      </c>
      <c r="G32" s="61" t="s">
        <v>52</v>
      </c>
      <c r="H32" s="61" t="s">
        <v>24</v>
      </c>
      <c r="I32" s="257" t="s">
        <v>760</v>
      </c>
      <c r="J32" s="258" t="s">
        <v>765</v>
      </c>
      <c r="K32" s="257" t="s">
        <v>760</v>
      </c>
      <c r="L32" s="260" t="s">
        <v>759</v>
      </c>
      <c r="M32" s="260" t="s">
        <v>759</v>
      </c>
      <c r="N32" s="260" t="s">
        <v>759</v>
      </c>
      <c r="O32" s="257" t="s">
        <v>760</v>
      </c>
      <c r="P32" s="260" t="s">
        <v>759</v>
      </c>
      <c r="Q32" s="260" t="s">
        <v>759</v>
      </c>
      <c r="R32" s="257" t="s">
        <v>760</v>
      </c>
      <c r="S32" s="260" t="s">
        <v>759</v>
      </c>
      <c r="T32" s="260" t="s">
        <v>759</v>
      </c>
      <c r="U32" s="258" t="s">
        <v>765</v>
      </c>
      <c r="V32" s="258" t="s">
        <v>765</v>
      </c>
      <c r="W32" s="260" t="s">
        <v>759</v>
      </c>
      <c r="X32" s="260" t="s">
        <v>759</v>
      </c>
      <c r="Y32" s="260" t="s">
        <v>759</v>
      </c>
      <c r="Z32" s="258" t="s">
        <v>765</v>
      </c>
      <c r="AA32" s="260" t="s">
        <v>759</v>
      </c>
      <c r="AB32" s="258" t="s">
        <v>765</v>
      </c>
      <c r="AC32" s="260" t="s">
        <v>759</v>
      </c>
      <c r="AD32" s="260" t="s">
        <v>759</v>
      </c>
      <c r="AE32" s="258" t="s">
        <v>765</v>
      </c>
      <c r="AF32" s="258" t="s">
        <v>765</v>
      </c>
      <c r="AG32" s="261" t="s">
        <v>761</v>
      </c>
      <c r="AH32" s="260" t="s">
        <v>759</v>
      </c>
      <c r="AI32" s="257" t="s">
        <v>760</v>
      </c>
      <c r="AJ32" s="289"/>
      <c r="AK32" s="289"/>
      <c r="AL32" s="259">
        <f>COUNTIF(I32:AK32,"scheduled")</f>
        <v>5</v>
      </c>
      <c r="AM32" s="1" t="s">
        <v>1107</v>
      </c>
      <c r="AN32" s="39" t="s">
        <v>762</v>
      </c>
      <c r="AP32" s="39" t="s">
        <v>1122</v>
      </c>
    </row>
    <row r="33" spans="1:51" ht="20.100000000000001" customHeight="1">
      <c r="A33" s="66" t="s">
        <v>117</v>
      </c>
      <c r="B33" s="64" t="s">
        <v>766</v>
      </c>
      <c r="C33" s="58">
        <v>7</v>
      </c>
      <c r="D33" s="67" t="s">
        <v>118</v>
      </c>
      <c r="E33" s="68">
        <v>45555</v>
      </c>
      <c r="F33" s="69">
        <v>3.5</v>
      </c>
      <c r="G33" s="67" t="s">
        <v>52</v>
      </c>
      <c r="H33" s="67" t="s">
        <v>24</v>
      </c>
      <c r="I33" s="260" t="s">
        <v>759</v>
      </c>
      <c r="J33" s="257" t="s">
        <v>760</v>
      </c>
      <c r="K33" s="261" t="s">
        <v>761</v>
      </c>
      <c r="L33" s="260" t="s">
        <v>759</v>
      </c>
      <c r="M33" s="260" t="s">
        <v>759</v>
      </c>
      <c r="N33" s="260" t="s">
        <v>759</v>
      </c>
      <c r="O33" s="258" t="s">
        <v>765</v>
      </c>
      <c r="P33" s="260" t="s">
        <v>759</v>
      </c>
      <c r="Q33" s="260" t="s">
        <v>759</v>
      </c>
      <c r="R33" s="258" t="s">
        <v>765</v>
      </c>
      <c r="S33" s="260" t="s">
        <v>759</v>
      </c>
      <c r="T33" s="261" t="s">
        <v>761</v>
      </c>
      <c r="U33" s="257" t="s">
        <v>760</v>
      </c>
      <c r="V33" s="257" t="s">
        <v>760</v>
      </c>
      <c r="W33" s="260" t="s">
        <v>759</v>
      </c>
      <c r="X33" s="262" t="s">
        <v>775</v>
      </c>
      <c r="Y33" s="262" t="s">
        <v>775</v>
      </c>
      <c r="Z33" s="258" t="s">
        <v>765</v>
      </c>
      <c r="AA33" s="257" t="s">
        <v>760</v>
      </c>
      <c r="AB33" s="257" t="s">
        <v>760</v>
      </c>
      <c r="AC33" s="260" t="s">
        <v>759</v>
      </c>
      <c r="AD33" s="257" t="s">
        <v>760</v>
      </c>
      <c r="AE33" s="257" t="s">
        <v>760</v>
      </c>
      <c r="AF33" s="261" t="s">
        <v>761</v>
      </c>
      <c r="AG33" s="262" t="s">
        <v>775</v>
      </c>
      <c r="AH33" s="260" t="s">
        <v>759</v>
      </c>
      <c r="AI33" s="258" t="s">
        <v>765</v>
      </c>
      <c r="AJ33" s="292"/>
      <c r="AK33" s="292"/>
      <c r="AL33" s="259">
        <f>COUNTIF(I33:AK33,"scheduled")</f>
        <v>7</v>
      </c>
      <c r="AM33" s="1" t="s">
        <v>1106</v>
      </c>
      <c r="AN33" s="39" t="s">
        <v>762</v>
      </c>
    </row>
    <row r="34" spans="1:51" ht="20.100000000000001" customHeight="1">
      <c r="A34" s="66" t="s">
        <v>1123</v>
      </c>
      <c r="B34" s="174" t="s">
        <v>768</v>
      </c>
      <c r="C34" s="58">
        <v>5</v>
      </c>
      <c r="D34" s="67" t="s">
        <v>125</v>
      </c>
      <c r="E34" s="68">
        <v>45558</v>
      </c>
      <c r="F34" s="69">
        <v>4</v>
      </c>
      <c r="G34" s="67" t="s">
        <v>16</v>
      </c>
      <c r="H34" s="67" t="s">
        <v>24</v>
      </c>
      <c r="I34" s="257" t="s">
        <v>760</v>
      </c>
      <c r="J34" s="260" t="s">
        <v>759</v>
      </c>
      <c r="K34" s="257" t="s">
        <v>760</v>
      </c>
      <c r="L34" s="261" t="s">
        <v>761</v>
      </c>
      <c r="M34" s="260" t="s">
        <v>759</v>
      </c>
      <c r="N34" s="260" t="s">
        <v>759</v>
      </c>
      <c r="O34" s="258" t="s">
        <v>765</v>
      </c>
      <c r="P34" s="260" t="s">
        <v>759</v>
      </c>
      <c r="Q34" s="258" t="s">
        <v>765</v>
      </c>
      <c r="R34" s="258" t="s">
        <v>765</v>
      </c>
      <c r="S34" s="260" t="s">
        <v>759</v>
      </c>
      <c r="T34" s="261" t="s">
        <v>761</v>
      </c>
      <c r="U34" s="260" t="s">
        <v>759</v>
      </c>
      <c r="V34" s="260" t="s">
        <v>759</v>
      </c>
      <c r="W34" s="260" t="s">
        <v>759</v>
      </c>
      <c r="X34" s="260" t="s">
        <v>759</v>
      </c>
      <c r="Y34" s="261" t="s">
        <v>761</v>
      </c>
      <c r="Z34" s="260" t="s">
        <v>759</v>
      </c>
      <c r="AA34" s="260" t="s">
        <v>759</v>
      </c>
      <c r="AB34" s="258" t="s">
        <v>765</v>
      </c>
      <c r="AC34" s="258" t="s">
        <v>765</v>
      </c>
      <c r="AD34" s="258" t="s">
        <v>765</v>
      </c>
      <c r="AE34" s="257" t="s">
        <v>760</v>
      </c>
      <c r="AF34" s="261" t="s">
        <v>761</v>
      </c>
      <c r="AG34" s="257" t="s">
        <v>760</v>
      </c>
      <c r="AH34" s="260" t="s">
        <v>759</v>
      </c>
      <c r="AI34" s="258" t="s">
        <v>765</v>
      </c>
      <c r="AJ34" s="292"/>
      <c r="AK34" s="292"/>
      <c r="AL34" s="259">
        <f>COUNTIF(I34:AK34,"scheduled")</f>
        <v>4</v>
      </c>
      <c r="AM34" s="1" t="s">
        <v>1101</v>
      </c>
      <c r="AN34" s="39" t="s">
        <v>762</v>
      </c>
      <c r="AO34" s="1" t="s">
        <v>1099</v>
      </c>
      <c r="AP34" s="39" t="s">
        <v>778</v>
      </c>
    </row>
    <row r="35" spans="1:51" ht="20.100000000000001" customHeight="1">
      <c r="A35" s="66" t="s">
        <v>122</v>
      </c>
      <c r="B35" s="64" t="s">
        <v>766</v>
      </c>
      <c r="C35" s="58">
        <v>7</v>
      </c>
      <c r="D35" s="67" t="s">
        <v>123</v>
      </c>
      <c r="E35" s="68">
        <v>45558</v>
      </c>
      <c r="F35" s="69">
        <v>3.5</v>
      </c>
      <c r="G35" s="67" t="s">
        <v>16</v>
      </c>
      <c r="H35" s="67" t="s">
        <v>17</v>
      </c>
      <c r="I35" s="261" t="s">
        <v>761</v>
      </c>
      <c r="J35" s="260" t="s">
        <v>759</v>
      </c>
      <c r="K35" s="261" t="s">
        <v>761</v>
      </c>
      <c r="L35" s="257" t="s">
        <v>760</v>
      </c>
      <c r="M35" s="260" t="s">
        <v>759</v>
      </c>
      <c r="N35" s="257" t="s">
        <v>760</v>
      </c>
      <c r="O35" s="261" t="s">
        <v>761</v>
      </c>
      <c r="P35" s="260" t="s">
        <v>759</v>
      </c>
      <c r="Q35" s="257" t="s">
        <v>760</v>
      </c>
      <c r="R35" s="258" t="s">
        <v>765</v>
      </c>
      <c r="S35" s="260" t="s">
        <v>759</v>
      </c>
      <c r="T35" s="261" t="s">
        <v>761</v>
      </c>
      <c r="U35" s="260" t="s">
        <v>759</v>
      </c>
      <c r="V35" s="260" t="s">
        <v>759</v>
      </c>
      <c r="W35" s="260" t="s">
        <v>759</v>
      </c>
      <c r="X35" s="257" t="s">
        <v>760</v>
      </c>
      <c r="Y35" s="261" t="s">
        <v>761</v>
      </c>
      <c r="Z35" s="257" t="s">
        <v>760</v>
      </c>
      <c r="AA35" s="260" t="s">
        <v>759</v>
      </c>
      <c r="AB35" s="257" t="s">
        <v>760</v>
      </c>
      <c r="AC35" s="261" t="s">
        <v>761</v>
      </c>
      <c r="AD35" s="260" t="s">
        <v>759</v>
      </c>
      <c r="AE35" s="261" t="s">
        <v>761</v>
      </c>
      <c r="AF35" s="258" t="s">
        <v>765</v>
      </c>
      <c r="AG35" s="260" t="s">
        <v>759</v>
      </c>
      <c r="AH35" s="260" t="s">
        <v>759</v>
      </c>
      <c r="AI35" s="257" t="s">
        <v>760</v>
      </c>
      <c r="AJ35" s="289"/>
      <c r="AK35" s="289"/>
      <c r="AL35" s="259">
        <f>COUNTIF(I35:AK35,"scheduled")</f>
        <v>7</v>
      </c>
      <c r="AM35" s="1" t="s">
        <v>1110</v>
      </c>
      <c r="AN35" s="39" t="s">
        <v>762</v>
      </c>
    </row>
    <row r="36" spans="1:51" ht="20.100000000000001" customHeight="1">
      <c r="A36" s="60" t="s">
        <v>126</v>
      </c>
      <c r="B36" s="174" t="s">
        <v>776</v>
      </c>
      <c r="C36" s="58">
        <v>5</v>
      </c>
      <c r="D36" s="61" t="s">
        <v>127</v>
      </c>
      <c r="E36" s="62">
        <v>45559</v>
      </c>
      <c r="F36" s="65">
        <v>3.5</v>
      </c>
      <c r="G36" s="61" t="s">
        <v>29</v>
      </c>
      <c r="H36" s="61" t="s">
        <v>17</v>
      </c>
      <c r="I36" s="260" t="s">
        <v>759</v>
      </c>
      <c r="J36" s="260" t="s">
        <v>759</v>
      </c>
      <c r="K36" s="257" t="s">
        <v>760</v>
      </c>
      <c r="L36" s="258" t="s">
        <v>765</v>
      </c>
      <c r="M36" s="260" t="s">
        <v>759</v>
      </c>
      <c r="N36" s="260" t="s">
        <v>759</v>
      </c>
      <c r="O36" s="257" t="s">
        <v>760</v>
      </c>
      <c r="P36" s="261" t="s">
        <v>761</v>
      </c>
      <c r="Q36" s="260" t="s">
        <v>759</v>
      </c>
      <c r="R36" s="260" t="s">
        <v>759</v>
      </c>
      <c r="S36" s="258" t="s">
        <v>765</v>
      </c>
      <c r="T36" s="260" t="s">
        <v>759</v>
      </c>
      <c r="U36" s="260" t="s">
        <v>759</v>
      </c>
      <c r="V36" s="260" t="s">
        <v>759</v>
      </c>
      <c r="W36" s="260" t="s">
        <v>759</v>
      </c>
      <c r="X36" s="260" t="s">
        <v>759</v>
      </c>
      <c r="Y36" s="260" t="s">
        <v>759</v>
      </c>
      <c r="Z36" s="260" t="s">
        <v>759</v>
      </c>
      <c r="AA36" s="260" t="s">
        <v>759</v>
      </c>
      <c r="AB36" s="260" t="s">
        <v>759</v>
      </c>
      <c r="AC36" s="257" t="s">
        <v>760</v>
      </c>
      <c r="AD36" s="260" t="s">
        <v>759</v>
      </c>
      <c r="AE36" s="261" t="s">
        <v>761</v>
      </c>
      <c r="AF36" s="257" t="s">
        <v>760</v>
      </c>
      <c r="AG36" s="261" t="s">
        <v>761</v>
      </c>
      <c r="AH36" s="257" t="s">
        <v>760</v>
      </c>
      <c r="AI36" s="260" t="s">
        <v>759</v>
      </c>
      <c r="AJ36" s="291"/>
      <c r="AK36" s="291"/>
      <c r="AL36" s="259">
        <f>COUNTIF(I36:AK36,"scheduled")</f>
        <v>5</v>
      </c>
      <c r="AM36" s="1" t="s">
        <v>1117</v>
      </c>
      <c r="AN36" s="39" t="s">
        <v>762</v>
      </c>
    </row>
    <row r="37" spans="1:51" ht="20.100000000000001" customHeight="1">
      <c r="A37" s="60" t="s">
        <v>129</v>
      </c>
      <c r="B37" s="174" t="s">
        <v>776</v>
      </c>
      <c r="C37" s="58">
        <v>5</v>
      </c>
      <c r="D37" s="61" t="s">
        <v>127</v>
      </c>
      <c r="E37" s="62">
        <v>45559</v>
      </c>
      <c r="F37" s="65">
        <v>3.5</v>
      </c>
      <c r="G37" s="61" t="s">
        <v>29</v>
      </c>
      <c r="H37" s="61" t="s">
        <v>17</v>
      </c>
      <c r="I37" s="260" t="s">
        <v>759</v>
      </c>
      <c r="J37" s="260" t="s">
        <v>759</v>
      </c>
      <c r="K37" s="261" t="s">
        <v>761</v>
      </c>
      <c r="L37" s="258" t="s">
        <v>765</v>
      </c>
      <c r="M37" s="260" t="s">
        <v>759</v>
      </c>
      <c r="N37" s="260" t="s">
        <v>759</v>
      </c>
      <c r="O37" s="262" t="s">
        <v>775</v>
      </c>
      <c r="P37" s="257" t="s">
        <v>760</v>
      </c>
      <c r="Q37" s="260" t="s">
        <v>759</v>
      </c>
      <c r="R37" s="260" t="s">
        <v>759</v>
      </c>
      <c r="S37" s="257" t="s">
        <v>760</v>
      </c>
      <c r="T37" s="260" t="s">
        <v>759</v>
      </c>
      <c r="U37" s="260" t="s">
        <v>759</v>
      </c>
      <c r="V37" s="260" t="s">
        <v>759</v>
      </c>
      <c r="W37" s="260" t="s">
        <v>759</v>
      </c>
      <c r="X37" s="260" t="s">
        <v>759</v>
      </c>
      <c r="Y37" s="260" t="s">
        <v>759</v>
      </c>
      <c r="Z37" s="260" t="s">
        <v>759</v>
      </c>
      <c r="AA37" s="260" t="s">
        <v>759</v>
      </c>
      <c r="AB37" s="260" t="s">
        <v>759</v>
      </c>
      <c r="AC37" s="258" t="s">
        <v>765</v>
      </c>
      <c r="AD37" s="260" t="s">
        <v>759</v>
      </c>
      <c r="AE37" s="257" t="s">
        <v>760</v>
      </c>
      <c r="AF37" s="261" t="s">
        <v>761</v>
      </c>
      <c r="AG37" s="257" t="s">
        <v>760</v>
      </c>
      <c r="AH37" s="262" t="s">
        <v>775</v>
      </c>
      <c r="AI37" s="260" t="s">
        <v>759</v>
      </c>
      <c r="AJ37" s="291"/>
      <c r="AK37" s="291"/>
      <c r="AL37" s="259">
        <f>COUNTIF(I37:AK37,"scheduled")</f>
        <v>4</v>
      </c>
      <c r="AM37" s="1" t="s">
        <v>1097</v>
      </c>
      <c r="AN37" s="39" t="s">
        <v>762</v>
      </c>
      <c r="AO37" s="1" t="s">
        <v>1099</v>
      </c>
      <c r="AP37" s="39" t="s">
        <v>778</v>
      </c>
    </row>
    <row r="38" spans="1:51" ht="20.100000000000001" customHeight="1">
      <c r="A38" s="66" t="s">
        <v>132</v>
      </c>
      <c r="B38" s="180" t="s">
        <v>773</v>
      </c>
      <c r="C38" s="58">
        <v>7</v>
      </c>
      <c r="D38" s="67" t="s">
        <v>133</v>
      </c>
      <c r="E38" s="68">
        <v>45559</v>
      </c>
      <c r="F38" s="69">
        <v>2</v>
      </c>
      <c r="G38" s="67" t="s">
        <v>29</v>
      </c>
      <c r="H38" s="67" t="s">
        <v>24</v>
      </c>
      <c r="I38" s="261" t="s">
        <v>761</v>
      </c>
      <c r="J38" s="260" t="s">
        <v>759</v>
      </c>
      <c r="K38" s="261" t="s">
        <v>761</v>
      </c>
      <c r="L38" s="260" t="s">
        <v>759</v>
      </c>
      <c r="M38" s="258" t="s">
        <v>765</v>
      </c>
      <c r="N38" s="260" t="s">
        <v>759</v>
      </c>
      <c r="O38" s="257" t="s">
        <v>760</v>
      </c>
      <c r="P38" s="260" t="s">
        <v>759</v>
      </c>
      <c r="Q38" s="260" t="s">
        <v>759</v>
      </c>
      <c r="R38" s="260" t="s">
        <v>759</v>
      </c>
      <c r="S38" s="260" t="s">
        <v>759</v>
      </c>
      <c r="T38" s="258" t="s">
        <v>765</v>
      </c>
      <c r="U38" s="257" t="s">
        <v>760</v>
      </c>
      <c r="V38" s="260" t="s">
        <v>759</v>
      </c>
      <c r="W38" s="260" t="s">
        <v>759</v>
      </c>
      <c r="X38" s="257" t="s">
        <v>760</v>
      </c>
      <c r="Y38" s="258" t="s">
        <v>765</v>
      </c>
      <c r="Z38" s="260" t="s">
        <v>759</v>
      </c>
      <c r="AA38" s="260" t="s">
        <v>759</v>
      </c>
      <c r="AB38" s="257" t="s">
        <v>760</v>
      </c>
      <c r="AC38" s="258" t="s">
        <v>765</v>
      </c>
      <c r="AD38" s="260" t="s">
        <v>759</v>
      </c>
      <c r="AE38" s="257" t="s">
        <v>760</v>
      </c>
      <c r="AF38" s="261" t="s">
        <v>761</v>
      </c>
      <c r="AG38" s="257" t="s">
        <v>760</v>
      </c>
      <c r="AH38" s="257" t="s">
        <v>760</v>
      </c>
      <c r="AI38" s="261" t="s">
        <v>761</v>
      </c>
      <c r="AJ38" s="290"/>
      <c r="AK38" s="290"/>
      <c r="AL38" s="259">
        <f>COUNTIF(I38:AK38,"scheduled")</f>
        <v>7</v>
      </c>
      <c r="AM38" s="1" t="s">
        <v>1111</v>
      </c>
      <c r="AN38" s="39" t="s">
        <v>762</v>
      </c>
    </row>
    <row r="39" spans="1:51" ht="20.100000000000001" customHeight="1">
      <c r="A39" s="60" t="s">
        <v>135</v>
      </c>
      <c r="B39" s="64" t="s">
        <v>766</v>
      </c>
      <c r="C39" s="58">
        <v>7</v>
      </c>
      <c r="D39" s="61" t="s">
        <v>136</v>
      </c>
      <c r="E39" s="62">
        <v>45559</v>
      </c>
      <c r="F39" s="65">
        <v>3.5</v>
      </c>
      <c r="G39" s="61" t="s">
        <v>29</v>
      </c>
      <c r="H39" s="61" t="s">
        <v>24</v>
      </c>
      <c r="I39" s="257" t="s">
        <v>760</v>
      </c>
      <c r="J39" s="260" t="s">
        <v>759</v>
      </c>
      <c r="K39" s="261" t="s">
        <v>761</v>
      </c>
      <c r="L39" s="260" t="s">
        <v>759</v>
      </c>
      <c r="M39" s="258" t="s">
        <v>765</v>
      </c>
      <c r="N39" s="260" t="s">
        <v>759</v>
      </c>
      <c r="O39" s="260" t="s">
        <v>759</v>
      </c>
      <c r="P39" s="261" t="s">
        <v>761</v>
      </c>
      <c r="Q39" s="260" t="s">
        <v>759</v>
      </c>
      <c r="R39" s="261" t="s">
        <v>761</v>
      </c>
      <c r="S39" s="260" t="s">
        <v>759</v>
      </c>
      <c r="T39" s="257" t="s">
        <v>760</v>
      </c>
      <c r="U39" s="262" t="s">
        <v>760</v>
      </c>
      <c r="V39" s="260" t="s">
        <v>759</v>
      </c>
      <c r="W39" s="260" t="s">
        <v>759</v>
      </c>
      <c r="X39" s="260" t="s">
        <v>759</v>
      </c>
      <c r="Y39" s="257" t="s">
        <v>760</v>
      </c>
      <c r="Z39" s="260" t="s">
        <v>759</v>
      </c>
      <c r="AA39" s="257" t="s">
        <v>760</v>
      </c>
      <c r="AB39" s="260" t="s">
        <v>759</v>
      </c>
      <c r="AC39" s="257" t="s">
        <v>760</v>
      </c>
      <c r="AD39" s="260" t="s">
        <v>759</v>
      </c>
      <c r="AE39" s="261" t="s">
        <v>761</v>
      </c>
      <c r="AF39" s="261" t="s">
        <v>761</v>
      </c>
      <c r="AG39" s="261" t="s">
        <v>761</v>
      </c>
      <c r="AH39" s="257" t="s">
        <v>760</v>
      </c>
      <c r="AI39" s="258" t="s">
        <v>765</v>
      </c>
      <c r="AJ39" s="292"/>
      <c r="AK39" s="292"/>
      <c r="AL39" s="259">
        <f>COUNTIF(I39:AK39,"scheduled")</f>
        <v>7</v>
      </c>
      <c r="AM39" s="1" t="s">
        <v>1090</v>
      </c>
      <c r="AN39" s="39" t="s">
        <v>762</v>
      </c>
      <c r="AQ39" s="1" t="s">
        <v>1124</v>
      </c>
    </row>
    <row r="40" spans="1:51" ht="20.100000000000001" customHeight="1">
      <c r="A40" s="60" t="s">
        <v>137</v>
      </c>
      <c r="B40" s="174" t="s">
        <v>776</v>
      </c>
      <c r="C40" s="58">
        <v>5</v>
      </c>
      <c r="D40" s="61" t="s">
        <v>138</v>
      </c>
      <c r="E40" s="62">
        <v>45561</v>
      </c>
      <c r="F40" s="65">
        <v>3.5</v>
      </c>
      <c r="G40" s="61" t="s">
        <v>47</v>
      </c>
      <c r="H40" s="61" t="s">
        <v>17</v>
      </c>
      <c r="I40" s="260" t="s">
        <v>759</v>
      </c>
      <c r="J40" s="260" t="s">
        <v>759</v>
      </c>
      <c r="K40" s="257" t="s">
        <v>760</v>
      </c>
      <c r="L40" s="260" t="s">
        <v>759</v>
      </c>
      <c r="M40" s="258" t="s">
        <v>765</v>
      </c>
      <c r="N40" s="257" t="s">
        <v>760</v>
      </c>
      <c r="O40" s="260" t="s">
        <v>759</v>
      </c>
      <c r="P40" s="260" t="s">
        <v>759</v>
      </c>
      <c r="Q40" s="258" t="s">
        <v>765</v>
      </c>
      <c r="R40" s="260" t="s">
        <v>759</v>
      </c>
      <c r="S40" s="260" t="s">
        <v>759</v>
      </c>
      <c r="T40" s="260" t="s">
        <v>759</v>
      </c>
      <c r="U40" s="260" t="s">
        <v>759</v>
      </c>
      <c r="V40" s="260" t="s">
        <v>759</v>
      </c>
      <c r="W40" s="260" t="s">
        <v>759</v>
      </c>
      <c r="X40" s="260" t="s">
        <v>759</v>
      </c>
      <c r="Y40" s="260" t="s">
        <v>759</v>
      </c>
      <c r="Z40" s="260" t="s">
        <v>759</v>
      </c>
      <c r="AA40" s="260" t="s">
        <v>759</v>
      </c>
      <c r="AB40" s="257" t="s">
        <v>760</v>
      </c>
      <c r="AC40" s="258" t="s">
        <v>765</v>
      </c>
      <c r="AD40" s="260" t="s">
        <v>759</v>
      </c>
      <c r="AE40" s="258" t="s">
        <v>765</v>
      </c>
      <c r="AF40" s="257" t="s">
        <v>760</v>
      </c>
      <c r="AG40" s="261" t="s">
        <v>761</v>
      </c>
      <c r="AH40" s="261" t="s">
        <v>761</v>
      </c>
      <c r="AI40" s="260" t="s">
        <v>759</v>
      </c>
      <c r="AJ40" s="291"/>
      <c r="AK40" s="291"/>
      <c r="AL40" s="259">
        <f>COUNTIF(I40:AK40,"scheduled")</f>
        <v>4</v>
      </c>
      <c r="AM40" s="314" t="s">
        <v>1125</v>
      </c>
      <c r="AN40" s="39" t="s">
        <v>762</v>
      </c>
      <c r="AO40" s="1" t="s">
        <v>1126</v>
      </c>
    </row>
    <row r="41" spans="1:51" ht="20.100000000000001" customHeight="1">
      <c r="A41" s="60" t="s">
        <v>140</v>
      </c>
      <c r="B41" s="174" t="s">
        <v>776</v>
      </c>
      <c r="C41" s="58">
        <v>5</v>
      </c>
      <c r="D41" s="61" t="s">
        <v>138</v>
      </c>
      <c r="E41" s="62">
        <v>45561</v>
      </c>
      <c r="F41" s="65">
        <v>3.5</v>
      </c>
      <c r="G41" s="61" t="s">
        <v>47</v>
      </c>
      <c r="H41" s="61" t="s">
        <v>17</v>
      </c>
      <c r="I41" s="260" t="s">
        <v>759</v>
      </c>
      <c r="J41" s="260" t="s">
        <v>759</v>
      </c>
      <c r="K41" s="261" t="s">
        <v>761</v>
      </c>
      <c r="L41" s="260" t="s">
        <v>759</v>
      </c>
      <c r="M41" s="257" t="s">
        <v>760</v>
      </c>
      <c r="N41" s="257" t="s">
        <v>759</v>
      </c>
      <c r="O41" s="260" t="s">
        <v>759</v>
      </c>
      <c r="P41" s="260" t="s">
        <v>759</v>
      </c>
      <c r="Q41" s="258" t="s">
        <v>760</v>
      </c>
      <c r="R41" s="260" t="s">
        <v>759</v>
      </c>
      <c r="S41" s="260" t="s">
        <v>759</v>
      </c>
      <c r="T41" s="260" t="s">
        <v>759</v>
      </c>
      <c r="U41" s="260" t="s">
        <v>759</v>
      </c>
      <c r="V41" s="260" t="s">
        <v>759</v>
      </c>
      <c r="W41" s="260" t="s">
        <v>759</v>
      </c>
      <c r="X41" s="260" t="s">
        <v>759</v>
      </c>
      <c r="Y41" s="260" t="s">
        <v>759</v>
      </c>
      <c r="Z41" s="260" t="s">
        <v>759</v>
      </c>
      <c r="AA41" s="260" t="s">
        <v>759</v>
      </c>
      <c r="AB41" s="261" t="s">
        <v>761</v>
      </c>
      <c r="AC41" s="258" t="s">
        <v>765</v>
      </c>
      <c r="AD41" s="260" t="s">
        <v>759</v>
      </c>
      <c r="AE41" s="257" t="s">
        <v>760</v>
      </c>
      <c r="AF41" s="261" t="s">
        <v>761</v>
      </c>
      <c r="AG41" s="257" t="s">
        <v>760</v>
      </c>
      <c r="AH41" s="257" t="s">
        <v>760</v>
      </c>
      <c r="AI41" s="260" t="s">
        <v>759</v>
      </c>
      <c r="AJ41" s="291"/>
      <c r="AK41" s="291"/>
      <c r="AL41" s="259">
        <f>COUNTIF(I41:AK41,"scheduled")</f>
        <v>5</v>
      </c>
      <c r="AM41" s="314" t="s">
        <v>1127</v>
      </c>
      <c r="AN41" s="39" t="s">
        <v>762</v>
      </c>
      <c r="AP41" s="39" t="s">
        <v>778</v>
      </c>
    </row>
    <row r="42" spans="1:51" ht="20.100000000000001" customHeight="1">
      <c r="A42" s="66" t="s">
        <v>147</v>
      </c>
      <c r="B42" s="64" t="s">
        <v>766</v>
      </c>
      <c r="C42" s="58">
        <v>7</v>
      </c>
      <c r="D42" s="67" t="s">
        <v>148</v>
      </c>
      <c r="E42" s="68">
        <v>45561</v>
      </c>
      <c r="F42" s="69">
        <v>3.5</v>
      </c>
      <c r="G42" s="67" t="s">
        <v>47</v>
      </c>
      <c r="H42" s="67" t="s">
        <v>24</v>
      </c>
      <c r="I42" s="261" t="s">
        <v>761</v>
      </c>
      <c r="J42" s="260" t="s">
        <v>759</v>
      </c>
      <c r="K42" s="261" t="s">
        <v>761</v>
      </c>
      <c r="L42" s="260" t="s">
        <v>759</v>
      </c>
      <c r="M42" s="260" t="s">
        <v>759</v>
      </c>
      <c r="N42" s="257" t="s">
        <v>760</v>
      </c>
      <c r="O42" s="260" t="s">
        <v>759</v>
      </c>
      <c r="P42" s="280"/>
      <c r="Q42" s="257" t="s">
        <v>760</v>
      </c>
      <c r="R42" s="260" t="s">
        <v>759</v>
      </c>
      <c r="S42" s="257" t="s">
        <v>760</v>
      </c>
      <c r="T42" s="260" t="s">
        <v>759</v>
      </c>
      <c r="U42" s="257" t="s">
        <v>760</v>
      </c>
      <c r="V42" s="260" t="s">
        <v>759</v>
      </c>
      <c r="W42" s="260" t="s">
        <v>759</v>
      </c>
      <c r="X42" s="257" t="s">
        <v>760</v>
      </c>
      <c r="Y42" s="260" t="s">
        <v>759</v>
      </c>
      <c r="Z42" s="260" t="s">
        <v>759</v>
      </c>
      <c r="AA42" s="260" t="s">
        <v>759</v>
      </c>
      <c r="AB42" s="257" t="s">
        <v>760</v>
      </c>
      <c r="AC42" s="260" t="s">
        <v>759</v>
      </c>
      <c r="AD42" s="260" t="s">
        <v>759</v>
      </c>
      <c r="AE42" s="258" t="s">
        <v>765</v>
      </c>
      <c r="AF42" s="261" t="s">
        <v>761</v>
      </c>
      <c r="AG42" s="257" t="s">
        <v>760</v>
      </c>
      <c r="AH42" s="260" t="s">
        <v>759</v>
      </c>
      <c r="AI42" s="258" t="s">
        <v>765</v>
      </c>
      <c r="AJ42" s="292"/>
      <c r="AK42" s="292"/>
      <c r="AL42" s="259">
        <f>COUNTIF(I42:AK42,"scheduled")</f>
        <v>7</v>
      </c>
      <c r="AM42" s="1" t="s">
        <v>1118</v>
      </c>
    </row>
    <row r="43" spans="1:51" ht="20.100000000000001" customHeight="1">
      <c r="A43" s="60" t="s">
        <v>149</v>
      </c>
      <c r="B43" s="174" t="s">
        <v>776</v>
      </c>
      <c r="C43" s="58">
        <v>3</v>
      </c>
      <c r="D43" s="61" t="s">
        <v>150</v>
      </c>
      <c r="E43" s="62">
        <v>45562</v>
      </c>
      <c r="F43" s="65">
        <v>3.5</v>
      </c>
      <c r="G43" s="61" t="s">
        <v>52</v>
      </c>
      <c r="H43" s="61" t="s">
        <v>17</v>
      </c>
      <c r="I43" s="258" t="s">
        <v>765</v>
      </c>
      <c r="J43" s="260" t="s">
        <v>759</v>
      </c>
      <c r="K43" s="257" t="s">
        <v>760</v>
      </c>
      <c r="L43" s="260" t="s">
        <v>759</v>
      </c>
      <c r="M43" s="258" t="s">
        <v>765</v>
      </c>
      <c r="N43" s="260" t="s">
        <v>759</v>
      </c>
      <c r="O43" s="260" t="s">
        <v>759</v>
      </c>
      <c r="P43" s="260" t="s">
        <v>759</v>
      </c>
      <c r="Q43" s="260" t="s">
        <v>759</v>
      </c>
      <c r="R43" s="257" t="s">
        <v>760</v>
      </c>
      <c r="S43" s="258" t="s">
        <v>765</v>
      </c>
      <c r="T43" s="258" t="s">
        <v>765</v>
      </c>
      <c r="U43" s="260" t="s">
        <v>759</v>
      </c>
      <c r="V43" s="260" t="s">
        <v>759</v>
      </c>
      <c r="W43" s="260" t="s">
        <v>759</v>
      </c>
      <c r="X43" s="260" t="s">
        <v>759</v>
      </c>
      <c r="Y43" s="258" t="s">
        <v>765</v>
      </c>
      <c r="Z43" s="260" t="s">
        <v>759</v>
      </c>
      <c r="AA43" s="260" t="s">
        <v>759</v>
      </c>
      <c r="AB43" s="257" t="s">
        <v>760</v>
      </c>
      <c r="AC43" s="260" t="s">
        <v>759</v>
      </c>
      <c r="AD43" s="260" t="s">
        <v>759</v>
      </c>
      <c r="AE43" s="260" t="s">
        <v>759</v>
      </c>
      <c r="AF43" s="261" t="s">
        <v>761</v>
      </c>
      <c r="AG43" s="258" t="s">
        <v>765</v>
      </c>
      <c r="AH43" s="258" t="s">
        <v>765</v>
      </c>
      <c r="AI43" s="261" t="s">
        <v>761</v>
      </c>
      <c r="AJ43" s="290"/>
      <c r="AK43" s="290"/>
      <c r="AL43" s="259">
        <f>COUNTIF(I43:AK43,"scheduled")</f>
        <v>3</v>
      </c>
      <c r="AM43" s="1" t="s">
        <v>1121</v>
      </c>
      <c r="AN43" s="39" t="s">
        <v>762</v>
      </c>
    </row>
    <row r="44" spans="1:51" ht="20.100000000000001" customHeight="1">
      <c r="A44" s="60" t="s">
        <v>153</v>
      </c>
      <c r="B44" s="64" t="s">
        <v>766</v>
      </c>
      <c r="C44" s="58">
        <v>7</v>
      </c>
      <c r="D44" s="61" t="s">
        <v>154</v>
      </c>
      <c r="E44" s="62">
        <v>45562</v>
      </c>
      <c r="F44" s="65">
        <v>3.5</v>
      </c>
      <c r="G44" s="61" t="s">
        <v>52</v>
      </c>
      <c r="H44" s="61" t="s">
        <v>24</v>
      </c>
      <c r="I44" s="260" t="s">
        <v>759</v>
      </c>
      <c r="J44" s="260" t="s">
        <v>759</v>
      </c>
      <c r="K44" s="261" t="s">
        <v>761</v>
      </c>
      <c r="L44" s="260" t="s">
        <v>759</v>
      </c>
      <c r="M44" s="260" t="s">
        <v>759</v>
      </c>
      <c r="N44" s="260" t="s">
        <v>759</v>
      </c>
      <c r="O44" s="260" t="s">
        <v>759</v>
      </c>
      <c r="P44" s="260" t="s">
        <v>759</v>
      </c>
      <c r="Q44" s="260" t="s">
        <v>759</v>
      </c>
      <c r="R44" s="257" t="s">
        <v>760</v>
      </c>
      <c r="S44" s="260" t="s">
        <v>759</v>
      </c>
      <c r="T44" s="257" t="s">
        <v>760</v>
      </c>
      <c r="U44" s="261" t="s">
        <v>761</v>
      </c>
      <c r="V44" s="258" t="s">
        <v>765</v>
      </c>
      <c r="W44" s="260" t="s">
        <v>759</v>
      </c>
      <c r="X44" s="260" t="s">
        <v>759</v>
      </c>
      <c r="Y44" s="257" t="s">
        <v>760</v>
      </c>
      <c r="Z44" s="260" t="s">
        <v>759</v>
      </c>
      <c r="AA44" s="257" t="s">
        <v>760</v>
      </c>
      <c r="AB44" s="260" t="s">
        <v>759</v>
      </c>
      <c r="AC44" s="257" t="s">
        <v>760</v>
      </c>
      <c r="AD44" s="260" t="s">
        <v>759</v>
      </c>
      <c r="AE44" s="257" t="s">
        <v>760</v>
      </c>
      <c r="AF44" s="258" t="s">
        <v>765</v>
      </c>
      <c r="AG44" s="257" t="s">
        <v>760</v>
      </c>
      <c r="AH44" s="260" t="s">
        <v>759</v>
      </c>
      <c r="AI44" s="258" t="s">
        <v>765</v>
      </c>
      <c r="AJ44" s="292"/>
      <c r="AK44" s="292"/>
      <c r="AL44" s="259">
        <f>COUNTIF(I44:AK44,"scheduled")</f>
        <v>7</v>
      </c>
      <c r="AM44" s="1" t="s">
        <v>1128</v>
      </c>
      <c r="AN44" s="39" t="s">
        <v>762</v>
      </c>
    </row>
    <row r="45" spans="1:51" ht="20.100000000000001" customHeight="1">
      <c r="A45" s="299" t="s">
        <v>159</v>
      </c>
      <c r="B45" s="300"/>
      <c r="C45" s="301">
        <v>7</v>
      </c>
      <c r="D45" s="300" t="s">
        <v>160</v>
      </c>
      <c r="E45" s="302">
        <v>45565</v>
      </c>
      <c r="F45" s="303">
        <v>2</v>
      </c>
      <c r="G45" s="300" t="s">
        <v>16</v>
      </c>
      <c r="H45" s="300" t="s">
        <v>24</v>
      </c>
      <c r="I45" s="304" t="s">
        <v>761</v>
      </c>
      <c r="J45" s="305" t="s">
        <v>759</v>
      </c>
      <c r="K45" s="304" t="s">
        <v>761</v>
      </c>
      <c r="L45" s="305" t="s">
        <v>759</v>
      </c>
      <c r="M45" s="305" t="s">
        <v>759</v>
      </c>
      <c r="N45" s="305" t="s">
        <v>759</v>
      </c>
      <c r="O45" s="305" t="s">
        <v>759</v>
      </c>
      <c r="P45" s="305" t="s">
        <v>759</v>
      </c>
      <c r="Q45" s="304" t="s">
        <v>761</v>
      </c>
      <c r="R45" s="305" t="s">
        <v>759</v>
      </c>
      <c r="S45" s="305" t="s">
        <v>759</v>
      </c>
      <c r="T45" s="306" t="s">
        <v>765</v>
      </c>
      <c r="U45" s="305" t="s">
        <v>759</v>
      </c>
      <c r="V45" s="305" t="s">
        <v>759</v>
      </c>
      <c r="W45" s="305" t="s">
        <v>759</v>
      </c>
      <c r="X45" s="305" t="s">
        <v>759</v>
      </c>
      <c r="Y45" s="305" t="s">
        <v>759</v>
      </c>
      <c r="Z45" s="305" t="s">
        <v>759</v>
      </c>
      <c r="AA45" s="305" t="s">
        <v>759</v>
      </c>
      <c r="AB45" s="307" t="s">
        <v>775</v>
      </c>
      <c r="AC45" s="304" t="s">
        <v>761</v>
      </c>
      <c r="AD45" s="305" t="s">
        <v>759</v>
      </c>
      <c r="AE45" s="306" t="s">
        <v>765</v>
      </c>
      <c r="AF45" s="306" t="s">
        <v>765</v>
      </c>
      <c r="AG45" s="307" t="s">
        <v>775</v>
      </c>
      <c r="AH45" s="307" t="s">
        <v>775</v>
      </c>
      <c r="AI45" s="304" t="s">
        <v>761</v>
      </c>
      <c r="AJ45" s="308"/>
      <c r="AK45" s="308"/>
      <c r="AL45" s="259">
        <f>COUNTIF(I45:AK45,"scheduled")</f>
        <v>0</v>
      </c>
      <c r="AM45" s="309" t="s">
        <v>1129</v>
      </c>
      <c r="AN45" s="310" t="s">
        <v>762</v>
      </c>
      <c r="AO45" s="309"/>
      <c r="AP45" s="309"/>
      <c r="AQ45" s="309"/>
      <c r="AR45" s="309"/>
      <c r="AS45" s="309"/>
      <c r="AT45" s="309"/>
      <c r="AU45" s="309"/>
      <c r="AV45" s="309"/>
      <c r="AW45" s="309"/>
      <c r="AX45" s="309"/>
      <c r="AY45" s="309"/>
    </row>
    <row r="46" spans="1:51" s="309" customFormat="1" ht="20.100000000000001" customHeight="1">
      <c r="A46" s="66" t="s">
        <v>156</v>
      </c>
      <c r="B46" s="64" t="s">
        <v>766</v>
      </c>
      <c r="C46" s="58">
        <v>7</v>
      </c>
      <c r="D46" s="67" t="s">
        <v>157</v>
      </c>
      <c r="E46" s="68">
        <v>45565</v>
      </c>
      <c r="F46" s="69">
        <v>3.5</v>
      </c>
      <c r="G46" s="67" t="s">
        <v>16</v>
      </c>
      <c r="H46" s="67" t="s">
        <v>17</v>
      </c>
      <c r="I46" s="261" t="s">
        <v>761</v>
      </c>
      <c r="J46" s="260" t="s">
        <v>759</v>
      </c>
      <c r="K46" s="261" t="s">
        <v>761</v>
      </c>
      <c r="L46" s="260" t="s">
        <v>759</v>
      </c>
      <c r="M46" s="260" t="s">
        <v>759</v>
      </c>
      <c r="N46" s="257" t="s">
        <v>760</v>
      </c>
      <c r="O46" s="260" t="s">
        <v>759</v>
      </c>
      <c r="P46" s="260" t="s">
        <v>759</v>
      </c>
      <c r="Q46" s="257" t="s">
        <v>760</v>
      </c>
      <c r="R46" s="260" t="s">
        <v>759</v>
      </c>
      <c r="S46" s="260" t="s">
        <v>759</v>
      </c>
      <c r="T46" s="261" t="s">
        <v>761</v>
      </c>
      <c r="U46" s="260" t="s">
        <v>759</v>
      </c>
      <c r="V46" s="260" t="s">
        <v>759</v>
      </c>
      <c r="W46" s="260" t="s">
        <v>759</v>
      </c>
      <c r="X46" s="257" t="s">
        <v>760</v>
      </c>
      <c r="Y46" s="262" t="s">
        <v>775</v>
      </c>
      <c r="Z46" s="260" t="s">
        <v>759</v>
      </c>
      <c r="AA46" s="260" t="s">
        <v>759</v>
      </c>
      <c r="AB46" s="257" t="s">
        <v>760</v>
      </c>
      <c r="AC46" s="261" t="s">
        <v>761</v>
      </c>
      <c r="AD46" s="260" t="s">
        <v>759</v>
      </c>
      <c r="AE46" s="257" t="s">
        <v>760</v>
      </c>
      <c r="AF46" s="261" t="s">
        <v>761</v>
      </c>
      <c r="AG46" s="260" t="s">
        <v>759</v>
      </c>
      <c r="AH46" s="257" t="s">
        <v>760</v>
      </c>
      <c r="AI46" s="257" t="s">
        <v>760</v>
      </c>
      <c r="AJ46" s="289"/>
      <c r="AK46" s="289"/>
      <c r="AL46" s="259">
        <f>COUNTIF(I46:AK46,"scheduled")</f>
        <v>7</v>
      </c>
      <c r="AM46" s="1" t="s">
        <v>1125</v>
      </c>
      <c r="AN46" s="39" t="s">
        <v>762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s="125" customFormat="1" ht="20.100000000000001" customHeight="1">
      <c r="A47" s="66" t="s">
        <v>162</v>
      </c>
      <c r="B47" s="174" t="s">
        <v>768</v>
      </c>
      <c r="C47" s="58">
        <v>1</v>
      </c>
      <c r="D47" s="67" t="s">
        <v>163</v>
      </c>
      <c r="E47" s="68">
        <v>45566</v>
      </c>
      <c r="F47" s="69">
        <v>1.5</v>
      </c>
      <c r="G47" s="67" t="s">
        <v>29</v>
      </c>
      <c r="H47" s="67" t="s">
        <v>17</v>
      </c>
      <c r="I47" s="260" t="s">
        <v>759</v>
      </c>
      <c r="J47" s="260" t="s">
        <v>759</v>
      </c>
      <c r="K47" s="260" t="s">
        <v>759</v>
      </c>
      <c r="L47" s="260" t="s">
        <v>759</v>
      </c>
      <c r="M47" s="260" t="s">
        <v>759</v>
      </c>
      <c r="N47" s="260" t="s">
        <v>759</v>
      </c>
      <c r="O47" s="260" t="s">
        <v>759</v>
      </c>
      <c r="P47" s="260" t="s">
        <v>759</v>
      </c>
      <c r="Q47" s="260" t="s">
        <v>759</v>
      </c>
      <c r="R47" s="260" t="s">
        <v>759</v>
      </c>
      <c r="S47" s="257" t="s">
        <v>760</v>
      </c>
      <c r="T47" s="258" t="s">
        <v>765</v>
      </c>
      <c r="U47" s="260" t="s">
        <v>759</v>
      </c>
      <c r="V47" s="260" t="s">
        <v>759</v>
      </c>
      <c r="W47" s="260" t="s">
        <v>759</v>
      </c>
      <c r="X47" s="260" t="s">
        <v>759</v>
      </c>
      <c r="Y47" s="261" t="s">
        <v>761</v>
      </c>
      <c r="Z47" s="260" t="s">
        <v>759</v>
      </c>
      <c r="AA47" s="260" t="s">
        <v>759</v>
      </c>
      <c r="AB47" s="260" t="s">
        <v>759</v>
      </c>
      <c r="AC47" s="258" t="s">
        <v>765</v>
      </c>
      <c r="AD47" s="260" t="s">
        <v>759</v>
      </c>
      <c r="AE47" s="258" t="s">
        <v>765</v>
      </c>
      <c r="AF47" s="263" t="s">
        <v>1130</v>
      </c>
      <c r="AG47" s="262" t="s">
        <v>775</v>
      </c>
      <c r="AH47" s="262" t="s">
        <v>775</v>
      </c>
      <c r="AI47" s="260" t="s">
        <v>759</v>
      </c>
      <c r="AJ47" s="295" t="s">
        <v>761</v>
      </c>
      <c r="AK47" s="125" t="s">
        <v>759</v>
      </c>
      <c r="AL47" s="259">
        <f>COUNTIF(I47:AK47,"scheduled")</f>
        <v>1</v>
      </c>
      <c r="AM47" s="125" t="s">
        <v>1131</v>
      </c>
    </row>
    <row r="48" spans="1:51" ht="20.100000000000001" customHeight="1">
      <c r="A48" s="60" t="s">
        <v>167</v>
      </c>
      <c r="B48" s="174" t="s">
        <v>776</v>
      </c>
      <c r="C48" s="58">
        <v>3</v>
      </c>
      <c r="D48" s="61" t="s">
        <v>163</v>
      </c>
      <c r="E48" s="62">
        <v>45566</v>
      </c>
      <c r="F48" s="65">
        <v>3.5</v>
      </c>
      <c r="G48" s="61" t="s">
        <v>29</v>
      </c>
      <c r="H48" s="61" t="s">
        <v>17</v>
      </c>
      <c r="I48" s="258" t="s">
        <v>765</v>
      </c>
      <c r="J48" s="260" t="s">
        <v>759</v>
      </c>
      <c r="K48" s="260" t="s">
        <v>759</v>
      </c>
      <c r="L48" s="260" t="s">
        <v>759</v>
      </c>
      <c r="M48" s="260" t="s">
        <v>759</v>
      </c>
      <c r="N48" s="260" t="s">
        <v>759</v>
      </c>
      <c r="O48" s="260" t="s">
        <v>759</v>
      </c>
      <c r="P48" s="260" t="s">
        <v>759</v>
      </c>
      <c r="Q48" s="260" t="s">
        <v>759</v>
      </c>
      <c r="R48" s="260" t="s">
        <v>759</v>
      </c>
      <c r="S48" s="258" t="s">
        <v>765</v>
      </c>
      <c r="T48" s="258" t="s">
        <v>765</v>
      </c>
      <c r="U48" s="260" t="s">
        <v>759</v>
      </c>
      <c r="V48" s="260" t="s">
        <v>759</v>
      </c>
      <c r="W48" s="260" t="s">
        <v>759</v>
      </c>
      <c r="X48" s="260" t="s">
        <v>759</v>
      </c>
      <c r="Y48" s="258" t="s">
        <v>765</v>
      </c>
      <c r="Z48" s="260" t="s">
        <v>759</v>
      </c>
      <c r="AA48" s="260" t="s">
        <v>759</v>
      </c>
      <c r="AB48" s="260" t="s">
        <v>759</v>
      </c>
      <c r="AC48" s="258" t="s">
        <v>765</v>
      </c>
      <c r="AD48" s="260" t="s">
        <v>759</v>
      </c>
      <c r="AE48" s="258" t="s">
        <v>765</v>
      </c>
      <c r="AF48" s="257" t="s">
        <v>760</v>
      </c>
      <c r="AG48" s="257" t="s">
        <v>760</v>
      </c>
      <c r="AH48" s="257" t="s">
        <v>760</v>
      </c>
      <c r="AI48" s="260" t="s">
        <v>759</v>
      </c>
      <c r="AJ48" s="295" t="s">
        <v>761</v>
      </c>
      <c r="AK48" s="125" t="s">
        <v>759</v>
      </c>
      <c r="AL48" s="259">
        <f>COUNTIF(I48:AK48,"scheduled")</f>
        <v>3</v>
      </c>
      <c r="AM48" s="1" t="s">
        <v>1117</v>
      </c>
      <c r="AN48" s="39" t="s">
        <v>762</v>
      </c>
    </row>
    <row r="49" spans="1:43" ht="20.100000000000001" customHeight="1">
      <c r="A49" s="66" t="s">
        <v>169</v>
      </c>
      <c r="B49" s="64" t="s">
        <v>766</v>
      </c>
      <c r="C49" s="58">
        <v>7</v>
      </c>
      <c r="D49" s="67" t="s">
        <v>170</v>
      </c>
      <c r="E49" s="68">
        <v>45569</v>
      </c>
      <c r="F49" s="69">
        <v>3.5</v>
      </c>
      <c r="G49" s="67" t="s">
        <v>52</v>
      </c>
      <c r="H49" s="67" t="s">
        <v>24</v>
      </c>
      <c r="I49" s="261" t="s">
        <v>761</v>
      </c>
      <c r="J49" s="261" t="s">
        <v>761</v>
      </c>
      <c r="K49" s="260" t="s">
        <v>759</v>
      </c>
      <c r="L49" s="260" t="s">
        <v>759</v>
      </c>
      <c r="M49" s="257" t="s">
        <v>760</v>
      </c>
      <c r="N49" s="260" t="s">
        <v>759</v>
      </c>
      <c r="O49" s="258" t="s">
        <v>765</v>
      </c>
      <c r="P49" s="261" t="s">
        <v>761</v>
      </c>
      <c r="Q49" s="260" t="s">
        <v>759</v>
      </c>
      <c r="R49" s="257" t="s">
        <v>760</v>
      </c>
      <c r="S49" s="260" t="s">
        <v>759</v>
      </c>
      <c r="T49" s="261" t="s">
        <v>761</v>
      </c>
      <c r="U49" s="257" t="s">
        <v>760</v>
      </c>
      <c r="V49" s="258" t="s">
        <v>765</v>
      </c>
      <c r="W49" s="260" t="s">
        <v>759</v>
      </c>
      <c r="X49" s="262" t="s">
        <v>775</v>
      </c>
      <c r="Y49" s="262" t="s">
        <v>775</v>
      </c>
      <c r="Z49" s="258" t="s">
        <v>765</v>
      </c>
      <c r="AA49" s="257" t="s">
        <v>760</v>
      </c>
      <c r="AB49" s="262" t="s">
        <v>775</v>
      </c>
      <c r="AC49" s="261" t="s">
        <v>761</v>
      </c>
      <c r="AD49" s="261" t="s">
        <v>759</v>
      </c>
      <c r="AE49" s="257" t="s">
        <v>760</v>
      </c>
      <c r="AF49" s="261" t="s">
        <v>761</v>
      </c>
      <c r="AG49" s="261" t="s">
        <v>761</v>
      </c>
      <c r="AH49" s="257" t="s">
        <v>760</v>
      </c>
      <c r="AI49" s="258" t="s">
        <v>765</v>
      </c>
      <c r="AJ49" s="295" t="s">
        <v>760</v>
      </c>
      <c r="AK49" s="1" t="s">
        <v>759</v>
      </c>
      <c r="AL49" s="259">
        <f>COUNTIF(I49:AK49,"scheduled")</f>
        <v>7</v>
      </c>
      <c r="AM49" s="1" t="s">
        <v>1117</v>
      </c>
      <c r="AN49" s="39" t="s">
        <v>762</v>
      </c>
      <c r="AP49" s="1" t="s">
        <v>1132</v>
      </c>
    </row>
    <row r="50" spans="1:43" ht="20.100000000000001" customHeight="1">
      <c r="A50" s="66" t="s">
        <v>172</v>
      </c>
      <c r="B50" s="183" t="s">
        <v>757</v>
      </c>
      <c r="C50" s="58">
        <v>7</v>
      </c>
      <c r="D50" s="67" t="s">
        <v>173</v>
      </c>
      <c r="E50" s="68">
        <v>45572</v>
      </c>
      <c r="F50" s="69">
        <v>1</v>
      </c>
      <c r="G50" s="67" t="s">
        <v>16</v>
      </c>
      <c r="H50" s="67" t="s">
        <v>17</v>
      </c>
      <c r="I50" s="261" t="s">
        <v>761</v>
      </c>
      <c r="J50" s="257" t="s">
        <v>760</v>
      </c>
      <c r="K50" s="260" t="s">
        <v>759</v>
      </c>
      <c r="L50" s="261" t="s">
        <v>761</v>
      </c>
      <c r="M50" s="260" t="s">
        <v>759</v>
      </c>
      <c r="N50" s="257" t="s">
        <v>760</v>
      </c>
      <c r="O50" s="261" t="s">
        <v>761</v>
      </c>
      <c r="P50" s="261" t="s">
        <v>761</v>
      </c>
      <c r="Q50" s="261" t="s">
        <v>761</v>
      </c>
      <c r="R50" s="258" t="s">
        <v>765</v>
      </c>
      <c r="S50" s="260" t="s">
        <v>759</v>
      </c>
      <c r="T50" s="258" t="s">
        <v>765</v>
      </c>
      <c r="U50" s="260" t="s">
        <v>759</v>
      </c>
      <c r="V50" s="260" t="s">
        <v>759</v>
      </c>
      <c r="W50" s="260" t="s">
        <v>759</v>
      </c>
      <c r="X50" s="260" t="s">
        <v>759</v>
      </c>
      <c r="Y50" s="260" t="s">
        <v>759</v>
      </c>
      <c r="Z50" s="257" t="s">
        <v>760</v>
      </c>
      <c r="AA50" s="260" t="s">
        <v>759</v>
      </c>
      <c r="AB50" s="257" t="s">
        <v>760</v>
      </c>
      <c r="AC50" s="258" t="s">
        <v>765</v>
      </c>
      <c r="AD50" s="260" t="s">
        <v>759</v>
      </c>
      <c r="AE50" s="260" t="s">
        <v>759</v>
      </c>
      <c r="AF50" s="257" t="s">
        <v>760</v>
      </c>
      <c r="AG50" s="260" t="s">
        <v>759</v>
      </c>
      <c r="AH50" s="260" t="s">
        <v>759</v>
      </c>
      <c r="AI50" s="257" t="s">
        <v>760</v>
      </c>
      <c r="AJ50" s="296" t="s">
        <v>759</v>
      </c>
      <c r="AK50" s="1" t="s">
        <v>760</v>
      </c>
      <c r="AL50" s="259">
        <f>COUNTIF(I50:AK50,"scheduled")</f>
        <v>7</v>
      </c>
      <c r="AM50" s="1" t="s">
        <v>1112</v>
      </c>
      <c r="AN50" s="39" t="s">
        <v>762</v>
      </c>
    </row>
    <row r="51" spans="1:43" ht="20.100000000000001" customHeight="1">
      <c r="A51" s="66" t="s">
        <v>175</v>
      </c>
      <c r="B51" s="64" t="s">
        <v>766</v>
      </c>
      <c r="C51" s="58">
        <v>7</v>
      </c>
      <c r="D51" s="67" t="s">
        <v>176</v>
      </c>
      <c r="E51" s="68">
        <v>45572</v>
      </c>
      <c r="F51" s="69">
        <v>3.5</v>
      </c>
      <c r="G51" s="67" t="s">
        <v>16</v>
      </c>
      <c r="H51" s="67" t="s">
        <v>24</v>
      </c>
      <c r="I51" s="261" t="s">
        <v>761</v>
      </c>
      <c r="J51" s="261" t="s">
        <v>761</v>
      </c>
      <c r="K51" s="260" t="s">
        <v>759</v>
      </c>
      <c r="L51" s="261" t="s">
        <v>761</v>
      </c>
      <c r="M51" s="257" t="s">
        <v>760</v>
      </c>
      <c r="N51" s="260" t="s">
        <v>759</v>
      </c>
      <c r="O51" s="257" t="s">
        <v>760</v>
      </c>
      <c r="P51" s="260" t="s">
        <v>759</v>
      </c>
      <c r="Q51" s="261" t="s">
        <v>761</v>
      </c>
      <c r="R51" s="261" t="s">
        <v>761</v>
      </c>
      <c r="S51" s="260" t="s">
        <v>759</v>
      </c>
      <c r="T51" s="257" t="s">
        <v>760</v>
      </c>
      <c r="U51" s="260" t="s">
        <v>759</v>
      </c>
      <c r="V51" s="260" t="s">
        <v>759</v>
      </c>
      <c r="W51" s="260" t="s">
        <v>759</v>
      </c>
      <c r="X51" s="257" t="s">
        <v>760</v>
      </c>
      <c r="Y51" s="258" t="s">
        <v>765</v>
      </c>
      <c r="Z51" s="258" t="s">
        <v>765</v>
      </c>
      <c r="AA51" s="260" t="s">
        <v>759</v>
      </c>
      <c r="AB51" s="262" t="s">
        <v>775</v>
      </c>
      <c r="AC51" s="257" t="s">
        <v>760</v>
      </c>
      <c r="AD51" s="257" t="s">
        <v>760</v>
      </c>
      <c r="AE51" s="258" t="s">
        <v>765</v>
      </c>
      <c r="AF51" s="258" t="s">
        <v>765</v>
      </c>
      <c r="AG51" s="262" t="s">
        <v>775</v>
      </c>
      <c r="AH51" s="260" t="s">
        <v>759</v>
      </c>
      <c r="AI51" s="258" t="s">
        <v>765</v>
      </c>
      <c r="AJ51" s="296" t="s">
        <v>759</v>
      </c>
      <c r="AK51" s="1" t="s">
        <v>760</v>
      </c>
      <c r="AL51" s="259">
        <f>COUNTIF(I51:AK51,"scheduled")</f>
        <v>7</v>
      </c>
      <c r="AM51" s="1" t="s">
        <v>1085</v>
      </c>
      <c r="AN51" s="39" t="s">
        <v>762</v>
      </c>
    </row>
    <row r="52" spans="1:43" s="276" customFormat="1" ht="20.100000000000001" customHeight="1">
      <c r="A52" s="267" t="s">
        <v>1133</v>
      </c>
      <c r="B52" s="281" t="s">
        <v>757</v>
      </c>
      <c r="C52" s="268">
        <v>7</v>
      </c>
      <c r="D52" s="269" t="s">
        <v>180</v>
      </c>
      <c r="E52" s="270">
        <v>45573</v>
      </c>
      <c r="F52" s="271">
        <v>1</v>
      </c>
      <c r="G52" s="269" t="s">
        <v>29</v>
      </c>
      <c r="H52" s="269" t="s">
        <v>17</v>
      </c>
      <c r="I52" s="272"/>
      <c r="J52" s="273"/>
      <c r="K52" s="272"/>
      <c r="L52" s="273"/>
      <c r="M52" s="274"/>
      <c r="N52" s="272"/>
      <c r="O52" s="275"/>
      <c r="P52" s="273"/>
      <c r="Q52" s="272"/>
      <c r="R52" s="272"/>
      <c r="S52" s="272"/>
      <c r="T52" s="274"/>
      <c r="U52" s="272"/>
      <c r="V52" s="272"/>
      <c r="W52" s="272"/>
      <c r="X52" s="272"/>
      <c r="Y52" s="272"/>
      <c r="Z52" s="273"/>
      <c r="AA52" s="272"/>
      <c r="AB52" s="272"/>
      <c r="AC52" s="274"/>
      <c r="AD52" s="272"/>
      <c r="AE52" s="273"/>
      <c r="AF52" s="273"/>
      <c r="AG52" s="273"/>
      <c r="AH52" s="272"/>
      <c r="AI52" s="272"/>
      <c r="AJ52" s="296" t="s">
        <v>759</v>
      </c>
      <c r="AK52" s="1" t="s">
        <v>759</v>
      </c>
      <c r="AL52" s="259">
        <f>COUNTIF(I52:AK52,"scheduled")</f>
        <v>0</v>
      </c>
    </row>
    <row r="53" spans="1:43" s="326" customFormat="1" ht="20.100000000000001" customHeight="1">
      <c r="A53" s="320" t="s">
        <v>1134</v>
      </c>
      <c r="B53" s="321" t="s">
        <v>757</v>
      </c>
      <c r="C53" s="322">
        <v>7</v>
      </c>
      <c r="D53" s="323" t="s">
        <v>1135</v>
      </c>
      <c r="E53" s="324">
        <v>45573</v>
      </c>
      <c r="F53" s="325">
        <v>1</v>
      </c>
      <c r="G53" s="323" t="s">
        <v>29</v>
      </c>
      <c r="H53" s="323" t="s">
        <v>17</v>
      </c>
      <c r="I53" s="111" t="s">
        <v>759</v>
      </c>
      <c r="J53" s="257" t="s">
        <v>760</v>
      </c>
      <c r="K53" s="111" t="s">
        <v>759</v>
      </c>
      <c r="L53" s="257" t="s">
        <v>760</v>
      </c>
      <c r="M53" s="257" t="s">
        <v>760</v>
      </c>
      <c r="N53" s="112" t="s">
        <v>759</v>
      </c>
      <c r="O53" s="111" t="s">
        <v>765</v>
      </c>
      <c r="P53" s="257" t="s">
        <v>760</v>
      </c>
      <c r="Q53" s="111" t="s">
        <v>759</v>
      </c>
      <c r="R53" s="48" t="s">
        <v>759</v>
      </c>
      <c r="S53" s="111" t="s">
        <v>759</v>
      </c>
      <c r="T53" s="48" t="s">
        <v>761</v>
      </c>
      <c r="U53" s="111" t="s">
        <v>759</v>
      </c>
      <c r="V53" s="48" t="s">
        <v>759</v>
      </c>
      <c r="W53" s="48" t="s">
        <v>759</v>
      </c>
      <c r="X53" s="111" t="s">
        <v>759</v>
      </c>
      <c r="Y53" s="48" t="s">
        <v>759</v>
      </c>
      <c r="Z53" s="111" t="s">
        <v>761</v>
      </c>
      <c r="AA53" s="48" t="s">
        <v>759</v>
      </c>
      <c r="AB53" s="111" t="s">
        <v>759</v>
      </c>
      <c r="AC53" s="48" t="s">
        <v>761</v>
      </c>
      <c r="AD53" s="111" t="s">
        <v>759</v>
      </c>
      <c r="AE53" s="257" t="s">
        <v>760</v>
      </c>
      <c r="AF53" s="257" t="s">
        <v>760</v>
      </c>
      <c r="AG53" s="257" t="s">
        <v>760</v>
      </c>
      <c r="AH53" s="111" t="s">
        <v>759</v>
      </c>
      <c r="AI53" s="176" t="s">
        <v>759</v>
      </c>
      <c r="AJ53" s="284" t="s">
        <v>759</v>
      </c>
      <c r="AK53" s="1" t="s">
        <v>759</v>
      </c>
      <c r="AL53" s="259">
        <f>COUNTIF(I53:AK53,"scheduled")</f>
        <v>7</v>
      </c>
      <c r="AM53" s="326" t="s">
        <v>1105</v>
      </c>
      <c r="AN53" s="326" t="s">
        <v>762</v>
      </c>
    </row>
    <row r="54" spans="1:43" ht="20.100000000000001" customHeight="1">
      <c r="A54" s="71" t="s">
        <v>182</v>
      </c>
      <c r="B54" s="64" t="s">
        <v>766</v>
      </c>
      <c r="C54" s="58">
        <v>7</v>
      </c>
      <c r="D54" s="72" t="s">
        <v>183</v>
      </c>
      <c r="E54" s="73">
        <v>45573</v>
      </c>
      <c r="F54" s="74">
        <v>4</v>
      </c>
      <c r="G54" s="72" t="s">
        <v>29</v>
      </c>
      <c r="H54" s="72" t="s">
        <v>24</v>
      </c>
      <c r="I54" s="261" t="s">
        <v>761</v>
      </c>
      <c r="J54" s="257" t="s">
        <v>760</v>
      </c>
      <c r="K54" s="260" t="s">
        <v>759</v>
      </c>
      <c r="L54" s="260" t="s">
        <v>759</v>
      </c>
      <c r="M54" s="260" t="s">
        <v>759</v>
      </c>
      <c r="N54" s="260" t="s">
        <v>759</v>
      </c>
      <c r="O54" s="260" t="s">
        <v>759</v>
      </c>
      <c r="P54" s="257" t="s">
        <v>760</v>
      </c>
      <c r="Q54" s="260" t="s">
        <v>759</v>
      </c>
      <c r="R54" s="260" t="s">
        <v>759</v>
      </c>
      <c r="S54" s="260" t="s">
        <v>759</v>
      </c>
      <c r="T54" s="261" t="s">
        <v>761</v>
      </c>
      <c r="U54" s="257" t="s">
        <v>760</v>
      </c>
      <c r="V54" s="260" t="s">
        <v>759</v>
      </c>
      <c r="W54" s="260" t="s">
        <v>759</v>
      </c>
      <c r="X54" s="257" t="s">
        <v>760</v>
      </c>
      <c r="Y54" s="260" t="s">
        <v>759</v>
      </c>
      <c r="Z54" s="260" t="s">
        <v>759</v>
      </c>
      <c r="AA54" s="257" t="s">
        <v>760</v>
      </c>
      <c r="AB54" s="257" t="s">
        <v>760</v>
      </c>
      <c r="AC54" s="260" t="s">
        <v>759</v>
      </c>
      <c r="AD54" s="258" t="s">
        <v>765</v>
      </c>
      <c r="AE54" s="258" t="s">
        <v>765</v>
      </c>
      <c r="AF54" s="258" t="s">
        <v>765</v>
      </c>
      <c r="AG54" s="258" t="s">
        <v>765</v>
      </c>
      <c r="AH54" s="260" t="s">
        <v>759</v>
      </c>
      <c r="AI54" s="258" t="s">
        <v>760</v>
      </c>
      <c r="AJ54" s="296" t="s">
        <v>759</v>
      </c>
      <c r="AK54" s="1" t="s">
        <v>759</v>
      </c>
      <c r="AL54" s="259">
        <f>COUNTIF(I54:AK54,"scheduled")</f>
        <v>7</v>
      </c>
      <c r="AM54" s="1" t="s">
        <v>1114</v>
      </c>
      <c r="AN54" s="39" t="s">
        <v>762</v>
      </c>
    </row>
    <row r="55" spans="1:43" ht="20.100000000000001" customHeight="1">
      <c r="A55" s="71" t="s">
        <v>185</v>
      </c>
      <c r="B55" s="183" t="s">
        <v>757</v>
      </c>
      <c r="C55" s="58">
        <v>7</v>
      </c>
      <c r="D55" s="72" t="s">
        <v>186</v>
      </c>
      <c r="E55" s="73">
        <v>45574</v>
      </c>
      <c r="F55" s="74">
        <v>2</v>
      </c>
      <c r="G55" s="72" t="s">
        <v>38</v>
      </c>
      <c r="H55" s="72" t="s">
        <v>24</v>
      </c>
      <c r="I55" s="257" t="s">
        <v>760</v>
      </c>
      <c r="J55" s="261" t="s">
        <v>761</v>
      </c>
      <c r="K55" s="260" t="s">
        <v>759</v>
      </c>
      <c r="L55" s="258" t="s">
        <v>765</v>
      </c>
      <c r="M55" s="260" t="s">
        <v>759</v>
      </c>
      <c r="N55" s="257" t="s">
        <v>760</v>
      </c>
      <c r="O55" s="261" t="s">
        <v>761</v>
      </c>
      <c r="P55" s="261" t="s">
        <v>761</v>
      </c>
      <c r="Q55" s="261" t="s">
        <v>761</v>
      </c>
      <c r="R55" s="257" t="s">
        <v>760</v>
      </c>
      <c r="S55" s="260" t="s">
        <v>759</v>
      </c>
      <c r="T55" s="258" t="s">
        <v>765</v>
      </c>
      <c r="U55" s="257" t="s">
        <v>760</v>
      </c>
      <c r="V55" s="257" t="s">
        <v>760</v>
      </c>
      <c r="W55" s="258" t="s">
        <v>765</v>
      </c>
      <c r="X55" s="260" t="s">
        <v>759</v>
      </c>
      <c r="Y55" s="262" t="s">
        <v>775</v>
      </c>
      <c r="Z55" s="261" t="s">
        <v>761</v>
      </c>
      <c r="AA55" s="260" t="s">
        <v>759</v>
      </c>
      <c r="AB55" s="260" t="s">
        <v>759</v>
      </c>
      <c r="AC55" s="261" t="s">
        <v>761</v>
      </c>
      <c r="AD55" s="260" t="s">
        <v>759</v>
      </c>
      <c r="AE55" s="258" t="s">
        <v>765</v>
      </c>
      <c r="AF55" s="261" t="s">
        <v>761</v>
      </c>
      <c r="AG55" s="260" t="s">
        <v>759</v>
      </c>
      <c r="AH55" s="257" t="s">
        <v>760</v>
      </c>
      <c r="AI55" s="260" t="s">
        <v>759</v>
      </c>
      <c r="AJ55" s="296" t="s">
        <v>759</v>
      </c>
      <c r="AK55" s="1" t="s">
        <v>760</v>
      </c>
      <c r="AL55" s="259">
        <f>COUNTIF(I55:AK55,"scheduled")</f>
        <v>7</v>
      </c>
      <c r="AM55" s="1" t="s">
        <v>1101</v>
      </c>
      <c r="AN55" s="39" t="s">
        <v>762</v>
      </c>
      <c r="AQ55" s="1" t="s">
        <v>1136</v>
      </c>
    </row>
    <row r="56" spans="1:43" ht="20.100000000000001" customHeight="1">
      <c r="A56" s="71" t="s">
        <v>188</v>
      </c>
      <c r="B56" s="180" t="s">
        <v>773</v>
      </c>
      <c r="C56" s="58">
        <v>7</v>
      </c>
      <c r="D56" s="72" t="s">
        <v>189</v>
      </c>
      <c r="E56" s="73">
        <v>45574</v>
      </c>
      <c r="F56" s="74">
        <v>2</v>
      </c>
      <c r="G56" s="72" t="s">
        <v>38</v>
      </c>
      <c r="H56" s="72" t="s">
        <v>24</v>
      </c>
      <c r="I56" s="257" t="s">
        <v>760</v>
      </c>
      <c r="J56" s="261" t="s">
        <v>761</v>
      </c>
      <c r="K56" s="260" t="s">
        <v>759</v>
      </c>
      <c r="L56" s="261" t="s">
        <v>761</v>
      </c>
      <c r="M56" s="258" t="s">
        <v>765</v>
      </c>
      <c r="N56" s="257" t="s">
        <v>760</v>
      </c>
      <c r="O56" s="261" t="s">
        <v>761</v>
      </c>
      <c r="P56" s="260" t="s">
        <v>759</v>
      </c>
      <c r="Q56" s="260" t="s">
        <v>759</v>
      </c>
      <c r="R56" s="257" t="s">
        <v>760</v>
      </c>
      <c r="S56" s="260" t="s">
        <v>759</v>
      </c>
      <c r="T56" s="258" t="s">
        <v>765</v>
      </c>
      <c r="U56" s="257" t="s">
        <v>760</v>
      </c>
      <c r="V56" s="257" t="s">
        <v>760</v>
      </c>
      <c r="W56" s="258" t="s">
        <v>765</v>
      </c>
      <c r="X56" s="260" t="s">
        <v>759</v>
      </c>
      <c r="Y56" s="261" t="s">
        <v>761</v>
      </c>
      <c r="Z56" s="260" t="s">
        <v>759</v>
      </c>
      <c r="AA56" s="261" t="s">
        <v>761</v>
      </c>
      <c r="AB56" s="260" t="s">
        <v>759</v>
      </c>
      <c r="AC56" s="258" t="s">
        <v>765</v>
      </c>
      <c r="AD56" s="260" t="s">
        <v>759</v>
      </c>
      <c r="AE56" s="262" t="s">
        <v>775</v>
      </c>
      <c r="AF56" s="261" t="s">
        <v>761</v>
      </c>
      <c r="AG56" s="258" t="s">
        <v>765</v>
      </c>
      <c r="AH56" s="257" t="s">
        <v>760</v>
      </c>
      <c r="AI56" s="260" t="s">
        <v>759</v>
      </c>
      <c r="AJ56" s="296" t="s">
        <v>759</v>
      </c>
      <c r="AK56" s="1" t="s">
        <v>760</v>
      </c>
      <c r="AL56" s="259">
        <f>COUNTIF(I56:AK56,"scheduled")</f>
        <v>7</v>
      </c>
      <c r="AM56" s="1" t="s">
        <v>1137</v>
      </c>
      <c r="AN56" s="39" t="s">
        <v>762</v>
      </c>
    </row>
    <row r="57" spans="1:43" ht="20.100000000000001" customHeight="1">
      <c r="A57" s="71" t="s">
        <v>191</v>
      </c>
      <c r="B57" s="183" t="s">
        <v>757</v>
      </c>
      <c r="C57" s="58">
        <v>7</v>
      </c>
      <c r="D57" s="72" t="s">
        <v>192</v>
      </c>
      <c r="E57" s="73">
        <v>45575</v>
      </c>
      <c r="F57" s="74">
        <v>2</v>
      </c>
      <c r="G57" s="72" t="s">
        <v>47</v>
      </c>
      <c r="H57" s="72" t="s">
        <v>24</v>
      </c>
      <c r="I57" s="261" t="s">
        <v>761</v>
      </c>
      <c r="J57" s="257" t="s">
        <v>760</v>
      </c>
      <c r="K57" s="260" t="s">
        <v>759</v>
      </c>
      <c r="L57" s="261" t="s">
        <v>761</v>
      </c>
      <c r="M57" s="257" t="s">
        <v>760</v>
      </c>
      <c r="N57" s="261" t="s">
        <v>761</v>
      </c>
      <c r="O57" s="260" t="s">
        <v>759</v>
      </c>
      <c r="P57" s="257" t="s">
        <v>760</v>
      </c>
      <c r="Q57" s="257" t="s">
        <v>760</v>
      </c>
      <c r="R57" s="260" t="s">
        <v>759</v>
      </c>
      <c r="S57" s="260" t="s">
        <v>759</v>
      </c>
      <c r="T57" s="260" t="s">
        <v>759</v>
      </c>
      <c r="U57" s="257" t="s">
        <v>760</v>
      </c>
      <c r="V57" s="260" t="s">
        <v>759</v>
      </c>
      <c r="W57" s="258" t="s">
        <v>765</v>
      </c>
      <c r="X57" s="260" t="s">
        <v>759</v>
      </c>
      <c r="Y57" s="260" t="s">
        <v>759</v>
      </c>
      <c r="Z57" s="260" t="s">
        <v>759</v>
      </c>
      <c r="AA57" s="260" t="s">
        <v>759</v>
      </c>
      <c r="AB57" s="260" t="s">
        <v>759</v>
      </c>
      <c r="AC57" s="257" t="s">
        <v>760</v>
      </c>
      <c r="AD57" s="260" t="s">
        <v>759</v>
      </c>
      <c r="AE57" s="261" t="s">
        <v>761</v>
      </c>
      <c r="AF57" s="258" t="s">
        <v>765</v>
      </c>
      <c r="AG57" s="258" t="s">
        <v>765</v>
      </c>
      <c r="AH57" s="261" t="s">
        <v>761</v>
      </c>
      <c r="AI57" s="257" t="s">
        <v>760</v>
      </c>
      <c r="AJ57" s="296" t="s">
        <v>759</v>
      </c>
      <c r="AK57" s="1" t="s">
        <v>759</v>
      </c>
      <c r="AL57" s="259">
        <f>COUNTIF(I57:AK57,"scheduled")</f>
        <v>7</v>
      </c>
      <c r="AM57" s="1" t="s">
        <v>1087</v>
      </c>
      <c r="AN57" s="39" t="s">
        <v>762</v>
      </c>
      <c r="AQ57" s="1" t="s">
        <v>1138</v>
      </c>
    </row>
    <row r="58" spans="1:43" ht="20.100000000000001" customHeight="1">
      <c r="A58" s="71" t="s">
        <v>194</v>
      </c>
      <c r="B58" s="64" t="s">
        <v>766</v>
      </c>
      <c r="C58" s="58">
        <v>7</v>
      </c>
      <c r="D58" s="72" t="s">
        <v>195</v>
      </c>
      <c r="E58" s="73">
        <v>45576</v>
      </c>
      <c r="F58" s="74">
        <v>3.5</v>
      </c>
      <c r="G58" s="72" t="s">
        <v>52</v>
      </c>
      <c r="H58" s="72" t="s">
        <v>24</v>
      </c>
      <c r="I58" s="260" t="s">
        <v>759</v>
      </c>
      <c r="J58" s="261" t="s">
        <v>760</v>
      </c>
      <c r="K58" s="260" t="s">
        <v>759</v>
      </c>
      <c r="L58" s="260" t="s">
        <v>759</v>
      </c>
      <c r="M58" s="257" t="s">
        <v>760</v>
      </c>
      <c r="N58" s="260" t="s">
        <v>759</v>
      </c>
      <c r="O58" s="258" t="s">
        <v>765</v>
      </c>
      <c r="P58" s="261" t="s">
        <v>761</v>
      </c>
      <c r="Q58" s="260" t="s">
        <v>759</v>
      </c>
      <c r="R58" s="261" t="s">
        <v>761</v>
      </c>
      <c r="S58" s="260" t="s">
        <v>759</v>
      </c>
      <c r="T58" s="261" t="s">
        <v>761</v>
      </c>
      <c r="U58" s="261" t="s">
        <v>761</v>
      </c>
      <c r="V58" s="258" t="s">
        <v>765</v>
      </c>
      <c r="W58" s="258" t="s">
        <v>765</v>
      </c>
      <c r="X58" s="257" t="s">
        <v>760</v>
      </c>
      <c r="Y58" s="257" t="s">
        <v>760</v>
      </c>
      <c r="Z58" s="260" t="s">
        <v>759</v>
      </c>
      <c r="AA58" s="257" t="s">
        <v>760</v>
      </c>
      <c r="AB58" s="260" t="s">
        <v>759</v>
      </c>
      <c r="AC58" s="258" t="s">
        <v>765</v>
      </c>
      <c r="AD58" s="258" t="s">
        <v>765</v>
      </c>
      <c r="AE58" s="257" t="s">
        <v>760</v>
      </c>
      <c r="AF58" s="257" t="s">
        <v>760</v>
      </c>
      <c r="AG58" s="261" t="s">
        <v>761</v>
      </c>
      <c r="AH58" s="260" t="s">
        <v>759</v>
      </c>
      <c r="AI58" s="260" t="s">
        <v>759</v>
      </c>
      <c r="AJ58" s="296" t="s">
        <v>759</v>
      </c>
      <c r="AK58" s="1" t="s">
        <v>765</v>
      </c>
      <c r="AL58" s="259">
        <f>COUNTIF(I58:AK58,"scheduled")</f>
        <v>7</v>
      </c>
      <c r="AM58" s="1" t="s">
        <v>1120</v>
      </c>
      <c r="AN58" s="39" t="s">
        <v>762</v>
      </c>
    </row>
    <row r="59" spans="1:43" ht="20.100000000000001" customHeight="1">
      <c r="A59" s="75" t="s">
        <v>197</v>
      </c>
      <c r="B59" s="183" t="s">
        <v>757</v>
      </c>
      <c r="C59" s="58">
        <v>4</v>
      </c>
      <c r="D59" s="76" t="s">
        <v>199</v>
      </c>
      <c r="E59" s="77">
        <v>45579</v>
      </c>
      <c r="F59" s="78">
        <v>2</v>
      </c>
      <c r="G59" s="76" t="s">
        <v>16</v>
      </c>
      <c r="H59" s="76" t="s">
        <v>17</v>
      </c>
      <c r="I59" s="260" t="s">
        <v>759</v>
      </c>
      <c r="J59" s="260" t="s">
        <v>759</v>
      </c>
      <c r="K59" s="260" t="s">
        <v>759</v>
      </c>
      <c r="L59" s="261" t="s">
        <v>761</v>
      </c>
      <c r="M59" s="260" t="s">
        <v>759</v>
      </c>
      <c r="N59" s="261" t="s">
        <v>761</v>
      </c>
      <c r="O59" s="260" t="s">
        <v>759</v>
      </c>
      <c r="P59" s="260" t="s">
        <v>759</v>
      </c>
      <c r="Q59" s="261" t="s">
        <v>761</v>
      </c>
      <c r="R59" s="260" t="s">
        <v>759</v>
      </c>
      <c r="S59" s="260" t="s">
        <v>759</v>
      </c>
      <c r="T59" s="258" t="s">
        <v>765</v>
      </c>
      <c r="U59" s="260" t="s">
        <v>759</v>
      </c>
      <c r="V59" s="260" t="s">
        <v>759</v>
      </c>
      <c r="W59" s="258" t="s">
        <v>765</v>
      </c>
      <c r="X59" s="260" t="s">
        <v>759</v>
      </c>
      <c r="Y59" s="257" t="s">
        <v>760</v>
      </c>
      <c r="Z59" s="260" t="s">
        <v>759</v>
      </c>
      <c r="AA59" s="260" t="s">
        <v>759</v>
      </c>
      <c r="AB59" s="257" t="s">
        <v>760</v>
      </c>
      <c r="AC59" s="261" t="s">
        <v>761</v>
      </c>
      <c r="AD59" s="260" t="s">
        <v>759</v>
      </c>
      <c r="AE59" s="261" t="s">
        <v>761</v>
      </c>
      <c r="AF59" s="260" t="s">
        <v>759</v>
      </c>
      <c r="AG59" s="260" t="s">
        <v>759</v>
      </c>
      <c r="AH59" s="262" t="s">
        <v>775</v>
      </c>
      <c r="AI59" s="257" t="s">
        <v>760</v>
      </c>
      <c r="AJ59" s="297" t="s">
        <v>765</v>
      </c>
      <c r="AK59" s="1" t="s">
        <v>760</v>
      </c>
      <c r="AL59" s="259">
        <f>COUNTIF(I59:AK59,"scheduled")</f>
        <v>4</v>
      </c>
      <c r="AM59" s="1" t="s">
        <v>1125</v>
      </c>
      <c r="AN59" s="39" t="s">
        <v>762</v>
      </c>
      <c r="AQ59" s="1" t="s">
        <v>1139</v>
      </c>
    </row>
    <row r="60" spans="1:43" ht="20.100000000000001" customHeight="1">
      <c r="A60" s="75" t="s">
        <v>201</v>
      </c>
      <c r="B60" s="183" t="s">
        <v>757</v>
      </c>
      <c r="C60" s="58">
        <v>4</v>
      </c>
      <c r="D60" s="76" t="s">
        <v>202</v>
      </c>
      <c r="E60" s="77">
        <v>45579</v>
      </c>
      <c r="F60" s="78">
        <v>2</v>
      </c>
      <c r="G60" s="76" t="s">
        <v>16</v>
      </c>
      <c r="H60" s="76" t="s">
        <v>24</v>
      </c>
      <c r="I60" s="260" t="s">
        <v>759</v>
      </c>
      <c r="J60" s="260" t="s">
        <v>759</v>
      </c>
      <c r="K60" s="260" t="s">
        <v>759</v>
      </c>
      <c r="L60" s="261" t="s">
        <v>761</v>
      </c>
      <c r="M60" s="260" t="s">
        <v>759</v>
      </c>
      <c r="N60" s="260" t="s">
        <v>759</v>
      </c>
      <c r="O60" s="260" t="s">
        <v>759</v>
      </c>
      <c r="P60" s="260" t="s">
        <v>759</v>
      </c>
      <c r="Q60" s="257" t="s">
        <v>760</v>
      </c>
      <c r="R60" s="260" t="s">
        <v>759</v>
      </c>
      <c r="S60" s="260" t="s">
        <v>759</v>
      </c>
      <c r="T60" s="258" t="s">
        <v>765</v>
      </c>
      <c r="U60" s="260" t="s">
        <v>759</v>
      </c>
      <c r="V60" s="260" t="s">
        <v>759</v>
      </c>
      <c r="W60" s="258" t="s">
        <v>765</v>
      </c>
      <c r="X60" s="260" t="s">
        <v>759</v>
      </c>
      <c r="Y60" s="257" t="s">
        <v>760</v>
      </c>
      <c r="Z60" s="260" t="s">
        <v>759</v>
      </c>
      <c r="AA60" s="260" t="s">
        <v>759</v>
      </c>
      <c r="AB60" s="257" t="s">
        <v>760</v>
      </c>
      <c r="AC60" s="261" t="s">
        <v>761</v>
      </c>
      <c r="AD60" s="260" t="s">
        <v>759</v>
      </c>
      <c r="AE60" s="261" t="s">
        <v>761</v>
      </c>
      <c r="AF60" s="260" t="s">
        <v>759</v>
      </c>
      <c r="AG60" s="260" t="s">
        <v>759</v>
      </c>
      <c r="AH60" s="262" t="s">
        <v>775</v>
      </c>
      <c r="AI60" s="257" t="s">
        <v>760</v>
      </c>
      <c r="AJ60" s="297" t="s">
        <v>765</v>
      </c>
      <c r="AK60" s="1" t="s">
        <v>765</v>
      </c>
      <c r="AL60" s="259">
        <f>COUNTIF(I60:AK60,"scheduled")</f>
        <v>4</v>
      </c>
      <c r="AM60" s="1" t="s">
        <v>1118</v>
      </c>
      <c r="AN60" s="39" t="s">
        <v>762</v>
      </c>
    </row>
    <row r="61" spans="1:43" ht="20.100000000000001" customHeight="1">
      <c r="A61" s="71" t="s">
        <v>205</v>
      </c>
      <c r="B61" s="64" t="s">
        <v>766</v>
      </c>
      <c r="C61" s="58">
        <v>7</v>
      </c>
      <c r="D61" s="72" t="s">
        <v>206</v>
      </c>
      <c r="E61" s="73">
        <v>45580</v>
      </c>
      <c r="F61" s="74">
        <v>3.5</v>
      </c>
      <c r="G61" s="72" t="s">
        <v>29</v>
      </c>
      <c r="H61" s="72" t="s">
        <v>17</v>
      </c>
      <c r="I61" s="257" t="s">
        <v>760</v>
      </c>
      <c r="J61" s="260" t="s">
        <v>759</v>
      </c>
      <c r="K61" s="260" t="s">
        <v>759</v>
      </c>
      <c r="L61" s="261" t="s">
        <v>761</v>
      </c>
      <c r="M61" s="260" t="s">
        <v>759</v>
      </c>
      <c r="N61" s="260" t="s">
        <v>759</v>
      </c>
      <c r="O61" s="258" t="s">
        <v>765</v>
      </c>
      <c r="P61" s="258" t="s">
        <v>765</v>
      </c>
      <c r="Q61" s="260" t="s">
        <v>759</v>
      </c>
      <c r="R61" s="260" t="s">
        <v>759</v>
      </c>
      <c r="S61" s="258" t="s">
        <v>765</v>
      </c>
      <c r="T61" s="258" t="s">
        <v>765</v>
      </c>
      <c r="U61" s="260" t="s">
        <v>759</v>
      </c>
      <c r="V61" s="260" t="s">
        <v>759</v>
      </c>
      <c r="W61" s="257" t="s">
        <v>760</v>
      </c>
      <c r="X61" s="257" t="s">
        <v>760</v>
      </c>
      <c r="Y61" s="258" t="s">
        <v>765</v>
      </c>
      <c r="Z61" s="260" t="s">
        <v>759</v>
      </c>
      <c r="AA61" s="260" t="s">
        <v>759</v>
      </c>
      <c r="AB61" s="260" t="s">
        <v>759</v>
      </c>
      <c r="AC61" s="257" t="s">
        <v>760</v>
      </c>
      <c r="AD61" s="260" t="s">
        <v>759</v>
      </c>
      <c r="AE61" s="257" t="s">
        <v>760</v>
      </c>
      <c r="AF61" s="261" t="s">
        <v>761</v>
      </c>
      <c r="AG61" s="260" t="s">
        <v>759</v>
      </c>
      <c r="AH61" s="257" t="s">
        <v>760</v>
      </c>
      <c r="AI61" s="260" t="s">
        <v>759</v>
      </c>
      <c r="AJ61" s="298" t="s">
        <v>760</v>
      </c>
      <c r="AK61" s="1" t="s">
        <v>759</v>
      </c>
      <c r="AL61" s="259">
        <f>COUNTIF(I61:AK61,"scheduled")</f>
        <v>7</v>
      </c>
      <c r="AM61" s="1" t="s">
        <v>1140</v>
      </c>
      <c r="AN61" s="39" t="s">
        <v>762</v>
      </c>
      <c r="AP61" s="1" t="s">
        <v>1141</v>
      </c>
    </row>
    <row r="62" spans="1:43" ht="20.100000000000001" customHeight="1">
      <c r="A62" s="75" t="s">
        <v>208</v>
      </c>
      <c r="B62" s="64" t="s">
        <v>766</v>
      </c>
      <c r="C62" s="58">
        <v>7</v>
      </c>
      <c r="D62" s="76" t="s">
        <v>209</v>
      </c>
      <c r="E62" s="77">
        <v>45582</v>
      </c>
      <c r="F62" s="78">
        <v>3.5</v>
      </c>
      <c r="G62" s="76" t="s">
        <v>47</v>
      </c>
      <c r="H62" s="76" t="s">
        <v>24</v>
      </c>
      <c r="I62" s="257" t="s">
        <v>760</v>
      </c>
      <c r="J62" s="260" t="s">
        <v>759</v>
      </c>
      <c r="K62" s="260" t="s">
        <v>759</v>
      </c>
      <c r="L62" s="257" t="s">
        <v>760</v>
      </c>
      <c r="M62" s="260" t="s">
        <v>759</v>
      </c>
      <c r="N62" s="257" t="s">
        <v>760</v>
      </c>
      <c r="O62" s="260" t="s">
        <v>759</v>
      </c>
      <c r="P62" s="260" t="s">
        <v>759</v>
      </c>
      <c r="Q62" s="257" t="s">
        <v>760</v>
      </c>
      <c r="R62" s="257" t="s">
        <v>760</v>
      </c>
      <c r="S62" s="260" t="s">
        <v>759</v>
      </c>
      <c r="T62" s="260" t="s">
        <v>759</v>
      </c>
      <c r="U62" s="260" t="s">
        <v>759</v>
      </c>
      <c r="V62" s="260" t="s">
        <v>759</v>
      </c>
      <c r="W62" s="258" t="s">
        <v>765</v>
      </c>
      <c r="X62" s="257" t="s">
        <v>760</v>
      </c>
      <c r="Y62" s="260" t="s">
        <v>759</v>
      </c>
      <c r="Z62" s="258" t="s">
        <v>765</v>
      </c>
      <c r="AA62" s="260" t="s">
        <v>759</v>
      </c>
      <c r="AB62" s="260" t="s">
        <v>759</v>
      </c>
      <c r="AC62" s="258" t="s">
        <v>765</v>
      </c>
      <c r="AD62" s="258" t="s">
        <v>765</v>
      </c>
      <c r="AE62" s="261" t="s">
        <v>761</v>
      </c>
      <c r="AF62" s="257" t="s">
        <v>760</v>
      </c>
      <c r="AG62" s="260" t="s">
        <v>759</v>
      </c>
      <c r="AH62" s="260" t="s">
        <v>759</v>
      </c>
      <c r="AI62" s="258" t="s">
        <v>765</v>
      </c>
      <c r="AJ62" s="296" t="s">
        <v>759</v>
      </c>
      <c r="AK62" s="1" t="s">
        <v>759</v>
      </c>
      <c r="AL62" s="259">
        <f>COUNTIF(I62:AK62,"scheduled")</f>
        <v>7</v>
      </c>
      <c r="AM62" s="1" t="s">
        <v>1107</v>
      </c>
      <c r="AN62" s="39" t="s">
        <v>762</v>
      </c>
    </row>
    <row r="63" spans="1:43" ht="20.100000000000001" customHeight="1">
      <c r="A63" s="71" t="s">
        <v>905</v>
      </c>
      <c r="B63" s="64" t="s">
        <v>766</v>
      </c>
      <c r="C63" s="58">
        <v>7</v>
      </c>
      <c r="D63" s="72" t="s">
        <v>906</v>
      </c>
      <c r="E63" s="73">
        <v>45586</v>
      </c>
      <c r="F63" s="74">
        <v>3.5</v>
      </c>
      <c r="G63" s="72" t="s">
        <v>16</v>
      </c>
      <c r="H63" s="72" t="s">
        <v>17</v>
      </c>
      <c r="I63" s="258" t="s">
        <v>765</v>
      </c>
      <c r="J63" s="260" t="s">
        <v>759</v>
      </c>
      <c r="K63" s="260" t="s">
        <v>759</v>
      </c>
      <c r="L63" s="261" t="s">
        <v>761</v>
      </c>
      <c r="M63" s="260" t="s">
        <v>759</v>
      </c>
      <c r="N63" s="260" t="s">
        <v>759</v>
      </c>
      <c r="O63" s="258" t="s">
        <v>765</v>
      </c>
      <c r="P63" s="257" t="s">
        <v>760</v>
      </c>
      <c r="Q63" s="257" t="s">
        <v>760</v>
      </c>
      <c r="R63" s="257" t="s">
        <v>760</v>
      </c>
      <c r="S63" s="260" t="s">
        <v>759</v>
      </c>
      <c r="T63" s="257" t="s">
        <v>760</v>
      </c>
      <c r="U63" s="260" t="s">
        <v>759</v>
      </c>
      <c r="V63" s="260" t="s">
        <v>759</v>
      </c>
      <c r="W63" s="258" t="s">
        <v>765</v>
      </c>
      <c r="X63" s="260" t="s">
        <v>759</v>
      </c>
      <c r="Y63" s="257" t="s">
        <v>760</v>
      </c>
      <c r="Z63" s="260" t="s">
        <v>759</v>
      </c>
      <c r="AA63" s="260" t="s">
        <v>759</v>
      </c>
      <c r="AB63" s="260" t="s">
        <v>759</v>
      </c>
      <c r="AC63" s="257" t="s">
        <v>760</v>
      </c>
      <c r="AD63" s="257" t="s">
        <v>760</v>
      </c>
      <c r="AE63" s="260" t="s">
        <v>759</v>
      </c>
      <c r="AF63" s="258" t="s">
        <v>765</v>
      </c>
      <c r="AG63" s="258" t="s">
        <v>765</v>
      </c>
      <c r="AH63" s="260" t="s">
        <v>759</v>
      </c>
      <c r="AI63" s="258" t="s">
        <v>765</v>
      </c>
      <c r="AJ63" s="296" t="s">
        <v>759</v>
      </c>
      <c r="AK63" s="1" t="s">
        <v>759</v>
      </c>
      <c r="AL63" s="259">
        <f>COUNTIF(I63:AK63,"scheduled")</f>
        <v>7</v>
      </c>
      <c r="AM63" s="1" t="s">
        <v>1113</v>
      </c>
      <c r="AN63" s="39" t="s">
        <v>762</v>
      </c>
      <c r="AP63" s="341" t="s">
        <v>1142</v>
      </c>
    </row>
    <row r="64" spans="1:43" ht="20.100000000000001" customHeight="1">
      <c r="A64" s="75" t="s">
        <v>214</v>
      </c>
      <c r="B64" s="183" t="s">
        <v>757</v>
      </c>
      <c r="C64" s="58">
        <v>7</v>
      </c>
      <c r="D64" s="76" t="s">
        <v>215</v>
      </c>
      <c r="E64" s="77">
        <v>45587</v>
      </c>
      <c r="F64" s="78">
        <v>1.5</v>
      </c>
      <c r="G64" s="76" t="s">
        <v>29</v>
      </c>
      <c r="H64" s="76" t="s">
        <v>17</v>
      </c>
      <c r="I64" s="257" t="s">
        <v>760</v>
      </c>
      <c r="J64" s="257" t="s">
        <v>760</v>
      </c>
      <c r="K64" s="261" t="s">
        <v>761</v>
      </c>
      <c r="L64" s="261" t="s">
        <v>761</v>
      </c>
      <c r="M64" s="260" t="s">
        <v>759</v>
      </c>
      <c r="N64" s="260" t="s">
        <v>759</v>
      </c>
      <c r="O64" s="257" t="s">
        <v>760</v>
      </c>
      <c r="P64" s="257" t="s">
        <v>760</v>
      </c>
      <c r="Q64" s="260" t="s">
        <v>759</v>
      </c>
      <c r="R64" s="260" t="s">
        <v>759</v>
      </c>
      <c r="S64" s="261" t="s">
        <v>761</v>
      </c>
      <c r="T64" s="261" t="s">
        <v>761</v>
      </c>
      <c r="U64" s="260" t="s">
        <v>759</v>
      </c>
      <c r="V64" s="260" t="s">
        <v>759</v>
      </c>
      <c r="W64" s="261" t="s">
        <v>761</v>
      </c>
      <c r="X64" s="260" t="s">
        <v>759</v>
      </c>
      <c r="Y64" s="258" t="s">
        <v>765</v>
      </c>
      <c r="Z64" s="260" t="s">
        <v>759</v>
      </c>
      <c r="AA64" s="260" t="s">
        <v>759</v>
      </c>
      <c r="AB64" s="262" t="s">
        <v>775</v>
      </c>
      <c r="AC64" s="257" t="s">
        <v>760</v>
      </c>
      <c r="AD64" s="257" t="s">
        <v>760</v>
      </c>
      <c r="AE64" s="261" t="s">
        <v>761</v>
      </c>
      <c r="AF64" s="262" t="s">
        <v>760</v>
      </c>
      <c r="AG64" s="262" t="s">
        <v>775</v>
      </c>
      <c r="AH64" s="261" t="s">
        <v>761</v>
      </c>
      <c r="AI64" s="260" t="s">
        <v>759</v>
      </c>
      <c r="AJ64" s="295" t="s">
        <v>761</v>
      </c>
      <c r="AK64" s="1" t="s">
        <v>765</v>
      </c>
      <c r="AL64" s="259">
        <f>COUNTIF(I64:AK64,"scheduled")</f>
        <v>7</v>
      </c>
      <c r="AM64" s="1" t="s">
        <v>1106</v>
      </c>
      <c r="AN64" s="39" t="s">
        <v>762</v>
      </c>
      <c r="AP64" s="39"/>
      <c r="AQ64" s="1" t="s">
        <v>1143</v>
      </c>
    </row>
    <row r="65" spans="1:44" ht="20.100000000000001" customHeight="1">
      <c r="A65" s="71" t="s">
        <v>783</v>
      </c>
      <c r="B65" s="174" t="s">
        <v>768</v>
      </c>
      <c r="C65" s="58">
        <v>5</v>
      </c>
      <c r="D65" s="72" t="s">
        <v>215</v>
      </c>
      <c r="E65" s="73">
        <v>45587</v>
      </c>
      <c r="F65" s="74">
        <v>4</v>
      </c>
      <c r="G65" s="72" t="s">
        <v>29</v>
      </c>
      <c r="H65" s="72" t="s">
        <v>17</v>
      </c>
      <c r="I65" s="260" t="s">
        <v>759</v>
      </c>
      <c r="J65" s="258" t="s">
        <v>765</v>
      </c>
      <c r="K65" s="257" t="s">
        <v>760</v>
      </c>
      <c r="L65" s="258" t="s">
        <v>765</v>
      </c>
      <c r="M65" s="260" t="s">
        <v>759</v>
      </c>
      <c r="N65" s="260" t="s">
        <v>759</v>
      </c>
      <c r="O65" s="258" t="s">
        <v>765</v>
      </c>
      <c r="P65" s="260" t="s">
        <v>759</v>
      </c>
      <c r="Q65" s="260" t="s">
        <v>759</v>
      </c>
      <c r="R65" s="260" t="s">
        <v>759</v>
      </c>
      <c r="S65" s="257" t="s">
        <v>760</v>
      </c>
      <c r="T65" s="261" t="s">
        <v>761</v>
      </c>
      <c r="U65" s="260" t="s">
        <v>759</v>
      </c>
      <c r="V65" s="260" t="s">
        <v>759</v>
      </c>
      <c r="W65" s="257" t="s">
        <v>760</v>
      </c>
      <c r="X65" s="260" t="s">
        <v>759</v>
      </c>
      <c r="Y65" s="260" t="s">
        <v>759</v>
      </c>
      <c r="Z65" s="260" t="s">
        <v>759</v>
      </c>
      <c r="AA65" s="260" t="s">
        <v>759</v>
      </c>
      <c r="AB65" s="257" t="s">
        <v>760</v>
      </c>
      <c r="AC65" s="260" t="s">
        <v>759</v>
      </c>
      <c r="AD65" s="260" t="s">
        <v>759</v>
      </c>
      <c r="AE65" s="261" t="s">
        <v>761</v>
      </c>
      <c r="AF65" s="261" t="s">
        <v>761</v>
      </c>
      <c r="AG65" s="257" t="s">
        <v>760</v>
      </c>
      <c r="AH65" s="262" t="s">
        <v>775</v>
      </c>
      <c r="AI65" s="260" t="s">
        <v>759</v>
      </c>
      <c r="AJ65" s="295" t="s">
        <v>761</v>
      </c>
      <c r="AK65" s="1" t="s">
        <v>765</v>
      </c>
      <c r="AL65" s="259">
        <f>COUNTIF(I65:AK65,"scheduled")</f>
        <v>5</v>
      </c>
      <c r="AM65" s="1" t="s">
        <v>1144</v>
      </c>
      <c r="AN65" s="39" t="s">
        <v>762</v>
      </c>
    </row>
    <row r="66" spans="1:44" ht="20.100000000000001" customHeight="1">
      <c r="A66" s="71" t="s">
        <v>785</v>
      </c>
      <c r="B66" s="174" t="s">
        <v>768</v>
      </c>
      <c r="C66" s="58">
        <v>2</v>
      </c>
      <c r="D66" s="72" t="s">
        <v>215</v>
      </c>
      <c r="E66" s="73">
        <v>45587</v>
      </c>
      <c r="F66" s="74">
        <v>4</v>
      </c>
      <c r="G66" s="72" t="s">
        <v>29</v>
      </c>
      <c r="H66" s="72" t="s">
        <v>17</v>
      </c>
      <c r="I66" s="260" t="s">
        <v>759</v>
      </c>
      <c r="J66" s="258" t="s">
        <v>765</v>
      </c>
      <c r="K66" s="262" t="s">
        <v>775</v>
      </c>
      <c r="L66" s="261" t="s">
        <v>761</v>
      </c>
      <c r="M66" s="260" t="s">
        <v>759</v>
      </c>
      <c r="N66" s="260" t="s">
        <v>759</v>
      </c>
      <c r="O66" s="258" t="s">
        <v>765</v>
      </c>
      <c r="P66" s="260" t="s">
        <v>759</v>
      </c>
      <c r="Q66" s="260" t="s">
        <v>759</v>
      </c>
      <c r="R66" s="260" t="s">
        <v>759</v>
      </c>
      <c r="S66" s="261" t="s">
        <v>761</v>
      </c>
      <c r="T66" s="261" t="s">
        <v>761</v>
      </c>
      <c r="U66" s="260" t="s">
        <v>759</v>
      </c>
      <c r="V66" s="260" t="s">
        <v>759</v>
      </c>
      <c r="W66" s="261" t="s">
        <v>761</v>
      </c>
      <c r="X66" s="260" t="s">
        <v>759</v>
      </c>
      <c r="Y66" s="260" t="s">
        <v>759</v>
      </c>
      <c r="Z66" s="260" t="s">
        <v>759</v>
      </c>
      <c r="AA66" s="260" t="s">
        <v>759</v>
      </c>
      <c r="AB66" s="257" t="s">
        <v>760</v>
      </c>
      <c r="AC66" s="260" t="s">
        <v>759</v>
      </c>
      <c r="AD66" s="260" t="s">
        <v>759</v>
      </c>
      <c r="AE66" s="261" t="s">
        <v>761</v>
      </c>
      <c r="AF66" s="257" t="s">
        <v>760</v>
      </c>
      <c r="AG66" s="262" t="s">
        <v>775</v>
      </c>
      <c r="AH66" s="261" t="s">
        <v>761</v>
      </c>
      <c r="AI66" s="260" t="s">
        <v>759</v>
      </c>
      <c r="AJ66" s="295" t="s">
        <v>761</v>
      </c>
      <c r="AK66" s="1" t="s">
        <v>765</v>
      </c>
      <c r="AL66" s="259">
        <f>COUNTIF(I66:AK66,"scheduled")</f>
        <v>2</v>
      </c>
      <c r="AM66" s="315" t="s">
        <v>1125</v>
      </c>
      <c r="AN66" s="39" t="s">
        <v>762</v>
      </c>
      <c r="AP66" s="39"/>
    </row>
    <row r="67" spans="1:44" ht="20.100000000000001" customHeight="1">
      <c r="A67" s="71" t="s">
        <v>786</v>
      </c>
      <c r="B67" s="174" t="s">
        <v>768</v>
      </c>
      <c r="C67" s="58">
        <v>5</v>
      </c>
      <c r="D67" s="72" t="s">
        <v>221</v>
      </c>
      <c r="E67" s="73">
        <v>45587</v>
      </c>
      <c r="F67" s="74">
        <v>4</v>
      </c>
      <c r="G67" s="72" t="s">
        <v>29</v>
      </c>
      <c r="H67" s="72" t="s">
        <v>24</v>
      </c>
      <c r="I67" s="260" t="s">
        <v>759</v>
      </c>
      <c r="J67" s="258" t="s">
        <v>765</v>
      </c>
      <c r="K67" s="257" t="s">
        <v>760</v>
      </c>
      <c r="L67" s="260" t="s">
        <v>759</v>
      </c>
      <c r="M67" s="260" t="s">
        <v>759</v>
      </c>
      <c r="N67" s="260" t="s">
        <v>759</v>
      </c>
      <c r="O67" s="260" t="s">
        <v>759</v>
      </c>
      <c r="P67" s="260" t="s">
        <v>759</v>
      </c>
      <c r="Q67" s="260" t="s">
        <v>759</v>
      </c>
      <c r="R67" s="260" t="s">
        <v>759</v>
      </c>
      <c r="S67" s="260" t="s">
        <v>759</v>
      </c>
      <c r="T67" s="261" t="s">
        <v>761</v>
      </c>
      <c r="U67" s="258" t="s">
        <v>765</v>
      </c>
      <c r="V67" s="260" t="s">
        <v>759</v>
      </c>
      <c r="W67" s="257" t="s">
        <v>760</v>
      </c>
      <c r="X67" s="260" t="s">
        <v>759</v>
      </c>
      <c r="Y67" s="260" t="s">
        <v>759</v>
      </c>
      <c r="Z67" s="260" t="s">
        <v>759</v>
      </c>
      <c r="AA67" s="260" t="s">
        <v>759</v>
      </c>
      <c r="AB67" s="261" t="s">
        <v>761</v>
      </c>
      <c r="AC67" s="260" t="s">
        <v>759</v>
      </c>
      <c r="AD67" s="260" t="s">
        <v>759</v>
      </c>
      <c r="AE67" s="261" t="s">
        <v>761</v>
      </c>
      <c r="AF67" s="257" t="s">
        <v>760</v>
      </c>
      <c r="AG67" s="261" t="s">
        <v>761</v>
      </c>
      <c r="AH67" s="257" t="s">
        <v>760</v>
      </c>
      <c r="AI67" s="258" t="s">
        <v>765</v>
      </c>
      <c r="AJ67" s="295" t="s">
        <v>761</v>
      </c>
      <c r="AK67" s="1" t="s">
        <v>759</v>
      </c>
      <c r="AL67" s="259">
        <f>COUNTIF(I67:AK67,"scheduled")</f>
        <v>4</v>
      </c>
      <c r="AM67" s="314" t="s">
        <v>1094</v>
      </c>
      <c r="AN67" s="39" t="s">
        <v>762</v>
      </c>
      <c r="AO67" s="1" t="s">
        <v>1099</v>
      </c>
      <c r="AP67" s="39"/>
    </row>
    <row r="68" spans="1:44" ht="20.100000000000001" customHeight="1">
      <c r="A68" s="71" t="s">
        <v>788</v>
      </c>
      <c r="B68" s="174" t="s">
        <v>768</v>
      </c>
      <c r="C68" s="58">
        <v>2</v>
      </c>
      <c r="D68" s="72" t="s">
        <v>221</v>
      </c>
      <c r="E68" s="73">
        <v>45587</v>
      </c>
      <c r="F68" s="74">
        <v>4</v>
      </c>
      <c r="G68" s="72" t="s">
        <v>29</v>
      </c>
      <c r="H68" s="72" t="s">
        <v>24</v>
      </c>
      <c r="I68" s="260" t="s">
        <v>759</v>
      </c>
      <c r="J68" s="258" t="s">
        <v>765</v>
      </c>
      <c r="K68" s="261" t="s">
        <v>761</v>
      </c>
      <c r="L68" s="260" t="s">
        <v>759</v>
      </c>
      <c r="M68" s="260" t="s">
        <v>759</v>
      </c>
      <c r="N68" s="260" t="s">
        <v>759</v>
      </c>
      <c r="O68" s="260" t="s">
        <v>759</v>
      </c>
      <c r="P68" s="260" t="s">
        <v>759</v>
      </c>
      <c r="Q68" s="260" t="s">
        <v>759</v>
      </c>
      <c r="R68" s="260" t="s">
        <v>759</v>
      </c>
      <c r="S68" s="260" t="s">
        <v>759</v>
      </c>
      <c r="T68" s="261" t="s">
        <v>761</v>
      </c>
      <c r="U68" s="261" t="s">
        <v>761</v>
      </c>
      <c r="V68" s="260" t="s">
        <v>759</v>
      </c>
      <c r="W68" s="261" t="s">
        <v>761</v>
      </c>
      <c r="X68" s="260" t="s">
        <v>759</v>
      </c>
      <c r="Y68" s="260" t="s">
        <v>759</v>
      </c>
      <c r="Z68" s="260" t="s">
        <v>759</v>
      </c>
      <c r="AA68" s="257" t="s">
        <v>760</v>
      </c>
      <c r="AB68" s="261" t="s">
        <v>761</v>
      </c>
      <c r="AC68" s="260" t="s">
        <v>759</v>
      </c>
      <c r="AD68" s="260" t="s">
        <v>759</v>
      </c>
      <c r="AE68" s="261" t="s">
        <v>761</v>
      </c>
      <c r="AF68" s="261" t="s">
        <v>761</v>
      </c>
      <c r="AG68" s="261" t="s">
        <v>761</v>
      </c>
      <c r="AH68" s="262" t="s">
        <v>775</v>
      </c>
      <c r="AI68" s="261" t="s">
        <v>761</v>
      </c>
      <c r="AJ68" s="257" t="s">
        <v>760</v>
      </c>
      <c r="AK68" s="1" t="s">
        <v>765</v>
      </c>
      <c r="AL68" s="259">
        <f>COUNTIF(I68:AK68,"scheduled")</f>
        <v>2</v>
      </c>
      <c r="AM68" s="314" t="s">
        <v>1145</v>
      </c>
      <c r="AN68" s="39" t="s">
        <v>762</v>
      </c>
      <c r="AP68" s="39"/>
    </row>
    <row r="69" spans="1:44" ht="20.100000000000001" customHeight="1">
      <c r="A69" s="71" t="s">
        <v>789</v>
      </c>
      <c r="B69" s="174" t="s">
        <v>768</v>
      </c>
      <c r="C69" s="58">
        <v>5</v>
      </c>
      <c r="D69" s="72" t="s">
        <v>221</v>
      </c>
      <c r="E69" s="73">
        <v>45587</v>
      </c>
      <c r="F69" s="74">
        <v>4</v>
      </c>
      <c r="G69" s="72" t="s">
        <v>29</v>
      </c>
      <c r="H69" s="72" t="s">
        <v>24</v>
      </c>
      <c r="I69" s="260" t="s">
        <v>759</v>
      </c>
      <c r="J69" s="257" t="s">
        <v>760</v>
      </c>
      <c r="K69" s="261" t="s">
        <v>761</v>
      </c>
      <c r="L69" s="260" t="s">
        <v>759</v>
      </c>
      <c r="M69" s="260" t="s">
        <v>759</v>
      </c>
      <c r="N69" s="260" t="s">
        <v>759</v>
      </c>
      <c r="O69" s="257" t="s">
        <v>760</v>
      </c>
      <c r="P69" s="260" t="s">
        <v>759</v>
      </c>
      <c r="Q69" s="260" t="s">
        <v>759</v>
      </c>
      <c r="R69" s="260" t="s">
        <v>759</v>
      </c>
      <c r="S69" s="260" t="s">
        <v>759</v>
      </c>
      <c r="T69" s="261" t="s">
        <v>761</v>
      </c>
      <c r="U69" s="257" t="s">
        <v>760</v>
      </c>
      <c r="V69" s="260" t="s">
        <v>759</v>
      </c>
      <c r="W69" s="261" t="s">
        <v>760</v>
      </c>
      <c r="X69" s="260" t="s">
        <v>759</v>
      </c>
      <c r="Y69" s="260" t="s">
        <v>759</v>
      </c>
      <c r="Z69" s="257" t="s">
        <v>760</v>
      </c>
      <c r="AA69" s="260" t="s">
        <v>759</v>
      </c>
      <c r="AB69" s="260" t="s">
        <v>759</v>
      </c>
      <c r="AC69" s="260" t="s">
        <v>759</v>
      </c>
      <c r="AD69" s="260" t="s">
        <v>759</v>
      </c>
      <c r="AE69" s="260" t="s">
        <v>759</v>
      </c>
      <c r="AF69" s="258" t="s">
        <v>765</v>
      </c>
      <c r="AG69" s="258" t="s">
        <v>765</v>
      </c>
      <c r="AH69" s="262" t="s">
        <v>775</v>
      </c>
      <c r="AI69" s="258" t="s">
        <v>765</v>
      </c>
      <c r="AJ69" s="295" t="s">
        <v>761</v>
      </c>
      <c r="AK69" s="1" t="s">
        <v>759</v>
      </c>
      <c r="AL69" s="259">
        <f>COUNTIF(I69:AK69,"scheduled")</f>
        <v>5</v>
      </c>
      <c r="AM69" s="1" t="s">
        <v>1110</v>
      </c>
      <c r="AN69" s="39" t="s">
        <v>762</v>
      </c>
      <c r="AP69" s="39"/>
      <c r="AQ69" s="1" t="s">
        <v>1146</v>
      </c>
    </row>
    <row r="70" spans="1:44" ht="20.100000000000001" customHeight="1">
      <c r="A70" s="75" t="s">
        <v>790</v>
      </c>
      <c r="B70" s="174" t="s">
        <v>768</v>
      </c>
      <c r="C70" s="58">
        <v>3</v>
      </c>
      <c r="D70" s="76" t="s">
        <v>227</v>
      </c>
      <c r="E70" s="77">
        <v>45588</v>
      </c>
      <c r="F70" s="78">
        <v>1</v>
      </c>
      <c r="G70" s="76" t="s">
        <v>38</v>
      </c>
      <c r="H70" s="76" t="s">
        <v>17</v>
      </c>
      <c r="I70" s="261" t="s">
        <v>761</v>
      </c>
      <c r="J70" s="258" t="s">
        <v>765</v>
      </c>
      <c r="K70" s="260" t="s">
        <v>759</v>
      </c>
      <c r="L70" s="261" t="s">
        <v>761</v>
      </c>
      <c r="M70" s="260" t="s">
        <v>759</v>
      </c>
      <c r="N70" s="260" t="s">
        <v>759</v>
      </c>
      <c r="O70" s="262" t="s">
        <v>775</v>
      </c>
      <c r="P70" s="262" t="s">
        <v>775</v>
      </c>
      <c r="Q70" s="260" t="s">
        <v>759</v>
      </c>
      <c r="R70" s="261" t="s">
        <v>761</v>
      </c>
      <c r="S70" s="258" t="s">
        <v>765</v>
      </c>
      <c r="T70" s="261" t="s">
        <v>761</v>
      </c>
      <c r="U70" s="260" t="s">
        <v>759</v>
      </c>
      <c r="V70" s="260" t="s">
        <v>759</v>
      </c>
      <c r="W70" s="261" t="s">
        <v>761</v>
      </c>
      <c r="X70" s="260" t="s">
        <v>759</v>
      </c>
      <c r="Y70" s="257" t="s">
        <v>760</v>
      </c>
      <c r="Z70" s="261" t="s">
        <v>761</v>
      </c>
      <c r="AA70" s="261" t="s">
        <v>761</v>
      </c>
      <c r="AB70" s="258" t="s">
        <v>765</v>
      </c>
      <c r="AC70" s="262" t="s">
        <v>775</v>
      </c>
      <c r="AD70" s="260" t="s">
        <v>759</v>
      </c>
      <c r="AE70" s="261" t="s">
        <v>761</v>
      </c>
      <c r="AF70" s="262" t="s">
        <v>775</v>
      </c>
      <c r="AG70" s="260" t="s">
        <v>759</v>
      </c>
      <c r="AH70" s="262" t="s">
        <v>775</v>
      </c>
      <c r="AI70" s="295" t="s">
        <v>761</v>
      </c>
      <c r="AJ70" s="295" t="s">
        <v>760</v>
      </c>
      <c r="AK70" s="257" t="s">
        <v>760</v>
      </c>
      <c r="AL70" s="259">
        <f>COUNTIF(I70:AK70,"scheduled")</f>
        <v>3</v>
      </c>
      <c r="AM70" s="1" t="s">
        <v>1120</v>
      </c>
      <c r="AN70" s="39" t="s">
        <v>762</v>
      </c>
      <c r="AQ70" s="1" t="s">
        <v>1147</v>
      </c>
      <c r="AR70" s="1" t="s">
        <v>1148</v>
      </c>
    </row>
    <row r="71" spans="1:44" ht="20.100000000000001" customHeight="1">
      <c r="A71" s="75" t="s">
        <v>792</v>
      </c>
      <c r="B71" s="174" t="s">
        <v>768</v>
      </c>
      <c r="C71" s="58">
        <v>5</v>
      </c>
      <c r="D71" s="76" t="s">
        <v>227</v>
      </c>
      <c r="E71" s="77">
        <v>45588</v>
      </c>
      <c r="F71" s="78">
        <v>4</v>
      </c>
      <c r="G71" s="76" t="s">
        <v>38</v>
      </c>
      <c r="H71" s="76" t="s">
        <v>17</v>
      </c>
      <c r="I71" s="260" t="s">
        <v>759</v>
      </c>
      <c r="J71" s="258" t="s">
        <v>765</v>
      </c>
      <c r="K71" s="260" t="s">
        <v>759</v>
      </c>
      <c r="L71" s="258" t="s">
        <v>765</v>
      </c>
      <c r="M71" s="260" t="s">
        <v>759</v>
      </c>
      <c r="N71" s="260" t="s">
        <v>759</v>
      </c>
      <c r="O71" s="258" t="s">
        <v>765</v>
      </c>
      <c r="P71" s="258" t="s">
        <v>765</v>
      </c>
      <c r="Q71" s="260" t="s">
        <v>759</v>
      </c>
      <c r="R71" s="260" t="s">
        <v>759</v>
      </c>
      <c r="S71" s="257" t="s">
        <v>760</v>
      </c>
      <c r="T71" s="261" t="s">
        <v>761</v>
      </c>
      <c r="U71" s="261" t="s">
        <v>761</v>
      </c>
      <c r="V71" s="260" t="s">
        <v>759</v>
      </c>
      <c r="W71" s="257" t="s">
        <v>760</v>
      </c>
      <c r="X71" s="260" t="s">
        <v>759</v>
      </c>
      <c r="Y71" s="258" t="s">
        <v>765</v>
      </c>
      <c r="Z71" s="261" t="s">
        <v>761</v>
      </c>
      <c r="AA71" s="260" t="s">
        <v>759</v>
      </c>
      <c r="AB71" s="258" t="s">
        <v>765</v>
      </c>
      <c r="AC71" s="260" t="s">
        <v>759</v>
      </c>
      <c r="AD71" s="260" t="s">
        <v>759</v>
      </c>
      <c r="AE71" s="261" t="s">
        <v>761</v>
      </c>
      <c r="AF71" s="257" t="s">
        <v>760</v>
      </c>
      <c r="AG71" s="260" t="s">
        <v>759</v>
      </c>
      <c r="AH71" s="257" t="s">
        <v>760</v>
      </c>
      <c r="AI71" s="257" t="s">
        <v>760</v>
      </c>
      <c r="AJ71" s="297" t="s">
        <v>765</v>
      </c>
      <c r="AK71" s="1" t="s">
        <v>761</v>
      </c>
      <c r="AL71" s="259">
        <f>COUNTIF(I71:AK71,"scheduled")</f>
        <v>5</v>
      </c>
      <c r="AM71" s="1" t="s">
        <v>1091</v>
      </c>
      <c r="AN71" s="39" t="s">
        <v>762</v>
      </c>
      <c r="AP71" s="39"/>
    </row>
    <row r="72" spans="1:44" ht="20.100000000000001" customHeight="1">
      <c r="A72" s="75" t="s">
        <v>793</v>
      </c>
      <c r="B72" s="174" t="s">
        <v>768</v>
      </c>
      <c r="C72" s="58">
        <v>3</v>
      </c>
      <c r="D72" s="76" t="s">
        <v>231</v>
      </c>
      <c r="E72" s="77">
        <v>45588</v>
      </c>
      <c r="F72" s="78">
        <v>1</v>
      </c>
      <c r="G72" s="76" t="s">
        <v>38</v>
      </c>
      <c r="H72" s="76" t="s">
        <v>24</v>
      </c>
      <c r="I72" s="257" t="s">
        <v>760</v>
      </c>
      <c r="J72" s="258" t="s">
        <v>765</v>
      </c>
      <c r="K72" s="261" t="s">
        <v>761</v>
      </c>
      <c r="L72" s="261" t="s">
        <v>761</v>
      </c>
      <c r="M72" s="260" t="s">
        <v>759</v>
      </c>
      <c r="N72" s="260" t="s">
        <v>759</v>
      </c>
      <c r="O72" s="261" t="s">
        <v>760</v>
      </c>
      <c r="P72" s="262" t="s">
        <v>775</v>
      </c>
      <c r="Q72" s="258" t="s">
        <v>765</v>
      </c>
      <c r="R72" s="262" t="s">
        <v>775</v>
      </c>
      <c r="S72" s="258" t="s">
        <v>765</v>
      </c>
      <c r="T72" s="261" t="s">
        <v>761</v>
      </c>
      <c r="U72" s="260" t="s">
        <v>759</v>
      </c>
      <c r="V72" s="262" t="s">
        <v>775</v>
      </c>
      <c r="W72" s="261" t="s">
        <v>761</v>
      </c>
      <c r="X72" s="260" t="s">
        <v>759</v>
      </c>
      <c r="Y72" s="262" t="s">
        <v>775</v>
      </c>
      <c r="Z72" s="261" t="s">
        <v>761</v>
      </c>
      <c r="AA72" s="261" t="s">
        <v>761</v>
      </c>
      <c r="AB72" s="260" t="s">
        <v>759</v>
      </c>
      <c r="AC72" s="262" t="s">
        <v>775</v>
      </c>
      <c r="AD72" s="260" t="s">
        <v>759</v>
      </c>
      <c r="AE72" s="261" t="s">
        <v>761</v>
      </c>
      <c r="AF72" s="258" t="s">
        <v>765</v>
      </c>
      <c r="AG72" s="261" t="s">
        <v>761</v>
      </c>
      <c r="AH72" s="262" t="s">
        <v>775</v>
      </c>
      <c r="AI72" s="260" t="s">
        <v>759</v>
      </c>
      <c r="AJ72" s="295" t="s">
        <v>760</v>
      </c>
      <c r="AK72" s="1" t="s">
        <v>775</v>
      </c>
      <c r="AL72" s="259">
        <f>COUNTIF(I72:AK72,"scheduled")</f>
        <v>3</v>
      </c>
      <c r="AM72" s="1" t="s">
        <v>1140</v>
      </c>
      <c r="AN72" s="39" t="s">
        <v>762</v>
      </c>
      <c r="AQ72" s="1" t="s">
        <v>1149</v>
      </c>
      <c r="AR72" s="1" t="s">
        <v>1150</v>
      </c>
    </row>
    <row r="73" spans="1:44" ht="20.100000000000001" customHeight="1">
      <c r="A73" s="75" t="s">
        <v>794</v>
      </c>
      <c r="B73" s="174" t="s">
        <v>768</v>
      </c>
      <c r="C73" s="58">
        <v>5</v>
      </c>
      <c r="D73" s="76" t="s">
        <v>233</v>
      </c>
      <c r="E73" s="77">
        <v>45588</v>
      </c>
      <c r="F73" s="78">
        <v>4</v>
      </c>
      <c r="G73" s="76" t="s">
        <v>38</v>
      </c>
      <c r="H73" s="76" t="s">
        <v>24</v>
      </c>
      <c r="I73" s="260" t="s">
        <v>759</v>
      </c>
      <c r="J73" s="258" t="s">
        <v>765</v>
      </c>
      <c r="K73" s="257" t="s">
        <v>760</v>
      </c>
      <c r="L73" s="261" t="s">
        <v>761</v>
      </c>
      <c r="M73" s="260" t="s">
        <v>759</v>
      </c>
      <c r="N73" s="260" t="s">
        <v>759</v>
      </c>
      <c r="O73" s="260" t="s">
        <v>759</v>
      </c>
      <c r="P73" s="258" t="s">
        <v>765</v>
      </c>
      <c r="Q73" s="258" t="s">
        <v>765</v>
      </c>
      <c r="R73" s="261" t="s">
        <v>761</v>
      </c>
      <c r="S73" s="257" t="s">
        <v>760</v>
      </c>
      <c r="T73" s="261" t="s">
        <v>761</v>
      </c>
      <c r="U73" s="257" t="s">
        <v>760</v>
      </c>
      <c r="V73" s="257" t="s">
        <v>760</v>
      </c>
      <c r="W73" s="257" t="s">
        <v>760</v>
      </c>
      <c r="X73" s="260" t="s">
        <v>759</v>
      </c>
      <c r="Y73" s="258" t="s">
        <v>765</v>
      </c>
      <c r="Z73" s="260" t="s">
        <v>759</v>
      </c>
      <c r="AA73" s="260" t="s">
        <v>759</v>
      </c>
      <c r="AB73" s="260" t="s">
        <v>759</v>
      </c>
      <c r="AC73" s="260" t="s">
        <v>759</v>
      </c>
      <c r="AD73" s="260" t="s">
        <v>759</v>
      </c>
      <c r="AE73" s="261" t="s">
        <v>761</v>
      </c>
      <c r="AF73" s="258" t="s">
        <v>765</v>
      </c>
      <c r="AG73" s="261" t="s">
        <v>761</v>
      </c>
      <c r="AH73" s="261" t="s">
        <v>761</v>
      </c>
      <c r="AI73" s="260" t="s">
        <v>759</v>
      </c>
      <c r="AJ73" s="297" t="s">
        <v>765</v>
      </c>
      <c r="AK73" s="1" t="s">
        <v>761</v>
      </c>
      <c r="AL73" s="259">
        <f>COUNTIF(I73:AK73,"scheduled")</f>
        <v>5</v>
      </c>
      <c r="AM73" s="1" t="s">
        <v>1144</v>
      </c>
      <c r="AN73" s="39" t="s">
        <v>762</v>
      </c>
      <c r="AP73" s="39" t="s">
        <v>1151</v>
      </c>
    </row>
    <row r="74" spans="1:44" ht="20.100000000000001" customHeight="1">
      <c r="A74" s="71" t="s">
        <v>235</v>
      </c>
      <c r="B74" s="183" t="s">
        <v>757</v>
      </c>
      <c r="C74" s="58">
        <v>7</v>
      </c>
      <c r="D74" s="72" t="s">
        <v>236</v>
      </c>
      <c r="E74" s="73">
        <v>45588</v>
      </c>
      <c r="F74" s="74">
        <v>1</v>
      </c>
      <c r="G74" s="72" t="s">
        <v>38</v>
      </c>
      <c r="H74" s="72" t="s">
        <v>24</v>
      </c>
      <c r="I74" s="257" t="s">
        <v>760</v>
      </c>
      <c r="J74" s="258" t="s">
        <v>765</v>
      </c>
      <c r="K74" s="261" t="s">
        <v>761</v>
      </c>
      <c r="L74" s="257" t="s">
        <v>760</v>
      </c>
      <c r="M74" s="260" t="s">
        <v>759</v>
      </c>
      <c r="N74" s="257" t="s">
        <v>760</v>
      </c>
      <c r="O74" s="261" t="s">
        <v>761</v>
      </c>
      <c r="P74" s="260" t="s">
        <v>759</v>
      </c>
      <c r="Q74" s="260" t="s">
        <v>759</v>
      </c>
      <c r="R74" s="260" t="s">
        <v>759</v>
      </c>
      <c r="S74" s="258" t="s">
        <v>765</v>
      </c>
      <c r="T74" s="258" t="s">
        <v>765</v>
      </c>
      <c r="U74" s="260" t="s">
        <v>759</v>
      </c>
      <c r="V74" s="257" t="s">
        <v>760</v>
      </c>
      <c r="W74" s="258" t="s">
        <v>765</v>
      </c>
      <c r="X74" s="260" t="s">
        <v>759</v>
      </c>
      <c r="Y74" s="260" t="s">
        <v>759</v>
      </c>
      <c r="Z74" s="257" t="s">
        <v>760</v>
      </c>
      <c r="AA74" s="260" t="s">
        <v>759</v>
      </c>
      <c r="AB74" s="260" t="s">
        <v>759</v>
      </c>
      <c r="AC74" s="260" t="s">
        <v>759</v>
      </c>
      <c r="AD74" s="260" t="s">
        <v>759</v>
      </c>
      <c r="AE74" s="260" t="s">
        <v>759</v>
      </c>
      <c r="AF74" s="258" t="s">
        <v>765</v>
      </c>
      <c r="AG74" s="257" t="s">
        <v>760</v>
      </c>
      <c r="AH74" s="260" t="s">
        <v>759</v>
      </c>
      <c r="AI74" s="261" t="s">
        <v>761</v>
      </c>
      <c r="AJ74" s="295" t="s">
        <v>761</v>
      </c>
      <c r="AK74" s="1" t="s">
        <v>760</v>
      </c>
      <c r="AL74" s="259">
        <f>COUNTIF(I74:AK74,"scheduled")</f>
        <v>7</v>
      </c>
      <c r="AM74" s="1" t="s">
        <v>1110</v>
      </c>
      <c r="AN74" s="39" t="s">
        <v>762</v>
      </c>
    </row>
    <row r="75" spans="1:44" ht="20.100000000000001" customHeight="1">
      <c r="A75" s="75" t="s">
        <v>246</v>
      </c>
      <c r="B75" s="183" t="s">
        <v>766</v>
      </c>
      <c r="C75" s="58">
        <v>7</v>
      </c>
      <c r="D75" s="76" t="s">
        <v>247</v>
      </c>
      <c r="E75" s="77">
        <v>45589</v>
      </c>
      <c r="F75" s="78">
        <v>3.5</v>
      </c>
      <c r="G75" s="76" t="s">
        <v>47</v>
      </c>
      <c r="H75" s="76" t="s">
        <v>24</v>
      </c>
      <c r="I75" s="261" t="s">
        <v>761</v>
      </c>
      <c r="J75" s="258" t="s">
        <v>765</v>
      </c>
      <c r="K75" s="261" t="s">
        <v>761</v>
      </c>
      <c r="L75" s="257" t="s">
        <v>760</v>
      </c>
      <c r="M75" s="260" t="s">
        <v>759</v>
      </c>
      <c r="N75" s="257" t="s">
        <v>760</v>
      </c>
      <c r="O75" s="260" t="s">
        <v>759</v>
      </c>
      <c r="P75" s="261" t="s">
        <v>761</v>
      </c>
      <c r="Q75" s="257" t="s">
        <v>760</v>
      </c>
      <c r="R75" s="260" t="s">
        <v>759</v>
      </c>
      <c r="S75" s="257" t="s">
        <v>760</v>
      </c>
      <c r="T75" s="260" t="s">
        <v>759</v>
      </c>
      <c r="U75" s="258" t="s">
        <v>765</v>
      </c>
      <c r="V75" s="260" t="s">
        <v>759</v>
      </c>
      <c r="W75" s="261" t="s">
        <v>761</v>
      </c>
      <c r="X75" s="257" t="s">
        <v>760</v>
      </c>
      <c r="Y75" s="260" t="s">
        <v>759</v>
      </c>
      <c r="Z75" s="260" t="s">
        <v>759</v>
      </c>
      <c r="AA75" s="260" t="s">
        <v>759</v>
      </c>
      <c r="AB75" s="262" t="s">
        <v>775</v>
      </c>
      <c r="AC75" s="261" t="s">
        <v>760</v>
      </c>
      <c r="AD75" s="257" t="s">
        <v>760</v>
      </c>
      <c r="AE75" s="261" t="s">
        <v>761</v>
      </c>
      <c r="AF75" s="258" t="s">
        <v>765</v>
      </c>
      <c r="AG75" s="258" t="s">
        <v>765</v>
      </c>
      <c r="AH75" s="261" t="s">
        <v>761</v>
      </c>
      <c r="AI75" s="258" t="s">
        <v>765</v>
      </c>
      <c r="AJ75" s="296" t="s">
        <v>759</v>
      </c>
      <c r="AK75" s="1" t="s">
        <v>759</v>
      </c>
      <c r="AL75" s="259">
        <f>COUNTIF(I75:AK75,"scheduled")</f>
        <v>7</v>
      </c>
      <c r="AM75" s="1" t="s">
        <v>1112</v>
      </c>
      <c r="AN75" s="39" t="s">
        <v>762</v>
      </c>
      <c r="AP75" s="1" t="s">
        <v>1152</v>
      </c>
    </row>
    <row r="76" spans="1:44" ht="20.100000000000001" customHeight="1">
      <c r="A76" s="75" t="s">
        <v>238</v>
      </c>
      <c r="B76" s="64" t="s">
        <v>757</v>
      </c>
      <c r="C76" s="58">
        <v>7</v>
      </c>
      <c r="D76" s="76" t="s">
        <v>239</v>
      </c>
      <c r="E76" s="77">
        <v>45589</v>
      </c>
      <c r="F76" s="78">
        <v>1.5</v>
      </c>
      <c r="G76" s="76" t="s">
        <v>47</v>
      </c>
      <c r="H76" s="76" t="s">
        <v>17</v>
      </c>
      <c r="I76" s="261" t="s">
        <v>760</v>
      </c>
      <c r="J76" s="257" t="s">
        <v>760</v>
      </c>
      <c r="K76" s="261" t="s">
        <v>761</v>
      </c>
      <c r="L76" s="260" t="s">
        <v>759</v>
      </c>
      <c r="M76" s="260" t="s">
        <v>759</v>
      </c>
      <c r="N76" s="257" t="s">
        <v>760</v>
      </c>
      <c r="O76" s="260" t="s">
        <v>759</v>
      </c>
      <c r="P76" s="258" t="s">
        <v>765</v>
      </c>
      <c r="Q76" s="257" t="s">
        <v>760</v>
      </c>
      <c r="R76" s="260" t="s">
        <v>759</v>
      </c>
      <c r="S76" s="260" t="s">
        <v>759</v>
      </c>
      <c r="T76" s="260" t="s">
        <v>759</v>
      </c>
      <c r="U76" s="257" t="s">
        <v>760</v>
      </c>
      <c r="V76" s="260" t="s">
        <v>759</v>
      </c>
      <c r="W76" s="261" t="s">
        <v>761</v>
      </c>
      <c r="X76" s="260" t="s">
        <v>759</v>
      </c>
      <c r="Y76" s="261" t="s">
        <v>761</v>
      </c>
      <c r="Z76" s="260" t="s">
        <v>759</v>
      </c>
      <c r="AA76" s="260" t="s">
        <v>759</v>
      </c>
      <c r="AB76" s="258" t="s">
        <v>765</v>
      </c>
      <c r="AC76" s="257" t="s">
        <v>760</v>
      </c>
      <c r="AD76" s="260" t="s">
        <v>759</v>
      </c>
      <c r="AE76" s="258" t="s">
        <v>765</v>
      </c>
      <c r="AF76" s="261" t="s">
        <v>761</v>
      </c>
      <c r="AG76" s="261" t="s">
        <v>761</v>
      </c>
      <c r="AH76" s="257" t="s">
        <v>760</v>
      </c>
      <c r="AI76" s="260" t="s">
        <v>759</v>
      </c>
      <c r="AJ76" s="298" t="s">
        <v>775</v>
      </c>
      <c r="AK76" s="1" t="s">
        <v>759</v>
      </c>
      <c r="AL76" s="259">
        <f>COUNTIF(I76:AK76,"scheduled")</f>
        <v>7</v>
      </c>
      <c r="AM76" s="1" t="s">
        <v>1117</v>
      </c>
      <c r="AN76" s="39" t="s">
        <v>762</v>
      </c>
      <c r="AP76" s="1" t="s">
        <v>1153</v>
      </c>
    </row>
    <row r="77" spans="1:44" ht="20.100000000000001" customHeight="1">
      <c r="A77" s="71" t="s">
        <v>795</v>
      </c>
      <c r="B77" s="174" t="s">
        <v>776</v>
      </c>
      <c r="C77" s="58">
        <v>5</v>
      </c>
      <c r="D77" s="72" t="s">
        <v>239</v>
      </c>
      <c r="E77" s="73">
        <v>45589</v>
      </c>
      <c r="F77" s="74">
        <v>3.5</v>
      </c>
      <c r="G77" s="72" t="s">
        <v>47</v>
      </c>
      <c r="H77" s="72" t="s">
        <v>17</v>
      </c>
      <c r="I77" s="260" t="s">
        <v>759</v>
      </c>
      <c r="J77" s="258" t="s">
        <v>765</v>
      </c>
      <c r="K77" s="257" t="s">
        <v>760</v>
      </c>
      <c r="L77" s="260" t="s">
        <v>759</v>
      </c>
      <c r="M77" s="260" t="s">
        <v>759</v>
      </c>
      <c r="N77" s="260" t="s">
        <v>759</v>
      </c>
      <c r="O77" s="260" t="s">
        <v>759</v>
      </c>
      <c r="P77" s="261" t="s">
        <v>761</v>
      </c>
      <c r="Q77" s="258" t="s">
        <v>765</v>
      </c>
      <c r="R77" s="260" t="s">
        <v>759</v>
      </c>
      <c r="S77" s="260" t="s">
        <v>759</v>
      </c>
      <c r="T77" s="260" t="s">
        <v>759</v>
      </c>
      <c r="U77" s="260" t="s">
        <v>759</v>
      </c>
      <c r="V77" s="260" t="s">
        <v>759</v>
      </c>
      <c r="W77" s="257" t="s">
        <v>760</v>
      </c>
      <c r="X77" s="260" t="s">
        <v>759</v>
      </c>
      <c r="Y77" s="258" t="s">
        <v>765</v>
      </c>
      <c r="Z77" s="260" t="s">
        <v>759</v>
      </c>
      <c r="AA77" s="260" t="s">
        <v>759</v>
      </c>
      <c r="AB77" s="257" t="s">
        <v>760</v>
      </c>
      <c r="AC77" s="260" t="s">
        <v>759</v>
      </c>
      <c r="AD77" s="260" t="s">
        <v>759</v>
      </c>
      <c r="AE77" s="261" t="s">
        <v>761</v>
      </c>
      <c r="AF77" s="257" t="s">
        <v>760</v>
      </c>
      <c r="AG77" s="261" t="s">
        <v>761</v>
      </c>
      <c r="AH77" s="258" t="s">
        <v>765</v>
      </c>
      <c r="AI77" s="260" t="s">
        <v>759</v>
      </c>
      <c r="AJ77" s="298" t="s">
        <v>775</v>
      </c>
      <c r="AK77" s="1" t="s">
        <v>759</v>
      </c>
      <c r="AL77" s="259">
        <f>COUNTIF(I77:AK77,"scheduled")</f>
        <v>4</v>
      </c>
      <c r="AM77" s="1" t="s">
        <v>1154</v>
      </c>
      <c r="AN77" s="39" t="s">
        <v>762</v>
      </c>
      <c r="AO77" s="1" t="s">
        <v>1099</v>
      </c>
    </row>
    <row r="78" spans="1:44" ht="20.100000000000001" customHeight="1">
      <c r="A78" s="71" t="s">
        <v>796</v>
      </c>
      <c r="B78" s="174" t="s">
        <v>776</v>
      </c>
      <c r="C78" s="58">
        <v>5</v>
      </c>
      <c r="D78" s="72" t="s">
        <v>239</v>
      </c>
      <c r="E78" s="73">
        <v>45589</v>
      </c>
      <c r="F78" s="74">
        <v>3.5</v>
      </c>
      <c r="G78" s="72" t="s">
        <v>47</v>
      </c>
      <c r="H78" s="72" t="s">
        <v>17</v>
      </c>
      <c r="I78" s="260" t="s">
        <v>759</v>
      </c>
      <c r="J78" s="258" t="s">
        <v>765</v>
      </c>
      <c r="K78" s="261" t="s">
        <v>761</v>
      </c>
      <c r="L78" s="260" t="s">
        <v>759</v>
      </c>
      <c r="M78" s="260" t="s">
        <v>759</v>
      </c>
      <c r="N78" s="260" t="s">
        <v>759</v>
      </c>
      <c r="O78" s="260" t="s">
        <v>759</v>
      </c>
      <c r="P78" s="261" t="s">
        <v>760</v>
      </c>
      <c r="Q78" s="258" t="s">
        <v>765</v>
      </c>
      <c r="R78" s="260" t="s">
        <v>759</v>
      </c>
      <c r="S78" s="260" t="s">
        <v>759</v>
      </c>
      <c r="T78" s="260" t="s">
        <v>759</v>
      </c>
      <c r="U78" s="260" t="s">
        <v>759</v>
      </c>
      <c r="V78" s="260" t="s">
        <v>759</v>
      </c>
      <c r="W78" s="261" t="s">
        <v>761</v>
      </c>
      <c r="X78" s="260" t="s">
        <v>759</v>
      </c>
      <c r="Y78" s="257" t="s">
        <v>760</v>
      </c>
      <c r="Z78" s="260" t="s">
        <v>759</v>
      </c>
      <c r="AA78" s="260" t="s">
        <v>759</v>
      </c>
      <c r="AB78" s="261" t="s">
        <v>761</v>
      </c>
      <c r="AC78" s="260" t="s">
        <v>759</v>
      </c>
      <c r="AD78" s="260" t="s">
        <v>759</v>
      </c>
      <c r="AE78" s="257" t="s">
        <v>760</v>
      </c>
      <c r="AF78" s="261" t="s">
        <v>761</v>
      </c>
      <c r="AG78" s="257" t="s">
        <v>760</v>
      </c>
      <c r="AH78" s="261" t="s">
        <v>761</v>
      </c>
      <c r="AI78" s="260" t="s">
        <v>759</v>
      </c>
      <c r="AJ78" s="298" t="s">
        <v>760</v>
      </c>
      <c r="AK78" s="1" t="s">
        <v>759</v>
      </c>
      <c r="AL78" s="259">
        <f>COUNTIF(I78:AK78,"scheduled")</f>
        <v>5</v>
      </c>
      <c r="AM78" s="1" t="s">
        <v>1128</v>
      </c>
      <c r="AN78" s="39" t="s">
        <v>762</v>
      </c>
      <c r="AP78" s="312" t="s">
        <v>1155</v>
      </c>
    </row>
    <row r="79" spans="1:44" ht="20.100000000000001" customHeight="1">
      <c r="A79" s="71" t="s">
        <v>797</v>
      </c>
      <c r="B79" s="174" t="s">
        <v>768</v>
      </c>
      <c r="C79" s="58">
        <v>5</v>
      </c>
      <c r="D79" s="72" t="s">
        <v>244</v>
      </c>
      <c r="E79" s="73">
        <v>45589</v>
      </c>
      <c r="F79" s="74">
        <v>4</v>
      </c>
      <c r="G79" s="72" t="s">
        <v>47</v>
      </c>
      <c r="H79" s="72" t="s">
        <v>24</v>
      </c>
      <c r="I79" s="260" t="s">
        <v>759</v>
      </c>
      <c r="J79" s="257" t="s">
        <v>760</v>
      </c>
      <c r="K79" s="263" t="s">
        <v>1130</v>
      </c>
      <c r="L79" s="258" t="s">
        <v>765</v>
      </c>
      <c r="M79" s="260" t="s">
        <v>759</v>
      </c>
      <c r="N79" s="260" t="s">
        <v>759</v>
      </c>
      <c r="O79" s="260" t="s">
        <v>759</v>
      </c>
      <c r="P79" s="260" t="s">
        <v>759</v>
      </c>
      <c r="Q79" s="258" t="s">
        <v>765</v>
      </c>
      <c r="R79" s="260" t="s">
        <v>759</v>
      </c>
      <c r="S79" s="258" t="s">
        <v>765</v>
      </c>
      <c r="T79" s="260" t="s">
        <v>759</v>
      </c>
      <c r="U79" s="257" t="s">
        <v>760</v>
      </c>
      <c r="V79" s="260" t="s">
        <v>759</v>
      </c>
      <c r="W79" s="261" t="s">
        <v>760</v>
      </c>
      <c r="X79" s="260" t="s">
        <v>759</v>
      </c>
      <c r="Y79" s="260" t="s">
        <v>759</v>
      </c>
      <c r="Z79" s="257" t="s">
        <v>760</v>
      </c>
      <c r="AA79" s="260" t="s">
        <v>759</v>
      </c>
      <c r="AB79" s="260" t="s">
        <v>759</v>
      </c>
      <c r="AC79" s="260" t="s">
        <v>759</v>
      </c>
      <c r="AD79" s="260" t="s">
        <v>759</v>
      </c>
      <c r="AE79" s="260" t="s">
        <v>759</v>
      </c>
      <c r="AF79" s="257" t="s">
        <v>760</v>
      </c>
      <c r="AG79" s="258" t="s">
        <v>765</v>
      </c>
      <c r="AH79" s="258" t="s">
        <v>765</v>
      </c>
      <c r="AI79" s="261" t="s">
        <v>761</v>
      </c>
      <c r="AJ79" s="296" t="s">
        <v>759</v>
      </c>
      <c r="AK79" s="1" t="s">
        <v>759</v>
      </c>
      <c r="AL79" s="259">
        <f>COUNTIF(I79:AK79,"scheduled")</f>
        <v>5</v>
      </c>
      <c r="AM79" s="1" t="s">
        <v>1104</v>
      </c>
      <c r="AN79" s="39" t="s">
        <v>762</v>
      </c>
      <c r="AP79" s="1" t="s">
        <v>1156</v>
      </c>
    </row>
    <row r="80" spans="1:44" ht="20.100000000000001" customHeight="1">
      <c r="A80" s="71" t="s">
        <v>249</v>
      </c>
      <c r="B80" s="64" t="s">
        <v>766</v>
      </c>
      <c r="C80" s="58">
        <v>7</v>
      </c>
      <c r="D80" s="72" t="s">
        <v>250</v>
      </c>
      <c r="E80" s="73">
        <v>45590</v>
      </c>
      <c r="F80" s="74">
        <v>3.5</v>
      </c>
      <c r="G80" s="72" t="s">
        <v>52</v>
      </c>
      <c r="H80" s="72" t="s">
        <v>24</v>
      </c>
      <c r="I80" s="261" t="s">
        <v>761</v>
      </c>
      <c r="J80" s="260" t="s">
        <v>759</v>
      </c>
      <c r="K80" s="257" t="s">
        <v>760</v>
      </c>
      <c r="L80" s="260" t="s">
        <v>759</v>
      </c>
      <c r="M80" s="260" t="s">
        <v>759</v>
      </c>
      <c r="N80" s="260" t="s">
        <v>759</v>
      </c>
      <c r="O80" s="261" t="s">
        <v>761</v>
      </c>
      <c r="P80" s="261" t="s">
        <v>761</v>
      </c>
      <c r="Q80" s="260" t="s">
        <v>759</v>
      </c>
      <c r="R80" s="261" t="s">
        <v>761</v>
      </c>
      <c r="S80" s="260" t="s">
        <v>759</v>
      </c>
      <c r="T80" s="261" t="s">
        <v>761</v>
      </c>
      <c r="U80" s="261" t="s">
        <v>761</v>
      </c>
      <c r="V80" s="257" t="s">
        <v>760</v>
      </c>
      <c r="W80" s="258" t="s">
        <v>765</v>
      </c>
      <c r="X80" s="257" t="s">
        <v>760</v>
      </c>
      <c r="Y80" s="260" t="s">
        <v>759</v>
      </c>
      <c r="Z80" s="258" t="s">
        <v>765</v>
      </c>
      <c r="AA80" s="257" t="s">
        <v>760</v>
      </c>
      <c r="AB80" s="257" t="s">
        <v>760</v>
      </c>
      <c r="AC80" s="260" t="s">
        <v>759</v>
      </c>
      <c r="AD80" s="257" t="s">
        <v>760</v>
      </c>
      <c r="AE80" s="257" t="s">
        <v>760</v>
      </c>
      <c r="AF80" s="260" t="s">
        <v>759</v>
      </c>
      <c r="AG80" s="262" t="s">
        <v>775</v>
      </c>
      <c r="AH80" s="260" t="s">
        <v>759</v>
      </c>
      <c r="AI80" s="258" t="s">
        <v>765</v>
      </c>
      <c r="AJ80" s="297" t="s">
        <v>765</v>
      </c>
      <c r="AK80" s="1" t="s">
        <v>765</v>
      </c>
      <c r="AL80" s="259">
        <f>COUNTIF(I80:AK80,"scheduled")</f>
        <v>7</v>
      </c>
      <c r="AM80" s="1" t="s">
        <v>1097</v>
      </c>
      <c r="AN80" s="39" t="s">
        <v>762</v>
      </c>
    </row>
    <row r="81" spans="1:51" ht="20.100000000000001" customHeight="1">
      <c r="A81" s="75" t="s">
        <v>257</v>
      </c>
      <c r="B81" s="64" t="s">
        <v>766</v>
      </c>
      <c r="C81" s="58">
        <v>7</v>
      </c>
      <c r="D81" s="76" t="s">
        <v>255</v>
      </c>
      <c r="E81" s="77">
        <v>45593</v>
      </c>
      <c r="F81" s="78">
        <v>4</v>
      </c>
      <c r="G81" s="76" t="s">
        <v>16</v>
      </c>
      <c r="H81" s="76" t="s">
        <v>24</v>
      </c>
      <c r="I81" s="261" t="s">
        <v>761</v>
      </c>
      <c r="J81" s="258" t="s">
        <v>765</v>
      </c>
      <c r="K81" s="261" t="s">
        <v>761</v>
      </c>
      <c r="L81" s="261" t="s">
        <v>761</v>
      </c>
      <c r="M81" s="257" t="s">
        <v>760</v>
      </c>
      <c r="N81" s="260" t="s">
        <v>759</v>
      </c>
      <c r="O81" s="260" t="s">
        <v>759</v>
      </c>
      <c r="P81" s="257" t="s">
        <v>760</v>
      </c>
      <c r="Q81" s="257" t="s">
        <v>760</v>
      </c>
      <c r="R81" s="257" t="s">
        <v>760</v>
      </c>
      <c r="S81" s="260" t="s">
        <v>759</v>
      </c>
      <c r="T81" s="261" t="s">
        <v>761</v>
      </c>
      <c r="U81" s="260" t="s">
        <v>759</v>
      </c>
      <c r="V81" s="260" t="s">
        <v>759</v>
      </c>
      <c r="W81" s="257" t="s">
        <v>760</v>
      </c>
      <c r="X81" s="257" t="s">
        <v>760</v>
      </c>
      <c r="Y81" s="260" t="s">
        <v>759</v>
      </c>
      <c r="Z81" s="260" t="s">
        <v>759</v>
      </c>
      <c r="AA81" s="260" t="s">
        <v>759</v>
      </c>
      <c r="AB81" s="260" t="s">
        <v>759</v>
      </c>
      <c r="AC81" s="261" t="s">
        <v>761</v>
      </c>
      <c r="AD81" s="261" t="s">
        <v>761</v>
      </c>
      <c r="AE81" s="261" t="s">
        <v>761</v>
      </c>
      <c r="AF81" s="261" t="s">
        <v>761</v>
      </c>
      <c r="AG81" s="262" t="s">
        <v>775</v>
      </c>
      <c r="AH81" s="261" t="s">
        <v>761</v>
      </c>
      <c r="AI81" s="258" t="s">
        <v>765</v>
      </c>
      <c r="AJ81" s="295" t="s">
        <v>760</v>
      </c>
      <c r="AK81" s="1" t="s">
        <v>765</v>
      </c>
      <c r="AL81" s="259">
        <f>COUNTIF(I81:AK81,"scheduled")</f>
        <v>7</v>
      </c>
      <c r="AM81" s="1" t="s">
        <v>1144</v>
      </c>
      <c r="AN81" s="39" t="s">
        <v>762</v>
      </c>
      <c r="AQ81" s="1" t="s">
        <v>1132</v>
      </c>
    </row>
    <row r="82" spans="1:51" ht="20.100000000000001" customHeight="1">
      <c r="A82" s="71" t="s">
        <v>798</v>
      </c>
      <c r="B82" s="174" t="s">
        <v>776</v>
      </c>
      <c r="C82" s="58">
        <v>5</v>
      </c>
      <c r="D82" s="72" t="s">
        <v>252</v>
      </c>
      <c r="E82" s="73">
        <v>45593</v>
      </c>
      <c r="F82" s="74">
        <v>3.5</v>
      </c>
      <c r="G82" s="72" t="s">
        <v>16</v>
      </c>
      <c r="H82" s="72" t="s">
        <v>17</v>
      </c>
      <c r="I82" s="260" t="s">
        <v>759</v>
      </c>
      <c r="J82" s="258" t="s">
        <v>765</v>
      </c>
      <c r="K82" s="261" t="s">
        <v>761</v>
      </c>
      <c r="L82" s="257" t="s">
        <v>760</v>
      </c>
      <c r="M82" s="260" t="s">
        <v>759</v>
      </c>
      <c r="N82" s="258" t="s">
        <v>765</v>
      </c>
      <c r="O82" s="261" t="s">
        <v>761</v>
      </c>
      <c r="P82" s="257" t="s">
        <v>760</v>
      </c>
      <c r="Q82" s="261" t="s">
        <v>761</v>
      </c>
      <c r="R82" s="258" t="s">
        <v>765</v>
      </c>
      <c r="S82" s="260" t="s">
        <v>759</v>
      </c>
      <c r="T82" s="258" t="s">
        <v>765</v>
      </c>
      <c r="U82" s="260" t="s">
        <v>759</v>
      </c>
      <c r="V82" s="260" t="s">
        <v>759</v>
      </c>
      <c r="W82" s="261" t="s">
        <v>761</v>
      </c>
      <c r="X82" s="260" t="s">
        <v>759</v>
      </c>
      <c r="Y82" s="260" t="s">
        <v>759</v>
      </c>
      <c r="Z82" s="260" t="s">
        <v>759</v>
      </c>
      <c r="AA82" s="260" t="s">
        <v>759</v>
      </c>
      <c r="AB82" s="261" t="s">
        <v>761</v>
      </c>
      <c r="AC82" s="258" t="s">
        <v>765</v>
      </c>
      <c r="AD82" s="260" t="s">
        <v>759</v>
      </c>
      <c r="AE82" s="257" t="s">
        <v>760</v>
      </c>
      <c r="AF82" s="261" t="s">
        <v>761</v>
      </c>
      <c r="AG82" s="260" t="s">
        <v>759</v>
      </c>
      <c r="AH82" s="257" t="s">
        <v>760</v>
      </c>
      <c r="AI82" s="261" t="s">
        <v>761</v>
      </c>
      <c r="AJ82" s="295" t="s">
        <v>761</v>
      </c>
      <c r="AK82" s="1" t="s">
        <v>760</v>
      </c>
      <c r="AL82" s="259">
        <f>COUNTIF(I82:AK82,"scheduled")</f>
        <v>5</v>
      </c>
      <c r="AM82" s="1" t="s">
        <v>1157</v>
      </c>
      <c r="AN82" s="39" t="s">
        <v>762</v>
      </c>
      <c r="AQ82" s="1" t="s">
        <v>1158</v>
      </c>
    </row>
    <row r="83" spans="1:51" ht="20.100000000000001" customHeight="1">
      <c r="A83" s="71" t="s">
        <v>799</v>
      </c>
      <c r="B83" s="319" t="s">
        <v>776</v>
      </c>
      <c r="C83" s="58">
        <v>5</v>
      </c>
      <c r="D83" s="72" t="s">
        <v>252</v>
      </c>
      <c r="E83" s="73">
        <v>45593</v>
      </c>
      <c r="F83" s="74">
        <v>3.5</v>
      </c>
      <c r="G83" s="72" t="s">
        <v>16</v>
      </c>
      <c r="H83" s="72" t="s">
        <v>17</v>
      </c>
      <c r="I83" s="260" t="s">
        <v>759</v>
      </c>
      <c r="J83" s="258" t="s">
        <v>765</v>
      </c>
      <c r="K83" s="261" t="s">
        <v>761</v>
      </c>
      <c r="L83" s="261" t="s">
        <v>761</v>
      </c>
      <c r="M83" s="260" t="s">
        <v>759</v>
      </c>
      <c r="N83" s="258" t="s">
        <v>765</v>
      </c>
      <c r="O83" s="257" t="s">
        <v>760</v>
      </c>
      <c r="P83" s="261" t="s">
        <v>761</v>
      </c>
      <c r="Q83" s="257" t="s">
        <v>760</v>
      </c>
      <c r="R83" s="258" t="s">
        <v>765</v>
      </c>
      <c r="S83" s="260" t="s">
        <v>759</v>
      </c>
      <c r="T83" s="258" t="s">
        <v>765</v>
      </c>
      <c r="U83" s="260" t="s">
        <v>759</v>
      </c>
      <c r="V83" s="260" t="s">
        <v>759</v>
      </c>
      <c r="W83" s="257" t="s">
        <v>760</v>
      </c>
      <c r="X83" s="260" t="s">
        <v>759</v>
      </c>
      <c r="Y83" s="260" t="s">
        <v>759</v>
      </c>
      <c r="Z83" s="260" t="s">
        <v>759</v>
      </c>
      <c r="AA83" s="260" t="s">
        <v>759</v>
      </c>
      <c r="AB83" s="261" t="s">
        <v>761</v>
      </c>
      <c r="AC83" s="258" t="s">
        <v>765</v>
      </c>
      <c r="AD83" s="260" t="s">
        <v>759</v>
      </c>
      <c r="AE83" s="261" t="s">
        <v>761</v>
      </c>
      <c r="AF83" s="257" t="s">
        <v>760</v>
      </c>
      <c r="AG83" s="260" t="s">
        <v>759</v>
      </c>
      <c r="AH83" s="261" t="s">
        <v>761</v>
      </c>
      <c r="AI83" s="261" t="s">
        <v>761</v>
      </c>
      <c r="AJ83" s="295" t="s">
        <v>760</v>
      </c>
      <c r="AK83" s="1" t="s">
        <v>761</v>
      </c>
      <c r="AL83" s="259">
        <f>COUNTIF(I83:AK83,"scheduled")</f>
        <v>5</v>
      </c>
      <c r="AM83" s="1" t="s">
        <v>1140</v>
      </c>
      <c r="AN83" s="39" t="s">
        <v>762</v>
      </c>
      <c r="AP83" s="39"/>
      <c r="AQ83" s="1" t="s">
        <v>1159</v>
      </c>
    </row>
    <row r="84" spans="1:51" ht="20.100000000000001" customHeight="1">
      <c r="A84" s="71" t="s">
        <v>800</v>
      </c>
      <c r="B84" s="317" t="s">
        <v>768</v>
      </c>
      <c r="C84" s="58">
        <v>5</v>
      </c>
      <c r="D84" s="72" t="s">
        <v>255</v>
      </c>
      <c r="E84" s="73">
        <v>45593</v>
      </c>
      <c r="F84" s="74">
        <v>4</v>
      </c>
      <c r="G84" s="72" t="s">
        <v>16</v>
      </c>
      <c r="H84" s="72" t="s">
        <v>24</v>
      </c>
      <c r="I84" s="260" t="s">
        <v>759</v>
      </c>
      <c r="J84" s="257" t="s">
        <v>760</v>
      </c>
      <c r="K84" s="263" t="s">
        <v>1130</v>
      </c>
      <c r="L84" s="258" t="s">
        <v>765</v>
      </c>
      <c r="M84" s="260" t="s">
        <v>759</v>
      </c>
      <c r="N84" s="260" t="s">
        <v>759</v>
      </c>
      <c r="O84" s="260" t="s">
        <v>759</v>
      </c>
      <c r="P84" s="258" t="s">
        <v>765</v>
      </c>
      <c r="Q84" s="258" t="s">
        <v>765</v>
      </c>
      <c r="R84" s="260" t="s">
        <v>759</v>
      </c>
      <c r="S84" s="260" t="s">
        <v>759</v>
      </c>
      <c r="T84" s="257" t="s">
        <v>760</v>
      </c>
      <c r="U84" s="260" t="s">
        <v>759</v>
      </c>
      <c r="V84" s="260" t="s">
        <v>759</v>
      </c>
      <c r="W84" s="261" t="s">
        <v>761</v>
      </c>
      <c r="X84" s="260" t="s">
        <v>759</v>
      </c>
      <c r="Y84" s="260" t="s">
        <v>759</v>
      </c>
      <c r="Z84" s="257" t="s">
        <v>760</v>
      </c>
      <c r="AA84" s="260" t="s">
        <v>759</v>
      </c>
      <c r="AB84" s="260" t="s">
        <v>759</v>
      </c>
      <c r="AC84" s="260" t="s">
        <v>759</v>
      </c>
      <c r="AD84" s="260" t="s">
        <v>759</v>
      </c>
      <c r="AE84" s="260" t="s">
        <v>759</v>
      </c>
      <c r="AF84" s="257" t="s">
        <v>760</v>
      </c>
      <c r="AG84" s="260" t="s">
        <v>759</v>
      </c>
      <c r="AH84" s="261" t="s">
        <v>760</v>
      </c>
      <c r="AI84" s="258" t="s">
        <v>765</v>
      </c>
      <c r="AJ84" s="261" t="s">
        <v>761</v>
      </c>
      <c r="AK84" s="1" t="s">
        <v>759</v>
      </c>
      <c r="AL84" s="259">
        <f>COUNTIF(I84:AK84,"scheduled")</f>
        <v>5</v>
      </c>
      <c r="AM84" s="1" t="s">
        <v>1090</v>
      </c>
      <c r="AN84" s="39" t="s">
        <v>762</v>
      </c>
      <c r="AP84" s="39" t="s">
        <v>1160</v>
      </c>
    </row>
    <row r="85" spans="1:51" ht="20.100000000000001" customHeight="1">
      <c r="A85" s="71" t="s">
        <v>262</v>
      </c>
      <c r="B85" s="183" t="s">
        <v>766</v>
      </c>
      <c r="C85" s="58">
        <v>7</v>
      </c>
      <c r="D85" s="72" t="s">
        <v>263</v>
      </c>
      <c r="E85" s="73">
        <v>45594</v>
      </c>
      <c r="F85" s="74">
        <v>3.5</v>
      </c>
      <c r="G85" s="72" t="s">
        <v>29</v>
      </c>
      <c r="H85" s="72" t="s">
        <v>24</v>
      </c>
      <c r="I85" s="257" t="s">
        <v>760</v>
      </c>
      <c r="J85" s="261" t="s">
        <v>761</v>
      </c>
      <c r="K85" s="261" t="s">
        <v>761</v>
      </c>
      <c r="L85" s="261" t="s">
        <v>761</v>
      </c>
      <c r="M85" s="257" t="s">
        <v>760</v>
      </c>
      <c r="N85" s="260" t="s">
        <v>759</v>
      </c>
      <c r="O85" s="257" t="s">
        <v>760</v>
      </c>
      <c r="P85" s="261" t="s">
        <v>761</v>
      </c>
      <c r="Q85" s="260" t="s">
        <v>759</v>
      </c>
      <c r="R85" s="260" t="s">
        <v>759</v>
      </c>
      <c r="S85" s="260" t="s">
        <v>759</v>
      </c>
      <c r="T85" s="261" t="s">
        <v>761</v>
      </c>
      <c r="U85" s="257" t="s">
        <v>760</v>
      </c>
      <c r="V85" s="260" t="s">
        <v>759</v>
      </c>
      <c r="W85" s="261" t="s">
        <v>802</v>
      </c>
      <c r="X85" s="257" t="s">
        <v>760</v>
      </c>
      <c r="Y85" s="260" t="s">
        <v>759</v>
      </c>
      <c r="Z85" s="258" t="s">
        <v>765</v>
      </c>
      <c r="AA85" s="257" t="s">
        <v>760</v>
      </c>
      <c r="AB85" s="257" t="s">
        <v>760</v>
      </c>
      <c r="AC85" s="261" t="s">
        <v>761</v>
      </c>
      <c r="AD85" s="258" t="s">
        <v>765</v>
      </c>
      <c r="AE85" s="261" t="s">
        <v>761</v>
      </c>
      <c r="AF85" s="261" t="s">
        <v>761</v>
      </c>
      <c r="AG85" s="261" t="s">
        <v>761</v>
      </c>
      <c r="AH85" s="261" t="s">
        <v>761</v>
      </c>
      <c r="AI85" s="258" t="s">
        <v>765</v>
      </c>
      <c r="AJ85" s="296" t="s">
        <v>759</v>
      </c>
      <c r="AK85" s="1" t="s">
        <v>759</v>
      </c>
      <c r="AL85" s="259">
        <f>COUNTIF(I85:AK85,"scheduled")</f>
        <v>7</v>
      </c>
      <c r="AM85" s="1" t="s">
        <v>1101</v>
      </c>
      <c r="AN85" s="39" t="s">
        <v>762</v>
      </c>
      <c r="AP85" s="39"/>
    </row>
    <row r="86" spans="1:51" ht="20.100000000000001" customHeight="1">
      <c r="A86" s="71" t="s">
        <v>259</v>
      </c>
      <c r="B86" s="64" t="s">
        <v>757</v>
      </c>
      <c r="C86" s="58">
        <v>7</v>
      </c>
      <c r="D86" s="72" t="s">
        <v>260</v>
      </c>
      <c r="E86" s="73">
        <v>45594</v>
      </c>
      <c r="F86" s="74">
        <v>2</v>
      </c>
      <c r="G86" s="72" t="s">
        <v>29</v>
      </c>
      <c r="H86" s="72" t="s">
        <v>17</v>
      </c>
      <c r="I86" s="257" t="s">
        <v>760</v>
      </c>
      <c r="J86" s="257" t="s">
        <v>760</v>
      </c>
      <c r="K86" s="257" t="s">
        <v>760</v>
      </c>
      <c r="L86" s="258" t="s">
        <v>765</v>
      </c>
      <c r="M86" s="261" t="s">
        <v>761</v>
      </c>
      <c r="N86" s="260" t="s">
        <v>759</v>
      </c>
      <c r="O86" s="261" t="s">
        <v>761</v>
      </c>
      <c r="P86" s="257" t="s">
        <v>760</v>
      </c>
      <c r="Q86" s="260" t="s">
        <v>759</v>
      </c>
      <c r="R86" s="260" t="s">
        <v>759</v>
      </c>
      <c r="S86" s="257" t="s">
        <v>760</v>
      </c>
      <c r="T86" s="258" t="s">
        <v>765</v>
      </c>
      <c r="U86" s="260" t="s">
        <v>759</v>
      </c>
      <c r="V86" s="260" t="s">
        <v>759</v>
      </c>
      <c r="W86" s="261" t="s">
        <v>761</v>
      </c>
      <c r="X86" s="260" t="s">
        <v>759</v>
      </c>
      <c r="Y86" s="258" t="s">
        <v>765</v>
      </c>
      <c r="Z86" s="260" t="s">
        <v>759</v>
      </c>
      <c r="AA86" s="260" t="s">
        <v>759</v>
      </c>
      <c r="AB86" s="260" t="s">
        <v>759</v>
      </c>
      <c r="AC86" s="257" t="s">
        <v>760</v>
      </c>
      <c r="AD86" s="260" t="s">
        <v>759</v>
      </c>
      <c r="AE86" s="258" t="s">
        <v>765</v>
      </c>
      <c r="AF86" s="258" t="s">
        <v>765</v>
      </c>
      <c r="AG86" s="261" t="s">
        <v>761</v>
      </c>
      <c r="AH86" s="257" t="s">
        <v>760</v>
      </c>
      <c r="AI86" s="260" t="s">
        <v>759</v>
      </c>
      <c r="AJ86" s="295" t="s">
        <v>761</v>
      </c>
      <c r="AK86" s="1" t="s">
        <v>759</v>
      </c>
      <c r="AL86" s="259">
        <f>COUNTIF(I86:AK86,"scheduled")</f>
        <v>7</v>
      </c>
      <c r="AM86" s="1" t="s">
        <v>1117</v>
      </c>
      <c r="AN86" s="39" t="s">
        <v>762</v>
      </c>
      <c r="AP86" s="39"/>
    </row>
    <row r="87" spans="1:51" ht="20.100000000000001" customHeight="1">
      <c r="A87" s="71" t="s">
        <v>265</v>
      </c>
      <c r="B87" s="183" t="s">
        <v>757</v>
      </c>
      <c r="C87" s="58">
        <v>7</v>
      </c>
      <c r="D87" s="72" t="s">
        <v>266</v>
      </c>
      <c r="E87" s="73">
        <v>45595</v>
      </c>
      <c r="F87" s="74">
        <v>2</v>
      </c>
      <c r="G87" s="72" t="s">
        <v>38</v>
      </c>
      <c r="H87" s="72" t="s">
        <v>24</v>
      </c>
      <c r="I87" s="261" t="s">
        <v>761</v>
      </c>
      <c r="J87" s="260" t="s">
        <v>759</v>
      </c>
      <c r="K87" s="257" t="s">
        <v>760</v>
      </c>
      <c r="L87" s="261" t="s">
        <v>761</v>
      </c>
      <c r="M87" s="258" t="s">
        <v>765</v>
      </c>
      <c r="N87" s="257" t="s">
        <v>760</v>
      </c>
      <c r="O87" s="261" t="s">
        <v>761</v>
      </c>
      <c r="P87" s="260" t="s">
        <v>759</v>
      </c>
      <c r="Q87" s="261" t="s">
        <v>761</v>
      </c>
      <c r="R87" s="260" t="s">
        <v>759</v>
      </c>
      <c r="S87" s="258" t="s">
        <v>765</v>
      </c>
      <c r="T87" s="258" t="s">
        <v>765</v>
      </c>
      <c r="U87" s="260" t="s">
        <v>759</v>
      </c>
      <c r="V87" s="257" t="s">
        <v>760</v>
      </c>
      <c r="W87" s="257" t="s">
        <v>760</v>
      </c>
      <c r="X87" s="260" t="s">
        <v>759</v>
      </c>
      <c r="Y87" s="260" t="s">
        <v>759</v>
      </c>
      <c r="Z87" s="257" t="s">
        <v>760</v>
      </c>
      <c r="AA87" s="260" t="s">
        <v>759</v>
      </c>
      <c r="AB87" s="260" t="s">
        <v>759</v>
      </c>
      <c r="AC87" s="258" t="s">
        <v>765</v>
      </c>
      <c r="AD87" s="260" t="s">
        <v>759</v>
      </c>
      <c r="AE87" s="260" t="s">
        <v>759</v>
      </c>
      <c r="AF87" s="257" t="s">
        <v>760</v>
      </c>
      <c r="AG87" s="258" t="s">
        <v>765</v>
      </c>
      <c r="AH87" s="260" t="s">
        <v>759</v>
      </c>
      <c r="AI87" s="260" t="s">
        <v>759</v>
      </c>
      <c r="AJ87" s="295" t="s">
        <v>761</v>
      </c>
      <c r="AK87" s="1" t="s">
        <v>760</v>
      </c>
      <c r="AL87" s="259">
        <f>COUNTIF(I87:AK87,"scheduled")</f>
        <v>7</v>
      </c>
      <c r="AM87" s="1" t="s">
        <v>1112</v>
      </c>
      <c r="AN87" s="39" t="s">
        <v>762</v>
      </c>
    </row>
    <row r="88" spans="1:51" ht="20.100000000000001" customHeight="1">
      <c r="A88" s="71" t="s">
        <v>268</v>
      </c>
      <c r="B88" s="183" t="s">
        <v>757</v>
      </c>
      <c r="C88" s="58">
        <v>7</v>
      </c>
      <c r="D88" s="72" t="s">
        <v>269</v>
      </c>
      <c r="E88" s="73">
        <v>45595</v>
      </c>
      <c r="F88" s="74">
        <v>2</v>
      </c>
      <c r="G88" s="72" t="s">
        <v>38</v>
      </c>
      <c r="H88" s="72" t="s">
        <v>24</v>
      </c>
      <c r="I88" s="261" t="s">
        <v>761</v>
      </c>
      <c r="J88" s="261" t="s">
        <v>761</v>
      </c>
      <c r="K88" s="257" t="s">
        <v>760</v>
      </c>
      <c r="L88" s="261" t="s">
        <v>761</v>
      </c>
      <c r="M88" s="258" t="s">
        <v>765</v>
      </c>
      <c r="N88" s="258" t="s">
        <v>765</v>
      </c>
      <c r="O88" s="257" t="s">
        <v>760</v>
      </c>
      <c r="P88" s="260" t="s">
        <v>759</v>
      </c>
      <c r="Q88" s="260" t="s">
        <v>759</v>
      </c>
      <c r="R88" s="260" t="s">
        <v>759</v>
      </c>
      <c r="S88" s="261" t="s">
        <v>761</v>
      </c>
      <c r="T88" s="258" t="s">
        <v>765</v>
      </c>
      <c r="U88" s="258" t="s">
        <v>765</v>
      </c>
      <c r="V88" s="257" t="s">
        <v>760</v>
      </c>
      <c r="W88" s="257" t="s">
        <v>760</v>
      </c>
      <c r="X88" s="260" t="s">
        <v>759</v>
      </c>
      <c r="Y88" s="260" t="s">
        <v>759</v>
      </c>
      <c r="Z88" s="260" t="s">
        <v>759</v>
      </c>
      <c r="AA88" s="260" t="s">
        <v>759</v>
      </c>
      <c r="AB88" s="260" t="s">
        <v>759</v>
      </c>
      <c r="AC88" s="257" t="s">
        <v>760</v>
      </c>
      <c r="AD88" s="260" t="s">
        <v>759</v>
      </c>
      <c r="AE88" s="258" t="s">
        <v>765</v>
      </c>
      <c r="AF88" s="257" t="s">
        <v>760</v>
      </c>
      <c r="AG88" s="258" t="s">
        <v>765</v>
      </c>
      <c r="AH88" s="260" t="s">
        <v>759</v>
      </c>
      <c r="AI88" s="260" t="s">
        <v>759</v>
      </c>
      <c r="AJ88" s="295" t="s">
        <v>761</v>
      </c>
      <c r="AK88" s="1" t="s">
        <v>760</v>
      </c>
      <c r="AL88" s="259">
        <f>COUNTIF(I88:AK88,"scheduled")</f>
        <v>7</v>
      </c>
      <c r="AM88" s="1" t="s">
        <v>1137</v>
      </c>
      <c r="AN88" s="39" t="s">
        <v>762</v>
      </c>
      <c r="AP88" s="39"/>
    </row>
    <row r="89" spans="1:51" ht="20.100000000000001" customHeight="1">
      <c r="A89" s="75" t="s">
        <v>271</v>
      </c>
      <c r="B89" s="183" t="s">
        <v>757</v>
      </c>
      <c r="C89" s="58">
        <v>7</v>
      </c>
      <c r="D89" s="76" t="s">
        <v>272</v>
      </c>
      <c r="E89" s="77">
        <v>45596</v>
      </c>
      <c r="F89" s="78">
        <v>2</v>
      </c>
      <c r="G89" s="76" t="s">
        <v>47</v>
      </c>
      <c r="H89" s="76" t="s">
        <v>24</v>
      </c>
      <c r="I89" s="257" t="s">
        <v>760</v>
      </c>
      <c r="J89" s="257" t="s">
        <v>760</v>
      </c>
      <c r="K89" s="261" t="s">
        <v>761</v>
      </c>
      <c r="L89" s="257" t="s">
        <v>760</v>
      </c>
      <c r="M89" s="257" t="s">
        <v>760</v>
      </c>
      <c r="N89" s="258" t="s">
        <v>765</v>
      </c>
      <c r="O89" s="260" t="s">
        <v>759</v>
      </c>
      <c r="P89" s="257" t="s">
        <v>760</v>
      </c>
      <c r="Q89" s="258" t="s">
        <v>765</v>
      </c>
      <c r="R89" s="260" t="s">
        <v>759</v>
      </c>
      <c r="S89" s="257" t="s">
        <v>760</v>
      </c>
      <c r="T89" s="260" t="s">
        <v>759</v>
      </c>
      <c r="U89" s="257" t="s">
        <v>760</v>
      </c>
      <c r="V89" s="260" t="s">
        <v>759</v>
      </c>
      <c r="W89" s="261" t="s">
        <v>761</v>
      </c>
      <c r="X89" s="260" t="s">
        <v>759</v>
      </c>
      <c r="Y89" s="260" t="s">
        <v>759</v>
      </c>
      <c r="Z89" s="260" t="s">
        <v>759</v>
      </c>
      <c r="AA89" s="260" t="s">
        <v>759</v>
      </c>
      <c r="AB89" s="260" t="s">
        <v>759</v>
      </c>
      <c r="AC89" s="260" t="s">
        <v>759</v>
      </c>
      <c r="AD89" s="260" t="s">
        <v>759</v>
      </c>
      <c r="AE89" s="260" t="s">
        <v>759</v>
      </c>
      <c r="AF89" s="258" t="s">
        <v>765</v>
      </c>
      <c r="AG89" s="258" t="s">
        <v>765</v>
      </c>
      <c r="AH89" s="260" t="s">
        <v>759</v>
      </c>
      <c r="AI89" s="258" t="s">
        <v>765</v>
      </c>
      <c r="AJ89" s="297" t="s">
        <v>765</v>
      </c>
      <c r="AK89" s="1" t="s">
        <v>759</v>
      </c>
      <c r="AL89" s="259">
        <f>COUNTIF(I89:AK89,"scheduled")</f>
        <v>7</v>
      </c>
      <c r="AM89" s="1" t="s">
        <v>1096</v>
      </c>
      <c r="AN89" s="39" t="s">
        <v>762</v>
      </c>
      <c r="AP89" s="39"/>
      <c r="AQ89" s="1" t="s">
        <v>1161</v>
      </c>
    </row>
    <row r="90" spans="1:51" ht="20.100000000000001" customHeight="1">
      <c r="A90" s="71" t="s">
        <v>276</v>
      </c>
      <c r="B90" s="64" t="s">
        <v>766</v>
      </c>
      <c r="C90" s="58">
        <v>7</v>
      </c>
      <c r="D90" s="72" t="s">
        <v>277</v>
      </c>
      <c r="E90" s="73">
        <v>45597</v>
      </c>
      <c r="F90" s="74">
        <v>3.5</v>
      </c>
      <c r="G90" s="72" t="s">
        <v>52</v>
      </c>
      <c r="H90" s="72" t="s">
        <v>24</v>
      </c>
      <c r="I90" s="261" t="s">
        <v>761</v>
      </c>
      <c r="J90" s="260" t="s">
        <v>759</v>
      </c>
      <c r="K90" s="257" t="s">
        <v>760</v>
      </c>
      <c r="L90" s="260" t="s">
        <v>759</v>
      </c>
      <c r="M90" s="261" t="s">
        <v>761</v>
      </c>
      <c r="N90" s="260" t="s">
        <v>759</v>
      </c>
      <c r="O90" s="260" t="s">
        <v>759</v>
      </c>
      <c r="P90" s="261" t="s">
        <v>761</v>
      </c>
      <c r="Q90" s="260" t="s">
        <v>759</v>
      </c>
      <c r="R90" s="260" t="s">
        <v>759</v>
      </c>
      <c r="S90" s="260" t="s">
        <v>759</v>
      </c>
      <c r="T90" s="261" t="s">
        <v>761</v>
      </c>
      <c r="U90" s="261" t="s">
        <v>761</v>
      </c>
      <c r="V90" s="258" t="s">
        <v>765</v>
      </c>
      <c r="W90" s="261" t="s">
        <v>760</v>
      </c>
      <c r="X90" s="261" t="s">
        <v>760</v>
      </c>
      <c r="Y90" s="257" t="s">
        <v>760</v>
      </c>
      <c r="Z90" s="258" t="s">
        <v>765</v>
      </c>
      <c r="AA90" s="261" t="s">
        <v>761</v>
      </c>
      <c r="AB90" s="262" t="s">
        <v>775</v>
      </c>
      <c r="AC90" s="257" t="s">
        <v>760</v>
      </c>
      <c r="AD90" s="257" t="s">
        <v>760</v>
      </c>
      <c r="AE90" s="257" t="s">
        <v>760</v>
      </c>
      <c r="AF90" s="261" t="s">
        <v>761</v>
      </c>
      <c r="AG90" s="262" t="s">
        <v>775</v>
      </c>
      <c r="AH90" s="258" t="s">
        <v>765</v>
      </c>
      <c r="AI90" s="258" t="s">
        <v>765</v>
      </c>
      <c r="AJ90" s="296" t="s">
        <v>759</v>
      </c>
      <c r="AK90" s="1" t="s">
        <v>759</v>
      </c>
      <c r="AL90" s="259">
        <f>COUNTIF(I90:AK90,"scheduled")</f>
        <v>7</v>
      </c>
      <c r="AM90" s="1" t="s">
        <v>1086</v>
      </c>
      <c r="AN90" s="39" t="s">
        <v>762</v>
      </c>
      <c r="AP90" s="39"/>
      <c r="AQ90" s="1" t="s">
        <v>1162</v>
      </c>
    </row>
    <row r="91" spans="1:51" s="132" customFormat="1" ht="20.100000000000001" customHeight="1">
      <c r="A91" s="75" t="s">
        <v>807</v>
      </c>
      <c r="B91" s="317" t="s">
        <v>768</v>
      </c>
      <c r="C91" s="58">
        <v>6</v>
      </c>
      <c r="D91" s="76" t="s">
        <v>283</v>
      </c>
      <c r="E91" s="77">
        <v>45600</v>
      </c>
      <c r="F91" s="78">
        <v>4</v>
      </c>
      <c r="G91" s="76" t="s">
        <v>16</v>
      </c>
      <c r="H91" s="76" t="s">
        <v>24</v>
      </c>
      <c r="I91" s="260" t="s">
        <v>759</v>
      </c>
      <c r="J91" s="260" t="s">
        <v>759</v>
      </c>
      <c r="K91" s="257" t="s">
        <v>760</v>
      </c>
      <c r="L91" s="261" t="s">
        <v>761</v>
      </c>
      <c r="M91" s="257" t="s">
        <v>760</v>
      </c>
      <c r="N91" s="260" t="s">
        <v>759</v>
      </c>
      <c r="O91" s="258" t="s">
        <v>765</v>
      </c>
      <c r="P91" s="280"/>
      <c r="Q91" s="258" t="s">
        <v>765</v>
      </c>
      <c r="R91" s="260" t="s">
        <v>759</v>
      </c>
      <c r="S91" s="260" t="s">
        <v>759</v>
      </c>
      <c r="T91" s="261" t="s">
        <v>761</v>
      </c>
      <c r="U91" s="260" t="s">
        <v>759</v>
      </c>
      <c r="V91" s="260" t="s">
        <v>759</v>
      </c>
      <c r="W91" s="257" t="s">
        <v>760</v>
      </c>
      <c r="X91" s="260" t="s">
        <v>759</v>
      </c>
      <c r="Y91" s="258" t="s">
        <v>765</v>
      </c>
      <c r="Z91" s="260" t="s">
        <v>759</v>
      </c>
      <c r="AA91" s="260" t="s">
        <v>759</v>
      </c>
      <c r="AB91" s="260" t="s">
        <v>759</v>
      </c>
      <c r="AC91" s="260" t="s">
        <v>759</v>
      </c>
      <c r="AD91" s="260" t="s">
        <v>759</v>
      </c>
      <c r="AE91" s="261" t="s">
        <v>760</v>
      </c>
      <c r="AF91" s="257" t="s">
        <v>760</v>
      </c>
      <c r="AG91" s="261" t="s">
        <v>761</v>
      </c>
      <c r="AH91" s="257" t="s">
        <v>760</v>
      </c>
      <c r="AI91" s="258" t="s">
        <v>765</v>
      </c>
      <c r="AJ91" s="295" t="s">
        <v>761</v>
      </c>
      <c r="AK91" s="1" t="s">
        <v>759</v>
      </c>
      <c r="AL91" s="259">
        <f>COUNTIF(I91:AK91,"scheduled")</f>
        <v>6</v>
      </c>
      <c r="AM91" s="1" t="s">
        <v>1105</v>
      </c>
      <c r="AN91" s="39" t="s">
        <v>762</v>
      </c>
      <c r="AO91" s="1"/>
      <c r="AP91" s="1" t="s">
        <v>1163</v>
      </c>
      <c r="AQ91" s="1"/>
      <c r="AR91" s="1"/>
      <c r="AS91" s="1"/>
      <c r="AT91" s="1"/>
      <c r="AU91" s="1"/>
      <c r="AV91" s="1"/>
      <c r="AW91" s="1"/>
      <c r="AX91" s="1"/>
      <c r="AY91" s="1"/>
    </row>
    <row r="92" spans="1:51" ht="20.100000000000001" customHeight="1">
      <c r="A92" s="75" t="s">
        <v>279</v>
      </c>
      <c r="B92" s="318" t="s">
        <v>766</v>
      </c>
      <c r="C92" s="58">
        <v>7</v>
      </c>
      <c r="D92" s="76" t="s">
        <v>280</v>
      </c>
      <c r="E92" s="77">
        <v>45600</v>
      </c>
      <c r="F92" s="78">
        <v>3.5</v>
      </c>
      <c r="G92" s="76" t="s">
        <v>16</v>
      </c>
      <c r="H92" s="76" t="s">
        <v>17</v>
      </c>
      <c r="I92" s="261" t="s">
        <v>761</v>
      </c>
      <c r="J92" s="260" t="s">
        <v>759</v>
      </c>
      <c r="K92" s="261" t="s">
        <v>761</v>
      </c>
      <c r="L92" s="257" t="s">
        <v>760</v>
      </c>
      <c r="M92" s="257" t="s">
        <v>760</v>
      </c>
      <c r="N92" s="262" t="s">
        <v>775</v>
      </c>
      <c r="O92" s="261" t="s">
        <v>761</v>
      </c>
      <c r="P92" s="280"/>
      <c r="Q92" s="262" t="s">
        <v>775</v>
      </c>
      <c r="R92" s="260" t="s">
        <v>759</v>
      </c>
      <c r="S92" s="260" t="s">
        <v>759</v>
      </c>
      <c r="T92" s="261" t="s">
        <v>761</v>
      </c>
      <c r="U92" s="260" t="s">
        <v>759</v>
      </c>
      <c r="V92" s="260" t="s">
        <v>759</v>
      </c>
      <c r="W92" s="257" t="s">
        <v>760</v>
      </c>
      <c r="X92" s="260" t="s">
        <v>759</v>
      </c>
      <c r="Y92" s="262" t="s">
        <v>775</v>
      </c>
      <c r="Z92" s="260" t="s">
        <v>759</v>
      </c>
      <c r="AA92" s="260" t="s">
        <v>759</v>
      </c>
      <c r="AB92" s="261" t="s">
        <v>761</v>
      </c>
      <c r="AC92" s="260" t="s">
        <v>759</v>
      </c>
      <c r="AD92" s="261" t="s">
        <v>761</v>
      </c>
      <c r="AE92" s="261" t="s">
        <v>761</v>
      </c>
      <c r="AF92" s="257" t="s">
        <v>760</v>
      </c>
      <c r="AG92" s="260" t="s">
        <v>759</v>
      </c>
      <c r="AH92" s="262" t="s">
        <v>775</v>
      </c>
      <c r="AI92" s="257" t="s">
        <v>760</v>
      </c>
      <c r="AJ92" s="298" t="s">
        <v>760</v>
      </c>
      <c r="AK92" s="1" t="s">
        <v>760</v>
      </c>
      <c r="AL92" s="259">
        <f>COUNTIF(I92:AK92,"scheduled")</f>
        <v>7</v>
      </c>
      <c r="AM92" s="132" t="s">
        <v>1157</v>
      </c>
      <c r="AN92" s="132"/>
      <c r="AO92" s="132"/>
      <c r="AP92" s="132"/>
      <c r="AQ92" s="132" t="s">
        <v>1164</v>
      </c>
      <c r="AR92" s="132"/>
      <c r="AS92" s="132"/>
      <c r="AT92" s="132"/>
      <c r="AU92" s="132"/>
      <c r="AV92" s="132"/>
      <c r="AW92" s="132"/>
      <c r="AX92" s="132"/>
      <c r="AY92" s="132"/>
    </row>
    <row r="93" spans="1:51" ht="20.100000000000001" customHeight="1">
      <c r="A93" s="75" t="s">
        <v>285</v>
      </c>
      <c r="B93" s="181" t="s">
        <v>768</v>
      </c>
      <c r="C93" s="58">
        <v>4</v>
      </c>
      <c r="D93" s="76" t="s">
        <v>286</v>
      </c>
      <c r="E93" s="77">
        <v>45601</v>
      </c>
      <c r="F93" s="78">
        <v>3</v>
      </c>
      <c r="G93" s="76" t="s">
        <v>29</v>
      </c>
      <c r="H93" s="76" t="s">
        <v>17</v>
      </c>
      <c r="I93" s="260" t="s">
        <v>759</v>
      </c>
      <c r="J93" s="260" t="s">
        <v>759</v>
      </c>
      <c r="K93" s="261" t="s">
        <v>761</v>
      </c>
      <c r="L93" s="257" t="s">
        <v>760</v>
      </c>
      <c r="M93" s="261" t="s">
        <v>761</v>
      </c>
      <c r="N93" s="260" t="s">
        <v>759</v>
      </c>
      <c r="O93" s="260" t="s">
        <v>759</v>
      </c>
      <c r="P93" s="260" t="s">
        <v>759</v>
      </c>
      <c r="Q93" s="260" t="s">
        <v>759</v>
      </c>
      <c r="R93" s="257" t="s">
        <v>760</v>
      </c>
      <c r="S93" s="258" t="s">
        <v>765</v>
      </c>
      <c r="T93" s="261" t="s">
        <v>761</v>
      </c>
      <c r="U93" s="260" t="s">
        <v>759</v>
      </c>
      <c r="V93" s="260" t="s">
        <v>759</v>
      </c>
      <c r="W93" s="258" t="s">
        <v>765</v>
      </c>
      <c r="X93" s="260" t="s">
        <v>759</v>
      </c>
      <c r="Y93" s="260" t="s">
        <v>759</v>
      </c>
      <c r="Z93" s="260" t="s">
        <v>759</v>
      </c>
      <c r="AA93" s="260" t="s">
        <v>759</v>
      </c>
      <c r="AB93" s="260" t="s">
        <v>759</v>
      </c>
      <c r="AC93" s="258" t="s">
        <v>765</v>
      </c>
      <c r="AD93" s="260" t="s">
        <v>759</v>
      </c>
      <c r="AE93" s="258" t="s">
        <v>765</v>
      </c>
      <c r="AF93" s="261" t="s">
        <v>761</v>
      </c>
      <c r="AG93" s="262" t="s">
        <v>775</v>
      </c>
      <c r="AH93" s="257" t="s">
        <v>760</v>
      </c>
      <c r="AI93" s="260" t="s">
        <v>759</v>
      </c>
      <c r="AJ93" s="298" t="s">
        <v>760</v>
      </c>
      <c r="AK93" s="1" t="s">
        <v>765</v>
      </c>
      <c r="AL93" s="259">
        <f>COUNTIF(I93:AK93,"scheduled")</f>
        <v>4</v>
      </c>
      <c r="AM93" s="1" t="s">
        <v>1107</v>
      </c>
      <c r="AN93" s="39" t="s">
        <v>762</v>
      </c>
    </row>
    <row r="94" spans="1:51" ht="20.100000000000001" customHeight="1">
      <c r="A94" s="75" t="s">
        <v>287</v>
      </c>
      <c r="B94" s="181" t="s">
        <v>768</v>
      </c>
      <c r="C94" s="58">
        <v>4</v>
      </c>
      <c r="D94" s="76" t="s">
        <v>288</v>
      </c>
      <c r="E94" s="77">
        <v>45601</v>
      </c>
      <c r="F94" s="78">
        <v>3</v>
      </c>
      <c r="G94" s="76" t="s">
        <v>29</v>
      </c>
      <c r="H94" s="76" t="s">
        <v>24</v>
      </c>
      <c r="I94" s="260" t="s">
        <v>759</v>
      </c>
      <c r="J94" s="260" t="s">
        <v>759</v>
      </c>
      <c r="K94" s="261" t="s">
        <v>761</v>
      </c>
      <c r="L94" s="257" t="s">
        <v>760</v>
      </c>
      <c r="M94" s="261" t="s">
        <v>761</v>
      </c>
      <c r="N94" s="260" t="s">
        <v>759</v>
      </c>
      <c r="O94" s="260" t="s">
        <v>759</v>
      </c>
      <c r="P94" s="260" t="s">
        <v>759</v>
      </c>
      <c r="Q94" s="260" t="s">
        <v>759</v>
      </c>
      <c r="R94" s="257" t="s">
        <v>760</v>
      </c>
      <c r="S94" s="260" t="s">
        <v>759</v>
      </c>
      <c r="T94" s="261" t="s">
        <v>761</v>
      </c>
      <c r="U94" s="261" t="s">
        <v>761</v>
      </c>
      <c r="V94" s="260" t="s">
        <v>759</v>
      </c>
      <c r="W94" s="258" t="s">
        <v>765</v>
      </c>
      <c r="X94" s="260" t="s">
        <v>759</v>
      </c>
      <c r="Y94" s="260" t="s">
        <v>759</v>
      </c>
      <c r="Z94" s="261" t="s">
        <v>761</v>
      </c>
      <c r="AA94" s="260" t="s">
        <v>759</v>
      </c>
      <c r="AB94" s="261" t="s">
        <v>761</v>
      </c>
      <c r="AC94" s="260" t="s">
        <v>759</v>
      </c>
      <c r="AD94" s="260" t="s">
        <v>759</v>
      </c>
      <c r="AE94" s="258" t="s">
        <v>765</v>
      </c>
      <c r="AF94" s="261" t="s">
        <v>761</v>
      </c>
      <c r="AG94" s="262" t="s">
        <v>775</v>
      </c>
      <c r="AH94" s="257" t="s">
        <v>760</v>
      </c>
      <c r="AI94" s="258" t="s">
        <v>765</v>
      </c>
      <c r="AJ94" s="298" t="s">
        <v>760</v>
      </c>
      <c r="AK94" s="1" t="s">
        <v>759</v>
      </c>
      <c r="AL94" s="259">
        <f>COUNTIF(I94:AK94,"scheduled")</f>
        <v>4</v>
      </c>
      <c r="AM94" s="1" t="s">
        <v>1107</v>
      </c>
      <c r="AN94" s="39" t="s">
        <v>762</v>
      </c>
    </row>
    <row r="95" spans="1:51" ht="20.100000000000001" customHeight="1">
      <c r="A95" s="75" t="s">
        <v>290</v>
      </c>
      <c r="B95" s="183" t="s">
        <v>757</v>
      </c>
      <c r="C95" s="58">
        <v>7</v>
      </c>
      <c r="D95" s="76" t="s">
        <v>291</v>
      </c>
      <c r="E95" s="77">
        <v>45602</v>
      </c>
      <c r="F95" s="78">
        <v>2</v>
      </c>
      <c r="G95" s="76" t="s">
        <v>38</v>
      </c>
      <c r="H95" s="76" t="s">
        <v>24</v>
      </c>
      <c r="I95" s="257" t="s">
        <v>760</v>
      </c>
      <c r="J95" s="257" t="s">
        <v>760</v>
      </c>
      <c r="K95" s="257" t="s">
        <v>760</v>
      </c>
      <c r="L95" s="261" t="s">
        <v>761</v>
      </c>
      <c r="M95" s="260" t="s">
        <v>759</v>
      </c>
      <c r="N95" s="257" t="s">
        <v>760</v>
      </c>
      <c r="O95" s="260" t="s">
        <v>759</v>
      </c>
      <c r="P95" s="260" t="s">
        <v>759</v>
      </c>
      <c r="Q95" s="257" t="s">
        <v>760</v>
      </c>
      <c r="R95" s="260" t="s">
        <v>759</v>
      </c>
      <c r="S95" s="260" t="s">
        <v>759</v>
      </c>
      <c r="T95" s="258" t="s">
        <v>765</v>
      </c>
      <c r="U95" s="260" t="s">
        <v>759</v>
      </c>
      <c r="V95" s="257" t="s">
        <v>760</v>
      </c>
      <c r="W95" s="258" t="s">
        <v>765</v>
      </c>
      <c r="X95" s="260" t="s">
        <v>759</v>
      </c>
      <c r="Y95" s="260" t="s">
        <v>759</v>
      </c>
      <c r="Z95" s="261" t="s">
        <v>761</v>
      </c>
      <c r="AA95" s="261" t="s">
        <v>761</v>
      </c>
      <c r="AB95" s="260" t="s">
        <v>759</v>
      </c>
      <c r="AC95" s="258" t="s">
        <v>765</v>
      </c>
      <c r="AD95" s="260" t="s">
        <v>759</v>
      </c>
      <c r="AE95" s="260" t="s">
        <v>759</v>
      </c>
      <c r="AF95" s="258" t="s">
        <v>765</v>
      </c>
      <c r="AG95" s="258" t="s">
        <v>765</v>
      </c>
      <c r="AH95" s="260" t="s">
        <v>759</v>
      </c>
      <c r="AI95" s="260" t="s">
        <v>759</v>
      </c>
      <c r="AJ95" s="296" t="s">
        <v>759</v>
      </c>
      <c r="AK95" s="1" t="s">
        <v>760</v>
      </c>
      <c r="AL95" s="259">
        <f>COUNTIF(I95:AK95,"scheduled")</f>
        <v>7</v>
      </c>
      <c r="AM95" s="1" t="s">
        <v>1121</v>
      </c>
      <c r="AN95" s="39" t="s">
        <v>762</v>
      </c>
      <c r="AP95" s="1" t="s">
        <v>1165</v>
      </c>
    </row>
    <row r="96" spans="1:51" ht="20.100000000000001" customHeight="1">
      <c r="A96" s="75" t="s">
        <v>293</v>
      </c>
      <c r="B96" s="64" t="s">
        <v>766</v>
      </c>
      <c r="C96" s="58">
        <v>7</v>
      </c>
      <c r="D96" s="76" t="s">
        <v>294</v>
      </c>
      <c r="E96" s="77">
        <v>45603</v>
      </c>
      <c r="F96" s="78">
        <v>3.5</v>
      </c>
      <c r="G96" s="76" t="s">
        <v>47</v>
      </c>
      <c r="H96" s="76" t="s">
        <v>24</v>
      </c>
      <c r="I96" s="261" t="s">
        <v>761</v>
      </c>
      <c r="J96" s="257" t="s">
        <v>760</v>
      </c>
      <c r="K96" s="261" t="s">
        <v>761</v>
      </c>
      <c r="L96" s="261" t="s">
        <v>802</v>
      </c>
      <c r="M96" s="258" t="s">
        <v>765</v>
      </c>
      <c r="N96" s="257" t="s">
        <v>760</v>
      </c>
      <c r="O96" s="260" t="s">
        <v>759</v>
      </c>
      <c r="P96" s="260" t="s">
        <v>759</v>
      </c>
      <c r="Q96" s="262" t="s">
        <v>775</v>
      </c>
      <c r="R96" s="260" t="s">
        <v>759</v>
      </c>
      <c r="S96" s="257" t="s">
        <v>760</v>
      </c>
      <c r="T96" s="260" t="s">
        <v>759</v>
      </c>
      <c r="U96" s="257" t="s">
        <v>760</v>
      </c>
      <c r="V96" s="260" t="s">
        <v>759</v>
      </c>
      <c r="W96" s="261" t="s">
        <v>761</v>
      </c>
      <c r="X96" s="257" t="s">
        <v>760</v>
      </c>
      <c r="Y96" s="260" t="s">
        <v>759</v>
      </c>
      <c r="Z96" s="258" t="s">
        <v>765</v>
      </c>
      <c r="AA96" s="260" t="s">
        <v>759</v>
      </c>
      <c r="AB96" s="261" t="s">
        <v>761</v>
      </c>
      <c r="AC96" s="261" t="s">
        <v>761</v>
      </c>
      <c r="AD96" s="258" t="s">
        <v>765</v>
      </c>
      <c r="AE96" s="261" t="s">
        <v>761</v>
      </c>
      <c r="AF96" s="260" t="s">
        <v>759</v>
      </c>
      <c r="AG96" s="261" t="s">
        <v>761</v>
      </c>
      <c r="AH96" s="257" t="s">
        <v>760</v>
      </c>
      <c r="AI96" s="258" t="s">
        <v>765</v>
      </c>
      <c r="AJ96" s="295" t="s">
        <v>760</v>
      </c>
      <c r="AK96" s="1" t="s">
        <v>759</v>
      </c>
      <c r="AL96" s="259">
        <f>COUNTIF(I96:AK96,"scheduled")</f>
        <v>7</v>
      </c>
      <c r="AM96" s="1" t="s">
        <v>1087</v>
      </c>
      <c r="AN96" s="39" t="s">
        <v>762</v>
      </c>
    </row>
    <row r="97" spans="1:43" ht="20.100000000000001" customHeight="1">
      <c r="A97" s="75" t="s">
        <v>808</v>
      </c>
      <c r="B97" s="181" t="s">
        <v>768</v>
      </c>
      <c r="C97" s="58">
        <v>6</v>
      </c>
      <c r="D97" s="76" t="s">
        <v>296</v>
      </c>
      <c r="E97" s="77">
        <v>45604</v>
      </c>
      <c r="F97" s="78">
        <v>4</v>
      </c>
      <c r="G97" s="76" t="s">
        <v>52</v>
      </c>
      <c r="H97" s="76" t="s">
        <v>24</v>
      </c>
      <c r="I97" s="260" t="s">
        <v>759</v>
      </c>
      <c r="J97" s="258" t="s">
        <v>765</v>
      </c>
      <c r="K97" s="260" t="s">
        <v>759</v>
      </c>
      <c r="L97" s="260" t="s">
        <v>759</v>
      </c>
      <c r="M97" s="260" t="s">
        <v>759</v>
      </c>
      <c r="N97" s="260" t="s">
        <v>759</v>
      </c>
      <c r="O97" s="260" t="s">
        <v>759</v>
      </c>
      <c r="P97" s="260" t="s">
        <v>759</v>
      </c>
      <c r="Q97" s="260" t="s">
        <v>759</v>
      </c>
      <c r="R97" s="260" t="s">
        <v>759</v>
      </c>
      <c r="S97" s="260" t="s">
        <v>759</v>
      </c>
      <c r="T97" s="257" t="s">
        <v>760</v>
      </c>
      <c r="U97" s="258" t="s">
        <v>765</v>
      </c>
      <c r="V97" s="258" t="s">
        <v>765</v>
      </c>
      <c r="W97" s="257" t="s">
        <v>760</v>
      </c>
      <c r="X97" s="260" t="s">
        <v>759</v>
      </c>
      <c r="Y97" s="258" t="s">
        <v>765</v>
      </c>
      <c r="Z97" s="260" t="s">
        <v>759</v>
      </c>
      <c r="AA97" s="257" t="s">
        <v>760</v>
      </c>
      <c r="AB97" s="260" t="s">
        <v>759</v>
      </c>
      <c r="AC97" s="260" t="s">
        <v>759</v>
      </c>
      <c r="AD97" s="257" t="s">
        <v>760</v>
      </c>
      <c r="AE97" s="257" t="s">
        <v>760</v>
      </c>
      <c r="AF97" s="260" t="s">
        <v>759</v>
      </c>
      <c r="AG97" s="257" t="s">
        <v>760</v>
      </c>
      <c r="AH97" s="260" t="s">
        <v>759</v>
      </c>
      <c r="AI97" s="258" t="s">
        <v>765</v>
      </c>
      <c r="AJ97" s="296" t="s">
        <v>759</v>
      </c>
      <c r="AK97" s="1" t="s">
        <v>759</v>
      </c>
      <c r="AL97" s="259">
        <f>COUNTIF(I97:AK97,"scheduled")</f>
        <v>6</v>
      </c>
      <c r="AM97" s="1" t="s">
        <v>1106</v>
      </c>
      <c r="AN97" s="39" t="s">
        <v>762</v>
      </c>
    </row>
    <row r="98" spans="1:43" ht="20.100000000000001" customHeight="1">
      <c r="A98" s="75" t="s">
        <v>298</v>
      </c>
      <c r="B98" s="64" t="s">
        <v>766</v>
      </c>
      <c r="C98" s="58">
        <v>7</v>
      </c>
      <c r="D98" s="76" t="s">
        <v>299</v>
      </c>
      <c r="E98" s="77">
        <v>45607</v>
      </c>
      <c r="F98" s="78">
        <v>3.5</v>
      </c>
      <c r="G98" s="76" t="s">
        <v>16</v>
      </c>
      <c r="H98" s="76" t="s">
        <v>24</v>
      </c>
      <c r="I98" s="261" t="s">
        <v>761</v>
      </c>
      <c r="J98" s="258" t="s">
        <v>765</v>
      </c>
      <c r="K98" s="260" t="s">
        <v>759</v>
      </c>
      <c r="L98" s="261" t="s">
        <v>761</v>
      </c>
      <c r="M98" s="257" t="s">
        <v>760</v>
      </c>
      <c r="N98" s="260" t="s">
        <v>759</v>
      </c>
      <c r="O98" s="257" t="s">
        <v>760</v>
      </c>
      <c r="P98" s="260" t="s">
        <v>759</v>
      </c>
      <c r="Q98" s="257" t="s">
        <v>760</v>
      </c>
      <c r="R98" s="257" t="s">
        <v>760</v>
      </c>
      <c r="S98" s="260" t="s">
        <v>759</v>
      </c>
      <c r="T98" s="261" t="s">
        <v>761</v>
      </c>
      <c r="U98" s="260" t="s">
        <v>759</v>
      </c>
      <c r="V98" s="260" t="s">
        <v>759</v>
      </c>
      <c r="W98" s="258" t="s">
        <v>765</v>
      </c>
      <c r="X98" s="262" t="s">
        <v>775</v>
      </c>
      <c r="Y98" s="257" t="s">
        <v>760</v>
      </c>
      <c r="Z98" s="258" t="s">
        <v>765</v>
      </c>
      <c r="AA98" s="260" t="s">
        <v>759</v>
      </c>
      <c r="AB98" s="261" t="s">
        <v>761</v>
      </c>
      <c r="AC98" s="258" t="s">
        <v>765</v>
      </c>
      <c r="AD98" s="257" t="s">
        <v>760</v>
      </c>
      <c r="AE98" s="258" t="s">
        <v>765</v>
      </c>
      <c r="AF98" s="260" t="s">
        <v>759</v>
      </c>
      <c r="AG98" s="260" t="s">
        <v>759</v>
      </c>
      <c r="AH98" s="257" t="s">
        <v>760</v>
      </c>
      <c r="AI98" s="258" t="s">
        <v>765</v>
      </c>
      <c r="AJ98" s="297" t="s">
        <v>765</v>
      </c>
      <c r="AK98" s="1" t="s">
        <v>765</v>
      </c>
      <c r="AL98" s="259">
        <f>COUNTIF(I98:AK98,"scheduled")</f>
        <v>7</v>
      </c>
      <c r="AM98" s="1" t="s">
        <v>1107</v>
      </c>
      <c r="AN98" s="39" t="s">
        <v>762</v>
      </c>
    </row>
    <row r="99" spans="1:43" ht="20.100000000000001" customHeight="1">
      <c r="A99" s="79" t="s">
        <v>304</v>
      </c>
      <c r="B99" s="64" t="s">
        <v>766</v>
      </c>
      <c r="C99" s="58">
        <v>7</v>
      </c>
      <c r="D99" s="80" t="s">
        <v>306</v>
      </c>
      <c r="E99" s="81">
        <v>45608</v>
      </c>
      <c r="F99" s="82">
        <v>4</v>
      </c>
      <c r="G99" s="80" t="s">
        <v>29</v>
      </c>
      <c r="H99" s="80" t="s">
        <v>24</v>
      </c>
      <c r="I99" s="257" t="s">
        <v>760</v>
      </c>
      <c r="J99" s="260" t="s">
        <v>759</v>
      </c>
      <c r="K99" s="260" t="s">
        <v>759</v>
      </c>
      <c r="L99" s="260" t="s">
        <v>759</v>
      </c>
      <c r="M99" s="260" t="s">
        <v>759</v>
      </c>
      <c r="N99" s="260" t="s">
        <v>759</v>
      </c>
      <c r="O99" s="258" t="s">
        <v>765</v>
      </c>
      <c r="P99" s="258" t="s">
        <v>765</v>
      </c>
      <c r="Q99" s="260" t="s">
        <v>759</v>
      </c>
      <c r="R99" s="260" t="s">
        <v>759</v>
      </c>
      <c r="S99" s="257" t="s">
        <v>760</v>
      </c>
      <c r="T99" s="261" t="s">
        <v>761</v>
      </c>
      <c r="U99" s="260" t="s">
        <v>759</v>
      </c>
      <c r="V99" s="260" t="s">
        <v>759</v>
      </c>
      <c r="W99" s="258" t="s">
        <v>765</v>
      </c>
      <c r="X99" s="260" t="s">
        <v>759</v>
      </c>
      <c r="Y99" s="258" t="s">
        <v>765</v>
      </c>
      <c r="Z99" s="260" t="s">
        <v>759</v>
      </c>
      <c r="AA99" s="260" t="s">
        <v>759</v>
      </c>
      <c r="AB99" s="257" t="s">
        <v>760</v>
      </c>
      <c r="AC99" s="257" t="s">
        <v>760</v>
      </c>
      <c r="AD99" s="260" t="s">
        <v>759</v>
      </c>
      <c r="AE99" s="257" t="s">
        <v>760</v>
      </c>
      <c r="AF99" s="260" t="s">
        <v>759</v>
      </c>
      <c r="AG99" s="257" t="s">
        <v>760</v>
      </c>
      <c r="AH99" s="260" t="s">
        <v>759</v>
      </c>
      <c r="AI99" s="258" t="s">
        <v>765</v>
      </c>
      <c r="AJ99" s="295" t="s">
        <v>760</v>
      </c>
      <c r="AK99" s="1" t="s">
        <v>759</v>
      </c>
      <c r="AL99" s="259">
        <f>COUNTIF(I99:AK99,"scheduled")</f>
        <v>7</v>
      </c>
      <c r="AM99" s="1" t="s">
        <v>1091</v>
      </c>
      <c r="AN99" s="39" t="s">
        <v>762</v>
      </c>
      <c r="AP99" s="1" t="s">
        <v>1166</v>
      </c>
    </row>
    <row r="100" spans="1:43" ht="20.100000000000001" customHeight="1">
      <c r="A100" s="79" t="s">
        <v>810</v>
      </c>
      <c r="B100" s="174" t="s">
        <v>776</v>
      </c>
      <c r="C100" s="58">
        <v>5</v>
      </c>
      <c r="D100" s="80" t="s">
        <v>301</v>
      </c>
      <c r="E100" s="81">
        <v>45608</v>
      </c>
      <c r="F100" s="82">
        <v>3.5</v>
      </c>
      <c r="G100" s="80" t="s">
        <v>29</v>
      </c>
      <c r="H100" s="80" t="s">
        <v>17</v>
      </c>
      <c r="I100" s="258" t="s">
        <v>765</v>
      </c>
      <c r="J100" s="260" t="s">
        <v>759</v>
      </c>
      <c r="K100" s="260" t="s">
        <v>759</v>
      </c>
      <c r="L100" s="257" t="s">
        <v>760</v>
      </c>
      <c r="M100" s="260" t="s">
        <v>759</v>
      </c>
      <c r="N100" s="260" t="s">
        <v>759</v>
      </c>
      <c r="O100" s="261" t="s">
        <v>761</v>
      </c>
      <c r="P100" s="258" t="s">
        <v>765</v>
      </c>
      <c r="Q100" s="260" t="s">
        <v>759</v>
      </c>
      <c r="R100" s="260" t="s">
        <v>759</v>
      </c>
      <c r="S100" s="260" t="s">
        <v>759</v>
      </c>
      <c r="T100" s="261" t="s">
        <v>761</v>
      </c>
      <c r="U100" s="260" t="s">
        <v>759</v>
      </c>
      <c r="V100" s="260" t="s">
        <v>759</v>
      </c>
      <c r="W100" s="257" t="s">
        <v>760</v>
      </c>
      <c r="X100" s="260" t="s">
        <v>759</v>
      </c>
      <c r="Y100" s="260" t="s">
        <v>759</v>
      </c>
      <c r="Z100" s="260" t="s">
        <v>759</v>
      </c>
      <c r="AA100" s="260" t="s">
        <v>759</v>
      </c>
      <c r="AB100" s="260" t="s">
        <v>759</v>
      </c>
      <c r="AC100" s="257" t="s">
        <v>760</v>
      </c>
      <c r="AD100" s="260" t="s">
        <v>759</v>
      </c>
      <c r="AE100" s="261" t="s">
        <v>761</v>
      </c>
      <c r="AF100" s="260" t="s">
        <v>759</v>
      </c>
      <c r="AG100" s="261" t="s">
        <v>761</v>
      </c>
      <c r="AH100" s="257" t="s">
        <v>760</v>
      </c>
      <c r="AI100" s="260" t="s">
        <v>759</v>
      </c>
      <c r="AJ100" s="295" t="s">
        <v>760</v>
      </c>
      <c r="AK100" s="1" t="s">
        <v>759</v>
      </c>
      <c r="AL100" s="259">
        <f>COUNTIF(I100:AK100,"scheduled")</f>
        <v>5</v>
      </c>
      <c r="AM100" s="1" t="s">
        <v>1096</v>
      </c>
      <c r="AN100" s="39" t="s">
        <v>762</v>
      </c>
      <c r="AP100" s="39"/>
      <c r="AQ100" s="1" t="s">
        <v>1166</v>
      </c>
    </row>
    <row r="101" spans="1:43" ht="20.100000000000001" customHeight="1">
      <c r="A101" s="79" t="s">
        <v>811</v>
      </c>
      <c r="B101" s="174" t="s">
        <v>776</v>
      </c>
      <c r="C101" s="58">
        <v>5</v>
      </c>
      <c r="D101" s="80" t="s">
        <v>301</v>
      </c>
      <c r="E101" s="81">
        <v>45608</v>
      </c>
      <c r="F101" s="82">
        <v>3.5</v>
      </c>
      <c r="G101" s="80" t="s">
        <v>29</v>
      </c>
      <c r="H101" s="80" t="s">
        <v>17</v>
      </c>
      <c r="I101" s="258" t="s">
        <v>765</v>
      </c>
      <c r="J101" s="260" t="s">
        <v>759</v>
      </c>
      <c r="K101" s="260" t="s">
        <v>759</v>
      </c>
      <c r="L101" s="261" t="s">
        <v>761</v>
      </c>
      <c r="M101" s="260" t="s">
        <v>759</v>
      </c>
      <c r="N101" s="260" t="s">
        <v>759</v>
      </c>
      <c r="O101" s="257" t="s">
        <v>760</v>
      </c>
      <c r="P101" s="257" t="s">
        <v>760</v>
      </c>
      <c r="Q101" s="260" t="s">
        <v>759</v>
      </c>
      <c r="R101" s="260" t="s">
        <v>759</v>
      </c>
      <c r="S101" s="260" t="s">
        <v>759</v>
      </c>
      <c r="T101" s="257" t="s">
        <v>760</v>
      </c>
      <c r="U101" s="260" t="s">
        <v>759</v>
      </c>
      <c r="V101" s="260" t="s">
        <v>759</v>
      </c>
      <c r="W101" s="261" t="s">
        <v>761</v>
      </c>
      <c r="X101" s="260" t="s">
        <v>759</v>
      </c>
      <c r="Y101" s="260" t="s">
        <v>759</v>
      </c>
      <c r="Z101" s="260" t="s">
        <v>759</v>
      </c>
      <c r="AA101" s="260" t="s">
        <v>759</v>
      </c>
      <c r="AB101" s="260" t="s">
        <v>759</v>
      </c>
      <c r="AC101" s="258" t="s">
        <v>765</v>
      </c>
      <c r="AD101" s="260" t="s">
        <v>759</v>
      </c>
      <c r="AE101" s="257" t="s">
        <v>760</v>
      </c>
      <c r="AF101" s="260" t="s">
        <v>759</v>
      </c>
      <c r="AG101" s="257" t="s">
        <v>760</v>
      </c>
      <c r="AH101" s="262" t="s">
        <v>775</v>
      </c>
      <c r="AI101" s="260" t="s">
        <v>759</v>
      </c>
      <c r="AJ101" s="295" t="s">
        <v>761</v>
      </c>
      <c r="AK101" s="1" t="s">
        <v>759</v>
      </c>
      <c r="AL101" s="259">
        <f>COUNTIF(I101:AK101,"scheduled")</f>
        <v>5</v>
      </c>
      <c r="AM101" s="1" t="s">
        <v>1090</v>
      </c>
      <c r="AN101" s="39" t="s">
        <v>762</v>
      </c>
    </row>
    <row r="102" spans="1:43" ht="20.100000000000001" customHeight="1">
      <c r="A102" s="79" t="s">
        <v>308</v>
      </c>
      <c r="B102" s="183" t="s">
        <v>757</v>
      </c>
      <c r="C102" s="58">
        <v>7</v>
      </c>
      <c r="D102" s="80" t="s">
        <v>309</v>
      </c>
      <c r="E102" s="81">
        <v>45609</v>
      </c>
      <c r="F102" s="82">
        <v>2.5</v>
      </c>
      <c r="G102" s="80" t="s">
        <v>38</v>
      </c>
      <c r="H102" s="80" t="s">
        <v>17</v>
      </c>
      <c r="I102" s="260" t="s">
        <v>759</v>
      </c>
      <c r="J102" s="260" t="s">
        <v>759</v>
      </c>
      <c r="K102" s="260" t="s">
        <v>759</v>
      </c>
      <c r="L102" s="260" t="s">
        <v>759</v>
      </c>
      <c r="M102" s="257" t="s">
        <v>760</v>
      </c>
      <c r="N102" s="260" t="s">
        <v>759</v>
      </c>
      <c r="O102" s="257" t="s">
        <v>760</v>
      </c>
      <c r="P102" s="257" t="s">
        <v>760</v>
      </c>
      <c r="Q102" s="260" t="s">
        <v>759</v>
      </c>
      <c r="R102" s="260" t="s">
        <v>759</v>
      </c>
      <c r="S102" s="260" t="s">
        <v>759</v>
      </c>
      <c r="T102" s="258" t="s">
        <v>765</v>
      </c>
      <c r="U102" s="260" t="s">
        <v>759</v>
      </c>
      <c r="V102" s="258" t="s">
        <v>765</v>
      </c>
      <c r="W102" s="258" t="s">
        <v>765</v>
      </c>
      <c r="X102" s="257" t="s">
        <v>760</v>
      </c>
      <c r="Y102" s="260" t="s">
        <v>759</v>
      </c>
      <c r="Z102" s="261" t="s">
        <v>761</v>
      </c>
      <c r="AA102" s="260" t="s">
        <v>759</v>
      </c>
      <c r="AB102" s="257" t="s">
        <v>760</v>
      </c>
      <c r="AC102" s="260" t="s">
        <v>759</v>
      </c>
      <c r="AD102" s="260" t="s">
        <v>759</v>
      </c>
      <c r="AE102" s="260" t="s">
        <v>759</v>
      </c>
      <c r="AF102" s="262" t="s">
        <v>775</v>
      </c>
      <c r="AG102" s="257" t="s">
        <v>760</v>
      </c>
      <c r="AH102" s="260" t="s">
        <v>759</v>
      </c>
      <c r="AI102" s="257" t="s">
        <v>760</v>
      </c>
      <c r="AJ102" s="295" t="s">
        <v>761</v>
      </c>
      <c r="AK102" s="1" t="s">
        <v>765</v>
      </c>
      <c r="AL102" s="259">
        <f>COUNTIF(I102:AK102,"scheduled")</f>
        <v>7</v>
      </c>
      <c r="AM102" s="1" t="s">
        <v>1128</v>
      </c>
      <c r="AN102" s="39" t="s">
        <v>762</v>
      </c>
    </row>
    <row r="103" spans="1:43" ht="20.100000000000001" customHeight="1">
      <c r="A103" s="75" t="s">
        <v>813</v>
      </c>
      <c r="B103" s="181" t="s">
        <v>768</v>
      </c>
      <c r="C103" s="58">
        <v>4</v>
      </c>
      <c r="D103" s="76" t="s">
        <v>309</v>
      </c>
      <c r="E103" s="77">
        <v>45609</v>
      </c>
      <c r="F103" s="78">
        <v>2</v>
      </c>
      <c r="G103" s="76" t="s">
        <v>38</v>
      </c>
      <c r="H103" s="76" t="s">
        <v>17</v>
      </c>
      <c r="I103" s="258" t="s">
        <v>765</v>
      </c>
      <c r="J103" s="260" t="s">
        <v>759</v>
      </c>
      <c r="K103" s="260" t="s">
        <v>759</v>
      </c>
      <c r="L103" s="260" t="s">
        <v>759</v>
      </c>
      <c r="M103" s="261" t="s">
        <v>761</v>
      </c>
      <c r="N103" s="260" t="s">
        <v>759</v>
      </c>
      <c r="O103" s="261" t="s">
        <v>761</v>
      </c>
      <c r="P103" s="261" t="s">
        <v>761</v>
      </c>
      <c r="Q103" s="260" t="s">
        <v>759</v>
      </c>
      <c r="R103" s="260" t="s">
        <v>759</v>
      </c>
      <c r="S103" s="260" t="s">
        <v>759</v>
      </c>
      <c r="T103" s="261" t="s">
        <v>761</v>
      </c>
      <c r="U103" s="260" t="s">
        <v>759</v>
      </c>
      <c r="V103" s="257" t="s">
        <v>760</v>
      </c>
      <c r="W103" s="258" t="s">
        <v>765</v>
      </c>
      <c r="X103" s="260" t="s">
        <v>759</v>
      </c>
      <c r="Y103" s="262" t="s">
        <v>775</v>
      </c>
      <c r="Z103" s="261" t="s">
        <v>761</v>
      </c>
      <c r="AA103" s="257" t="s">
        <v>760</v>
      </c>
      <c r="AB103" s="258" t="s">
        <v>765</v>
      </c>
      <c r="AC103" s="261" t="s">
        <v>761</v>
      </c>
      <c r="AD103" s="260" t="s">
        <v>759</v>
      </c>
      <c r="AE103" s="261" t="s">
        <v>761</v>
      </c>
      <c r="AF103" s="257" t="s">
        <v>760</v>
      </c>
      <c r="AG103" s="260" t="s">
        <v>759</v>
      </c>
      <c r="AH103" s="260" t="s">
        <v>759</v>
      </c>
      <c r="AI103" s="261" t="s">
        <v>761</v>
      </c>
      <c r="AJ103" s="298" t="s">
        <v>775</v>
      </c>
      <c r="AK103" s="1" t="s">
        <v>760</v>
      </c>
      <c r="AL103" s="259">
        <f>COUNTIF(I103:AK103,"scheduled")</f>
        <v>4</v>
      </c>
      <c r="AM103" s="1" t="s">
        <v>1098</v>
      </c>
      <c r="AN103" s="39" t="s">
        <v>762</v>
      </c>
      <c r="AP103" s="39"/>
      <c r="AQ103" s="1" t="s">
        <v>1167</v>
      </c>
    </row>
    <row r="104" spans="1:43" ht="20.100000000000001" customHeight="1">
      <c r="A104" s="83" t="s">
        <v>814</v>
      </c>
      <c r="B104" s="181" t="s">
        <v>768</v>
      </c>
      <c r="C104" s="58">
        <v>4</v>
      </c>
      <c r="D104" s="76" t="s">
        <v>314</v>
      </c>
      <c r="E104" s="77">
        <v>45609</v>
      </c>
      <c r="F104" s="84">
        <v>2</v>
      </c>
      <c r="G104" s="76" t="s">
        <v>38</v>
      </c>
      <c r="H104" s="76" t="s">
        <v>24</v>
      </c>
      <c r="I104" s="258" t="s">
        <v>765</v>
      </c>
      <c r="J104" s="260" t="s">
        <v>759</v>
      </c>
      <c r="K104" s="260" t="s">
        <v>759</v>
      </c>
      <c r="L104" s="261" t="s">
        <v>761</v>
      </c>
      <c r="M104" s="261" t="s">
        <v>761</v>
      </c>
      <c r="N104" s="260" t="s">
        <v>759</v>
      </c>
      <c r="O104" s="261" t="s">
        <v>761</v>
      </c>
      <c r="P104" s="261" t="s">
        <v>761</v>
      </c>
      <c r="Q104" s="260" t="s">
        <v>759</v>
      </c>
      <c r="R104" s="260" t="s">
        <v>759</v>
      </c>
      <c r="S104" s="260" t="s">
        <v>759</v>
      </c>
      <c r="T104" s="261" t="s">
        <v>761</v>
      </c>
      <c r="U104" s="260" t="s">
        <v>759</v>
      </c>
      <c r="V104" s="257" t="s">
        <v>760</v>
      </c>
      <c r="W104" s="258" t="s">
        <v>765</v>
      </c>
      <c r="X104" s="260" t="s">
        <v>759</v>
      </c>
      <c r="Y104" s="262" t="s">
        <v>775</v>
      </c>
      <c r="Z104" s="261" t="s">
        <v>761</v>
      </c>
      <c r="AA104" s="257" t="s">
        <v>760</v>
      </c>
      <c r="AB104" s="260" t="s">
        <v>759</v>
      </c>
      <c r="AC104" s="261" t="s">
        <v>761</v>
      </c>
      <c r="AD104" s="260" t="s">
        <v>759</v>
      </c>
      <c r="AE104" s="261" t="s">
        <v>761</v>
      </c>
      <c r="AF104" s="257" t="s">
        <v>760</v>
      </c>
      <c r="AG104" s="258" t="s">
        <v>765</v>
      </c>
      <c r="AH104" s="260" t="s">
        <v>759</v>
      </c>
      <c r="AI104" s="260" t="s">
        <v>759</v>
      </c>
      <c r="AJ104" s="298" t="s">
        <v>760</v>
      </c>
      <c r="AK104" s="1" t="s">
        <v>765</v>
      </c>
      <c r="AL104" s="259">
        <f>COUNTIF(I104:AK104,"scheduled")</f>
        <v>4</v>
      </c>
      <c r="AM104" s="1" t="s">
        <v>1137</v>
      </c>
      <c r="AN104" s="39" t="s">
        <v>762</v>
      </c>
      <c r="AQ104" s="1" t="s">
        <v>1168</v>
      </c>
    </row>
    <row r="105" spans="1:43" ht="20.100000000000001" customHeight="1">
      <c r="A105" s="79" t="s">
        <v>317</v>
      </c>
      <c r="B105" s="183" t="s">
        <v>757</v>
      </c>
      <c r="C105" s="58">
        <v>7</v>
      </c>
      <c r="D105" s="80" t="s">
        <v>314</v>
      </c>
      <c r="E105" s="81">
        <v>45609</v>
      </c>
      <c r="F105" s="82">
        <v>2</v>
      </c>
      <c r="G105" s="80" t="s">
        <v>38</v>
      </c>
      <c r="H105" s="80" t="s">
        <v>24</v>
      </c>
      <c r="I105" s="257" t="s">
        <v>760</v>
      </c>
      <c r="J105" s="260" t="s">
        <v>759</v>
      </c>
      <c r="K105" s="260" t="s">
        <v>759</v>
      </c>
      <c r="L105" s="257" t="s">
        <v>760</v>
      </c>
      <c r="M105" s="260" t="s">
        <v>759</v>
      </c>
      <c r="N105" s="257" t="s">
        <v>760</v>
      </c>
      <c r="O105" s="261" t="s">
        <v>761</v>
      </c>
      <c r="P105" s="257" t="s">
        <v>760</v>
      </c>
      <c r="Q105" s="260" t="s">
        <v>759</v>
      </c>
      <c r="R105" s="260" t="s">
        <v>759</v>
      </c>
      <c r="S105" s="260" t="s">
        <v>759</v>
      </c>
      <c r="T105" s="258" t="s">
        <v>765</v>
      </c>
      <c r="U105" s="260" t="s">
        <v>759</v>
      </c>
      <c r="V105" s="261" t="s">
        <v>761</v>
      </c>
      <c r="W105" s="257" t="s">
        <v>760</v>
      </c>
      <c r="X105" s="260" t="s">
        <v>759</v>
      </c>
      <c r="Y105" s="260" t="s">
        <v>759</v>
      </c>
      <c r="Z105" s="261" t="s">
        <v>761</v>
      </c>
      <c r="AA105" s="260" t="s">
        <v>759</v>
      </c>
      <c r="AB105" s="260" t="s">
        <v>759</v>
      </c>
      <c r="AC105" s="260" t="s">
        <v>759</v>
      </c>
      <c r="AD105" s="260" t="s">
        <v>759</v>
      </c>
      <c r="AE105" s="260" t="s">
        <v>759</v>
      </c>
      <c r="AF105" s="258" t="s">
        <v>765</v>
      </c>
      <c r="AG105" s="257" t="s">
        <v>760</v>
      </c>
      <c r="AH105" s="260" t="s">
        <v>759</v>
      </c>
      <c r="AI105" s="260" t="s">
        <v>759</v>
      </c>
      <c r="AJ105" s="295" t="s">
        <v>761</v>
      </c>
      <c r="AK105" s="1" t="s">
        <v>760</v>
      </c>
      <c r="AL105" s="259">
        <f>COUNTIF(I105:AK105,"scheduled")</f>
        <v>7</v>
      </c>
      <c r="AM105" s="1" t="s">
        <v>1157</v>
      </c>
      <c r="AN105" s="39" t="s">
        <v>762</v>
      </c>
    </row>
    <row r="106" spans="1:43" ht="20.100000000000001" customHeight="1">
      <c r="A106" s="75" t="s">
        <v>324</v>
      </c>
      <c r="B106" s="318" t="s">
        <v>766</v>
      </c>
      <c r="C106" s="58">
        <v>7</v>
      </c>
      <c r="D106" s="76" t="s">
        <v>325</v>
      </c>
      <c r="E106" s="77">
        <v>45610</v>
      </c>
      <c r="F106" s="78">
        <v>3.5</v>
      </c>
      <c r="G106" s="76" t="s">
        <v>47</v>
      </c>
      <c r="H106" s="76" t="s">
        <v>24</v>
      </c>
      <c r="I106" s="261" t="s">
        <v>761</v>
      </c>
      <c r="J106" s="260" t="s">
        <v>759</v>
      </c>
      <c r="K106" s="260" t="s">
        <v>759</v>
      </c>
      <c r="L106" s="261" t="s">
        <v>761</v>
      </c>
      <c r="M106" s="257" t="s">
        <v>760</v>
      </c>
      <c r="N106" s="257" t="s">
        <v>760</v>
      </c>
      <c r="O106" s="260" t="s">
        <v>759</v>
      </c>
      <c r="P106" s="261" t="s">
        <v>761</v>
      </c>
      <c r="Q106" s="257" t="s">
        <v>760</v>
      </c>
      <c r="R106" s="260" t="s">
        <v>759</v>
      </c>
      <c r="S106" s="258" t="s">
        <v>765</v>
      </c>
      <c r="T106" s="260" t="s">
        <v>759</v>
      </c>
      <c r="U106" s="260" t="s">
        <v>759</v>
      </c>
      <c r="V106" s="260" t="s">
        <v>759</v>
      </c>
      <c r="W106" s="257" t="s">
        <v>760</v>
      </c>
      <c r="X106" s="257" t="s">
        <v>760</v>
      </c>
      <c r="Y106" s="260" t="s">
        <v>759</v>
      </c>
      <c r="Z106" s="258" t="s">
        <v>765</v>
      </c>
      <c r="AA106" s="260" t="s">
        <v>759</v>
      </c>
      <c r="AB106" s="258" t="s">
        <v>765</v>
      </c>
      <c r="AC106" s="260" t="s">
        <v>759</v>
      </c>
      <c r="AD106" s="257" t="s">
        <v>760</v>
      </c>
      <c r="AE106" s="261" t="s">
        <v>761</v>
      </c>
      <c r="AF106" s="257" t="s">
        <v>760</v>
      </c>
      <c r="AG106" s="258" t="s">
        <v>765</v>
      </c>
      <c r="AH106" s="260" t="s">
        <v>759</v>
      </c>
      <c r="AI106" s="258" t="s">
        <v>765</v>
      </c>
      <c r="AJ106" s="296" t="s">
        <v>759</v>
      </c>
      <c r="AK106" s="1" t="s">
        <v>759</v>
      </c>
      <c r="AL106" s="259">
        <f>COUNTIF(I106:AK106,"scheduled")</f>
        <v>7</v>
      </c>
      <c r="AM106" s="1" t="s">
        <v>1111</v>
      </c>
      <c r="AN106" s="39" t="s">
        <v>762</v>
      </c>
    </row>
    <row r="107" spans="1:43" ht="20.100000000000001" customHeight="1">
      <c r="A107" s="79" t="s">
        <v>816</v>
      </c>
      <c r="B107" s="181" t="s">
        <v>768</v>
      </c>
      <c r="C107" s="58">
        <v>2</v>
      </c>
      <c r="D107" s="80" t="s">
        <v>320</v>
      </c>
      <c r="E107" s="81">
        <v>45610</v>
      </c>
      <c r="F107" s="82">
        <v>4</v>
      </c>
      <c r="G107" s="80" t="s">
        <v>47</v>
      </c>
      <c r="H107" s="80" t="s">
        <v>17</v>
      </c>
      <c r="I107" s="260" t="s">
        <v>759</v>
      </c>
      <c r="J107" s="260" t="s">
        <v>759</v>
      </c>
      <c r="K107" s="260" t="s">
        <v>759</v>
      </c>
      <c r="L107" s="260" t="s">
        <v>759</v>
      </c>
      <c r="M107" s="260" t="s">
        <v>759</v>
      </c>
      <c r="N107" s="260" t="s">
        <v>759</v>
      </c>
      <c r="O107" s="260" t="s">
        <v>759</v>
      </c>
      <c r="P107" s="261" t="s">
        <v>761</v>
      </c>
      <c r="Q107" s="257" t="s">
        <v>760</v>
      </c>
      <c r="R107" s="260" t="s">
        <v>759</v>
      </c>
      <c r="S107" s="260" t="s">
        <v>759</v>
      </c>
      <c r="T107" s="260" t="s">
        <v>759</v>
      </c>
      <c r="U107" s="260" t="s">
        <v>759</v>
      </c>
      <c r="V107" s="260" t="s">
        <v>759</v>
      </c>
      <c r="W107" s="257" t="s">
        <v>760</v>
      </c>
      <c r="X107" s="261" t="s">
        <v>761</v>
      </c>
      <c r="Y107" s="260" t="s">
        <v>759</v>
      </c>
      <c r="Z107" s="260" t="s">
        <v>759</v>
      </c>
      <c r="AA107" s="260" t="s">
        <v>759</v>
      </c>
      <c r="AB107" s="258" t="s">
        <v>765</v>
      </c>
      <c r="AC107" s="260" t="s">
        <v>759</v>
      </c>
      <c r="AD107" s="260" t="s">
        <v>759</v>
      </c>
      <c r="AE107" s="258" t="s">
        <v>765</v>
      </c>
      <c r="AF107" s="258" t="s">
        <v>765</v>
      </c>
      <c r="AG107" s="261" t="s">
        <v>761</v>
      </c>
      <c r="AH107" s="260" t="s">
        <v>759</v>
      </c>
      <c r="AI107" s="260" t="s">
        <v>759</v>
      </c>
      <c r="AJ107" s="296" t="s">
        <v>759</v>
      </c>
      <c r="AK107" s="1" t="s">
        <v>759</v>
      </c>
      <c r="AL107" s="259">
        <f>COUNTIF(I107:AK107,"scheduled")</f>
        <v>2</v>
      </c>
      <c r="AM107" s="1" t="s">
        <v>1144</v>
      </c>
      <c r="AN107" s="39" t="s">
        <v>762</v>
      </c>
    </row>
    <row r="108" spans="1:43" ht="20.100000000000001" customHeight="1">
      <c r="A108" s="79" t="s">
        <v>817</v>
      </c>
      <c r="B108" s="317" t="s">
        <v>768</v>
      </c>
      <c r="C108" s="58">
        <v>2</v>
      </c>
      <c r="D108" s="80" t="s">
        <v>322</v>
      </c>
      <c r="E108" s="81">
        <v>45610</v>
      </c>
      <c r="F108" s="82">
        <v>4</v>
      </c>
      <c r="G108" s="80" t="s">
        <v>47</v>
      </c>
      <c r="H108" s="80" t="s">
        <v>24</v>
      </c>
      <c r="I108" s="260" t="s">
        <v>759</v>
      </c>
      <c r="J108" s="260" t="s">
        <v>759</v>
      </c>
      <c r="K108" s="260" t="s">
        <v>759</v>
      </c>
      <c r="L108" s="261" t="s">
        <v>802</v>
      </c>
      <c r="M108" s="260" t="s">
        <v>759</v>
      </c>
      <c r="N108" s="260" t="s">
        <v>759</v>
      </c>
      <c r="O108" s="260" t="s">
        <v>759</v>
      </c>
      <c r="P108" s="260" t="s">
        <v>759</v>
      </c>
      <c r="Q108" s="258" t="s">
        <v>765</v>
      </c>
      <c r="R108" s="260" t="s">
        <v>759</v>
      </c>
      <c r="S108" s="257" t="s">
        <v>760</v>
      </c>
      <c r="T108" s="260" t="s">
        <v>759</v>
      </c>
      <c r="U108" s="260" t="s">
        <v>759</v>
      </c>
      <c r="V108" s="260" t="s">
        <v>759</v>
      </c>
      <c r="W108" s="258" t="s">
        <v>765</v>
      </c>
      <c r="X108" s="260" t="s">
        <v>759</v>
      </c>
      <c r="Y108" s="260" t="s">
        <v>759</v>
      </c>
      <c r="Z108" s="260" t="s">
        <v>759</v>
      </c>
      <c r="AA108" s="260" t="s">
        <v>759</v>
      </c>
      <c r="AB108" s="260" t="s">
        <v>759</v>
      </c>
      <c r="AC108" s="260" t="s">
        <v>759</v>
      </c>
      <c r="AD108" s="260" t="s">
        <v>759</v>
      </c>
      <c r="AE108" s="257" t="s">
        <v>760</v>
      </c>
      <c r="AF108" s="258" t="s">
        <v>765</v>
      </c>
      <c r="AG108" s="261" t="s">
        <v>802</v>
      </c>
      <c r="AH108" s="260" t="s">
        <v>759</v>
      </c>
      <c r="AI108" s="261" t="s">
        <v>802</v>
      </c>
      <c r="AJ108" s="296" t="s">
        <v>759</v>
      </c>
      <c r="AK108" s="1" t="s">
        <v>759</v>
      </c>
      <c r="AL108" s="259">
        <f>COUNTIF(I108:AK108,"scheduled")</f>
        <v>2</v>
      </c>
      <c r="AM108" s="1" t="s">
        <v>1097</v>
      </c>
      <c r="AN108" s="39" t="s">
        <v>762</v>
      </c>
      <c r="AP108" s="39"/>
    </row>
    <row r="109" spans="1:43" ht="20.100000000000001" customHeight="1">
      <c r="A109" s="79" t="s">
        <v>327</v>
      </c>
      <c r="B109" s="64" t="s">
        <v>766</v>
      </c>
      <c r="C109" s="58">
        <v>7</v>
      </c>
      <c r="D109" s="80" t="s">
        <v>328</v>
      </c>
      <c r="E109" s="81">
        <v>45611</v>
      </c>
      <c r="F109" s="82">
        <v>3.5</v>
      </c>
      <c r="G109" s="80" t="s">
        <v>52</v>
      </c>
      <c r="H109" s="80" t="s">
        <v>24</v>
      </c>
      <c r="I109" s="257" t="s">
        <v>760</v>
      </c>
      <c r="J109" s="260" t="s">
        <v>759</v>
      </c>
      <c r="K109" s="260" t="s">
        <v>759</v>
      </c>
      <c r="L109" s="260" t="s">
        <v>759</v>
      </c>
      <c r="M109" s="258" t="s">
        <v>765</v>
      </c>
      <c r="N109" s="260" t="s">
        <v>759</v>
      </c>
      <c r="O109" s="258" t="s">
        <v>765</v>
      </c>
      <c r="P109" s="261" t="s">
        <v>761</v>
      </c>
      <c r="Q109" s="260" t="s">
        <v>759</v>
      </c>
      <c r="R109" s="257" t="s">
        <v>760</v>
      </c>
      <c r="S109" s="260" t="s">
        <v>759</v>
      </c>
      <c r="T109" s="261" t="s">
        <v>761</v>
      </c>
      <c r="U109" s="260" t="s">
        <v>759</v>
      </c>
      <c r="V109" s="258" t="s">
        <v>765</v>
      </c>
      <c r="W109" s="258" t="s">
        <v>765</v>
      </c>
      <c r="X109" s="261" t="s">
        <v>761</v>
      </c>
      <c r="Y109" s="257" t="s">
        <v>760</v>
      </c>
      <c r="Z109" s="258" t="s">
        <v>765</v>
      </c>
      <c r="AA109" s="257" t="s">
        <v>760</v>
      </c>
      <c r="AB109" s="257" t="s">
        <v>760</v>
      </c>
      <c r="AC109" s="261" t="s">
        <v>761</v>
      </c>
      <c r="AD109" s="257" t="s">
        <v>760</v>
      </c>
      <c r="AE109" s="257" t="s">
        <v>760</v>
      </c>
      <c r="AF109" s="258" t="s">
        <v>765</v>
      </c>
      <c r="AG109" s="262" t="s">
        <v>775</v>
      </c>
      <c r="AH109" s="260" t="s">
        <v>759</v>
      </c>
      <c r="AI109" s="258" t="s">
        <v>765</v>
      </c>
      <c r="AJ109" s="297" t="s">
        <v>765</v>
      </c>
      <c r="AK109" s="1" t="s">
        <v>765</v>
      </c>
      <c r="AL109" s="259">
        <f>COUNTIF(I109:AK109,"scheduled")</f>
        <v>7</v>
      </c>
      <c r="AM109" s="1" t="s">
        <v>1106</v>
      </c>
      <c r="AN109" s="39" t="s">
        <v>762</v>
      </c>
      <c r="AP109" s="39"/>
    </row>
    <row r="110" spans="1:43" ht="20.100000000000001" customHeight="1">
      <c r="A110" s="79" t="s">
        <v>332</v>
      </c>
      <c r="B110" s="64" t="s">
        <v>766</v>
      </c>
      <c r="C110" s="58">
        <v>7</v>
      </c>
      <c r="D110" s="80" t="s">
        <v>333</v>
      </c>
      <c r="E110" s="81">
        <v>45615</v>
      </c>
      <c r="F110" s="82">
        <v>3.5</v>
      </c>
      <c r="G110" s="80" t="s">
        <v>29</v>
      </c>
      <c r="H110" s="80" t="s">
        <v>24</v>
      </c>
      <c r="I110" s="261" t="s">
        <v>761</v>
      </c>
      <c r="J110" s="260" t="s">
        <v>759</v>
      </c>
      <c r="K110" s="260" t="s">
        <v>759</v>
      </c>
      <c r="L110" s="257" t="s">
        <v>760</v>
      </c>
      <c r="M110" s="258" t="s">
        <v>765</v>
      </c>
      <c r="N110" s="260" t="s">
        <v>759</v>
      </c>
      <c r="O110" s="257" t="s">
        <v>760</v>
      </c>
      <c r="P110" s="280"/>
      <c r="Q110" s="260" t="s">
        <v>759</v>
      </c>
      <c r="R110" s="260" t="s">
        <v>759</v>
      </c>
      <c r="S110" s="260" t="s">
        <v>759</v>
      </c>
      <c r="T110" s="258" t="s">
        <v>765</v>
      </c>
      <c r="U110" s="257" t="s">
        <v>760</v>
      </c>
      <c r="V110" s="260" t="s">
        <v>759</v>
      </c>
      <c r="W110" s="257" t="s">
        <v>760</v>
      </c>
      <c r="X110" s="257" t="s">
        <v>760</v>
      </c>
      <c r="Y110" s="258" t="s">
        <v>765</v>
      </c>
      <c r="Z110" s="258" t="s">
        <v>765</v>
      </c>
      <c r="AA110" s="257" t="s">
        <v>760</v>
      </c>
      <c r="AB110" s="261" t="s">
        <v>802</v>
      </c>
      <c r="AC110" s="257" t="s">
        <v>760</v>
      </c>
      <c r="AD110" s="260" t="s">
        <v>759</v>
      </c>
      <c r="AE110" s="260" t="s">
        <v>759</v>
      </c>
      <c r="AF110" s="260" t="s">
        <v>759</v>
      </c>
      <c r="AG110" s="262" t="s">
        <v>775</v>
      </c>
      <c r="AH110" s="260" t="s">
        <v>759</v>
      </c>
      <c r="AI110" s="258" t="s">
        <v>765</v>
      </c>
      <c r="AJ110" s="296" t="s">
        <v>759</v>
      </c>
      <c r="AK110" s="1" t="s">
        <v>759</v>
      </c>
      <c r="AL110" s="259">
        <f>COUNTIF(I110:AK110,"scheduled")</f>
        <v>7</v>
      </c>
      <c r="AM110" s="1" t="s">
        <v>1086</v>
      </c>
      <c r="AN110" s="39" t="s">
        <v>762</v>
      </c>
    </row>
    <row r="111" spans="1:43" ht="20.100000000000001" customHeight="1">
      <c r="A111" s="79" t="s">
        <v>819</v>
      </c>
      <c r="B111" s="174" t="s">
        <v>776</v>
      </c>
      <c r="C111" s="58">
        <v>5</v>
      </c>
      <c r="D111" s="80" t="s">
        <v>330</v>
      </c>
      <c r="E111" s="81">
        <v>45615</v>
      </c>
      <c r="F111" s="82">
        <v>3.5</v>
      </c>
      <c r="G111" s="80" t="s">
        <v>29</v>
      </c>
      <c r="H111" s="80" t="s">
        <v>17</v>
      </c>
      <c r="I111" s="260" t="s">
        <v>759</v>
      </c>
      <c r="J111" s="260" t="s">
        <v>759</v>
      </c>
      <c r="K111" s="260" t="s">
        <v>759</v>
      </c>
      <c r="L111" s="257" t="s">
        <v>760</v>
      </c>
      <c r="M111" s="260" t="s">
        <v>759</v>
      </c>
      <c r="N111" s="260" t="s">
        <v>759</v>
      </c>
      <c r="O111" s="257" t="s">
        <v>760</v>
      </c>
      <c r="P111" s="280"/>
      <c r="Q111" s="260" t="s">
        <v>759</v>
      </c>
      <c r="R111" s="260" t="s">
        <v>759</v>
      </c>
      <c r="S111" s="258" t="s">
        <v>765</v>
      </c>
      <c r="T111" s="258" t="s">
        <v>765</v>
      </c>
      <c r="U111" s="260" t="s">
        <v>759</v>
      </c>
      <c r="V111" s="260" t="s">
        <v>759</v>
      </c>
      <c r="W111" s="257" t="s">
        <v>760</v>
      </c>
      <c r="X111" s="260" t="s">
        <v>759</v>
      </c>
      <c r="Y111" s="260" t="s">
        <v>759</v>
      </c>
      <c r="Z111" s="260" t="s">
        <v>759</v>
      </c>
      <c r="AA111" s="260" t="s">
        <v>759</v>
      </c>
      <c r="AB111" s="260" t="s">
        <v>759</v>
      </c>
      <c r="AC111" s="265" t="s">
        <v>760</v>
      </c>
      <c r="AD111" s="260" t="s">
        <v>759</v>
      </c>
      <c r="AE111" s="260" t="s">
        <v>759</v>
      </c>
      <c r="AF111" s="260" t="s">
        <v>759</v>
      </c>
      <c r="AG111" s="257" t="s">
        <v>760</v>
      </c>
      <c r="AH111" s="260" t="s">
        <v>759</v>
      </c>
      <c r="AI111" s="260" t="s">
        <v>759</v>
      </c>
      <c r="AJ111" s="296" t="s">
        <v>759</v>
      </c>
      <c r="AK111" s="1" t="s">
        <v>759</v>
      </c>
      <c r="AL111" s="259">
        <f>COUNTIF(I111:AK111,"scheduled")</f>
        <v>5</v>
      </c>
      <c r="AM111" s="1" t="s">
        <v>1086</v>
      </c>
      <c r="AN111" s="39" t="s">
        <v>762</v>
      </c>
    </row>
    <row r="112" spans="1:43" ht="20.100000000000001" customHeight="1">
      <c r="A112" s="75" t="s">
        <v>335</v>
      </c>
      <c r="B112" s="183" t="s">
        <v>757</v>
      </c>
      <c r="C112" s="58">
        <v>7</v>
      </c>
      <c r="D112" s="76" t="s">
        <v>336</v>
      </c>
      <c r="E112" s="77">
        <v>45617</v>
      </c>
      <c r="F112" s="78">
        <v>2</v>
      </c>
      <c r="G112" s="76" t="s">
        <v>47</v>
      </c>
      <c r="H112" s="76" t="s">
        <v>17</v>
      </c>
      <c r="I112" s="257" t="s">
        <v>760</v>
      </c>
      <c r="J112" s="257" t="s">
        <v>760</v>
      </c>
      <c r="K112" s="260" t="s">
        <v>759</v>
      </c>
      <c r="L112" s="260" t="s">
        <v>759</v>
      </c>
      <c r="M112" s="258" t="s">
        <v>765</v>
      </c>
      <c r="N112" s="261" t="s">
        <v>761</v>
      </c>
      <c r="O112" s="260" t="s">
        <v>759</v>
      </c>
      <c r="P112" s="261" t="s">
        <v>761</v>
      </c>
      <c r="Q112" s="261" t="s">
        <v>761</v>
      </c>
      <c r="R112" s="260" t="s">
        <v>759</v>
      </c>
      <c r="S112" s="260" t="s">
        <v>759</v>
      </c>
      <c r="T112" s="260" t="s">
        <v>759</v>
      </c>
      <c r="U112" s="257" t="s">
        <v>760</v>
      </c>
      <c r="V112" s="260" t="s">
        <v>759</v>
      </c>
      <c r="W112" s="258" t="s">
        <v>765</v>
      </c>
      <c r="X112" s="260" t="s">
        <v>759</v>
      </c>
      <c r="Y112" s="257" t="s">
        <v>760</v>
      </c>
      <c r="Z112" s="260" t="s">
        <v>759</v>
      </c>
      <c r="AA112" s="260" t="s">
        <v>759</v>
      </c>
      <c r="AB112" s="261" t="s">
        <v>761</v>
      </c>
      <c r="AC112" s="257" t="s">
        <v>760</v>
      </c>
      <c r="AD112" s="260" t="s">
        <v>759</v>
      </c>
      <c r="AE112" s="260" t="s">
        <v>759</v>
      </c>
      <c r="AF112" s="260" t="s">
        <v>759</v>
      </c>
      <c r="AG112" s="257" t="s">
        <v>760</v>
      </c>
      <c r="AH112" s="260" t="s">
        <v>759</v>
      </c>
      <c r="AI112" s="260" t="s">
        <v>759</v>
      </c>
      <c r="AJ112" s="298" t="s">
        <v>760</v>
      </c>
      <c r="AK112" s="1" t="s">
        <v>759</v>
      </c>
      <c r="AL112" s="259">
        <f>COUNTIF(I112:AK112,"scheduled")</f>
        <v>7</v>
      </c>
      <c r="AM112" s="1" t="s">
        <v>1140</v>
      </c>
      <c r="AN112" s="39" t="s">
        <v>762</v>
      </c>
      <c r="AP112" s="1" t="s">
        <v>1169</v>
      </c>
    </row>
    <row r="113" spans="1:51" ht="20.100000000000001" customHeight="1">
      <c r="A113" s="79" t="s">
        <v>820</v>
      </c>
      <c r="B113" s="174" t="s">
        <v>776</v>
      </c>
      <c r="C113" s="58">
        <v>3</v>
      </c>
      <c r="D113" s="80" t="s">
        <v>336</v>
      </c>
      <c r="E113" s="81">
        <v>45617</v>
      </c>
      <c r="F113" s="82">
        <v>3.5</v>
      </c>
      <c r="G113" s="80" t="s">
        <v>47</v>
      </c>
      <c r="H113" s="80" t="s">
        <v>17</v>
      </c>
      <c r="I113" s="260" t="s">
        <v>759</v>
      </c>
      <c r="J113" s="258" t="s">
        <v>765</v>
      </c>
      <c r="K113" s="260" t="s">
        <v>759</v>
      </c>
      <c r="L113" s="260" t="s">
        <v>759</v>
      </c>
      <c r="M113" s="260" t="s">
        <v>759</v>
      </c>
      <c r="N113" s="257" t="s">
        <v>760</v>
      </c>
      <c r="O113" s="260" t="s">
        <v>759</v>
      </c>
      <c r="P113" s="258" t="s">
        <v>765</v>
      </c>
      <c r="Q113" s="261" t="s">
        <v>802</v>
      </c>
      <c r="R113" s="260" t="s">
        <v>759</v>
      </c>
      <c r="S113" s="260" t="s">
        <v>759</v>
      </c>
      <c r="T113" s="260" t="s">
        <v>759</v>
      </c>
      <c r="U113" s="260" t="s">
        <v>759</v>
      </c>
      <c r="V113" s="260" t="s">
        <v>759</v>
      </c>
      <c r="W113" s="262" t="s">
        <v>760</v>
      </c>
      <c r="X113" s="260" t="s">
        <v>759</v>
      </c>
      <c r="Y113" s="258" t="s">
        <v>765</v>
      </c>
      <c r="Z113" s="260" t="s">
        <v>759</v>
      </c>
      <c r="AA113" s="260" t="s">
        <v>759</v>
      </c>
      <c r="AB113" s="257" t="s">
        <v>760</v>
      </c>
      <c r="AC113" s="258" t="s">
        <v>765</v>
      </c>
      <c r="AD113" s="260" t="s">
        <v>759</v>
      </c>
      <c r="AE113" s="260" t="s">
        <v>759</v>
      </c>
      <c r="AF113" s="260" t="s">
        <v>759</v>
      </c>
      <c r="AG113" s="261" t="s">
        <v>761</v>
      </c>
      <c r="AH113" s="262" t="s">
        <v>775</v>
      </c>
      <c r="AI113" s="260" t="s">
        <v>759</v>
      </c>
      <c r="AJ113" s="298" t="s">
        <v>775</v>
      </c>
      <c r="AK113" s="1" t="s">
        <v>759</v>
      </c>
      <c r="AL113" s="259">
        <f>COUNTIF(I113:AK113,"scheduled")</f>
        <v>3</v>
      </c>
      <c r="AM113" s="1" t="s">
        <v>1125</v>
      </c>
      <c r="AN113" s="39" t="s">
        <v>762</v>
      </c>
      <c r="AP113" s="1" t="s">
        <v>1170</v>
      </c>
    </row>
    <row r="114" spans="1:51" ht="20.100000000000001" customHeight="1">
      <c r="A114" s="79" t="s">
        <v>339</v>
      </c>
      <c r="B114" s="180" t="s">
        <v>773</v>
      </c>
      <c r="C114" s="58">
        <v>7</v>
      </c>
      <c r="D114" s="80" t="s">
        <v>340</v>
      </c>
      <c r="E114" s="81">
        <v>45617</v>
      </c>
      <c r="F114" s="82">
        <v>2</v>
      </c>
      <c r="G114" s="80" t="s">
        <v>47</v>
      </c>
      <c r="H114" s="80" t="s">
        <v>24</v>
      </c>
      <c r="I114" s="261" t="s">
        <v>761</v>
      </c>
      <c r="J114" s="257" t="s">
        <v>760</v>
      </c>
      <c r="K114" s="260" t="s">
        <v>759</v>
      </c>
      <c r="L114" s="257" t="s">
        <v>760</v>
      </c>
      <c r="M114" s="258" t="s">
        <v>765</v>
      </c>
      <c r="N114" s="261" t="s">
        <v>761</v>
      </c>
      <c r="O114" s="260" t="s">
        <v>759</v>
      </c>
      <c r="P114" s="261" t="s">
        <v>761</v>
      </c>
      <c r="Q114" s="258" t="s">
        <v>765</v>
      </c>
      <c r="R114" s="260" t="s">
        <v>759</v>
      </c>
      <c r="S114" s="257" t="s">
        <v>760</v>
      </c>
      <c r="T114" s="260" t="s">
        <v>759</v>
      </c>
      <c r="U114" s="257" t="s">
        <v>760</v>
      </c>
      <c r="V114" s="260" t="s">
        <v>759</v>
      </c>
      <c r="W114" s="257" t="s">
        <v>760</v>
      </c>
      <c r="X114" s="260" t="s">
        <v>759</v>
      </c>
      <c r="Y114" s="260" t="s">
        <v>759</v>
      </c>
      <c r="Z114" s="260" t="s">
        <v>759</v>
      </c>
      <c r="AA114" s="260" t="s">
        <v>759</v>
      </c>
      <c r="AB114" s="260" t="s">
        <v>759</v>
      </c>
      <c r="AC114" s="257" t="s">
        <v>760</v>
      </c>
      <c r="AD114" s="260" t="s">
        <v>759</v>
      </c>
      <c r="AE114" s="260" t="s">
        <v>759</v>
      </c>
      <c r="AF114" s="260" t="s">
        <v>759</v>
      </c>
      <c r="AG114" s="258" t="s">
        <v>765</v>
      </c>
      <c r="AH114" s="257" t="s">
        <v>760</v>
      </c>
      <c r="AI114" s="260" t="s">
        <v>759</v>
      </c>
      <c r="AJ114" s="296" t="s">
        <v>759</v>
      </c>
      <c r="AK114" s="1" t="s">
        <v>759</v>
      </c>
      <c r="AL114" s="259">
        <f>COUNTIF(I114:AK114,"scheduled")</f>
        <v>7</v>
      </c>
      <c r="AM114" s="1" t="s">
        <v>1087</v>
      </c>
      <c r="AN114" s="39" t="s">
        <v>762</v>
      </c>
    </row>
    <row r="115" spans="1:51" ht="20.100000000000001" customHeight="1">
      <c r="A115" s="79" t="s">
        <v>342</v>
      </c>
      <c r="B115" s="64" t="s">
        <v>766</v>
      </c>
      <c r="C115" s="58">
        <v>7</v>
      </c>
      <c r="D115" s="80" t="s">
        <v>343</v>
      </c>
      <c r="E115" s="81">
        <v>45618</v>
      </c>
      <c r="F115" s="82">
        <v>3.5</v>
      </c>
      <c r="G115" s="80" t="s">
        <v>52</v>
      </c>
      <c r="H115" s="80" t="s">
        <v>24</v>
      </c>
      <c r="I115" s="257" t="s">
        <v>760</v>
      </c>
      <c r="J115" s="261" t="s">
        <v>760</v>
      </c>
      <c r="K115" s="260" t="s">
        <v>759</v>
      </c>
      <c r="L115" s="260" t="s">
        <v>759</v>
      </c>
      <c r="M115" s="258" t="s">
        <v>765</v>
      </c>
      <c r="N115" s="260" t="s">
        <v>759</v>
      </c>
      <c r="O115" s="258" t="s">
        <v>765</v>
      </c>
      <c r="P115" s="257" t="s">
        <v>760</v>
      </c>
      <c r="Q115" s="260" t="s">
        <v>759</v>
      </c>
      <c r="R115" s="257" t="s">
        <v>760</v>
      </c>
      <c r="S115" s="261" t="s">
        <v>761</v>
      </c>
      <c r="T115" s="261" t="s">
        <v>761</v>
      </c>
      <c r="U115" s="258" t="s">
        <v>765</v>
      </c>
      <c r="V115" s="257" t="s">
        <v>760</v>
      </c>
      <c r="W115" s="258" t="s">
        <v>765</v>
      </c>
      <c r="X115" s="261" t="s">
        <v>761</v>
      </c>
      <c r="Y115" s="257" t="s">
        <v>760</v>
      </c>
      <c r="Z115" s="258" t="s">
        <v>765</v>
      </c>
      <c r="AA115" s="260" t="s">
        <v>759</v>
      </c>
      <c r="AB115" s="258" t="s">
        <v>765</v>
      </c>
      <c r="AC115" s="260" t="s">
        <v>759</v>
      </c>
      <c r="AD115" s="257" t="s">
        <v>760</v>
      </c>
      <c r="AE115" s="260" t="s">
        <v>759</v>
      </c>
      <c r="AF115" s="260" t="s">
        <v>759</v>
      </c>
      <c r="AG115" s="262" t="s">
        <v>775</v>
      </c>
      <c r="AH115" s="260" t="s">
        <v>759</v>
      </c>
      <c r="AI115" s="258" t="s">
        <v>765</v>
      </c>
      <c r="AJ115" s="297" t="s">
        <v>765</v>
      </c>
      <c r="AK115" s="1" t="s">
        <v>765</v>
      </c>
      <c r="AL115" s="259">
        <f>COUNTIF(I115:AK115,"scheduled")</f>
        <v>7</v>
      </c>
      <c r="AM115" s="1" t="s">
        <v>1101</v>
      </c>
      <c r="AN115" s="39" t="s">
        <v>762</v>
      </c>
    </row>
    <row r="116" spans="1:51" ht="20.100000000000001" customHeight="1">
      <c r="A116" s="75" t="s">
        <v>345</v>
      </c>
      <c r="B116" s="64" t="s">
        <v>766</v>
      </c>
      <c r="C116" s="58">
        <v>7</v>
      </c>
      <c r="D116" s="76" t="s">
        <v>346</v>
      </c>
      <c r="E116" s="77">
        <v>45621</v>
      </c>
      <c r="F116" s="78">
        <v>3.5</v>
      </c>
      <c r="G116" s="76" t="s">
        <v>16</v>
      </c>
      <c r="H116" s="76" t="s">
        <v>24</v>
      </c>
      <c r="I116" s="260" t="s">
        <v>759</v>
      </c>
      <c r="J116" s="258" t="s">
        <v>765</v>
      </c>
      <c r="K116" s="260" t="s">
        <v>759</v>
      </c>
      <c r="L116" s="257" t="s">
        <v>760</v>
      </c>
      <c r="M116" s="257" t="s">
        <v>760</v>
      </c>
      <c r="N116" s="260" t="s">
        <v>759</v>
      </c>
      <c r="O116" s="258" t="s">
        <v>765</v>
      </c>
      <c r="P116" s="260" t="s">
        <v>759</v>
      </c>
      <c r="Q116" s="261" t="s">
        <v>761</v>
      </c>
      <c r="R116" s="257" t="s">
        <v>760</v>
      </c>
      <c r="S116" s="260" t="s">
        <v>759</v>
      </c>
      <c r="T116" s="257" t="s">
        <v>760</v>
      </c>
      <c r="U116" s="260" t="s">
        <v>759</v>
      </c>
      <c r="V116" s="260" t="s">
        <v>759</v>
      </c>
      <c r="W116" s="257" t="s">
        <v>760</v>
      </c>
      <c r="X116" s="260" t="s">
        <v>759</v>
      </c>
      <c r="Y116" s="258" t="s">
        <v>765</v>
      </c>
      <c r="Z116" s="258" t="s">
        <v>765</v>
      </c>
      <c r="AA116" s="260" t="s">
        <v>759</v>
      </c>
      <c r="AB116" s="260" t="s">
        <v>759</v>
      </c>
      <c r="AC116" s="260" t="s">
        <v>759</v>
      </c>
      <c r="AD116" s="257" t="s">
        <v>760</v>
      </c>
      <c r="AE116" s="260" t="s">
        <v>759</v>
      </c>
      <c r="AF116" s="260" t="s">
        <v>759</v>
      </c>
      <c r="AG116" s="257" t="s">
        <v>760</v>
      </c>
      <c r="AH116" s="260" t="s">
        <v>759</v>
      </c>
      <c r="AI116" s="258" t="s">
        <v>765</v>
      </c>
      <c r="AJ116" s="297" t="s">
        <v>765</v>
      </c>
      <c r="AK116" s="1" t="s">
        <v>759</v>
      </c>
      <c r="AL116" s="259">
        <f>COUNTIF(I116:AK116,"scheduled")</f>
        <v>7</v>
      </c>
      <c r="AM116" s="1" t="s">
        <v>1096</v>
      </c>
      <c r="AN116" s="39" t="s">
        <v>762</v>
      </c>
    </row>
    <row r="117" spans="1:51" ht="20.100000000000001" customHeight="1">
      <c r="A117" s="75" t="s">
        <v>348</v>
      </c>
      <c r="B117" s="64" t="s">
        <v>766</v>
      </c>
      <c r="C117" s="58">
        <v>7</v>
      </c>
      <c r="D117" s="76" t="s">
        <v>349</v>
      </c>
      <c r="E117" s="77">
        <v>45628</v>
      </c>
      <c r="F117" s="78">
        <v>3.5</v>
      </c>
      <c r="G117" s="76" t="s">
        <v>16</v>
      </c>
      <c r="H117" s="76" t="s">
        <v>17</v>
      </c>
      <c r="I117" s="260" t="s">
        <v>759</v>
      </c>
      <c r="J117" s="260" t="s">
        <v>759</v>
      </c>
      <c r="K117" s="260" t="s">
        <v>759</v>
      </c>
      <c r="L117" s="261" t="s">
        <v>802</v>
      </c>
      <c r="M117" s="257" t="s">
        <v>760</v>
      </c>
      <c r="N117" s="261" t="s">
        <v>802</v>
      </c>
      <c r="O117" s="257" t="s">
        <v>760</v>
      </c>
      <c r="P117" s="261" t="s">
        <v>802</v>
      </c>
      <c r="Q117" s="257" t="s">
        <v>760</v>
      </c>
      <c r="R117" s="260" t="s">
        <v>759</v>
      </c>
      <c r="S117" s="260" t="s">
        <v>759</v>
      </c>
      <c r="T117" s="261" t="s">
        <v>761</v>
      </c>
      <c r="U117" s="260" t="s">
        <v>759</v>
      </c>
      <c r="V117" s="260" t="s">
        <v>759</v>
      </c>
      <c r="W117" s="261" t="s">
        <v>761</v>
      </c>
      <c r="X117" s="257" t="s">
        <v>760</v>
      </c>
      <c r="Y117" s="257" t="s">
        <v>760</v>
      </c>
      <c r="Z117" s="258" t="s">
        <v>765</v>
      </c>
      <c r="AA117" s="260" t="s">
        <v>759</v>
      </c>
      <c r="AB117" s="260" t="s">
        <v>759</v>
      </c>
      <c r="AC117" s="261" t="s">
        <v>761</v>
      </c>
      <c r="AD117" s="261" t="s">
        <v>761</v>
      </c>
      <c r="AE117" s="260" t="s">
        <v>759</v>
      </c>
      <c r="AF117" s="260" t="s">
        <v>759</v>
      </c>
      <c r="AG117" s="260" t="s">
        <v>759</v>
      </c>
      <c r="AH117" s="261" t="s">
        <v>761</v>
      </c>
      <c r="AI117" s="257" t="s">
        <v>760</v>
      </c>
      <c r="AJ117" s="297" t="s">
        <v>765</v>
      </c>
      <c r="AK117" s="1" t="s">
        <v>760</v>
      </c>
      <c r="AL117" s="259">
        <f>COUNTIF(I117:AK117,"scheduled")</f>
        <v>7</v>
      </c>
      <c r="AM117" s="1" t="s">
        <v>1085</v>
      </c>
      <c r="AN117" s="39" t="s">
        <v>762</v>
      </c>
      <c r="AQ117" s="1" t="s">
        <v>1171</v>
      </c>
    </row>
    <row r="118" spans="1:51" ht="20.100000000000001" customHeight="1">
      <c r="A118" s="79" t="s">
        <v>359</v>
      </c>
      <c r="B118" s="64" t="s">
        <v>766</v>
      </c>
      <c r="C118" s="58">
        <v>7</v>
      </c>
      <c r="D118" s="80" t="s">
        <v>360</v>
      </c>
      <c r="E118" s="81">
        <v>45629</v>
      </c>
      <c r="F118" s="82">
        <v>3.5</v>
      </c>
      <c r="G118" s="80" t="s">
        <v>29</v>
      </c>
      <c r="H118" s="80" t="s">
        <v>24</v>
      </c>
      <c r="I118" s="257" t="s">
        <v>760</v>
      </c>
      <c r="J118" s="260" t="s">
        <v>759</v>
      </c>
      <c r="K118" s="260" t="s">
        <v>759</v>
      </c>
      <c r="L118" s="261" t="s">
        <v>761</v>
      </c>
      <c r="M118" s="258" t="s">
        <v>765</v>
      </c>
      <c r="N118" s="260" t="s">
        <v>759</v>
      </c>
      <c r="O118" s="258" t="s">
        <v>765</v>
      </c>
      <c r="P118" s="258" t="s">
        <v>765</v>
      </c>
      <c r="Q118" s="260" t="s">
        <v>759</v>
      </c>
      <c r="R118" s="260" t="s">
        <v>759</v>
      </c>
      <c r="S118" s="260" t="s">
        <v>759</v>
      </c>
      <c r="T118" s="261" t="s">
        <v>761</v>
      </c>
      <c r="U118" s="257" t="s">
        <v>760</v>
      </c>
      <c r="V118" s="260" t="s">
        <v>759</v>
      </c>
      <c r="W118" s="258" t="s">
        <v>806</v>
      </c>
      <c r="X118" s="261" t="s">
        <v>760</v>
      </c>
      <c r="Y118" s="257" t="s">
        <v>760</v>
      </c>
      <c r="Z118" s="258" t="s">
        <v>765</v>
      </c>
      <c r="AA118" s="260" t="s">
        <v>759</v>
      </c>
      <c r="AB118" s="260" t="s">
        <v>759</v>
      </c>
      <c r="AC118" s="257" t="s">
        <v>760</v>
      </c>
      <c r="AD118" s="260" t="s">
        <v>759</v>
      </c>
      <c r="AE118" s="260" t="s">
        <v>759</v>
      </c>
      <c r="AF118" s="260" t="s">
        <v>759</v>
      </c>
      <c r="AG118" s="257" t="s">
        <v>760</v>
      </c>
      <c r="AH118" s="260" t="s">
        <v>759</v>
      </c>
      <c r="AI118" s="258" t="s">
        <v>765</v>
      </c>
      <c r="AJ118" s="295" t="s">
        <v>760</v>
      </c>
      <c r="AK118" s="1" t="s">
        <v>759</v>
      </c>
      <c r="AL118" s="259">
        <f>COUNTIF(I118:AK118,"scheduled")</f>
        <v>7</v>
      </c>
      <c r="AM118" s="1" t="s">
        <v>1101</v>
      </c>
      <c r="AN118" s="39" t="s">
        <v>762</v>
      </c>
      <c r="AP118" s="1" t="s">
        <v>1166</v>
      </c>
    </row>
    <row r="119" spans="1:51" ht="20.100000000000001" customHeight="1">
      <c r="A119" s="79" t="s">
        <v>821</v>
      </c>
      <c r="B119" s="174" t="s">
        <v>776</v>
      </c>
      <c r="C119" s="58">
        <v>2</v>
      </c>
      <c r="D119" s="80" t="s">
        <v>355</v>
      </c>
      <c r="E119" s="81">
        <v>45629</v>
      </c>
      <c r="F119" s="82">
        <v>3.5</v>
      </c>
      <c r="G119" s="80" t="s">
        <v>29</v>
      </c>
      <c r="H119" s="80" t="s">
        <v>17</v>
      </c>
      <c r="I119" s="258" t="s">
        <v>765</v>
      </c>
      <c r="J119" s="260" t="s">
        <v>759</v>
      </c>
      <c r="K119" s="260" t="s">
        <v>759</v>
      </c>
      <c r="L119" s="261" t="s">
        <v>761</v>
      </c>
      <c r="M119" s="260" t="s">
        <v>759</v>
      </c>
      <c r="N119" s="260" t="s">
        <v>759</v>
      </c>
      <c r="O119" s="261" t="s">
        <v>761</v>
      </c>
      <c r="P119" s="260" t="s">
        <v>759</v>
      </c>
      <c r="Q119" s="260" t="s">
        <v>759</v>
      </c>
      <c r="R119" s="260" t="s">
        <v>759</v>
      </c>
      <c r="S119" s="260" t="s">
        <v>759</v>
      </c>
      <c r="T119" s="258" t="s">
        <v>765</v>
      </c>
      <c r="U119" s="260" t="s">
        <v>759</v>
      </c>
      <c r="V119" s="260" t="s">
        <v>759</v>
      </c>
      <c r="W119" s="260" t="s">
        <v>759</v>
      </c>
      <c r="X119" s="260" t="s">
        <v>759</v>
      </c>
      <c r="Y119" s="260" t="s">
        <v>759</v>
      </c>
      <c r="Z119" s="260" t="s">
        <v>759</v>
      </c>
      <c r="AA119" s="260" t="s">
        <v>759</v>
      </c>
      <c r="AB119" s="260" t="s">
        <v>759</v>
      </c>
      <c r="AC119" s="258" t="s">
        <v>765</v>
      </c>
      <c r="AD119" s="260" t="s">
        <v>759</v>
      </c>
      <c r="AE119" s="260" t="s">
        <v>759</v>
      </c>
      <c r="AF119" s="258" t="s">
        <v>760</v>
      </c>
      <c r="AG119" s="261" t="s">
        <v>761</v>
      </c>
      <c r="AH119" s="257" t="s">
        <v>760</v>
      </c>
      <c r="AI119" s="260" t="s">
        <v>759</v>
      </c>
      <c r="AJ119" s="295" t="s">
        <v>761</v>
      </c>
      <c r="AK119" s="1" t="s">
        <v>765</v>
      </c>
      <c r="AL119" s="259">
        <f>COUNTIF(I119:AK119,"scheduled")</f>
        <v>2</v>
      </c>
      <c r="AM119" s="1" t="s">
        <v>1117</v>
      </c>
      <c r="AN119" s="39" t="s">
        <v>762</v>
      </c>
      <c r="AQ119" s="1" t="s">
        <v>1172</v>
      </c>
    </row>
    <row r="120" spans="1:51" s="132" customFormat="1" ht="20.100000000000001" customHeight="1">
      <c r="A120" s="75" t="s">
        <v>368</v>
      </c>
      <c r="B120" s="183" t="s">
        <v>766</v>
      </c>
      <c r="C120" s="58">
        <v>7</v>
      </c>
      <c r="D120" s="76" t="s">
        <v>369</v>
      </c>
      <c r="E120" s="77">
        <v>45631</v>
      </c>
      <c r="F120" s="78">
        <v>3.5</v>
      </c>
      <c r="G120" s="76" t="s">
        <v>47</v>
      </c>
      <c r="H120" s="76" t="s">
        <v>24</v>
      </c>
      <c r="I120" s="261" t="s">
        <v>761</v>
      </c>
      <c r="J120" s="261" t="s">
        <v>761</v>
      </c>
      <c r="K120" s="260" t="s">
        <v>759</v>
      </c>
      <c r="L120" s="261" t="s">
        <v>761</v>
      </c>
      <c r="M120" s="261" t="s">
        <v>761</v>
      </c>
      <c r="N120" s="261" t="s">
        <v>761</v>
      </c>
      <c r="O120" s="260" t="s">
        <v>759</v>
      </c>
      <c r="P120" s="261" t="s">
        <v>761</v>
      </c>
      <c r="Q120" s="257" t="s">
        <v>760</v>
      </c>
      <c r="R120" s="260" t="s">
        <v>759</v>
      </c>
      <c r="S120" s="261" t="s">
        <v>761</v>
      </c>
      <c r="T120" s="260" t="s">
        <v>759</v>
      </c>
      <c r="U120" s="261" t="s">
        <v>760</v>
      </c>
      <c r="V120" s="260" t="s">
        <v>759</v>
      </c>
      <c r="W120" s="261" t="s">
        <v>761</v>
      </c>
      <c r="X120" s="257" t="s">
        <v>760</v>
      </c>
      <c r="Y120" s="260" t="s">
        <v>759</v>
      </c>
      <c r="Z120" s="260" t="s">
        <v>759</v>
      </c>
      <c r="AA120" s="260" t="s">
        <v>759</v>
      </c>
      <c r="AB120" s="257" t="s">
        <v>760</v>
      </c>
      <c r="AC120" s="261" t="s">
        <v>761</v>
      </c>
      <c r="AD120" s="257" t="s">
        <v>760</v>
      </c>
      <c r="AE120" s="261" t="s">
        <v>761</v>
      </c>
      <c r="AF120" s="261" t="s">
        <v>760</v>
      </c>
      <c r="AG120" s="258" t="s">
        <v>765</v>
      </c>
      <c r="AH120" s="261" t="s">
        <v>761</v>
      </c>
      <c r="AI120" s="258" t="s">
        <v>765</v>
      </c>
      <c r="AJ120" s="295" t="s">
        <v>760</v>
      </c>
      <c r="AK120" s="1" t="s">
        <v>759</v>
      </c>
      <c r="AL120" s="259">
        <f>COUNTIF(I120:AK120,"scheduled")</f>
        <v>7</v>
      </c>
      <c r="AM120" s="132" t="s">
        <v>1094</v>
      </c>
      <c r="AP120" s="132" t="s">
        <v>1141</v>
      </c>
      <c r="AQ120" s="132" t="s">
        <v>1173</v>
      </c>
      <c r="AR120" s="132" t="s">
        <v>1174</v>
      </c>
    </row>
    <row r="121" spans="1:51" ht="20.100000000000001" customHeight="1">
      <c r="A121" s="75" t="s">
        <v>362</v>
      </c>
      <c r="B121" s="183" t="s">
        <v>757</v>
      </c>
      <c r="C121" s="58">
        <v>7</v>
      </c>
      <c r="D121" s="76" t="s">
        <v>363</v>
      </c>
      <c r="E121" s="77">
        <v>45631</v>
      </c>
      <c r="F121" s="78">
        <v>2</v>
      </c>
      <c r="G121" s="76" t="s">
        <v>47</v>
      </c>
      <c r="H121" s="76" t="s">
        <v>17</v>
      </c>
      <c r="I121" s="258" t="s">
        <v>765</v>
      </c>
      <c r="J121" s="260" t="s">
        <v>759</v>
      </c>
      <c r="K121" s="260" t="s">
        <v>759</v>
      </c>
      <c r="L121" s="260" t="s">
        <v>759</v>
      </c>
      <c r="M121" s="257" t="s">
        <v>760</v>
      </c>
      <c r="N121" s="257" t="s">
        <v>760</v>
      </c>
      <c r="O121" s="260" t="s">
        <v>759</v>
      </c>
      <c r="P121" s="257" t="s">
        <v>760</v>
      </c>
      <c r="Q121" s="261" t="s">
        <v>761</v>
      </c>
      <c r="R121" s="260" t="s">
        <v>759</v>
      </c>
      <c r="S121" s="260" t="s">
        <v>759</v>
      </c>
      <c r="T121" s="260" t="s">
        <v>759</v>
      </c>
      <c r="U121" s="261" t="s">
        <v>761</v>
      </c>
      <c r="V121" s="260" t="s">
        <v>759</v>
      </c>
      <c r="W121" s="258" t="s">
        <v>765</v>
      </c>
      <c r="X121" s="260" t="s">
        <v>759</v>
      </c>
      <c r="Y121" s="260" t="s">
        <v>759</v>
      </c>
      <c r="Z121" s="260" t="s">
        <v>759</v>
      </c>
      <c r="AA121" s="260" t="s">
        <v>759</v>
      </c>
      <c r="AB121" s="260" t="s">
        <v>759</v>
      </c>
      <c r="AC121" s="261" t="s">
        <v>761</v>
      </c>
      <c r="AD121" s="257" t="s">
        <v>760</v>
      </c>
      <c r="AE121" s="258" t="s">
        <v>765</v>
      </c>
      <c r="AF121" s="257" t="s">
        <v>760</v>
      </c>
      <c r="AG121" s="261" t="s">
        <v>761</v>
      </c>
      <c r="AH121" s="257" t="s">
        <v>760</v>
      </c>
      <c r="AI121" s="260" t="s">
        <v>759</v>
      </c>
      <c r="AJ121" s="295" t="s">
        <v>760</v>
      </c>
      <c r="AK121" s="1" t="s">
        <v>759</v>
      </c>
      <c r="AL121" s="259">
        <f>COUNTIF(I121:AK121,"scheduled")</f>
        <v>7</v>
      </c>
      <c r="AM121" s="132" t="s">
        <v>1094</v>
      </c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</row>
    <row r="122" spans="1:51" s="132" customFormat="1" ht="20.100000000000001" customHeight="1">
      <c r="A122" s="75" t="s">
        <v>365</v>
      </c>
      <c r="B122" s="64" t="s">
        <v>757</v>
      </c>
      <c r="C122" s="58">
        <v>7</v>
      </c>
      <c r="D122" s="76" t="s">
        <v>366</v>
      </c>
      <c r="E122" s="77">
        <v>45631</v>
      </c>
      <c r="F122" s="78">
        <v>2</v>
      </c>
      <c r="G122" s="76" t="s">
        <v>47</v>
      </c>
      <c r="H122" s="76" t="s">
        <v>17</v>
      </c>
      <c r="I122" s="261" t="s">
        <v>761</v>
      </c>
      <c r="J122" s="261" t="s">
        <v>761</v>
      </c>
      <c r="K122" s="260" t="s">
        <v>759</v>
      </c>
      <c r="L122" s="260" t="s">
        <v>759</v>
      </c>
      <c r="M122" s="257" t="s">
        <v>760</v>
      </c>
      <c r="N122" s="257" t="s">
        <v>760</v>
      </c>
      <c r="O122" s="260" t="s">
        <v>759</v>
      </c>
      <c r="P122" s="257" t="s">
        <v>760</v>
      </c>
      <c r="Q122" s="258" t="s">
        <v>765</v>
      </c>
      <c r="R122" s="260" t="s">
        <v>759</v>
      </c>
      <c r="S122" s="260" t="s">
        <v>759</v>
      </c>
      <c r="T122" s="260" t="s">
        <v>759</v>
      </c>
      <c r="U122" s="261" t="s">
        <v>761</v>
      </c>
      <c r="V122" s="260" t="s">
        <v>759</v>
      </c>
      <c r="W122" s="260" t="s">
        <v>759</v>
      </c>
      <c r="X122" s="260" t="s">
        <v>759</v>
      </c>
      <c r="Y122" s="260" t="s">
        <v>759</v>
      </c>
      <c r="Z122" s="260" t="s">
        <v>759</v>
      </c>
      <c r="AA122" s="260" t="s">
        <v>759</v>
      </c>
      <c r="AB122" s="260" t="s">
        <v>759</v>
      </c>
      <c r="AC122" s="258" t="s">
        <v>765</v>
      </c>
      <c r="AD122" s="257" t="s">
        <v>760</v>
      </c>
      <c r="AE122" s="258" t="s">
        <v>765</v>
      </c>
      <c r="AF122" s="257" t="s">
        <v>760</v>
      </c>
      <c r="AG122" s="261" t="s">
        <v>761</v>
      </c>
      <c r="AH122" s="257" t="s">
        <v>760</v>
      </c>
      <c r="AI122" s="261" t="s">
        <v>761</v>
      </c>
      <c r="AJ122" s="295" t="s">
        <v>760</v>
      </c>
      <c r="AK122" s="1" t="s">
        <v>759</v>
      </c>
      <c r="AL122" s="259">
        <f>COUNTIF(I122:AK122,"scheduled")</f>
        <v>7</v>
      </c>
      <c r="AM122" s="1" t="s">
        <v>1094</v>
      </c>
      <c r="AN122" s="39" t="s">
        <v>762</v>
      </c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ht="20.100000000000001" customHeight="1">
      <c r="A123" s="79" t="s">
        <v>371</v>
      </c>
      <c r="B123" s="64" t="s">
        <v>766</v>
      </c>
      <c r="C123" s="58">
        <v>7</v>
      </c>
      <c r="D123" s="80" t="s">
        <v>372</v>
      </c>
      <c r="E123" s="81">
        <v>45632</v>
      </c>
      <c r="F123" s="82">
        <v>3.5</v>
      </c>
      <c r="G123" s="80" t="s">
        <v>52</v>
      </c>
      <c r="H123" s="80" t="s">
        <v>24</v>
      </c>
      <c r="I123" s="257" t="s">
        <v>760</v>
      </c>
      <c r="J123" s="257" t="s">
        <v>760</v>
      </c>
      <c r="K123" s="260" t="s">
        <v>759</v>
      </c>
      <c r="L123" s="260" t="s">
        <v>759</v>
      </c>
      <c r="M123" s="258" t="s">
        <v>765</v>
      </c>
      <c r="N123" s="260" t="s">
        <v>759</v>
      </c>
      <c r="O123" s="258" t="s">
        <v>765</v>
      </c>
      <c r="P123" s="258" t="s">
        <v>765</v>
      </c>
      <c r="Q123" s="260" t="s">
        <v>759</v>
      </c>
      <c r="R123" s="260" t="s">
        <v>759</v>
      </c>
      <c r="S123" s="258" t="s">
        <v>765</v>
      </c>
      <c r="T123" s="261" t="s">
        <v>761</v>
      </c>
      <c r="U123" s="258" t="s">
        <v>765</v>
      </c>
      <c r="V123" s="257" t="s">
        <v>760</v>
      </c>
      <c r="W123" s="258" t="s">
        <v>765</v>
      </c>
      <c r="X123" s="257" t="s">
        <v>760</v>
      </c>
      <c r="Y123" s="257" t="s">
        <v>760</v>
      </c>
      <c r="Z123" s="260" t="s">
        <v>759</v>
      </c>
      <c r="AA123" s="257" t="s">
        <v>760</v>
      </c>
      <c r="AB123" s="260" t="s">
        <v>759</v>
      </c>
      <c r="AC123" s="261" t="s">
        <v>761</v>
      </c>
      <c r="AD123" s="261" t="s">
        <v>761</v>
      </c>
      <c r="AE123" s="257" t="s">
        <v>760</v>
      </c>
      <c r="AF123" s="258" t="s">
        <v>765</v>
      </c>
      <c r="AG123" s="262" t="s">
        <v>775</v>
      </c>
      <c r="AH123" s="260" t="s">
        <v>759</v>
      </c>
      <c r="AI123" s="258" t="s">
        <v>765</v>
      </c>
      <c r="AJ123" s="295" t="s">
        <v>761</v>
      </c>
      <c r="AK123" s="1" t="s">
        <v>759</v>
      </c>
      <c r="AL123" s="259">
        <f>COUNTIF(I123:AK123,"scheduled")</f>
        <v>7</v>
      </c>
      <c r="AM123" s="1" t="s">
        <v>1120</v>
      </c>
      <c r="AN123" s="39" t="s">
        <v>762</v>
      </c>
      <c r="AP123" s="39" t="s">
        <v>822</v>
      </c>
      <c r="AQ123" s="39" t="s">
        <v>823</v>
      </c>
    </row>
    <row r="124" spans="1:51" ht="20.100000000000001" customHeight="1">
      <c r="A124" s="75" t="s">
        <v>374</v>
      </c>
      <c r="B124" s="64" t="s">
        <v>766</v>
      </c>
      <c r="C124" s="58">
        <v>7</v>
      </c>
      <c r="D124" s="76" t="s">
        <v>375</v>
      </c>
      <c r="E124" s="77">
        <v>45635</v>
      </c>
      <c r="F124" s="78">
        <v>3.5</v>
      </c>
      <c r="G124" s="76" t="s">
        <v>16</v>
      </c>
      <c r="H124" s="76" t="s">
        <v>17</v>
      </c>
      <c r="I124" s="261" t="s">
        <v>761</v>
      </c>
      <c r="J124" s="261" t="s">
        <v>761</v>
      </c>
      <c r="K124" s="260" t="s">
        <v>759</v>
      </c>
      <c r="L124" s="262" t="s">
        <v>775</v>
      </c>
      <c r="M124" s="257" t="s">
        <v>760</v>
      </c>
      <c r="N124" s="257" t="s">
        <v>760</v>
      </c>
      <c r="O124" s="262" t="s">
        <v>775</v>
      </c>
      <c r="P124" s="262" t="s">
        <v>775</v>
      </c>
      <c r="Q124" s="262" t="s">
        <v>775</v>
      </c>
      <c r="R124" s="260" t="s">
        <v>759</v>
      </c>
      <c r="S124" s="260" t="s">
        <v>759</v>
      </c>
      <c r="T124" s="261" t="s">
        <v>761</v>
      </c>
      <c r="U124" s="260" t="s">
        <v>759</v>
      </c>
      <c r="V124" s="260" t="s">
        <v>759</v>
      </c>
      <c r="W124" s="257" t="s">
        <v>760</v>
      </c>
      <c r="X124" s="257" t="s">
        <v>760</v>
      </c>
      <c r="Y124" s="262" t="s">
        <v>775</v>
      </c>
      <c r="Z124" s="261" t="s">
        <v>761</v>
      </c>
      <c r="AA124" s="260" t="s">
        <v>759</v>
      </c>
      <c r="AB124" s="260" t="s">
        <v>759</v>
      </c>
      <c r="AC124" s="261" t="s">
        <v>761</v>
      </c>
      <c r="AD124" s="261" t="s">
        <v>761</v>
      </c>
      <c r="AE124" s="262" t="s">
        <v>775</v>
      </c>
      <c r="AF124" s="262" t="s">
        <v>760</v>
      </c>
      <c r="AG124" s="260" t="s">
        <v>759</v>
      </c>
      <c r="AH124" s="257" t="s">
        <v>760</v>
      </c>
      <c r="AI124" s="261" t="s">
        <v>761</v>
      </c>
      <c r="AJ124" s="295" t="s">
        <v>761</v>
      </c>
      <c r="AK124" s="1" t="s">
        <v>760</v>
      </c>
      <c r="AL124" s="259">
        <f>COUNTIF(I124:AK124,"scheduled")</f>
        <v>7</v>
      </c>
      <c r="AM124" s="1" t="s">
        <v>1105</v>
      </c>
      <c r="AN124" s="39" t="s">
        <v>762</v>
      </c>
      <c r="AQ124" s="1" t="s">
        <v>1143</v>
      </c>
    </row>
    <row r="125" spans="1:51" ht="20.100000000000001" customHeight="1">
      <c r="A125" s="75" t="s">
        <v>377</v>
      </c>
      <c r="B125" s="183" t="s">
        <v>757</v>
      </c>
      <c r="C125" s="58">
        <v>7</v>
      </c>
      <c r="D125" s="76" t="s">
        <v>378</v>
      </c>
      <c r="E125" s="77">
        <v>45635</v>
      </c>
      <c r="F125" s="78">
        <v>1</v>
      </c>
      <c r="G125" s="76" t="s">
        <v>16</v>
      </c>
      <c r="H125" s="76" t="s">
        <v>24</v>
      </c>
      <c r="I125" s="261" t="s">
        <v>761</v>
      </c>
      <c r="J125" s="257" t="s">
        <v>760</v>
      </c>
      <c r="K125" s="260" t="s">
        <v>759</v>
      </c>
      <c r="L125" s="261" t="s">
        <v>761</v>
      </c>
      <c r="M125" s="260" t="s">
        <v>759</v>
      </c>
      <c r="N125" s="257" t="s">
        <v>760</v>
      </c>
      <c r="O125" s="257" t="s">
        <v>760</v>
      </c>
      <c r="P125" s="261" t="s">
        <v>761</v>
      </c>
      <c r="Q125" s="261" t="s">
        <v>761</v>
      </c>
      <c r="R125" s="260" t="s">
        <v>759</v>
      </c>
      <c r="S125" s="260" t="s">
        <v>759</v>
      </c>
      <c r="T125" s="258" t="s">
        <v>765</v>
      </c>
      <c r="U125" s="260" t="s">
        <v>759</v>
      </c>
      <c r="V125" s="260" t="s">
        <v>759</v>
      </c>
      <c r="W125" s="258" t="s">
        <v>806</v>
      </c>
      <c r="X125" s="260" t="s">
        <v>759</v>
      </c>
      <c r="Y125" s="258" t="s">
        <v>765</v>
      </c>
      <c r="Z125" s="257" t="s">
        <v>760</v>
      </c>
      <c r="AA125" s="260" t="s">
        <v>759</v>
      </c>
      <c r="AB125" s="260" t="s">
        <v>759</v>
      </c>
      <c r="AC125" s="258" t="s">
        <v>765</v>
      </c>
      <c r="AD125" s="260" t="s">
        <v>759</v>
      </c>
      <c r="AE125" s="260" t="s">
        <v>759</v>
      </c>
      <c r="AF125" s="258" t="s">
        <v>765</v>
      </c>
      <c r="AG125" s="295" t="s">
        <v>761</v>
      </c>
      <c r="AH125" s="258" t="s">
        <v>765</v>
      </c>
      <c r="AI125" s="257" t="s">
        <v>760</v>
      </c>
      <c r="AJ125" s="295" t="s">
        <v>760</v>
      </c>
      <c r="AK125" s="1" t="s">
        <v>760</v>
      </c>
      <c r="AL125" s="259">
        <f>COUNTIF(I125:AK125,"scheduled")</f>
        <v>7</v>
      </c>
      <c r="AM125" s="1" t="s">
        <v>1085</v>
      </c>
      <c r="AN125" s="39" t="s">
        <v>762</v>
      </c>
      <c r="AP125" s="1" t="s">
        <v>1175</v>
      </c>
      <c r="AQ125" s="1" t="s">
        <v>1176</v>
      </c>
    </row>
    <row r="126" spans="1:51" ht="20.100000000000001" customHeight="1">
      <c r="A126" s="85" t="s">
        <v>380</v>
      </c>
      <c r="B126" s="180" t="s">
        <v>773</v>
      </c>
      <c r="C126" s="58">
        <v>7</v>
      </c>
      <c r="D126" s="86" t="s">
        <v>382</v>
      </c>
      <c r="E126" s="87">
        <v>45664</v>
      </c>
      <c r="F126" s="88">
        <v>2</v>
      </c>
      <c r="G126" s="86" t="s">
        <v>29</v>
      </c>
      <c r="H126" s="86" t="s">
        <v>24</v>
      </c>
      <c r="I126" s="257" t="s">
        <v>760</v>
      </c>
      <c r="J126" s="260" t="s">
        <v>759</v>
      </c>
      <c r="K126" s="260" t="s">
        <v>759</v>
      </c>
      <c r="L126" s="261" t="s">
        <v>761</v>
      </c>
      <c r="M126" s="258" t="s">
        <v>765</v>
      </c>
      <c r="N126" s="260" t="s">
        <v>759</v>
      </c>
      <c r="O126" s="261" t="s">
        <v>761</v>
      </c>
      <c r="P126" s="261" t="s">
        <v>761</v>
      </c>
      <c r="Q126" s="260" t="s">
        <v>759</v>
      </c>
      <c r="R126" s="260" t="s">
        <v>759</v>
      </c>
      <c r="S126" s="260" t="s">
        <v>759</v>
      </c>
      <c r="T126" s="257" t="s">
        <v>760</v>
      </c>
      <c r="U126" s="257" t="s">
        <v>760</v>
      </c>
      <c r="V126" s="260" t="s">
        <v>759</v>
      </c>
      <c r="W126" s="260" t="s">
        <v>759</v>
      </c>
      <c r="X126" s="258" t="s">
        <v>765</v>
      </c>
      <c r="Y126" s="261" t="s">
        <v>761</v>
      </c>
      <c r="Z126" s="261" t="s">
        <v>761</v>
      </c>
      <c r="AA126" s="260" t="s">
        <v>759</v>
      </c>
      <c r="AB126" s="260" t="s">
        <v>759</v>
      </c>
      <c r="AC126" s="258" t="s">
        <v>765</v>
      </c>
      <c r="AD126" s="260" t="s">
        <v>759</v>
      </c>
      <c r="AE126" s="257" t="s">
        <v>760</v>
      </c>
      <c r="AF126" s="260" t="s">
        <v>759</v>
      </c>
      <c r="AG126" s="257" t="s">
        <v>760</v>
      </c>
      <c r="AH126" s="257" t="s">
        <v>760</v>
      </c>
      <c r="AI126" s="257" t="s">
        <v>760</v>
      </c>
      <c r="AJ126" s="296" t="s">
        <v>759</v>
      </c>
      <c r="AK126" s="1" t="s">
        <v>759</v>
      </c>
      <c r="AL126" s="259">
        <f>COUNTIF(I126:AK126,"scheduled")</f>
        <v>7</v>
      </c>
      <c r="AM126" s="1" t="s">
        <v>1128</v>
      </c>
      <c r="AN126" s="39" t="s">
        <v>762</v>
      </c>
    </row>
    <row r="127" spans="1:51" ht="20.100000000000001" customHeight="1">
      <c r="A127" s="85" t="s">
        <v>384</v>
      </c>
      <c r="B127" s="183" t="s">
        <v>757</v>
      </c>
      <c r="C127" s="58">
        <v>7</v>
      </c>
      <c r="D127" s="86" t="s">
        <v>385</v>
      </c>
      <c r="E127" s="87">
        <v>45664</v>
      </c>
      <c r="F127" s="88">
        <v>2</v>
      </c>
      <c r="G127" s="86" t="s">
        <v>29</v>
      </c>
      <c r="H127" s="86" t="s">
        <v>24</v>
      </c>
      <c r="I127" s="260" t="s">
        <v>759</v>
      </c>
      <c r="J127" s="260" t="s">
        <v>759</v>
      </c>
      <c r="K127" s="260" t="s">
        <v>759</v>
      </c>
      <c r="L127" s="261" t="s">
        <v>761</v>
      </c>
      <c r="M127" s="258" t="s">
        <v>765</v>
      </c>
      <c r="N127" s="260" t="s">
        <v>759</v>
      </c>
      <c r="O127" s="257" t="s">
        <v>760</v>
      </c>
      <c r="P127" s="260" t="s">
        <v>759</v>
      </c>
      <c r="Q127" s="260" t="s">
        <v>759</v>
      </c>
      <c r="R127" s="260" t="s">
        <v>759</v>
      </c>
      <c r="S127" s="260" t="s">
        <v>759</v>
      </c>
      <c r="T127" s="257" t="s">
        <v>760</v>
      </c>
      <c r="U127" s="257" t="s">
        <v>760</v>
      </c>
      <c r="V127" s="260" t="s">
        <v>759</v>
      </c>
      <c r="W127" s="260" t="s">
        <v>759</v>
      </c>
      <c r="X127" s="260" t="s">
        <v>759</v>
      </c>
      <c r="Y127" s="261" t="s">
        <v>761</v>
      </c>
      <c r="Z127" s="260" t="s">
        <v>759</v>
      </c>
      <c r="AA127" s="260" t="s">
        <v>759</v>
      </c>
      <c r="AB127" s="260" t="s">
        <v>759</v>
      </c>
      <c r="AC127" s="261" t="s">
        <v>761</v>
      </c>
      <c r="AD127" s="260" t="s">
        <v>759</v>
      </c>
      <c r="AE127" s="257" t="s">
        <v>760</v>
      </c>
      <c r="AF127" s="260" t="s">
        <v>759</v>
      </c>
      <c r="AG127" s="257" t="s">
        <v>760</v>
      </c>
      <c r="AH127" s="257" t="s">
        <v>760</v>
      </c>
      <c r="AI127" s="257" t="s">
        <v>760</v>
      </c>
      <c r="AJ127" s="296" t="s">
        <v>759</v>
      </c>
      <c r="AK127" s="1" t="s">
        <v>759</v>
      </c>
      <c r="AL127" s="259">
        <f>COUNTIF(I127:AK127,"scheduled")</f>
        <v>7</v>
      </c>
      <c r="AM127" s="1" t="s">
        <v>1097</v>
      </c>
      <c r="AN127" s="39" t="s">
        <v>762</v>
      </c>
    </row>
    <row r="128" spans="1:51" ht="20.100000000000001" customHeight="1">
      <c r="A128" s="85" t="s">
        <v>387</v>
      </c>
      <c r="B128" s="64" t="s">
        <v>766</v>
      </c>
      <c r="C128" s="58">
        <v>7</v>
      </c>
      <c r="D128" s="86" t="s">
        <v>388</v>
      </c>
      <c r="E128" s="87">
        <v>45666</v>
      </c>
      <c r="F128" s="88">
        <v>4</v>
      </c>
      <c r="G128" s="86" t="s">
        <v>47</v>
      </c>
      <c r="H128" s="86" t="s">
        <v>24</v>
      </c>
      <c r="I128" s="261" t="s">
        <v>761</v>
      </c>
      <c r="J128" s="260" t="s">
        <v>759</v>
      </c>
      <c r="K128" s="257" t="s">
        <v>760</v>
      </c>
      <c r="L128" s="257" t="s">
        <v>760</v>
      </c>
      <c r="M128" s="257" t="s">
        <v>760</v>
      </c>
      <c r="N128" s="261" t="s">
        <v>761</v>
      </c>
      <c r="O128" s="260" t="s">
        <v>759</v>
      </c>
      <c r="P128" s="261" t="s">
        <v>761</v>
      </c>
      <c r="Q128" s="257" t="s">
        <v>760</v>
      </c>
      <c r="R128" s="257" t="s">
        <v>760</v>
      </c>
      <c r="S128" s="257" t="s">
        <v>760</v>
      </c>
      <c r="T128" s="261" t="s">
        <v>761</v>
      </c>
      <c r="U128" s="261" t="s">
        <v>761</v>
      </c>
      <c r="V128" s="260" t="s">
        <v>759</v>
      </c>
      <c r="W128" s="260" t="s">
        <v>759</v>
      </c>
      <c r="X128" s="260" t="s">
        <v>759</v>
      </c>
      <c r="Y128" s="260" t="s">
        <v>759</v>
      </c>
      <c r="Z128" s="260" t="s">
        <v>759</v>
      </c>
      <c r="AA128" s="260" t="s">
        <v>759</v>
      </c>
      <c r="AB128" s="260" t="s">
        <v>759</v>
      </c>
      <c r="AC128" s="257" t="s">
        <v>760</v>
      </c>
      <c r="AD128" s="260" t="s">
        <v>759</v>
      </c>
      <c r="AE128" s="261" t="s">
        <v>761</v>
      </c>
      <c r="AF128" s="260" t="s">
        <v>759</v>
      </c>
      <c r="AG128" s="258" t="s">
        <v>765</v>
      </c>
      <c r="AH128" s="258" t="s">
        <v>765</v>
      </c>
      <c r="AI128" s="258" t="s">
        <v>765</v>
      </c>
      <c r="AJ128" s="296" t="s">
        <v>759</v>
      </c>
      <c r="AK128" s="1" t="s">
        <v>759</v>
      </c>
      <c r="AL128" s="259">
        <f>COUNTIF(I128:AK128,"scheduled")</f>
        <v>7</v>
      </c>
      <c r="AM128" s="1" t="s">
        <v>1105</v>
      </c>
      <c r="AN128" s="39" t="s">
        <v>762</v>
      </c>
    </row>
    <row r="129" spans="1:43" ht="20.100000000000001" customHeight="1">
      <c r="A129" s="89" t="s">
        <v>390</v>
      </c>
      <c r="B129" s="64" t="s">
        <v>766</v>
      </c>
      <c r="C129" s="58">
        <v>7</v>
      </c>
      <c r="D129" s="90" t="s">
        <v>392</v>
      </c>
      <c r="E129" s="91">
        <v>45667</v>
      </c>
      <c r="F129" s="92">
        <v>3.5</v>
      </c>
      <c r="G129" s="90" t="s">
        <v>52</v>
      </c>
      <c r="H129" s="90" t="s">
        <v>24</v>
      </c>
      <c r="I129" s="257" t="s">
        <v>760</v>
      </c>
      <c r="J129" s="260" t="s">
        <v>759</v>
      </c>
      <c r="K129" s="261" t="s">
        <v>761</v>
      </c>
      <c r="L129" s="260" t="s">
        <v>759</v>
      </c>
      <c r="M129" s="260" t="s">
        <v>759</v>
      </c>
      <c r="N129" s="260" t="s">
        <v>759</v>
      </c>
      <c r="O129" s="258" t="s">
        <v>765</v>
      </c>
      <c r="P129" s="258" t="s">
        <v>765</v>
      </c>
      <c r="Q129" s="260" t="s">
        <v>759</v>
      </c>
      <c r="R129" s="257" t="s">
        <v>760</v>
      </c>
      <c r="S129" s="260" t="s">
        <v>759</v>
      </c>
      <c r="T129" s="257" t="s">
        <v>760</v>
      </c>
      <c r="U129" s="258" t="s">
        <v>765</v>
      </c>
      <c r="V129" s="258" t="s">
        <v>765</v>
      </c>
      <c r="W129" s="260" t="s">
        <v>759</v>
      </c>
      <c r="X129" s="257" t="s">
        <v>760</v>
      </c>
      <c r="Y129" s="257" t="s">
        <v>760</v>
      </c>
      <c r="Z129" s="258" t="s">
        <v>765</v>
      </c>
      <c r="AA129" s="257" t="s">
        <v>760</v>
      </c>
      <c r="AB129" s="260" t="s">
        <v>759</v>
      </c>
      <c r="AC129" s="261" t="s">
        <v>761</v>
      </c>
      <c r="AD129" s="260" t="s">
        <v>759</v>
      </c>
      <c r="AE129" s="257" t="s">
        <v>760</v>
      </c>
      <c r="AF129" s="260" t="s">
        <v>759</v>
      </c>
      <c r="AG129" s="262" t="s">
        <v>775</v>
      </c>
      <c r="AH129" s="260" t="s">
        <v>759</v>
      </c>
      <c r="AI129" s="258" t="s">
        <v>765</v>
      </c>
      <c r="AJ129" s="296" t="s">
        <v>759</v>
      </c>
      <c r="AK129" s="1" t="s">
        <v>759</v>
      </c>
      <c r="AL129" s="259">
        <f>COUNTIF(I129:AK129,"scheduled")</f>
        <v>7</v>
      </c>
      <c r="AM129" s="1" t="s">
        <v>1098</v>
      </c>
      <c r="AN129" s="39" t="s">
        <v>762</v>
      </c>
    </row>
    <row r="130" spans="1:43" ht="20.100000000000001" customHeight="1">
      <c r="A130" s="85" t="s">
        <v>399</v>
      </c>
      <c r="B130" s="318" t="s">
        <v>766</v>
      </c>
      <c r="C130" s="58">
        <v>7</v>
      </c>
      <c r="D130" s="86" t="s">
        <v>395</v>
      </c>
      <c r="E130" s="87">
        <v>45670</v>
      </c>
      <c r="F130" s="88">
        <v>3.5</v>
      </c>
      <c r="G130" s="86" t="s">
        <v>16</v>
      </c>
      <c r="H130" s="86" t="s">
        <v>17</v>
      </c>
      <c r="I130" s="257" t="s">
        <v>760</v>
      </c>
      <c r="J130" s="260" t="s">
        <v>759</v>
      </c>
      <c r="K130" s="261" t="s">
        <v>761</v>
      </c>
      <c r="L130" s="257" t="s">
        <v>760</v>
      </c>
      <c r="M130" s="257" t="s">
        <v>760</v>
      </c>
      <c r="N130" s="257" t="s">
        <v>760</v>
      </c>
      <c r="O130" s="258" t="s">
        <v>765</v>
      </c>
      <c r="P130" s="261" t="s">
        <v>761</v>
      </c>
      <c r="Q130" s="257" t="s">
        <v>760</v>
      </c>
      <c r="R130" s="260" t="s">
        <v>759</v>
      </c>
      <c r="S130" s="260" t="s">
        <v>759</v>
      </c>
      <c r="T130" s="261" t="s">
        <v>761</v>
      </c>
      <c r="U130" s="260" t="s">
        <v>759</v>
      </c>
      <c r="V130" s="260" t="s">
        <v>759</v>
      </c>
      <c r="W130" s="261" t="s">
        <v>760</v>
      </c>
      <c r="X130" s="257" t="s">
        <v>760</v>
      </c>
      <c r="Y130" s="262" t="s">
        <v>775</v>
      </c>
      <c r="Z130" s="261" t="s">
        <v>761</v>
      </c>
      <c r="AA130" s="260" t="s">
        <v>759</v>
      </c>
      <c r="AB130" s="262" t="s">
        <v>775</v>
      </c>
      <c r="AC130" s="261" t="s">
        <v>761</v>
      </c>
      <c r="AD130" s="261" t="s">
        <v>761</v>
      </c>
      <c r="AE130" s="260" t="s">
        <v>759</v>
      </c>
      <c r="AF130" s="258" t="s">
        <v>765</v>
      </c>
      <c r="AG130" s="260" t="s">
        <v>759</v>
      </c>
      <c r="AH130" s="261" t="s">
        <v>761</v>
      </c>
      <c r="AI130" s="261" t="s">
        <v>761</v>
      </c>
      <c r="AJ130" s="296" t="s">
        <v>759</v>
      </c>
      <c r="AK130" s="1" t="s">
        <v>759</v>
      </c>
      <c r="AL130" s="259">
        <f>COUNTIF(I130:AK130,"scheduled")</f>
        <v>7</v>
      </c>
      <c r="AM130" s="1" t="s">
        <v>1118</v>
      </c>
      <c r="AN130" s="39" t="s">
        <v>762</v>
      </c>
      <c r="AP130" s="1" t="s">
        <v>1177</v>
      </c>
    </row>
    <row r="131" spans="1:43" ht="20.100000000000001" customHeight="1">
      <c r="A131" s="89" t="s">
        <v>826</v>
      </c>
      <c r="B131" s="317" t="s">
        <v>768</v>
      </c>
      <c r="C131" s="58">
        <v>5</v>
      </c>
      <c r="D131" s="90" t="s">
        <v>395</v>
      </c>
      <c r="E131" s="91">
        <v>45670</v>
      </c>
      <c r="F131" s="92">
        <v>4</v>
      </c>
      <c r="G131" s="90" t="s">
        <v>16</v>
      </c>
      <c r="H131" s="90" t="s">
        <v>17</v>
      </c>
      <c r="I131" s="260" t="s">
        <v>759</v>
      </c>
      <c r="J131" s="260" t="s">
        <v>759</v>
      </c>
      <c r="K131" s="257" t="s">
        <v>760</v>
      </c>
      <c r="L131" s="258" t="s">
        <v>765</v>
      </c>
      <c r="M131" s="260" t="s">
        <v>759</v>
      </c>
      <c r="N131" s="258" t="s">
        <v>765</v>
      </c>
      <c r="O131" s="260" t="s">
        <v>759</v>
      </c>
      <c r="P131" s="257" t="s">
        <v>760</v>
      </c>
      <c r="Q131" s="258" t="s">
        <v>765</v>
      </c>
      <c r="R131" s="260" t="s">
        <v>759</v>
      </c>
      <c r="S131" s="260" t="s">
        <v>759</v>
      </c>
      <c r="T131" s="261" t="s">
        <v>761</v>
      </c>
      <c r="U131" s="260" t="s">
        <v>759</v>
      </c>
      <c r="V131" s="260" t="s">
        <v>759</v>
      </c>
      <c r="W131" s="258" t="s">
        <v>765</v>
      </c>
      <c r="X131" s="260" t="s">
        <v>759</v>
      </c>
      <c r="Y131" s="258" t="s">
        <v>765</v>
      </c>
      <c r="Z131" s="257" t="s">
        <v>760</v>
      </c>
      <c r="AA131" s="260" t="s">
        <v>759</v>
      </c>
      <c r="AB131" s="257" t="s">
        <v>760</v>
      </c>
      <c r="AC131" s="260" t="s">
        <v>759</v>
      </c>
      <c r="AD131" s="260" t="s">
        <v>759</v>
      </c>
      <c r="AE131" s="260" t="s">
        <v>759</v>
      </c>
      <c r="AF131" s="257" t="s">
        <v>760</v>
      </c>
      <c r="AG131" s="260" t="s">
        <v>759</v>
      </c>
      <c r="AH131" s="261" t="s">
        <v>761</v>
      </c>
      <c r="AI131" s="261" t="s">
        <v>761</v>
      </c>
      <c r="AJ131" s="296" t="s">
        <v>759</v>
      </c>
      <c r="AK131" s="1" t="s">
        <v>759</v>
      </c>
      <c r="AL131" s="259">
        <f>COUNTIF(I131:AK131,"scheduled")</f>
        <v>5</v>
      </c>
      <c r="AM131" s="1" t="s">
        <v>1113</v>
      </c>
      <c r="AN131" s="39" t="s">
        <v>762</v>
      </c>
      <c r="AQ131" s="39" t="s">
        <v>824</v>
      </c>
    </row>
    <row r="132" spans="1:43" ht="20.100000000000001" customHeight="1">
      <c r="A132" s="89" t="s">
        <v>397</v>
      </c>
      <c r="B132" s="180" t="s">
        <v>773</v>
      </c>
      <c r="C132" s="58">
        <v>4</v>
      </c>
      <c r="D132" s="90" t="s">
        <v>395</v>
      </c>
      <c r="E132" s="91">
        <v>45670</v>
      </c>
      <c r="F132" s="92">
        <v>2</v>
      </c>
      <c r="G132" s="90" t="s">
        <v>16</v>
      </c>
      <c r="H132" s="90" t="s">
        <v>17</v>
      </c>
      <c r="I132" s="261" t="s">
        <v>761</v>
      </c>
      <c r="J132" s="260" t="s">
        <v>759</v>
      </c>
      <c r="K132" s="261" t="s">
        <v>761</v>
      </c>
      <c r="L132" s="258" t="s">
        <v>765</v>
      </c>
      <c r="M132" s="258" t="s">
        <v>765</v>
      </c>
      <c r="N132" s="258" t="s">
        <v>765</v>
      </c>
      <c r="O132" s="257" t="s">
        <v>760</v>
      </c>
      <c r="P132" s="261" t="s">
        <v>761</v>
      </c>
      <c r="Q132" s="258" t="s">
        <v>765</v>
      </c>
      <c r="R132" s="260" t="s">
        <v>759</v>
      </c>
      <c r="S132" s="260" t="s">
        <v>759</v>
      </c>
      <c r="T132" s="261" t="s">
        <v>761</v>
      </c>
      <c r="U132" s="260" t="s">
        <v>759</v>
      </c>
      <c r="V132" s="260" t="s">
        <v>759</v>
      </c>
      <c r="W132" s="260" t="s">
        <v>759</v>
      </c>
      <c r="X132" s="258" t="s">
        <v>765</v>
      </c>
      <c r="Y132" s="257" t="s">
        <v>760</v>
      </c>
      <c r="Z132" s="261" t="s">
        <v>761</v>
      </c>
      <c r="AA132" s="260" t="s">
        <v>759</v>
      </c>
      <c r="AB132" s="258" t="s">
        <v>765</v>
      </c>
      <c r="AC132" s="258" t="s">
        <v>765</v>
      </c>
      <c r="AD132" s="260" t="s">
        <v>759</v>
      </c>
      <c r="AE132" s="260" t="s">
        <v>759</v>
      </c>
      <c r="AF132" s="261" t="s">
        <v>761</v>
      </c>
      <c r="AG132" s="260" t="s">
        <v>759</v>
      </c>
      <c r="AH132" s="257" t="s">
        <v>760</v>
      </c>
      <c r="AI132" s="261" t="s">
        <v>760</v>
      </c>
      <c r="AJ132" s="296" t="s">
        <v>759</v>
      </c>
      <c r="AK132" s="1" t="s">
        <v>759</v>
      </c>
      <c r="AL132" s="259">
        <f>COUNTIF(I132:AK132,"scheduled")</f>
        <v>4</v>
      </c>
      <c r="AM132" s="1" t="s">
        <v>1085</v>
      </c>
      <c r="AN132" s="39" t="s">
        <v>762</v>
      </c>
      <c r="AQ132" s="39" t="s">
        <v>824</v>
      </c>
    </row>
    <row r="133" spans="1:43" ht="20.100000000000001" customHeight="1">
      <c r="A133" s="89" t="s">
        <v>400</v>
      </c>
      <c r="B133" s="180" t="s">
        <v>773</v>
      </c>
      <c r="C133" s="58">
        <v>4</v>
      </c>
      <c r="D133" s="90" t="s">
        <v>401</v>
      </c>
      <c r="E133" s="91">
        <v>45670</v>
      </c>
      <c r="F133" s="92">
        <v>2</v>
      </c>
      <c r="G133" s="90" t="s">
        <v>16</v>
      </c>
      <c r="H133" s="90" t="s">
        <v>24</v>
      </c>
      <c r="I133" s="261" t="s">
        <v>761</v>
      </c>
      <c r="J133" s="260" t="s">
        <v>759</v>
      </c>
      <c r="K133" s="261" t="s">
        <v>761</v>
      </c>
      <c r="L133" s="261" t="s">
        <v>761</v>
      </c>
      <c r="M133" s="258" t="s">
        <v>765</v>
      </c>
      <c r="N133" s="260" t="s">
        <v>759</v>
      </c>
      <c r="O133" s="262" t="s">
        <v>775</v>
      </c>
      <c r="P133" s="262" t="s">
        <v>775</v>
      </c>
      <c r="Q133" s="261" t="s">
        <v>761</v>
      </c>
      <c r="R133" s="261" t="s">
        <v>761</v>
      </c>
      <c r="S133" s="260" t="s">
        <v>759</v>
      </c>
      <c r="T133" s="261" t="s">
        <v>761</v>
      </c>
      <c r="U133" s="260" t="s">
        <v>759</v>
      </c>
      <c r="V133" s="260" t="s">
        <v>759</v>
      </c>
      <c r="W133" s="258" t="s">
        <v>765</v>
      </c>
      <c r="X133" s="258" t="s">
        <v>765</v>
      </c>
      <c r="Y133" s="261" t="s">
        <v>761</v>
      </c>
      <c r="Z133" s="257" t="s">
        <v>760</v>
      </c>
      <c r="AA133" s="260" t="s">
        <v>759</v>
      </c>
      <c r="AB133" s="262" t="s">
        <v>775</v>
      </c>
      <c r="AC133" s="258" t="s">
        <v>765</v>
      </c>
      <c r="AD133" s="260" t="s">
        <v>759</v>
      </c>
      <c r="AE133" s="260" t="s">
        <v>759</v>
      </c>
      <c r="AF133" s="257" t="s">
        <v>760</v>
      </c>
      <c r="AG133" s="262" t="s">
        <v>775</v>
      </c>
      <c r="AH133" s="257" t="s">
        <v>760</v>
      </c>
      <c r="AI133" s="261" t="s">
        <v>761</v>
      </c>
      <c r="AJ133" s="296" t="s">
        <v>759</v>
      </c>
      <c r="AK133" s="1" t="s">
        <v>760</v>
      </c>
      <c r="AL133" s="259">
        <f>COUNTIF(I133:AK133,"scheduled")</f>
        <v>4</v>
      </c>
      <c r="AM133" s="1" t="s">
        <v>1110</v>
      </c>
      <c r="AN133" s="39" t="s">
        <v>762</v>
      </c>
      <c r="AP133" s="39" t="s">
        <v>825</v>
      </c>
      <c r="AQ133" s="39" t="s">
        <v>1178</v>
      </c>
    </row>
    <row r="134" spans="1:43" ht="20.100000000000001" customHeight="1">
      <c r="A134" s="89" t="s">
        <v>828</v>
      </c>
      <c r="B134" s="181" t="s">
        <v>768</v>
      </c>
      <c r="C134" s="58">
        <v>5</v>
      </c>
      <c r="D134" s="90" t="s">
        <v>403</v>
      </c>
      <c r="E134" s="91">
        <v>45670</v>
      </c>
      <c r="F134" s="92">
        <v>4</v>
      </c>
      <c r="G134" s="90" t="s">
        <v>16</v>
      </c>
      <c r="H134" s="90" t="s">
        <v>24</v>
      </c>
      <c r="I134" s="260" t="s">
        <v>759</v>
      </c>
      <c r="J134" s="260" t="s">
        <v>759</v>
      </c>
      <c r="K134" s="257" t="s">
        <v>760</v>
      </c>
      <c r="L134" s="261" t="s">
        <v>802</v>
      </c>
      <c r="M134" s="260" t="s">
        <v>759</v>
      </c>
      <c r="N134" s="260" t="s">
        <v>759</v>
      </c>
      <c r="O134" s="260" t="s">
        <v>759</v>
      </c>
      <c r="P134" s="262" t="s">
        <v>775</v>
      </c>
      <c r="Q134" s="258" t="s">
        <v>765</v>
      </c>
      <c r="R134" s="261" t="s">
        <v>761</v>
      </c>
      <c r="S134" s="260" t="s">
        <v>759</v>
      </c>
      <c r="T134" s="257" t="s">
        <v>760</v>
      </c>
      <c r="U134" s="260" t="s">
        <v>759</v>
      </c>
      <c r="V134" s="260" t="s">
        <v>759</v>
      </c>
      <c r="W134" s="261" t="s">
        <v>760</v>
      </c>
      <c r="X134" s="260" t="s">
        <v>759</v>
      </c>
      <c r="Y134" s="258" t="s">
        <v>765</v>
      </c>
      <c r="Z134" s="260" t="s">
        <v>759</v>
      </c>
      <c r="AA134" s="260" t="s">
        <v>759</v>
      </c>
      <c r="AB134" s="261" t="s">
        <v>802</v>
      </c>
      <c r="AC134" s="260" t="s">
        <v>759</v>
      </c>
      <c r="AD134" s="260" t="s">
        <v>759</v>
      </c>
      <c r="AE134" s="260" t="s">
        <v>759</v>
      </c>
      <c r="AF134" s="261" t="s">
        <v>760</v>
      </c>
      <c r="AG134" s="261" t="s">
        <v>802</v>
      </c>
      <c r="AH134" s="261" t="s">
        <v>802</v>
      </c>
      <c r="AI134" s="258" t="s">
        <v>765</v>
      </c>
      <c r="AJ134" s="296" t="s">
        <v>759</v>
      </c>
      <c r="AK134" s="1" t="s">
        <v>760</v>
      </c>
      <c r="AL134" s="259">
        <f>COUNTIF(I134:AK134,"scheduled")</f>
        <v>5</v>
      </c>
      <c r="AM134" s="1" t="s">
        <v>1090</v>
      </c>
      <c r="AN134" s="39" t="s">
        <v>762</v>
      </c>
      <c r="AQ134" s="1" t="s">
        <v>1179</v>
      </c>
    </row>
    <row r="135" spans="1:43" ht="20.100000000000001" customHeight="1">
      <c r="A135" s="85" t="s">
        <v>829</v>
      </c>
      <c r="B135" s="183" t="s">
        <v>757</v>
      </c>
      <c r="C135" s="58">
        <v>4</v>
      </c>
      <c r="D135" s="86" t="s">
        <v>401</v>
      </c>
      <c r="E135" s="87">
        <v>45670</v>
      </c>
      <c r="F135" s="88">
        <v>2</v>
      </c>
      <c r="G135" s="86" t="s">
        <v>16</v>
      </c>
      <c r="H135" s="86" t="s">
        <v>24</v>
      </c>
      <c r="I135" s="263" t="s">
        <v>1130</v>
      </c>
      <c r="J135" s="260" t="s">
        <v>759</v>
      </c>
      <c r="K135" s="261" t="s">
        <v>761</v>
      </c>
      <c r="L135" s="257" t="s">
        <v>760</v>
      </c>
      <c r="M135" s="258" t="s">
        <v>765</v>
      </c>
      <c r="N135" s="260" t="s">
        <v>759</v>
      </c>
      <c r="O135" s="262" t="s">
        <v>775</v>
      </c>
      <c r="P135" s="257" t="s">
        <v>760</v>
      </c>
      <c r="Q135" s="263" t="s">
        <v>1130</v>
      </c>
      <c r="R135" s="258" t="s">
        <v>765</v>
      </c>
      <c r="S135" s="260" t="s">
        <v>759</v>
      </c>
      <c r="T135" s="258" t="s">
        <v>765</v>
      </c>
      <c r="U135" s="260" t="s">
        <v>759</v>
      </c>
      <c r="V135" s="260" t="s">
        <v>759</v>
      </c>
      <c r="W135" s="260" t="s">
        <v>759</v>
      </c>
      <c r="X135" s="260" t="s">
        <v>759</v>
      </c>
      <c r="Y135" s="257" t="s">
        <v>760</v>
      </c>
      <c r="Z135" s="261" t="s">
        <v>761</v>
      </c>
      <c r="AA135" s="260" t="s">
        <v>759</v>
      </c>
      <c r="AB135" s="261" t="s">
        <v>761</v>
      </c>
      <c r="AC135" s="260" t="s">
        <v>759</v>
      </c>
      <c r="AD135" s="260" t="s">
        <v>759</v>
      </c>
      <c r="AE135" s="260" t="s">
        <v>759</v>
      </c>
      <c r="AF135" s="258" t="s">
        <v>765</v>
      </c>
      <c r="AG135" s="258" t="s">
        <v>765</v>
      </c>
      <c r="AH135" s="260" t="s">
        <v>759</v>
      </c>
      <c r="AI135" s="257" t="s">
        <v>760</v>
      </c>
      <c r="AJ135" s="296" t="s">
        <v>759</v>
      </c>
      <c r="AK135" s="1" t="s">
        <v>765</v>
      </c>
      <c r="AL135" s="259">
        <f>COUNTIF(I135:AK135,"scheduled")</f>
        <v>4</v>
      </c>
      <c r="AM135" s="1" t="s">
        <v>1114</v>
      </c>
      <c r="AN135" s="39" t="s">
        <v>762</v>
      </c>
      <c r="AP135" s="39" t="s">
        <v>827</v>
      </c>
      <c r="AQ135" s="1" t="s">
        <v>1180</v>
      </c>
    </row>
    <row r="136" spans="1:43" ht="20.100000000000001" customHeight="1">
      <c r="A136" s="85" t="s">
        <v>831</v>
      </c>
      <c r="B136" s="183" t="s">
        <v>757</v>
      </c>
      <c r="C136" s="58">
        <v>4</v>
      </c>
      <c r="D136" s="86" t="s">
        <v>403</v>
      </c>
      <c r="E136" s="87">
        <v>45670</v>
      </c>
      <c r="F136" s="88">
        <v>2</v>
      </c>
      <c r="G136" s="86" t="s">
        <v>16</v>
      </c>
      <c r="H136" s="86" t="s">
        <v>24</v>
      </c>
      <c r="I136" s="263" t="s">
        <v>1130</v>
      </c>
      <c r="J136" s="260" t="s">
        <v>759</v>
      </c>
      <c r="K136" s="261" t="s">
        <v>761</v>
      </c>
      <c r="L136" s="257" t="s">
        <v>760</v>
      </c>
      <c r="M136" s="258" t="s">
        <v>765</v>
      </c>
      <c r="N136" s="260" t="s">
        <v>759</v>
      </c>
      <c r="O136" s="258" t="s">
        <v>765</v>
      </c>
      <c r="P136" s="257" t="s">
        <v>760</v>
      </c>
      <c r="Q136" s="263" t="s">
        <v>1130</v>
      </c>
      <c r="R136" s="258" t="s">
        <v>765</v>
      </c>
      <c r="S136" s="260" t="s">
        <v>759</v>
      </c>
      <c r="T136" s="258" t="s">
        <v>765</v>
      </c>
      <c r="U136" s="260" t="s">
        <v>759</v>
      </c>
      <c r="V136" s="260" t="s">
        <v>759</v>
      </c>
      <c r="W136" s="260" t="s">
        <v>759</v>
      </c>
      <c r="X136" s="260" t="s">
        <v>759</v>
      </c>
      <c r="Y136" s="257" t="s">
        <v>760</v>
      </c>
      <c r="Z136" s="260" t="s">
        <v>759</v>
      </c>
      <c r="AA136" s="260" t="s">
        <v>759</v>
      </c>
      <c r="AB136" s="261" t="s">
        <v>761</v>
      </c>
      <c r="AC136" s="260" t="s">
        <v>759</v>
      </c>
      <c r="AD136" s="260" t="s">
        <v>759</v>
      </c>
      <c r="AE136" s="260" t="s">
        <v>759</v>
      </c>
      <c r="AF136" s="258" t="s">
        <v>765</v>
      </c>
      <c r="AG136" s="258" t="s">
        <v>765</v>
      </c>
      <c r="AH136" s="260" t="s">
        <v>759</v>
      </c>
      <c r="AI136" s="257" t="s">
        <v>760</v>
      </c>
      <c r="AJ136" s="296" t="s">
        <v>759</v>
      </c>
      <c r="AK136" s="1" t="s">
        <v>761</v>
      </c>
      <c r="AL136" s="259">
        <f>COUNTIF(I136:AK136,"scheduled")</f>
        <v>4</v>
      </c>
      <c r="AM136" s="1" t="s">
        <v>1114</v>
      </c>
      <c r="AN136" s="39" t="s">
        <v>762</v>
      </c>
      <c r="AP136" s="39" t="s">
        <v>827</v>
      </c>
      <c r="AQ136" s="1" t="s">
        <v>1180</v>
      </c>
    </row>
    <row r="137" spans="1:43" ht="20.100000000000001" customHeight="1">
      <c r="A137" s="89" t="s">
        <v>416</v>
      </c>
      <c r="B137" s="183" t="s">
        <v>766</v>
      </c>
      <c r="C137" s="58">
        <v>7</v>
      </c>
      <c r="D137" s="90" t="s">
        <v>414</v>
      </c>
      <c r="E137" s="91">
        <v>45671</v>
      </c>
      <c r="F137" s="92">
        <v>4</v>
      </c>
      <c r="G137" s="90" t="s">
        <v>29</v>
      </c>
      <c r="H137" s="90" t="s">
        <v>24</v>
      </c>
      <c r="I137" s="261" t="s">
        <v>761</v>
      </c>
      <c r="J137" s="258" t="s">
        <v>765</v>
      </c>
      <c r="K137" s="257" t="s">
        <v>760</v>
      </c>
      <c r="L137" s="260" t="s">
        <v>759</v>
      </c>
      <c r="M137" s="260" t="s">
        <v>759</v>
      </c>
      <c r="N137" s="260" t="s">
        <v>759</v>
      </c>
      <c r="O137" s="260" t="s">
        <v>759</v>
      </c>
      <c r="P137" s="260" t="s">
        <v>759</v>
      </c>
      <c r="Q137" s="260" t="s">
        <v>759</v>
      </c>
      <c r="R137" s="260" t="s">
        <v>759</v>
      </c>
      <c r="S137" s="260" t="s">
        <v>759</v>
      </c>
      <c r="T137" s="261" t="s">
        <v>761</v>
      </c>
      <c r="U137" s="258" t="s">
        <v>765</v>
      </c>
      <c r="V137" s="260" t="s">
        <v>759</v>
      </c>
      <c r="W137" s="260" t="s">
        <v>759</v>
      </c>
      <c r="X137" s="257" t="s">
        <v>760</v>
      </c>
      <c r="Y137" s="258" t="s">
        <v>765</v>
      </c>
      <c r="Z137" s="260" t="s">
        <v>759</v>
      </c>
      <c r="AA137" s="257" t="s">
        <v>760</v>
      </c>
      <c r="AB137" s="262" t="s">
        <v>775</v>
      </c>
      <c r="AC137" s="260" t="s">
        <v>759</v>
      </c>
      <c r="AD137" s="260" t="s">
        <v>759</v>
      </c>
      <c r="AE137" s="257" t="s">
        <v>760</v>
      </c>
      <c r="AF137" s="257" t="s">
        <v>760</v>
      </c>
      <c r="AG137" s="262" t="s">
        <v>775</v>
      </c>
      <c r="AH137" s="257" t="s">
        <v>760</v>
      </c>
      <c r="AI137" s="258" t="s">
        <v>765</v>
      </c>
      <c r="AJ137" s="296" t="s">
        <v>759</v>
      </c>
      <c r="AK137" s="1" t="s">
        <v>760</v>
      </c>
      <c r="AL137" s="259">
        <f>COUNTIF(I137:AK137,"scheduled")</f>
        <v>7</v>
      </c>
      <c r="AM137" s="1" t="s">
        <v>1097</v>
      </c>
      <c r="AN137" s="39" t="s">
        <v>762</v>
      </c>
      <c r="AP137" s="1" t="s">
        <v>1181</v>
      </c>
    </row>
    <row r="138" spans="1:43" ht="20.100000000000001" customHeight="1">
      <c r="A138" s="85" t="s">
        <v>405</v>
      </c>
      <c r="B138" s="183" t="s">
        <v>757</v>
      </c>
      <c r="C138" s="58">
        <v>7</v>
      </c>
      <c r="D138" s="86" t="s">
        <v>406</v>
      </c>
      <c r="E138" s="87">
        <v>45671</v>
      </c>
      <c r="F138" s="88">
        <v>2</v>
      </c>
      <c r="G138" s="86" t="s">
        <v>29</v>
      </c>
      <c r="H138" s="86" t="s">
        <v>17</v>
      </c>
      <c r="I138" s="257" t="s">
        <v>760</v>
      </c>
      <c r="J138" s="257" t="s">
        <v>760</v>
      </c>
      <c r="K138" s="257" t="s">
        <v>760</v>
      </c>
      <c r="L138" s="261" t="s">
        <v>761</v>
      </c>
      <c r="M138" s="258" t="s">
        <v>765</v>
      </c>
      <c r="N138" s="260" t="s">
        <v>759</v>
      </c>
      <c r="O138" s="257" t="s">
        <v>760</v>
      </c>
      <c r="P138" s="261" t="s">
        <v>761</v>
      </c>
      <c r="Q138" s="260" t="s">
        <v>759</v>
      </c>
      <c r="R138" s="260" t="s">
        <v>759</v>
      </c>
      <c r="S138" s="257" t="s">
        <v>760</v>
      </c>
      <c r="T138" s="258" t="s">
        <v>765</v>
      </c>
      <c r="U138" s="260" t="s">
        <v>759</v>
      </c>
      <c r="V138" s="260" t="s">
        <v>759</v>
      </c>
      <c r="W138" s="260" t="s">
        <v>759</v>
      </c>
      <c r="X138" s="260" t="s">
        <v>759</v>
      </c>
      <c r="Y138" s="261" t="s">
        <v>761</v>
      </c>
      <c r="Z138" s="258" t="s">
        <v>765</v>
      </c>
      <c r="AA138" s="260" t="s">
        <v>759</v>
      </c>
      <c r="AB138" s="260" t="s">
        <v>759</v>
      </c>
      <c r="AC138" s="258" t="s">
        <v>765</v>
      </c>
      <c r="AD138" s="260" t="s">
        <v>759</v>
      </c>
      <c r="AE138" s="260" t="s">
        <v>759</v>
      </c>
      <c r="AF138" s="261" t="s">
        <v>761</v>
      </c>
      <c r="AG138" s="257" t="s">
        <v>760</v>
      </c>
      <c r="AH138" s="261" t="s">
        <v>760</v>
      </c>
      <c r="AI138" s="260" t="s">
        <v>759</v>
      </c>
      <c r="AJ138" s="296" t="s">
        <v>759</v>
      </c>
      <c r="AK138" s="1"/>
      <c r="AL138" s="259">
        <f>COUNTIF(I138:AK138,"scheduled")</f>
        <v>7</v>
      </c>
      <c r="AM138" s="1" t="s">
        <v>1091</v>
      </c>
      <c r="AN138" s="39" t="s">
        <v>762</v>
      </c>
      <c r="AQ138" s="1" t="s">
        <v>1182</v>
      </c>
    </row>
    <row r="139" spans="1:43" ht="20.100000000000001" customHeight="1">
      <c r="A139" s="85" t="s">
        <v>411</v>
      </c>
      <c r="B139" s="64" t="s">
        <v>757</v>
      </c>
      <c r="C139" s="58">
        <v>7</v>
      </c>
      <c r="D139" s="86" t="s">
        <v>412</v>
      </c>
      <c r="E139" s="87">
        <v>45671</v>
      </c>
      <c r="F139" s="88">
        <v>2</v>
      </c>
      <c r="G139" s="86" t="s">
        <v>29</v>
      </c>
      <c r="H139" s="86" t="s">
        <v>17</v>
      </c>
      <c r="I139" s="257" t="s">
        <v>760</v>
      </c>
      <c r="J139" s="257" t="s">
        <v>760</v>
      </c>
      <c r="K139" s="257" t="s">
        <v>760</v>
      </c>
      <c r="L139" s="258" t="s">
        <v>765</v>
      </c>
      <c r="M139" s="258" t="s">
        <v>765</v>
      </c>
      <c r="N139" s="260" t="s">
        <v>759</v>
      </c>
      <c r="O139" s="257" t="s">
        <v>760</v>
      </c>
      <c r="P139" s="261" t="s">
        <v>761</v>
      </c>
      <c r="Q139" s="260" t="s">
        <v>759</v>
      </c>
      <c r="R139" s="260" t="s">
        <v>759</v>
      </c>
      <c r="S139" s="257" t="s">
        <v>760</v>
      </c>
      <c r="T139" s="258" t="s">
        <v>765</v>
      </c>
      <c r="U139" s="260" t="s">
        <v>759</v>
      </c>
      <c r="V139" s="260" t="s">
        <v>759</v>
      </c>
      <c r="W139" s="260" t="s">
        <v>759</v>
      </c>
      <c r="X139" s="260" t="s">
        <v>759</v>
      </c>
      <c r="Y139" s="257" t="s">
        <v>760</v>
      </c>
      <c r="Z139" s="260" t="s">
        <v>759</v>
      </c>
      <c r="AA139" s="260" t="s">
        <v>759</v>
      </c>
      <c r="AB139" s="260" t="s">
        <v>759</v>
      </c>
      <c r="AC139" s="260" t="s">
        <v>759</v>
      </c>
      <c r="AD139" s="260" t="s">
        <v>759</v>
      </c>
      <c r="AE139" s="260" t="s">
        <v>759</v>
      </c>
      <c r="AF139" s="261" t="s">
        <v>761</v>
      </c>
      <c r="AG139" s="258" t="s">
        <v>765</v>
      </c>
      <c r="AH139" s="261" t="s">
        <v>760</v>
      </c>
      <c r="AI139" s="260" t="s">
        <v>759</v>
      </c>
      <c r="AJ139" s="296" t="s">
        <v>759</v>
      </c>
      <c r="AK139" s="1" t="s">
        <v>759</v>
      </c>
      <c r="AL139" s="259">
        <f>COUNTIF(I139:AK139,"scheduled")</f>
        <v>7</v>
      </c>
      <c r="AM139" s="1" t="s">
        <v>1091</v>
      </c>
      <c r="AN139" s="39" t="s">
        <v>762</v>
      </c>
      <c r="AP139" s="39" t="s">
        <v>827</v>
      </c>
      <c r="AQ139" s="1" t="s">
        <v>1182</v>
      </c>
    </row>
    <row r="140" spans="1:43" ht="20.100000000000001" customHeight="1">
      <c r="A140" s="85" t="s">
        <v>421</v>
      </c>
      <c r="B140" s="318" t="s">
        <v>766</v>
      </c>
      <c r="C140" s="58">
        <v>7</v>
      </c>
      <c r="D140" s="86" t="s">
        <v>422</v>
      </c>
      <c r="E140" s="87">
        <v>45673</v>
      </c>
      <c r="F140" s="88">
        <v>3.5</v>
      </c>
      <c r="G140" s="86" t="s">
        <v>47</v>
      </c>
      <c r="H140" s="86" t="s">
        <v>24</v>
      </c>
      <c r="I140" s="260" t="s">
        <v>759</v>
      </c>
      <c r="J140" s="257" t="s">
        <v>760</v>
      </c>
      <c r="K140" s="261" t="s">
        <v>761</v>
      </c>
      <c r="L140" s="257" t="s">
        <v>760</v>
      </c>
      <c r="M140" s="260" t="s">
        <v>759</v>
      </c>
      <c r="N140" s="257" t="s">
        <v>760</v>
      </c>
      <c r="O140" s="260" t="s">
        <v>759</v>
      </c>
      <c r="P140" s="261" t="s">
        <v>761</v>
      </c>
      <c r="Q140" s="257" t="s">
        <v>760</v>
      </c>
      <c r="R140" s="260" t="s">
        <v>759</v>
      </c>
      <c r="S140" s="257" t="s">
        <v>760</v>
      </c>
      <c r="T140" s="260" t="s">
        <v>759</v>
      </c>
      <c r="U140" s="258" t="s">
        <v>765</v>
      </c>
      <c r="V140" s="260" t="s">
        <v>759</v>
      </c>
      <c r="W140" s="258" t="s">
        <v>765</v>
      </c>
      <c r="X140" s="257" t="s">
        <v>760</v>
      </c>
      <c r="Y140" s="260" t="s">
        <v>759</v>
      </c>
      <c r="Z140" s="258" t="s">
        <v>765</v>
      </c>
      <c r="AA140" s="260" t="s">
        <v>759</v>
      </c>
      <c r="AB140" s="260" t="s">
        <v>759</v>
      </c>
      <c r="AC140" s="261" t="s">
        <v>761</v>
      </c>
      <c r="AD140" s="257" t="s">
        <v>760</v>
      </c>
      <c r="AE140" s="260" t="s">
        <v>759</v>
      </c>
      <c r="AF140" s="261" t="s">
        <v>761</v>
      </c>
      <c r="AG140" s="258" t="s">
        <v>765</v>
      </c>
      <c r="AH140" s="260" t="s">
        <v>759</v>
      </c>
      <c r="AI140" s="258" t="s">
        <v>765</v>
      </c>
      <c r="AJ140" s="296" t="s">
        <v>759</v>
      </c>
      <c r="AK140" s="1" t="s">
        <v>759</v>
      </c>
      <c r="AL140" s="259">
        <f>COUNTIF(I140:AK140,"scheduled")</f>
        <v>7</v>
      </c>
      <c r="AM140" s="1" t="s">
        <v>1091</v>
      </c>
      <c r="AN140" s="39" t="s">
        <v>762</v>
      </c>
    </row>
    <row r="141" spans="1:43" ht="20.100000000000001" customHeight="1">
      <c r="A141" s="85" t="s">
        <v>832</v>
      </c>
      <c r="B141" s="317" t="s">
        <v>768</v>
      </c>
      <c r="C141" s="58">
        <v>5</v>
      </c>
      <c r="D141" s="86" t="s">
        <v>419</v>
      </c>
      <c r="E141" s="87">
        <v>45673</v>
      </c>
      <c r="F141" s="88">
        <v>4</v>
      </c>
      <c r="G141" s="86" t="s">
        <v>47</v>
      </c>
      <c r="H141" s="86" t="s">
        <v>17</v>
      </c>
      <c r="I141" s="260" t="s">
        <v>759</v>
      </c>
      <c r="J141" s="258" t="s">
        <v>765</v>
      </c>
      <c r="K141" s="257" t="s">
        <v>760</v>
      </c>
      <c r="L141" s="260" t="s">
        <v>759</v>
      </c>
      <c r="M141" s="260" t="s">
        <v>759</v>
      </c>
      <c r="N141" s="260" t="s">
        <v>759</v>
      </c>
      <c r="O141" s="260" t="s">
        <v>759</v>
      </c>
      <c r="P141" s="257" t="s">
        <v>760</v>
      </c>
      <c r="Q141" s="257" t="s">
        <v>760</v>
      </c>
      <c r="R141" s="260" t="s">
        <v>759</v>
      </c>
      <c r="S141" s="260" t="s">
        <v>759</v>
      </c>
      <c r="T141" s="260" t="s">
        <v>759</v>
      </c>
      <c r="U141" s="258" t="s">
        <v>765</v>
      </c>
      <c r="V141" s="260" t="s">
        <v>759</v>
      </c>
      <c r="W141" s="257" t="s">
        <v>760</v>
      </c>
      <c r="X141" s="260" t="s">
        <v>759</v>
      </c>
      <c r="Y141" s="260" t="s">
        <v>759</v>
      </c>
      <c r="Z141" s="258" t="s">
        <v>765</v>
      </c>
      <c r="AA141" s="260" t="s">
        <v>759</v>
      </c>
      <c r="AB141" s="258" t="s">
        <v>765</v>
      </c>
      <c r="AC141" s="260" t="s">
        <v>759</v>
      </c>
      <c r="AD141" s="260" t="s">
        <v>759</v>
      </c>
      <c r="AE141" s="257" t="s">
        <v>760</v>
      </c>
      <c r="AF141" s="261" t="s">
        <v>761</v>
      </c>
      <c r="AG141" s="262" t="s">
        <v>775</v>
      </c>
      <c r="AH141" s="261" t="s">
        <v>761</v>
      </c>
      <c r="AI141" s="260" t="s">
        <v>759</v>
      </c>
      <c r="AJ141" s="295" t="s">
        <v>761</v>
      </c>
      <c r="AK141" s="1" t="s">
        <v>759</v>
      </c>
      <c r="AL141" s="259">
        <f>COUNTIF(I141:AK141,"scheduled")</f>
        <v>5</v>
      </c>
      <c r="AM141" s="1" t="s">
        <v>1118</v>
      </c>
      <c r="AN141" s="39" t="s">
        <v>762</v>
      </c>
      <c r="AP141" s="39" t="s">
        <v>830</v>
      </c>
    </row>
    <row r="142" spans="1:43" ht="20.100000000000001" customHeight="1">
      <c r="A142" s="89" t="s">
        <v>431</v>
      </c>
      <c r="B142" s="64" t="s">
        <v>766</v>
      </c>
      <c r="C142" s="58">
        <v>7</v>
      </c>
      <c r="D142" s="90" t="s">
        <v>432</v>
      </c>
      <c r="E142" s="91">
        <v>45674</v>
      </c>
      <c r="F142" s="92">
        <v>3.5</v>
      </c>
      <c r="G142" s="90" t="s">
        <v>52</v>
      </c>
      <c r="H142" s="90" t="s">
        <v>24</v>
      </c>
      <c r="I142" s="260" t="s">
        <v>759</v>
      </c>
      <c r="J142" s="261" t="s">
        <v>761</v>
      </c>
      <c r="K142" s="261" t="s">
        <v>761</v>
      </c>
      <c r="L142" s="261" t="s">
        <v>761</v>
      </c>
      <c r="M142" s="258" t="s">
        <v>765</v>
      </c>
      <c r="N142" s="260" t="s">
        <v>759</v>
      </c>
      <c r="O142" s="258" t="s">
        <v>765</v>
      </c>
      <c r="P142" s="258" t="s">
        <v>765</v>
      </c>
      <c r="Q142" s="260" t="s">
        <v>759</v>
      </c>
      <c r="R142" s="261" t="s">
        <v>761</v>
      </c>
      <c r="S142" s="260" t="s">
        <v>759</v>
      </c>
      <c r="T142" s="261" t="s">
        <v>761</v>
      </c>
      <c r="U142" s="258" t="s">
        <v>765</v>
      </c>
      <c r="V142" s="257" t="s">
        <v>760</v>
      </c>
      <c r="W142" s="258" t="s">
        <v>760</v>
      </c>
      <c r="X142" s="262" t="s">
        <v>760</v>
      </c>
      <c r="Y142" s="257" t="s">
        <v>760</v>
      </c>
      <c r="Z142" s="258" t="s">
        <v>765</v>
      </c>
      <c r="AA142" s="261" t="s">
        <v>761</v>
      </c>
      <c r="AB142" s="261" t="s">
        <v>802</v>
      </c>
      <c r="AC142" s="257" t="s">
        <v>760</v>
      </c>
      <c r="AD142" s="261" t="s">
        <v>761</v>
      </c>
      <c r="AE142" s="261" t="s">
        <v>761</v>
      </c>
      <c r="AF142" s="257" t="s">
        <v>760</v>
      </c>
      <c r="AG142" s="261" t="s">
        <v>761</v>
      </c>
      <c r="AH142" s="258" t="s">
        <v>765</v>
      </c>
      <c r="AI142" s="258" t="s">
        <v>765</v>
      </c>
      <c r="AJ142" s="295" t="s">
        <v>760</v>
      </c>
      <c r="AK142" s="1" t="s">
        <v>759</v>
      </c>
      <c r="AL142" s="259">
        <f>COUNTIF(I142:AK142,"scheduled")</f>
        <v>7</v>
      </c>
      <c r="AM142" s="1" t="s">
        <v>1144</v>
      </c>
      <c r="AN142" s="39" t="s">
        <v>762</v>
      </c>
      <c r="AP142" s="312" t="s">
        <v>1183</v>
      </c>
    </row>
    <row r="143" spans="1:43" ht="20.100000000000001" customHeight="1">
      <c r="A143" s="89" t="s">
        <v>424</v>
      </c>
      <c r="B143" s="319" t="s">
        <v>776</v>
      </c>
      <c r="C143" s="58">
        <v>5</v>
      </c>
      <c r="D143" s="90" t="s">
        <v>425</v>
      </c>
      <c r="E143" s="91">
        <v>45674</v>
      </c>
      <c r="F143" s="92">
        <v>3.5</v>
      </c>
      <c r="G143" s="90" t="s">
        <v>52</v>
      </c>
      <c r="H143" s="90" t="s">
        <v>17</v>
      </c>
      <c r="I143" s="260" t="s">
        <v>759</v>
      </c>
      <c r="J143" s="260" t="s">
        <v>759</v>
      </c>
      <c r="K143" s="257" t="s">
        <v>760</v>
      </c>
      <c r="L143" s="261" t="s">
        <v>761</v>
      </c>
      <c r="M143" s="260" t="s">
        <v>759</v>
      </c>
      <c r="N143" s="260" t="s">
        <v>759</v>
      </c>
      <c r="O143" s="257" t="s">
        <v>760</v>
      </c>
      <c r="P143" s="258" t="s">
        <v>765</v>
      </c>
      <c r="Q143" s="260" t="s">
        <v>759</v>
      </c>
      <c r="R143" s="258" t="s">
        <v>765</v>
      </c>
      <c r="S143" s="260" t="s">
        <v>759</v>
      </c>
      <c r="T143" s="260" t="s">
        <v>759</v>
      </c>
      <c r="U143" s="260" t="s">
        <v>759</v>
      </c>
      <c r="V143" s="260" t="s">
        <v>759</v>
      </c>
      <c r="W143" s="261" t="s">
        <v>760</v>
      </c>
      <c r="X143" s="258" t="s">
        <v>765</v>
      </c>
      <c r="Y143" s="260" t="s">
        <v>759</v>
      </c>
      <c r="Z143" s="261" t="s">
        <v>761</v>
      </c>
      <c r="AA143" s="260" t="s">
        <v>759</v>
      </c>
      <c r="AB143" s="262" t="s">
        <v>775</v>
      </c>
      <c r="AC143" s="258" t="s">
        <v>765</v>
      </c>
      <c r="AD143" s="260" t="s">
        <v>759</v>
      </c>
      <c r="AE143" s="260" t="s">
        <v>759</v>
      </c>
      <c r="AF143" s="258" t="s">
        <v>765</v>
      </c>
      <c r="AG143" s="260" t="s">
        <v>759</v>
      </c>
      <c r="AH143" s="257" t="s">
        <v>760</v>
      </c>
      <c r="AI143" s="261" t="s">
        <v>761</v>
      </c>
      <c r="AJ143" s="295" t="s">
        <v>761</v>
      </c>
      <c r="AK143" s="1" t="s">
        <v>760</v>
      </c>
      <c r="AL143" s="259">
        <f>COUNTIF(I143:AK143,"scheduled")</f>
        <v>5</v>
      </c>
      <c r="AM143" s="1" t="s">
        <v>1121</v>
      </c>
      <c r="AN143" s="39" t="s">
        <v>762</v>
      </c>
      <c r="AP143" s="39" t="s">
        <v>830</v>
      </c>
      <c r="AQ143" s="1" t="s">
        <v>1184</v>
      </c>
    </row>
    <row r="144" spans="1:43" ht="20.100000000000001" customHeight="1">
      <c r="A144" s="85" t="s">
        <v>833</v>
      </c>
      <c r="B144" s="317" t="s">
        <v>768</v>
      </c>
      <c r="C144" s="58">
        <v>5</v>
      </c>
      <c r="D144" s="86" t="s">
        <v>429</v>
      </c>
      <c r="E144" s="87">
        <v>45674</v>
      </c>
      <c r="F144" s="88">
        <v>4</v>
      </c>
      <c r="G144" s="86" t="s">
        <v>52</v>
      </c>
      <c r="H144" s="86" t="s">
        <v>24</v>
      </c>
      <c r="I144" s="260" t="s">
        <v>759</v>
      </c>
      <c r="J144" s="258" t="s">
        <v>765</v>
      </c>
      <c r="K144" s="257" t="s">
        <v>760</v>
      </c>
      <c r="L144" s="260" t="s">
        <v>759</v>
      </c>
      <c r="M144" s="260" t="s">
        <v>759</v>
      </c>
      <c r="N144" s="260" t="s">
        <v>759</v>
      </c>
      <c r="O144" s="260" t="s">
        <v>759</v>
      </c>
      <c r="P144" s="260" t="s">
        <v>759</v>
      </c>
      <c r="Q144" s="260" t="s">
        <v>759</v>
      </c>
      <c r="R144" s="260" t="s">
        <v>759</v>
      </c>
      <c r="S144" s="260" t="s">
        <v>759</v>
      </c>
      <c r="T144" s="257" t="s">
        <v>760</v>
      </c>
      <c r="U144" s="257" t="s">
        <v>760</v>
      </c>
      <c r="V144" s="260" t="s">
        <v>759</v>
      </c>
      <c r="W144" s="261" t="s">
        <v>761</v>
      </c>
      <c r="X144" s="260" t="s">
        <v>759</v>
      </c>
      <c r="Y144" s="258" t="s">
        <v>765</v>
      </c>
      <c r="Z144" s="260" t="s">
        <v>759</v>
      </c>
      <c r="AA144" s="260" t="s">
        <v>759</v>
      </c>
      <c r="AB144" s="260" t="s">
        <v>759</v>
      </c>
      <c r="AC144" s="258" t="s">
        <v>765</v>
      </c>
      <c r="AD144" s="260" t="s">
        <v>759</v>
      </c>
      <c r="AE144" s="257" t="s">
        <v>760</v>
      </c>
      <c r="AF144" s="258" t="s">
        <v>765</v>
      </c>
      <c r="AG144" s="257" t="s">
        <v>760</v>
      </c>
      <c r="AH144" s="261" t="s">
        <v>761</v>
      </c>
      <c r="AI144" s="258" t="s">
        <v>765</v>
      </c>
      <c r="AJ144" s="295" t="s">
        <v>761</v>
      </c>
      <c r="AK144" s="1" t="s">
        <v>759</v>
      </c>
      <c r="AL144" s="259">
        <f>COUNTIF(I144:AK144,"scheduled")</f>
        <v>5</v>
      </c>
      <c r="AM144" s="1" t="s">
        <v>1128</v>
      </c>
      <c r="AN144" s="39" t="s">
        <v>762</v>
      </c>
    </row>
    <row r="145" spans="1:51" ht="20.100000000000001" customHeight="1">
      <c r="A145" s="85" t="s">
        <v>434</v>
      </c>
      <c r="B145" s="183" t="s">
        <v>757</v>
      </c>
      <c r="C145" s="58">
        <v>7</v>
      </c>
      <c r="D145" s="86" t="s">
        <v>435</v>
      </c>
      <c r="E145" s="87">
        <v>45679</v>
      </c>
      <c r="F145" s="88">
        <v>2</v>
      </c>
      <c r="G145" s="86" t="s">
        <v>38</v>
      </c>
      <c r="H145" s="86" t="s">
        <v>24</v>
      </c>
      <c r="I145" s="257" t="s">
        <v>760</v>
      </c>
      <c r="J145" s="257" t="s">
        <v>760</v>
      </c>
      <c r="K145" s="257" t="s">
        <v>760</v>
      </c>
      <c r="L145" s="261" t="s">
        <v>761</v>
      </c>
      <c r="M145" s="260" t="s">
        <v>759</v>
      </c>
      <c r="N145" s="257" t="s">
        <v>760</v>
      </c>
      <c r="O145" s="261" t="s">
        <v>761</v>
      </c>
      <c r="P145" s="258" t="s">
        <v>765</v>
      </c>
      <c r="Q145" s="257" t="s">
        <v>760</v>
      </c>
      <c r="R145" s="260" t="s">
        <v>759</v>
      </c>
      <c r="S145" s="260" t="s">
        <v>759</v>
      </c>
      <c r="T145" s="260" t="s">
        <v>759</v>
      </c>
      <c r="U145" s="260" t="s">
        <v>759</v>
      </c>
      <c r="V145" s="261" t="s">
        <v>761</v>
      </c>
      <c r="W145" s="258" t="s">
        <v>765</v>
      </c>
      <c r="X145" s="260" t="s">
        <v>759</v>
      </c>
      <c r="Y145" s="260" t="s">
        <v>759</v>
      </c>
      <c r="Z145" s="260" t="s">
        <v>759</v>
      </c>
      <c r="AA145" s="257" t="s">
        <v>760</v>
      </c>
      <c r="AB145" s="260" t="s">
        <v>759</v>
      </c>
      <c r="AC145" s="258" t="s">
        <v>765</v>
      </c>
      <c r="AD145" s="260" t="s">
        <v>759</v>
      </c>
      <c r="AE145" s="260" t="s">
        <v>759</v>
      </c>
      <c r="AF145" s="258" t="s">
        <v>765</v>
      </c>
      <c r="AG145" s="258" t="s">
        <v>765</v>
      </c>
      <c r="AH145" s="260" t="s">
        <v>759</v>
      </c>
      <c r="AI145" s="260" t="s">
        <v>759</v>
      </c>
      <c r="AJ145" s="297" t="s">
        <v>765</v>
      </c>
      <c r="AK145" s="1" t="s">
        <v>760</v>
      </c>
      <c r="AL145" s="259">
        <f>COUNTIF(I145:AK145,"scheduled")</f>
        <v>7</v>
      </c>
      <c r="AM145" s="1" t="s">
        <v>1112</v>
      </c>
      <c r="AN145" s="39" t="s">
        <v>762</v>
      </c>
    </row>
    <row r="146" spans="1:51" ht="20.100000000000001" customHeight="1">
      <c r="A146" s="85" t="s">
        <v>437</v>
      </c>
      <c r="B146" s="64" t="s">
        <v>766</v>
      </c>
      <c r="C146" s="58">
        <v>7</v>
      </c>
      <c r="D146" s="86" t="s">
        <v>438</v>
      </c>
      <c r="E146" s="87">
        <v>45680</v>
      </c>
      <c r="F146" s="88">
        <v>3.5</v>
      </c>
      <c r="G146" s="86" t="s">
        <v>47</v>
      </c>
      <c r="H146" s="86" t="s">
        <v>17</v>
      </c>
      <c r="I146" s="261" t="s">
        <v>761</v>
      </c>
      <c r="J146" s="258" t="s">
        <v>765</v>
      </c>
      <c r="K146" s="257" t="s">
        <v>760</v>
      </c>
      <c r="L146" s="262" t="s">
        <v>775</v>
      </c>
      <c r="M146" s="282" t="s">
        <v>760</v>
      </c>
      <c r="N146" s="257" t="s">
        <v>760</v>
      </c>
      <c r="O146" s="260" t="s">
        <v>759</v>
      </c>
      <c r="P146" s="257" t="s">
        <v>760</v>
      </c>
      <c r="Q146" s="257" t="s">
        <v>760</v>
      </c>
      <c r="R146" s="260" t="s">
        <v>759</v>
      </c>
      <c r="S146" s="260" t="s">
        <v>759</v>
      </c>
      <c r="T146" s="260" t="s">
        <v>759</v>
      </c>
      <c r="U146" s="257" t="s">
        <v>760</v>
      </c>
      <c r="V146" s="260" t="s">
        <v>759</v>
      </c>
      <c r="W146" s="257" t="s">
        <v>760</v>
      </c>
      <c r="X146" s="261" t="s">
        <v>761</v>
      </c>
      <c r="Y146" s="262" t="s">
        <v>775</v>
      </c>
      <c r="Z146" s="260" t="s">
        <v>759</v>
      </c>
      <c r="AA146" s="260" t="s">
        <v>759</v>
      </c>
      <c r="AB146" s="260" t="s">
        <v>759</v>
      </c>
      <c r="AC146" s="261" t="s">
        <v>761</v>
      </c>
      <c r="AD146" s="260" t="s">
        <v>759</v>
      </c>
      <c r="AE146" s="258" t="s">
        <v>765</v>
      </c>
      <c r="AF146" s="258" t="s">
        <v>765</v>
      </c>
      <c r="AG146" s="262" t="s">
        <v>775</v>
      </c>
      <c r="AH146" s="260" t="s">
        <v>759</v>
      </c>
      <c r="AI146" s="260" t="s">
        <v>759</v>
      </c>
      <c r="AJ146" s="297" t="s">
        <v>765</v>
      </c>
      <c r="AK146" s="1" t="s">
        <v>759</v>
      </c>
      <c r="AL146" s="259">
        <f>COUNTIF(I146:AK146,"scheduled")</f>
        <v>7</v>
      </c>
      <c r="AM146" s="1" t="s">
        <v>1113</v>
      </c>
      <c r="AN146" s="39" t="s">
        <v>762</v>
      </c>
    </row>
    <row r="147" spans="1:51" s="125" customFormat="1" ht="20.100000000000001" customHeight="1">
      <c r="A147" s="89" t="s">
        <v>444</v>
      </c>
      <c r="B147" s="64" t="s">
        <v>766</v>
      </c>
      <c r="C147" s="58">
        <v>7</v>
      </c>
      <c r="D147" s="90" t="s">
        <v>445</v>
      </c>
      <c r="E147" s="91">
        <v>45681</v>
      </c>
      <c r="F147" s="92">
        <v>3.5</v>
      </c>
      <c r="G147" s="90" t="s">
        <v>52</v>
      </c>
      <c r="H147" s="90" t="s">
        <v>24</v>
      </c>
      <c r="I147" s="260" t="s">
        <v>759</v>
      </c>
      <c r="J147" s="257" t="s">
        <v>760</v>
      </c>
      <c r="K147" s="261" t="s">
        <v>761</v>
      </c>
      <c r="L147" s="260" t="s">
        <v>759</v>
      </c>
      <c r="M147" s="258" t="s">
        <v>765</v>
      </c>
      <c r="N147" s="260" t="s">
        <v>759</v>
      </c>
      <c r="O147" s="258" t="s">
        <v>765</v>
      </c>
      <c r="P147" s="260" t="s">
        <v>759</v>
      </c>
      <c r="Q147" s="260" t="s">
        <v>759</v>
      </c>
      <c r="R147" s="257" t="s">
        <v>760</v>
      </c>
      <c r="S147" s="260" t="s">
        <v>759</v>
      </c>
      <c r="T147" s="257" t="s">
        <v>760</v>
      </c>
      <c r="U147" s="257" t="s">
        <v>760</v>
      </c>
      <c r="V147" s="258" t="s">
        <v>765</v>
      </c>
      <c r="W147" s="258" t="s">
        <v>765</v>
      </c>
      <c r="X147" s="257" t="s">
        <v>760</v>
      </c>
      <c r="Y147" s="261" t="s">
        <v>761</v>
      </c>
      <c r="Z147" s="260" t="s">
        <v>759</v>
      </c>
      <c r="AA147" s="257" t="s">
        <v>760</v>
      </c>
      <c r="AB147" s="260" t="s">
        <v>759</v>
      </c>
      <c r="AC147" s="261" t="s">
        <v>761</v>
      </c>
      <c r="AD147" s="260" t="s">
        <v>759</v>
      </c>
      <c r="AE147" s="257" t="s">
        <v>760</v>
      </c>
      <c r="AF147" s="258" t="s">
        <v>765</v>
      </c>
      <c r="AG147" s="262" t="s">
        <v>775</v>
      </c>
      <c r="AH147" s="260" t="s">
        <v>759</v>
      </c>
      <c r="AI147" s="258" t="s">
        <v>765</v>
      </c>
      <c r="AJ147" s="295" t="s">
        <v>761</v>
      </c>
      <c r="AK147" s="1" t="s">
        <v>765</v>
      </c>
      <c r="AL147" s="259">
        <f>COUNTIF(I147:AK147,"scheduled")</f>
        <v>7</v>
      </c>
      <c r="AM147" s="1" t="s">
        <v>1104</v>
      </c>
      <c r="AN147" s="39" t="s">
        <v>762</v>
      </c>
      <c r="AO147" s="1"/>
      <c r="AP147" s="1" t="s">
        <v>778</v>
      </c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ht="20.100000000000001" customHeight="1">
      <c r="A148" s="89" t="s">
        <v>835</v>
      </c>
      <c r="B148" s="174" t="s">
        <v>776</v>
      </c>
      <c r="C148" s="58">
        <v>5</v>
      </c>
      <c r="D148" s="90" t="s">
        <v>441</v>
      </c>
      <c r="E148" s="91">
        <v>45681</v>
      </c>
      <c r="F148" s="92">
        <v>3.5</v>
      </c>
      <c r="G148" s="90" t="s">
        <v>52</v>
      </c>
      <c r="H148" s="90" t="s">
        <v>17</v>
      </c>
      <c r="I148" s="260" t="s">
        <v>759</v>
      </c>
      <c r="J148" s="260" t="s">
        <v>759</v>
      </c>
      <c r="K148" s="257" t="s">
        <v>760</v>
      </c>
      <c r="L148" s="261" t="s">
        <v>761</v>
      </c>
      <c r="M148" s="258" t="s">
        <v>765</v>
      </c>
      <c r="N148" s="260" t="s">
        <v>759</v>
      </c>
      <c r="O148" s="257" t="s">
        <v>760</v>
      </c>
      <c r="P148" s="260" t="s">
        <v>759</v>
      </c>
      <c r="Q148" s="260" t="s">
        <v>759</v>
      </c>
      <c r="R148" s="261" t="s">
        <v>761</v>
      </c>
      <c r="S148" s="258" t="s">
        <v>765</v>
      </c>
      <c r="T148" s="258" t="s">
        <v>765</v>
      </c>
      <c r="U148" s="260" t="s">
        <v>759</v>
      </c>
      <c r="V148" s="260" t="s">
        <v>759</v>
      </c>
      <c r="W148" s="257" t="s">
        <v>760</v>
      </c>
      <c r="X148" s="260" t="s">
        <v>759</v>
      </c>
      <c r="Y148" s="258" t="s">
        <v>765</v>
      </c>
      <c r="Z148" s="260" t="s">
        <v>759</v>
      </c>
      <c r="AA148" s="260" t="s">
        <v>759</v>
      </c>
      <c r="AB148" s="260" t="s">
        <v>759</v>
      </c>
      <c r="AC148" s="257" t="s">
        <v>760</v>
      </c>
      <c r="AD148" s="260" t="s">
        <v>759</v>
      </c>
      <c r="AE148" s="260" t="s">
        <v>759</v>
      </c>
      <c r="AF148" s="258" t="s">
        <v>765</v>
      </c>
      <c r="AG148" s="260" t="s">
        <v>759</v>
      </c>
      <c r="AH148" s="260" t="s">
        <v>759</v>
      </c>
      <c r="AI148" s="261" t="s">
        <v>761</v>
      </c>
      <c r="AJ148" s="295" t="s">
        <v>760</v>
      </c>
      <c r="AK148" s="261" t="s">
        <v>761</v>
      </c>
      <c r="AL148" s="259">
        <f>COUNTIF(I148:AK148,"scheduled")</f>
        <v>5</v>
      </c>
      <c r="AM148" s="125" t="s">
        <v>1140</v>
      </c>
      <c r="AN148" s="125"/>
      <c r="AO148" s="125" t="s">
        <v>746</v>
      </c>
      <c r="AP148" s="125" t="s">
        <v>1185</v>
      </c>
      <c r="AQ148" s="125"/>
      <c r="AR148" s="125"/>
      <c r="AS148" s="125"/>
      <c r="AT148" s="125"/>
      <c r="AU148" s="125"/>
      <c r="AV148" s="125"/>
      <c r="AW148" s="125"/>
      <c r="AX148" s="125"/>
      <c r="AY148" s="125"/>
    </row>
    <row r="149" spans="1:51" ht="20.100000000000001" customHeight="1">
      <c r="A149" s="89" t="s">
        <v>836</v>
      </c>
      <c r="B149" s="174" t="s">
        <v>776</v>
      </c>
      <c r="C149" s="58">
        <v>5</v>
      </c>
      <c r="D149" s="90" t="s">
        <v>441</v>
      </c>
      <c r="E149" s="91">
        <v>45681</v>
      </c>
      <c r="F149" s="92">
        <v>3.5</v>
      </c>
      <c r="G149" s="90" t="s">
        <v>52</v>
      </c>
      <c r="H149" s="90" t="s">
        <v>17</v>
      </c>
      <c r="I149" s="260" t="s">
        <v>759</v>
      </c>
      <c r="J149" s="260" t="s">
        <v>759</v>
      </c>
      <c r="K149" s="261" t="s">
        <v>761</v>
      </c>
      <c r="L149" s="261" t="s">
        <v>761</v>
      </c>
      <c r="M149" s="257" t="s">
        <v>760</v>
      </c>
      <c r="N149" s="260" t="s">
        <v>759</v>
      </c>
      <c r="O149" s="261" t="s">
        <v>761</v>
      </c>
      <c r="P149" s="260" t="s">
        <v>759</v>
      </c>
      <c r="Q149" s="260" t="s">
        <v>759</v>
      </c>
      <c r="R149" s="258" t="s">
        <v>765</v>
      </c>
      <c r="S149" s="257" t="s">
        <v>760</v>
      </c>
      <c r="T149" s="258" t="s">
        <v>765</v>
      </c>
      <c r="U149" s="260" t="s">
        <v>759</v>
      </c>
      <c r="V149" s="260" t="s">
        <v>759</v>
      </c>
      <c r="W149" s="262" t="s">
        <v>775</v>
      </c>
      <c r="X149" s="260" t="s">
        <v>759</v>
      </c>
      <c r="Y149" s="257" t="s">
        <v>760</v>
      </c>
      <c r="Z149" s="260" t="s">
        <v>759</v>
      </c>
      <c r="AA149" s="260" t="s">
        <v>759</v>
      </c>
      <c r="AB149" s="260" t="s">
        <v>759</v>
      </c>
      <c r="AC149" s="258" t="s">
        <v>765</v>
      </c>
      <c r="AD149" s="260" t="s">
        <v>759</v>
      </c>
      <c r="AE149" s="260" t="s">
        <v>759</v>
      </c>
      <c r="AF149" s="257" t="s">
        <v>760</v>
      </c>
      <c r="AG149" s="260" t="s">
        <v>759</v>
      </c>
      <c r="AH149" s="260" t="s">
        <v>759</v>
      </c>
      <c r="AI149" s="295" t="s">
        <v>761</v>
      </c>
      <c r="AJ149" s="295" t="s">
        <v>761</v>
      </c>
      <c r="AK149" s="261" t="s">
        <v>760</v>
      </c>
      <c r="AL149" s="259">
        <f>COUNTIF(I149:AK149,"scheduled")</f>
        <v>5</v>
      </c>
      <c r="AM149" s="1" t="s">
        <v>1120</v>
      </c>
      <c r="AN149" s="39" t="s">
        <v>762</v>
      </c>
      <c r="AO149" s="1" t="s">
        <v>746</v>
      </c>
      <c r="AP149" s="1" t="s">
        <v>1186</v>
      </c>
    </row>
    <row r="150" spans="1:51" ht="20.100000000000001" customHeight="1">
      <c r="A150" s="85" t="s">
        <v>453</v>
      </c>
      <c r="B150" s="183" t="s">
        <v>766</v>
      </c>
      <c r="C150" s="58">
        <v>7</v>
      </c>
      <c r="D150" s="86" t="s">
        <v>454</v>
      </c>
      <c r="E150" s="87">
        <v>45684</v>
      </c>
      <c r="F150" s="88">
        <v>3.5</v>
      </c>
      <c r="G150" s="86" t="s">
        <v>16</v>
      </c>
      <c r="H150" s="86" t="s">
        <v>24</v>
      </c>
      <c r="I150" s="261" t="s">
        <v>761</v>
      </c>
      <c r="J150" s="261" t="s">
        <v>761</v>
      </c>
      <c r="K150" s="261" t="s">
        <v>761</v>
      </c>
      <c r="L150" s="257" t="s">
        <v>760</v>
      </c>
      <c r="M150" s="257" t="s">
        <v>760</v>
      </c>
      <c r="N150" s="260" t="s">
        <v>759</v>
      </c>
      <c r="O150" s="257" t="s">
        <v>760</v>
      </c>
      <c r="P150" s="261" t="s">
        <v>761</v>
      </c>
      <c r="Q150" s="257" t="s">
        <v>760</v>
      </c>
      <c r="R150" s="262" t="s">
        <v>775</v>
      </c>
      <c r="S150" s="260" t="s">
        <v>759</v>
      </c>
      <c r="T150" s="261" t="s">
        <v>761</v>
      </c>
      <c r="U150" s="260" t="s">
        <v>759</v>
      </c>
      <c r="V150" s="260" t="s">
        <v>759</v>
      </c>
      <c r="W150" s="261" t="s">
        <v>761</v>
      </c>
      <c r="X150" s="260" t="s">
        <v>759</v>
      </c>
      <c r="Y150" s="257" t="s">
        <v>760</v>
      </c>
      <c r="Z150" s="258" t="s">
        <v>765</v>
      </c>
      <c r="AA150" s="260" t="s">
        <v>759</v>
      </c>
      <c r="AB150" s="261" t="s">
        <v>802</v>
      </c>
      <c r="AC150" s="260" t="s">
        <v>759</v>
      </c>
      <c r="AD150" s="261" t="s">
        <v>761</v>
      </c>
      <c r="AE150" s="261" t="s">
        <v>761</v>
      </c>
      <c r="AF150" s="257" t="s">
        <v>760</v>
      </c>
      <c r="AG150" s="262" t="s">
        <v>775</v>
      </c>
      <c r="AH150" s="260" t="s">
        <v>759</v>
      </c>
      <c r="AI150" s="258" t="s">
        <v>765</v>
      </c>
      <c r="AJ150" s="295" t="s">
        <v>760</v>
      </c>
      <c r="AK150" s="1" t="s">
        <v>759</v>
      </c>
      <c r="AL150" s="259">
        <f>COUNTIF(I150:AK150,"scheduled")</f>
        <v>7</v>
      </c>
      <c r="AM150" s="1" t="s">
        <v>1096</v>
      </c>
      <c r="AN150" s="39" t="s">
        <v>762</v>
      </c>
      <c r="AQ150" s="1" t="s">
        <v>1132</v>
      </c>
    </row>
    <row r="151" spans="1:51" ht="20.100000000000001" customHeight="1">
      <c r="A151" s="89" t="s">
        <v>447</v>
      </c>
      <c r="B151" s="183" t="s">
        <v>757</v>
      </c>
      <c r="C151" s="58">
        <v>7</v>
      </c>
      <c r="D151" s="90" t="s">
        <v>448</v>
      </c>
      <c r="E151" s="91">
        <v>45684</v>
      </c>
      <c r="F151" s="92">
        <v>2</v>
      </c>
      <c r="G151" s="90" t="s">
        <v>16</v>
      </c>
      <c r="H151" s="90" t="s">
        <v>17</v>
      </c>
      <c r="I151" s="261" t="s">
        <v>761</v>
      </c>
      <c r="J151" s="261" t="s">
        <v>761</v>
      </c>
      <c r="K151" s="257" t="s">
        <v>760</v>
      </c>
      <c r="L151" s="257" t="s">
        <v>760</v>
      </c>
      <c r="M151" s="258" t="s">
        <v>765</v>
      </c>
      <c r="N151" s="257" t="s">
        <v>760</v>
      </c>
      <c r="O151" s="257" t="s">
        <v>760</v>
      </c>
      <c r="P151" s="261" t="s">
        <v>761</v>
      </c>
      <c r="Q151" s="257" t="s">
        <v>760</v>
      </c>
      <c r="R151" s="258" t="s">
        <v>765</v>
      </c>
      <c r="S151" s="260" t="s">
        <v>759</v>
      </c>
      <c r="T151" s="258" t="s">
        <v>765</v>
      </c>
      <c r="U151" s="260" t="s">
        <v>759</v>
      </c>
      <c r="V151" s="260" t="s">
        <v>759</v>
      </c>
      <c r="W151" s="261" t="s">
        <v>761</v>
      </c>
      <c r="X151" s="260" t="s">
        <v>759</v>
      </c>
      <c r="Y151" s="262" t="s">
        <v>775</v>
      </c>
      <c r="Z151" s="261" t="s">
        <v>761</v>
      </c>
      <c r="AA151" s="260" t="s">
        <v>759</v>
      </c>
      <c r="AB151" s="262" t="s">
        <v>775</v>
      </c>
      <c r="AC151" s="260" t="s">
        <v>759</v>
      </c>
      <c r="AD151" s="260" t="s">
        <v>759</v>
      </c>
      <c r="AE151" s="258" t="s">
        <v>765</v>
      </c>
      <c r="AF151" s="261" t="s">
        <v>761</v>
      </c>
      <c r="AG151" s="260" t="s">
        <v>759</v>
      </c>
      <c r="AH151" s="260" t="s">
        <v>759</v>
      </c>
      <c r="AI151" s="257" t="s">
        <v>760</v>
      </c>
      <c r="AJ151" s="295" t="s">
        <v>761</v>
      </c>
      <c r="AK151" s="1" t="s">
        <v>760</v>
      </c>
      <c r="AL151" s="259">
        <f>COUNTIF(I151:AK151,"scheduled")</f>
        <v>7</v>
      </c>
      <c r="AM151" s="1" t="s">
        <v>1118</v>
      </c>
      <c r="AN151" s="39" t="s">
        <v>762</v>
      </c>
      <c r="AP151" s="39"/>
      <c r="AQ151" s="1" t="s">
        <v>1187</v>
      </c>
    </row>
    <row r="152" spans="1:51" ht="20.100000000000001" customHeight="1">
      <c r="A152" s="89" t="s">
        <v>450</v>
      </c>
      <c r="B152" s="64" t="s">
        <v>757</v>
      </c>
      <c r="C152" s="58">
        <v>7</v>
      </c>
      <c r="D152" s="90" t="s">
        <v>451</v>
      </c>
      <c r="E152" s="91">
        <v>45684</v>
      </c>
      <c r="F152" s="92">
        <v>1</v>
      </c>
      <c r="G152" s="90" t="s">
        <v>16</v>
      </c>
      <c r="H152" s="90" t="s">
        <v>17</v>
      </c>
      <c r="I152" s="260" t="s">
        <v>759</v>
      </c>
      <c r="J152" s="260" t="s">
        <v>759</v>
      </c>
      <c r="K152" s="257" t="s">
        <v>760</v>
      </c>
      <c r="L152" s="257" t="s">
        <v>760</v>
      </c>
      <c r="M152" s="258" t="s">
        <v>765</v>
      </c>
      <c r="N152" s="257" t="s">
        <v>760</v>
      </c>
      <c r="O152" s="257" t="s">
        <v>760</v>
      </c>
      <c r="P152" s="261" t="s">
        <v>761</v>
      </c>
      <c r="Q152" s="257" t="s">
        <v>760</v>
      </c>
      <c r="R152" s="260" t="s">
        <v>759</v>
      </c>
      <c r="S152" s="260" t="s">
        <v>759</v>
      </c>
      <c r="T152" s="258" t="s">
        <v>765</v>
      </c>
      <c r="U152" s="260" t="s">
        <v>759</v>
      </c>
      <c r="V152" s="260" t="s">
        <v>759</v>
      </c>
      <c r="W152" s="258" t="s">
        <v>765</v>
      </c>
      <c r="X152" s="260" t="s">
        <v>759</v>
      </c>
      <c r="Y152" s="260" t="s">
        <v>759</v>
      </c>
      <c r="Z152" s="261" t="s">
        <v>761</v>
      </c>
      <c r="AA152" s="260" t="s">
        <v>759</v>
      </c>
      <c r="AB152" s="262" t="s">
        <v>775</v>
      </c>
      <c r="AC152" s="260" t="s">
        <v>759</v>
      </c>
      <c r="AD152" s="260" t="s">
        <v>759</v>
      </c>
      <c r="AE152" s="258" t="s">
        <v>765</v>
      </c>
      <c r="AF152" s="261" t="s">
        <v>761</v>
      </c>
      <c r="AG152" s="260" t="s">
        <v>759</v>
      </c>
      <c r="AH152" s="260" t="s">
        <v>759</v>
      </c>
      <c r="AI152" s="257" t="s">
        <v>760</v>
      </c>
      <c r="AJ152" s="295" t="s">
        <v>761</v>
      </c>
      <c r="AK152" s="1" t="s">
        <v>760</v>
      </c>
      <c r="AL152" s="259">
        <f>COUNTIF(I152:AK152,"scheduled")</f>
        <v>7</v>
      </c>
      <c r="AM152" s="1" t="s">
        <v>1118</v>
      </c>
      <c r="AN152" s="39" t="s">
        <v>762</v>
      </c>
      <c r="AQ152" s="1" t="s">
        <v>1185</v>
      </c>
    </row>
    <row r="153" spans="1:51" ht="20.100000000000001" customHeight="1">
      <c r="A153" s="89" t="s">
        <v>459</v>
      </c>
      <c r="B153" s="183" t="s">
        <v>766</v>
      </c>
      <c r="C153" s="58">
        <v>7</v>
      </c>
      <c r="D153" s="90" t="s">
        <v>460</v>
      </c>
      <c r="E153" s="91">
        <v>45685</v>
      </c>
      <c r="F153" s="92">
        <v>3.5</v>
      </c>
      <c r="G153" s="90" t="s">
        <v>29</v>
      </c>
      <c r="H153" s="90" t="s">
        <v>24</v>
      </c>
      <c r="I153" s="257" t="s">
        <v>760</v>
      </c>
      <c r="J153" s="257" t="s">
        <v>760</v>
      </c>
      <c r="K153" s="260" t="s">
        <v>759</v>
      </c>
      <c r="L153" s="260" t="s">
        <v>759</v>
      </c>
      <c r="M153" s="258" t="s">
        <v>765</v>
      </c>
      <c r="N153" s="260" t="s">
        <v>759</v>
      </c>
      <c r="O153" s="260" t="s">
        <v>759</v>
      </c>
      <c r="P153" s="257" t="s">
        <v>760</v>
      </c>
      <c r="Q153" s="260" t="s">
        <v>759</v>
      </c>
      <c r="R153" s="260" t="s">
        <v>759</v>
      </c>
      <c r="S153" s="260" t="s">
        <v>759</v>
      </c>
      <c r="T153" s="257" t="s">
        <v>760</v>
      </c>
      <c r="U153" s="257" t="s">
        <v>760</v>
      </c>
      <c r="V153" s="260" t="s">
        <v>759</v>
      </c>
      <c r="W153" s="260" t="s">
        <v>759</v>
      </c>
      <c r="X153" s="260" t="s">
        <v>759</v>
      </c>
      <c r="Y153" s="260" t="s">
        <v>759</v>
      </c>
      <c r="Z153" s="258" t="s">
        <v>765</v>
      </c>
      <c r="AA153" s="260" t="s">
        <v>759</v>
      </c>
      <c r="AB153" s="257" t="s">
        <v>760</v>
      </c>
      <c r="AC153" s="261" t="s">
        <v>761</v>
      </c>
      <c r="AD153" s="260" t="s">
        <v>759</v>
      </c>
      <c r="AE153" s="261" t="s">
        <v>761</v>
      </c>
      <c r="AF153" s="261" t="s">
        <v>761</v>
      </c>
      <c r="AG153" s="257" t="s">
        <v>760</v>
      </c>
      <c r="AH153" s="260" t="s">
        <v>759</v>
      </c>
      <c r="AI153" s="258" t="s">
        <v>765</v>
      </c>
      <c r="AJ153" s="297" t="s">
        <v>765</v>
      </c>
      <c r="AK153" s="1" t="s">
        <v>759</v>
      </c>
      <c r="AL153" s="259">
        <f>COUNTIF(I153:AK153,"scheduled")</f>
        <v>7</v>
      </c>
      <c r="AM153" s="1" t="s">
        <v>1125</v>
      </c>
      <c r="AN153" s="39" t="s">
        <v>762</v>
      </c>
    </row>
    <row r="154" spans="1:51" ht="20.100000000000001" customHeight="1">
      <c r="A154" s="89" t="s">
        <v>456</v>
      </c>
      <c r="B154" s="64" t="s">
        <v>757</v>
      </c>
      <c r="C154" s="58">
        <v>7</v>
      </c>
      <c r="D154" s="90" t="s">
        <v>457</v>
      </c>
      <c r="E154" s="91">
        <v>45685</v>
      </c>
      <c r="F154" s="92">
        <v>2</v>
      </c>
      <c r="G154" s="90" t="s">
        <v>29</v>
      </c>
      <c r="H154" s="90" t="s">
        <v>17</v>
      </c>
      <c r="I154" s="257" t="s">
        <v>760</v>
      </c>
      <c r="J154" s="257" t="s">
        <v>760</v>
      </c>
      <c r="K154" s="260" t="s">
        <v>759</v>
      </c>
      <c r="L154" s="261" t="s">
        <v>761</v>
      </c>
      <c r="M154" s="257" t="s">
        <v>760</v>
      </c>
      <c r="N154" s="260" t="s">
        <v>759</v>
      </c>
      <c r="O154" s="260" t="s">
        <v>759</v>
      </c>
      <c r="P154" s="257" t="s">
        <v>760</v>
      </c>
      <c r="Q154" s="260" t="s">
        <v>759</v>
      </c>
      <c r="R154" s="260" t="s">
        <v>759</v>
      </c>
      <c r="S154" s="257" t="s">
        <v>760</v>
      </c>
      <c r="T154" s="258" t="s">
        <v>765</v>
      </c>
      <c r="U154" s="260" t="s">
        <v>759</v>
      </c>
      <c r="V154" s="260" t="s">
        <v>759</v>
      </c>
      <c r="W154" s="258" t="s">
        <v>765</v>
      </c>
      <c r="X154" s="260" t="s">
        <v>759</v>
      </c>
      <c r="Y154" s="260" t="s">
        <v>759</v>
      </c>
      <c r="Z154" s="260" t="s">
        <v>759</v>
      </c>
      <c r="AA154" s="260" t="s">
        <v>759</v>
      </c>
      <c r="AB154" s="260" t="s">
        <v>759</v>
      </c>
      <c r="AC154" s="261" t="s">
        <v>761</v>
      </c>
      <c r="AD154" s="257" t="s">
        <v>760</v>
      </c>
      <c r="AE154" s="258" t="s">
        <v>765</v>
      </c>
      <c r="AF154" s="257" t="s">
        <v>760</v>
      </c>
      <c r="AG154" s="262" t="s">
        <v>775</v>
      </c>
      <c r="AH154" s="260" t="s">
        <v>759</v>
      </c>
      <c r="AI154" s="260" t="s">
        <v>759</v>
      </c>
      <c r="AJ154" s="297" t="s">
        <v>765</v>
      </c>
      <c r="AK154" s="1" t="s">
        <v>759</v>
      </c>
      <c r="AL154" s="259">
        <f>COUNTIF(I154:AK154,"scheduled")</f>
        <v>7</v>
      </c>
      <c r="AM154" s="1" t="s">
        <v>1105</v>
      </c>
      <c r="AN154" s="39" t="s">
        <v>762</v>
      </c>
    </row>
    <row r="155" spans="1:51" ht="20.100000000000001" customHeight="1">
      <c r="A155" s="89" t="s">
        <v>465</v>
      </c>
      <c r="B155" s="183" t="s">
        <v>757</v>
      </c>
      <c r="C155" s="58">
        <v>7</v>
      </c>
      <c r="D155" s="90" t="s">
        <v>466</v>
      </c>
      <c r="E155" s="91">
        <v>45686</v>
      </c>
      <c r="F155" s="92">
        <v>2</v>
      </c>
      <c r="G155" s="90" t="s">
        <v>38</v>
      </c>
      <c r="H155" s="90" t="s">
        <v>24</v>
      </c>
      <c r="I155" s="261" t="s">
        <v>761</v>
      </c>
      <c r="J155" s="260" t="s">
        <v>759</v>
      </c>
      <c r="K155" s="260" t="s">
        <v>759</v>
      </c>
      <c r="L155" s="257" t="s">
        <v>760</v>
      </c>
      <c r="M155" s="260" t="s">
        <v>759</v>
      </c>
      <c r="N155" s="257" t="s">
        <v>760</v>
      </c>
      <c r="O155" s="261" t="s">
        <v>761</v>
      </c>
      <c r="P155" s="260" t="s">
        <v>759</v>
      </c>
      <c r="Q155" s="257" t="s">
        <v>760</v>
      </c>
      <c r="R155" s="258" t="s">
        <v>765</v>
      </c>
      <c r="S155" s="258" t="s">
        <v>765</v>
      </c>
      <c r="T155" s="258" t="s">
        <v>765</v>
      </c>
      <c r="U155" s="260" t="s">
        <v>759</v>
      </c>
      <c r="V155" s="260" t="s">
        <v>759</v>
      </c>
      <c r="W155" s="260" t="s">
        <v>759</v>
      </c>
      <c r="X155" s="260" t="s">
        <v>759</v>
      </c>
      <c r="Y155" s="260" t="s">
        <v>759</v>
      </c>
      <c r="Z155" s="258" t="s">
        <v>765</v>
      </c>
      <c r="AA155" s="260" t="s">
        <v>759</v>
      </c>
      <c r="AB155" s="260" t="s">
        <v>759</v>
      </c>
      <c r="AC155" s="260" t="s">
        <v>759</v>
      </c>
      <c r="AD155" s="260" t="s">
        <v>759</v>
      </c>
      <c r="AE155" s="260" t="s">
        <v>759</v>
      </c>
      <c r="AF155" s="260" t="s">
        <v>759</v>
      </c>
      <c r="AG155" s="260" t="s">
        <v>759</v>
      </c>
      <c r="AH155" s="257" t="s">
        <v>760</v>
      </c>
      <c r="AI155" s="257" t="s">
        <v>760</v>
      </c>
      <c r="AJ155" s="298" t="s">
        <v>760</v>
      </c>
      <c r="AK155" s="1" t="s">
        <v>760</v>
      </c>
      <c r="AL155" s="259">
        <f>COUNTIF(I155:AK155,"scheduled")</f>
        <v>7</v>
      </c>
      <c r="AM155" s="1" t="s">
        <v>1157</v>
      </c>
      <c r="AN155" s="39" t="s">
        <v>762</v>
      </c>
    </row>
    <row r="156" spans="1:51" ht="20.100000000000001" customHeight="1">
      <c r="A156" s="89" t="s">
        <v>468</v>
      </c>
      <c r="B156" s="181" t="s">
        <v>757</v>
      </c>
      <c r="C156" s="58">
        <v>7</v>
      </c>
      <c r="D156" s="90" t="s">
        <v>469</v>
      </c>
      <c r="E156" s="91">
        <v>45686</v>
      </c>
      <c r="F156" s="92">
        <v>2</v>
      </c>
      <c r="G156" s="90" t="s">
        <v>38</v>
      </c>
      <c r="H156" s="90" t="s">
        <v>24</v>
      </c>
      <c r="I156" s="261" t="s">
        <v>761</v>
      </c>
      <c r="J156" s="261" t="s">
        <v>761</v>
      </c>
      <c r="K156" s="260" t="s">
        <v>759</v>
      </c>
      <c r="L156" s="257" t="s">
        <v>760</v>
      </c>
      <c r="M156" s="260" t="s">
        <v>759</v>
      </c>
      <c r="N156" s="257" t="s">
        <v>760</v>
      </c>
      <c r="O156" s="261" t="s">
        <v>761</v>
      </c>
      <c r="P156" s="260" t="s">
        <v>759</v>
      </c>
      <c r="Q156" s="260" t="s">
        <v>759</v>
      </c>
      <c r="R156" s="258" t="s">
        <v>765</v>
      </c>
      <c r="S156" s="257" t="s">
        <v>760</v>
      </c>
      <c r="T156" s="258" t="s">
        <v>765</v>
      </c>
      <c r="U156" s="258" t="s">
        <v>765</v>
      </c>
      <c r="V156" s="257" t="s">
        <v>760</v>
      </c>
      <c r="W156" s="260" t="s">
        <v>759</v>
      </c>
      <c r="X156" s="260" t="s">
        <v>759</v>
      </c>
      <c r="Y156" s="260" t="s">
        <v>759</v>
      </c>
      <c r="Z156" s="260" t="s">
        <v>759</v>
      </c>
      <c r="AA156" s="260" t="s">
        <v>759</v>
      </c>
      <c r="AB156" s="260" t="s">
        <v>759</v>
      </c>
      <c r="AC156" s="260" t="s">
        <v>759</v>
      </c>
      <c r="AD156" s="260" t="s">
        <v>759</v>
      </c>
      <c r="AE156" s="260" t="s">
        <v>759</v>
      </c>
      <c r="AF156" s="260" t="s">
        <v>759</v>
      </c>
      <c r="AG156" s="260" t="s">
        <v>759</v>
      </c>
      <c r="AH156" s="257" t="s">
        <v>760</v>
      </c>
      <c r="AI156" s="260" t="s">
        <v>759</v>
      </c>
      <c r="AJ156" s="298" t="s">
        <v>760</v>
      </c>
      <c r="AK156" s="1" t="s">
        <v>760</v>
      </c>
      <c r="AL156" s="259">
        <f>COUNTIF(I156:AK156,"scheduled")</f>
        <v>7</v>
      </c>
      <c r="AM156" s="1" t="s">
        <v>1140</v>
      </c>
      <c r="AN156" s="39" t="s">
        <v>762</v>
      </c>
    </row>
    <row r="157" spans="1:51" ht="20.100000000000001" customHeight="1">
      <c r="A157" s="89" t="s">
        <v>838</v>
      </c>
      <c r="B157" s="174" t="s">
        <v>776</v>
      </c>
      <c r="C157" s="58">
        <v>5</v>
      </c>
      <c r="D157" s="90" t="s">
        <v>471</v>
      </c>
      <c r="E157" s="91">
        <v>45687</v>
      </c>
      <c r="F157" s="92">
        <v>3.5</v>
      </c>
      <c r="G157" s="90" t="s">
        <v>47</v>
      </c>
      <c r="H157" s="90" t="s">
        <v>17</v>
      </c>
      <c r="I157" s="260" t="s">
        <v>759</v>
      </c>
      <c r="J157" s="258" t="s">
        <v>765</v>
      </c>
      <c r="K157" s="260" t="s">
        <v>759</v>
      </c>
      <c r="L157" s="260" t="s">
        <v>759</v>
      </c>
      <c r="M157" s="257" t="s">
        <v>760</v>
      </c>
      <c r="N157" s="261" t="s">
        <v>761</v>
      </c>
      <c r="O157" s="260" t="s">
        <v>759</v>
      </c>
      <c r="P157" s="258" t="s">
        <v>765</v>
      </c>
      <c r="Q157" s="261" t="s">
        <v>761</v>
      </c>
      <c r="R157" s="260" t="s">
        <v>759</v>
      </c>
      <c r="S157" s="260" t="s">
        <v>759</v>
      </c>
      <c r="T157" s="260" t="s">
        <v>759</v>
      </c>
      <c r="U157" s="260" t="s">
        <v>759</v>
      </c>
      <c r="V157" s="260" t="s">
        <v>759</v>
      </c>
      <c r="W157" s="261" t="s">
        <v>761</v>
      </c>
      <c r="X157" s="258" t="s">
        <v>765</v>
      </c>
      <c r="Y157" s="258" t="s">
        <v>765</v>
      </c>
      <c r="Z157" s="260" t="s">
        <v>759</v>
      </c>
      <c r="AA157" s="260" t="s">
        <v>759</v>
      </c>
      <c r="AB157" s="257" t="s">
        <v>760</v>
      </c>
      <c r="AC157" s="258" t="s">
        <v>765</v>
      </c>
      <c r="AD157" s="260" t="s">
        <v>759</v>
      </c>
      <c r="AE157" s="257" t="s">
        <v>760</v>
      </c>
      <c r="AF157" s="261" t="s">
        <v>761</v>
      </c>
      <c r="AG157" s="261" t="s">
        <v>760</v>
      </c>
      <c r="AH157" s="261" t="s">
        <v>761</v>
      </c>
      <c r="AI157" s="260" t="s">
        <v>759</v>
      </c>
      <c r="AJ157" s="257" t="s">
        <v>760</v>
      </c>
      <c r="AK157" s="1" t="s">
        <v>759</v>
      </c>
      <c r="AL157" s="259">
        <f>COUNTIF(I157:AK157,"scheduled")</f>
        <v>5</v>
      </c>
      <c r="AM157" s="1" t="s">
        <v>1097</v>
      </c>
      <c r="AN157" s="39" t="s">
        <v>762</v>
      </c>
      <c r="AO157" s="327"/>
    </row>
    <row r="158" spans="1:51" ht="20.100000000000001" customHeight="1">
      <c r="A158" s="89" t="s">
        <v>839</v>
      </c>
      <c r="B158" s="174" t="s">
        <v>776</v>
      </c>
      <c r="C158" s="58">
        <v>5</v>
      </c>
      <c r="D158" s="90" t="s">
        <v>471</v>
      </c>
      <c r="E158" s="91">
        <v>45687</v>
      </c>
      <c r="F158" s="92">
        <v>3.5</v>
      </c>
      <c r="G158" s="90" t="s">
        <v>47</v>
      </c>
      <c r="H158" s="90" t="s">
        <v>17</v>
      </c>
      <c r="I158" s="260" t="s">
        <v>759</v>
      </c>
      <c r="J158" s="258" t="s">
        <v>765</v>
      </c>
      <c r="K158" s="260" t="s">
        <v>759</v>
      </c>
      <c r="L158" s="260" t="s">
        <v>759</v>
      </c>
      <c r="M158" s="258" t="s">
        <v>765</v>
      </c>
      <c r="N158" s="257" t="s">
        <v>760</v>
      </c>
      <c r="O158" s="260" t="s">
        <v>759</v>
      </c>
      <c r="P158" s="260" t="s">
        <v>759</v>
      </c>
      <c r="Q158" s="257" t="s">
        <v>760</v>
      </c>
      <c r="R158" s="260" t="s">
        <v>759</v>
      </c>
      <c r="S158" s="260" t="s">
        <v>759</v>
      </c>
      <c r="T158" s="260" t="s">
        <v>759</v>
      </c>
      <c r="U158" s="260" t="s">
        <v>759</v>
      </c>
      <c r="V158" s="260" t="s">
        <v>759</v>
      </c>
      <c r="W158" s="257" t="s">
        <v>760</v>
      </c>
      <c r="X158" s="258" t="s">
        <v>765</v>
      </c>
      <c r="Y158" s="258" t="s">
        <v>765</v>
      </c>
      <c r="Z158" s="260" t="s">
        <v>759</v>
      </c>
      <c r="AA158" s="260" t="s">
        <v>759</v>
      </c>
      <c r="AB158" s="261" t="s">
        <v>761</v>
      </c>
      <c r="AC158" s="258" t="s">
        <v>765</v>
      </c>
      <c r="AD158" s="260" t="s">
        <v>759</v>
      </c>
      <c r="AE158" s="261" t="s">
        <v>761</v>
      </c>
      <c r="AF158" s="257" t="s">
        <v>760</v>
      </c>
      <c r="AG158" s="261" t="s">
        <v>761</v>
      </c>
      <c r="AH158" s="257" t="s">
        <v>760</v>
      </c>
      <c r="AI158" s="260" t="s">
        <v>759</v>
      </c>
      <c r="AJ158" s="298" t="s">
        <v>775</v>
      </c>
      <c r="AK158" s="1" t="s">
        <v>759</v>
      </c>
      <c r="AL158" s="259">
        <f>COUNTIF(I158:AK158,"scheduled")</f>
        <v>5</v>
      </c>
      <c r="AM158" s="1" t="s">
        <v>1094</v>
      </c>
      <c r="AN158" s="39" t="s">
        <v>762</v>
      </c>
    </row>
    <row r="159" spans="1:51" ht="20.100000000000001" customHeight="1">
      <c r="A159" s="89" t="s">
        <v>841</v>
      </c>
      <c r="B159" s="174" t="s">
        <v>776</v>
      </c>
      <c r="C159" s="58">
        <v>5</v>
      </c>
      <c r="D159" s="90" t="s">
        <v>474</v>
      </c>
      <c r="E159" s="91">
        <v>45687</v>
      </c>
      <c r="F159" s="92">
        <v>3.5</v>
      </c>
      <c r="G159" s="90" t="s">
        <v>47</v>
      </c>
      <c r="H159" s="90" t="s">
        <v>24</v>
      </c>
      <c r="I159" s="257" t="s">
        <v>760</v>
      </c>
      <c r="J159" s="258" t="s">
        <v>765</v>
      </c>
      <c r="K159" s="260" t="s">
        <v>759</v>
      </c>
      <c r="L159" s="257" t="s">
        <v>760</v>
      </c>
      <c r="M159" s="258" t="s">
        <v>765</v>
      </c>
      <c r="N159" s="257" t="s">
        <v>760</v>
      </c>
      <c r="O159" s="260" t="s">
        <v>759</v>
      </c>
      <c r="P159" s="260" t="s">
        <v>759</v>
      </c>
      <c r="Q159" s="261" t="s">
        <v>761</v>
      </c>
      <c r="R159" s="260" t="s">
        <v>759</v>
      </c>
      <c r="S159" s="260" t="s">
        <v>759</v>
      </c>
      <c r="T159" s="260" t="s">
        <v>759</v>
      </c>
      <c r="U159" s="260" t="s">
        <v>759</v>
      </c>
      <c r="V159" s="260" t="s">
        <v>759</v>
      </c>
      <c r="W159" s="261" t="s">
        <v>761</v>
      </c>
      <c r="X159" s="258" t="s">
        <v>765</v>
      </c>
      <c r="Y159" s="258" t="s">
        <v>765</v>
      </c>
      <c r="Z159" s="257" t="s">
        <v>760</v>
      </c>
      <c r="AA159" s="260" t="s">
        <v>759</v>
      </c>
      <c r="AB159" s="257" t="s">
        <v>760</v>
      </c>
      <c r="AC159" s="258" t="s">
        <v>765</v>
      </c>
      <c r="AD159" s="260" t="s">
        <v>759</v>
      </c>
      <c r="AE159" s="261" t="s">
        <v>761</v>
      </c>
      <c r="AF159" s="261" t="s">
        <v>761</v>
      </c>
      <c r="AG159" s="260" t="s">
        <v>759</v>
      </c>
      <c r="AH159" s="260" t="s">
        <v>759</v>
      </c>
      <c r="AI159" s="261" t="s">
        <v>761</v>
      </c>
      <c r="AJ159" s="296" t="s">
        <v>759</v>
      </c>
      <c r="AK159" s="1" t="s">
        <v>759</v>
      </c>
      <c r="AL159" s="259">
        <f>COUNTIF(I159:AK159,"scheduled")</f>
        <v>5</v>
      </c>
      <c r="AM159" s="1" t="s">
        <v>1096</v>
      </c>
      <c r="AN159" s="39" t="s">
        <v>762</v>
      </c>
    </row>
    <row r="160" spans="1:51" s="125" customFormat="1" ht="20.100000000000001" customHeight="1">
      <c r="A160" s="89" t="s">
        <v>479</v>
      </c>
      <c r="B160" s="318" t="s">
        <v>766</v>
      </c>
      <c r="C160" s="58">
        <v>7</v>
      </c>
      <c r="D160" s="90" t="s">
        <v>480</v>
      </c>
      <c r="E160" s="91">
        <v>45688</v>
      </c>
      <c r="F160" s="92">
        <v>3.5</v>
      </c>
      <c r="G160" s="90" t="s">
        <v>52</v>
      </c>
      <c r="H160" s="90" t="s">
        <v>24</v>
      </c>
      <c r="I160" s="261" t="s">
        <v>761</v>
      </c>
      <c r="J160" s="258" t="s">
        <v>765</v>
      </c>
      <c r="K160" s="260" t="s">
        <v>759</v>
      </c>
      <c r="L160" s="260" t="s">
        <v>759</v>
      </c>
      <c r="M160" s="260" t="s">
        <v>759</v>
      </c>
      <c r="N160" s="260" t="s">
        <v>759</v>
      </c>
      <c r="O160" s="258" t="s">
        <v>765</v>
      </c>
      <c r="P160" s="260" t="s">
        <v>759</v>
      </c>
      <c r="Q160" s="260" t="s">
        <v>759</v>
      </c>
      <c r="R160" s="261" t="s">
        <v>761</v>
      </c>
      <c r="S160" s="260" t="s">
        <v>759</v>
      </c>
      <c r="T160" s="261" t="s">
        <v>761</v>
      </c>
      <c r="U160" s="261" t="s">
        <v>761</v>
      </c>
      <c r="V160" s="258" t="s">
        <v>765</v>
      </c>
      <c r="W160" s="258" t="s">
        <v>765</v>
      </c>
      <c r="X160" s="257" t="s">
        <v>760</v>
      </c>
      <c r="Y160" s="257" t="s">
        <v>760</v>
      </c>
      <c r="Z160" s="258" t="s">
        <v>765</v>
      </c>
      <c r="AA160" s="257" t="s">
        <v>760</v>
      </c>
      <c r="AB160" s="257" t="s">
        <v>760</v>
      </c>
      <c r="AC160" s="261" t="s">
        <v>761</v>
      </c>
      <c r="AD160" s="257" t="s">
        <v>760</v>
      </c>
      <c r="AE160" s="257" t="s">
        <v>760</v>
      </c>
      <c r="AF160" s="257" t="s">
        <v>760</v>
      </c>
      <c r="AG160" s="262" t="s">
        <v>775</v>
      </c>
      <c r="AH160" s="260" t="s">
        <v>759</v>
      </c>
      <c r="AI160" s="258" t="s">
        <v>765</v>
      </c>
      <c r="AJ160" s="295" t="s">
        <v>761</v>
      </c>
      <c r="AK160" s="1" t="s">
        <v>765</v>
      </c>
      <c r="AL160" s="259">
        <f>COUNTIF(I160:AK160,"scheduled")</f>
        <v>7</v>
      </c>
      <c r="AM160" s="1" t="s">
        <v>1111</v>
      </c>
      <c r="AN160" s="39" t="s">
        <v>762</v>
      </c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ht="20.100000000000001" customHeight="1">
      <c r="A161" s="89" t="s">
        <v>476</v>
      </c>
      <c r="B161" s="317" t="s">
        <v>757</v>
      </c>
      <c r="C161" s="58">
        <v>7</v>
      </c>
      <c r="D161" s="90" t="s">
        <v>477</v>
      </c>
      <c r="E161" s="91">
        <v>45688</v>
      </c>
      <c r="F161" s="92">
        <v>2</v>
      </c>
      <c r="G161" s="90" t="s">
        <v>52</v>
      </c>
      <c r="H161" s="90" t="s">
        <v>17</v>
      </c>
      <c r="I161" s="261" t="s">
        <v>761</v>
      </c>
      <c r="J161" s="260" t="s">
        <v>759</v>
      </c>
      <c r="K161" s="260" t="s">
        <v>759</v>
      </c>
      <c r="L161" s="257" t="s">
        <v>760</v>
      </c>
      <c r="M161" s="258" t="s">
        <v>765</v>
      </c>
      <c r="N161" s="261" t="s">
        <v>761</v>
      </c>
      <c r="O161" s="258" t="s">
        <v>765</v>
      </c>
      <c r="P161" s="260" t="s">
        <v>759</v>
      </c>
      <c r="Q161" s="260" t="s">
        <v>759</v>
      </c>
      <c r="R161" s="260" t="s">
        <v>759</v>
      </c>
      <c r="S161" s="257" t="s">
        <v>760</v>
      </c>
      <c r="T161" s="258" t="s">
        <v>765</v>
      </c>
      <c r="U161" s="257" t="s">
        <v>760</v>
      </c>
      <c r="V161" s="260" t="s">
        <v>759</v>
      </c>
      <c r="W161" s="258" t="s">
        <v>765</v>
      </c>
      <c r="X161" s="260" t="s">
        <v>759</v>
      </c>
      <c r="Y161" s="257" t="s">
        <v>760</v>
      </c>
      <c r="Z161" s="261" t="s">
        <v>761</v>
      </c>
      <c r="AA161" s="260" t="s">
        <v>759</v>
      </c>
      <c r="AB161" s="262" t="s">
        <v>775</v>
      </c>
      <c r="AC161" s="257" t="s">
        <v>760</v>
      </c>
      <c r="AD161" s="260" t="s">
        <v>759</v>
      </c>
      <c r="AE161" s="260" t="s">
        <v>759</v>
      </c>
      <c r="AF161" s="257" t="s">
        <v>760</v>
      </c>
      <c r="AG161" s="260" t="s">
        <v>759</v>
      </c>
      <c r="AH161" s="260" t="s">
        <v>759</v>
      </c>
      <c r="AI161" s="295" t="s">
        <v>761</v>
      </c>
      <c r="AJ161" s="295" t="s">
        <v>761</v>
      </c>
      <c r="AK161" s="1" t="s">
        <v>760</v>
      </c>
      <c r="AL161" s="259">
        <f>COUNTIF(I161:AK161,"scheduled")</f>
        <v>7</v>
      </c>
      <c r="AM161" s="125" t="s">
        <v>1086</v>
      </c>
      <c r="AN161" s="125"/>
      <c r="AO161" s="125"/>
      <c r="AP161" s="125"/>
      <c r="AQ161" s="125" t="s">
        <v>1188</v>
      </c>
      <c r="AR161" s="125"/>
      <c r="AS161" s="125"/>
      <c r="AT161" s="125"/>
      <c r="AU161" s="125"/>
      <c r="AV161" s="125"/>
      <c r="AW161" s="125"/>
      <c r="AX161" s="125"/>
      <c r="AY161" s="125"/>
    </row>
    <row r="162" spans="1:51" ht="20.100000000000001" customHeight="1">
      <c r="A162" s="93" t="s">
        <v>486</v>
      </c>
      <c r="B162" s="318" t="s">
        <v>766</v>
      </c>
      <c r="C162" s="58">
        <v>7</v>
      </c>
      <c r="D162" s="94" t="s">
        <v>487</v>
      </c>
      <c r="E162" s="95">
        <v>45694</v>
      </c>
      <c r="F162" s="96">
        <v>3.5</v>
      </c>
      <c r="G162" s="94" t="s">
        <v>47</v>
      </c>
      <c r="H162" s="94" t="s">
        <v>24</v>
      </c>
      <c r="I162" s="261" t="s">
        <v>761</v>
      </c>
      <c r="J162" s="257" t="s">
        <v>760</v>
      </c>
      <c r="K162" s="257" t="s">
        <v>760</v>
      </c>
      <c r="L162" s="261" t="s">
        <v>761</v>
      </c>
      <c r="M162" s="282" t="s">
        <v>760</v>
      </c>
      <c r="N162" s="261" t="s">
        <v>761</v>
      </c>
      <c r="O162" s="260" t="s">
        <v>759</v>
      </c>
      <c r="P162" s="260" t="s">
        <v>759</v>
      </c>
      <c r="Q162" s="257" t="s">
        <v>760</v>
      </c>
      <c r="R162" s="260" t="s">
        <v>759</v>
      </c>
      <c r="S162" s="257" t="s">
        <v>760</v>
      </c>
      <c r="T162" s="260" t="s">
        <v>759</v>
      </c>
      <c r="U162" s="257" t="s">
        <v>760</v>
      </c>
      <c r="V162" s="260" t="s">
        <v>759</v>
      </c>
      <c r="W162" s="261" t="s">
        <v>761</v>
      </c>
      <c r="X162" s="261" t="s">
        <v>761</v>
      </c>
      <c r="Y162" s="260" t="s">
        <v>759</v>
      </c>
      <c r="Z162" s="260" t="s">
        <v>759</v>
      </c>
      <c r="AA162" s="260" t="s">
        <v>759</v>
      </c>
      <c r="AB162" s="261" t="s">
        <v>761</v>
      </c>
      <c r="AC162" s="261" t="s">
        <v>761</v>
      </c>
      <c r="AD162" s="257" t="s">
        <v>760</v>
      </c>
      <c r="AE162" s="261" t="s">
        <v>761</v>
      </c>
      <c r="AF162" s="261" t="s">
        <v>761</v>
      </c>
      <c r="AG162" s="258" t="s">
        <v>765</v>
      </c>
      <c r="AH162" s="262" t="s">
        <v>775</v>
      </c>
      <c r="AI162" s="258" t="s">
        <v>765</v>
      </c>
      <c r="AJ162" s="296" t="s">
        <v>759</v>
      </c>
      <c r="AK162" s="1" t="s">
        <v>759</v>
      </c>
      <c r="AL162" s="259">
        <f>COUNTIF(I162:AK162,"scheduled")</f>
        <v>7</v>
      </c>
      <c r="AM162" s="1" t="s">
        <v>1106</v>
      </c>
      <c r="AN162" s="39" t="s">
        <v>762</v>
      </c>
    </row>
    <row r="163" spans="1:51" ht="20.100000000000001" customHeight="1">
      <c r="A163" s="93" t="s">
        <v>843</v>
      </c>
      <c r="B163" s="317" t="s">
        <v>768</v>
      </c>
      <c r="C163" s="58">
        <v>5</v>
      </c>
      <c r="D163" s="94" t="s">
        <v>484</v>
      </c>
      <c r="E163" s="95">
        <v>45694</v>
      </c>
      <c r="F163" s="96">
        <v>4</v>
      </c>
      <c r="G163" s="94" t="s">
        <v>47</v>
      </c>
      <c r="H163" s="94" t="s">
        <v>17</v>
      </c>
      <c r="I163" s="260" t="s">
        <v>759</v>
      </c>
      <c r="J163" s="258" t="s">
        <v>765</v>
      </c>
      <c r="K163" s="262" t="s">
        <v>775</v>
      </c>
      <c r="L163" s="260" t="s">
        <v>759</v>
      </c>
      <c r="M163" s="260" t="s">
        <v>759</v>
      </c>
      <c r="N163" s="257" t="s">
        <v>760</v>
      </c>
      <c r="O163" s="260" t="s">
        <v>759</v>
      </c>
      <c r="P163" s="257" t="s">
        <v>760</v>
      </c>
      <c r="Q163" s="261" t="s">
        <v>761</v>
      </c>
      <c r="R163" s="260" t="s">
        <v>759</v>
      </c>
      <c r="S163" s="260" t="s">
        <v>759</v>
      </c>
      <c r="T163" s="260" t="s">
        <v>759</v>
      </c>
      <c r="U163" s="258" t="s">
        <v>765</v>
      </c>
      <c r="V163" s="260" t="s">
        <v>759</v>
      </c>
      <c r="W163" s="261" t="s">
        <v>761</v>
      </c>
      <c r="X163" s="260" t="s">
        <v>759</v>
      </c>
      <c r="Y163" s="260" t="s">
        <v>759</v>
      </c>
      <c r="Z163" s="260" t="s">
        <v>759</v>
      </c>
      <c r="AA163" s="260" t="s">
        <v>759</v>
      </c>
      <c r="AB163" s="258" t="s">
        <v>765</v>
      </c>
      <c r="AC163" s="260" t="s">
        <v>759</v>
      </c>
      <c r="AD163" s="260" t="s">
        <v>759</v>
      </c>
      <c r="AE163" s="257" t="s">
        <v>760</v>
      </c>
      <c r="AF163" s="261" t="s">
        <v>761</v>
      </c>
      <c r="AG163" s="261" t="s">
        <v>761</v>
      </c>
      <c r="AH163" s="257" t="s">
        <v>760</v>
      </c>
      <c r="AI163" s="260" t="s">
        <v>759</v>
      </c>
      <c r="AJ163" s="298" t="s">
        <v>760</v>
      </c>
      <c r="AK163" s="1" t="s">
        <v>759</v>
      </c>
      <c r="AL163" s="259">
        <f>COUNTIF(I163:AK163,"scheduled")</f>
        <v>5</v>
      </c>
      <c r="AM163" s="1" t="s">
        <v>1113</v>
      </c>
      <c r="AN163" s="39" t="s">
        <v>762</v>
      </c>
      <c r="AP163" s="39"/>
    </row>
    <row r="164" spans="1:51" ht="20.100000000000001" customHeight="1">
      <c r="A164" s="97" t="s">
        <v>489</v>
      </c>
      <c r="B164" s="64" t="s">
        <v>766</v>
      </c>
      <c r="C164" s="58">
        <v>7</v>
      </c>
      <c r="D164" s="98" t="s">
        <v>491</v>
      </c>
      <c r="E164" s="99">
        <v>45695</v>
      </c>
      <c r="F164" s="100">
        <v>3</v>
      </c>
      <c r="G164" s="98" t="s">
        <v>52</v>
      </c>
      <c r="H164" s="98" t="s">
        <v>24</v>
      </c>
      <c r="I164" s="261" t="s">
        <v>761</v>
      </c>
      <c r="J164" s="261" t="s">
        <v>760</v>
      </c>
      <c r="K164" s="261" t="s">
        <v>761</v>
      </c>
      <c r="L164" s="257" t="s">
        <v>760</v>
      </c>
      <c r="M164" s="257" t="s">
        <v>760</v>
      </c>
      <c r="N164" s="260" t="s">
        <v>759</v>
      </c>
      <c r="O164" s="261" t="s">
        <v>761</v>
      </c>
      <c r="P164" s="260" t="s">
        <v>759</v>
      </c>
      <c r="Q164" s="260" t="s">
        <v>759</v>
      </c>
      <c r="R164" s="261" t="s">
        <v>761</v>
      </c>
      <c r="S164" s="260" t="s">
        <v>759</v>
      </c>
      <c r="T164" s="261" t="s">
        <v>761</v>
      </c>
      <c r="U164" s="258" t="s">
        <v>765</v>
      </c>
      <c r="V164" s="260" t="s">
        <v>759</v>
      </c>
      <c r="W164" s="257" t="s">
        <v>760</v>
      </c>
      <c r="X164" s="260" t="s">
        <v>759</v>
      </c>
      <c r="Y164" s="261" t="s">
        <v>761</v>
      </c>
      <c r="Z164" s="260" t="s">
        <v>759</v>
      </c>
      <c r="AA164" s="257" t="s">
        <v>760</v>
      </c>
      <c r="AB164" s="257" t="s">
        <v>760</v>
      </c>
      <c r="AC164" s="261" t="s">
        <v>761</v>
      </c>
      <c r="AD164" s="257" t="s">
        <v>760</v>
      </c>
      <c r="AE164" s="261" t="s">
        <v>761</v>
      </c>
      <c r="AF164" s="261" t="s">
        <v>761</v>
      </c>
      <c r="AG164" s="261" t="s">
        <v>761</v>
      </c>
      <c r="AH164" s="260" t="s">
        <v>759</v>
      </c>
      <c r="AI164" s="258" t="s">
        <v>765</v>
      </c>
      <c r="AJ164" s="295" t="s">
        <v>761</v>
      </c>
      <c r="AK164" s="1" t="s">
        <v>765</v>
      </c>
      <c r="AL164" s="259">
        <f>COUNTIF(I164:AK164,"scheduled")</f>
        <v>7</v>
      </c>
      <c r="AM164" s="1" t="s">
        <v>1106</v>
      </c>
      <c r="AN164" s="39" t="s">
        <v>762</v>
      </c>
      <c r="AP164" s="39"/>
    </row>
    <row r="165" spans="1:51" ht="20.100000000000001" customHeight="1">
      <c r="A165" s="97" t="s">
        <v>844</v>
      </c>
      <c r="B165" s="181" t="s">
        <v>768</v>
      </c>
      <c r="C165" s="58">
        <v>2</v>
      </c>
      <c r="D165" s="98" t="s">
        <v>494</v>
      </c>
      <c r="E165" s="99">
        <v>45698</v>
      </c>
      <c r="F165" s="100">
        <v>4</v>
      </c>
      <c r="G165" s="98" t="s">
        <v>16</v>
      </c>
      <c r="H165" s="98" t="s">
        <v>17</v>
      </c>
      <c r="I165" s="260" t="s">
        <v>759</v>
      </c>
      <c r="J165" s="258" t="s">
        <v>765</v>
      </c>
      <c r="K165" s="257" t="s">
        <v>760</v>
      </c>
      <c r="L165" s="262" t="s">
        <v>775</v>
      </c>
      <c r="M165" s="260" t="s">
        <v>759</v>
      </c>
      <c r="N165" s="257" t="s">
        <v>760</v>
      </c>
      <c r="O165" s="258" t="s">
        <v>765</v>
      </c>
      <c r="P165" s="261" t="s">
        <v>761</v>
      </c>
      <c r="Q165" s="261" t="s">
        <v>761</v>
      </c>
      <c r="R165" s="260" t="s">
        <v>759</v>
      </c>
      <c r="S165" s="260" t="s">
        <v>759</v>
      </c>
      <c r="T165" s="261" t="s">
        <v>761</v>
      </c>
      <c r="U165" s="260" t="s">
        <v>759</v>
      </c>
      <c r="V165" s="260" t="s">
        <v>759</v>
      </c>
      <c r="W165" s="260" t="s">
        <v>759</v>
      </c>
      <c r="X165" s="260" t="s">
        <v>759</v>
      </c>
      <c r="Y165" s="258" t="s">
        <v>765</v>
      </c>
      <c r="Z165" s="260" t="s">
        <v>759</v>
      </c>
      <c r="AA165" s="260" t="s">
        <v>759</v>
      </c>
      <c r="AB165" s="260" t="s">
        <v>759</v>
      </c>
      <c r="AC165" s="260" t="s">
        <v>759</v>
      </c>
      <c r="AD165" s="260" t="s">
        <v>759</v>
      </c>
      <c r="AE165" s="260" t="s">
        <v>759</v>
      </c>
      <c r="AF165" s="260" t="s">
        <v>759</v>
      </c>
      <c r="AG165" s="260" t="s">
        <v>759</v>
      </c>
      <c r="AH165" s="261" t="s">
        <v>761</v>
      </c>
      <c r="AI165" s="261" t="s">
        <v>761</v>
      </c>
      <c r="AJ165" s="295" t="s">
        <v>761</v>
      </c>
      <c r="AK165" s="1" t="s">
        <v>759</v>
      </c>
      <c r="AL165" s="259">
        <f>COUNTIF(I165:AK165,"scheduled")</f>
        <v>2</v>
      </c>
      <c r="AM165" s="1" t="s">
        <v>1112</v>
      </c>
      <c r="AN165" s="39" t="s">
        <v>762</v>
      </c>
      <c r="AP165" s="39"/>
    </row>
    <row r="166" spans="1:51" ht="20.100000000000001" customHeight="1">
      <c r="A166" s="93" t="s">
        <v>496</v>
      </c>
      <c r="B166" s="183" t="s">
        <v>757</v>
      </c>
      <c r="C166" s="58">
        <v>4</v>
      </c>
      <c r="D166" s="94" t="s">
        <v>494</v>
      </c>
      <c r="E166" s="95">
        <v>45698</v>
      </c>
      <c r="F166" s="96">
        <v>2</v>
      </c>
      <c r="G166" s="94" t="s">
        <v>16</v>
      </c>
      <c r="H166" s="94" t="s">
        <v>17</v>
      </c>
      <c r="I166" s="260" t="s">
        <v>759</v>
      </c>
      <c r="J166" s="261" t="s">
        <v>761</v>
      </c>
      <c r="K166" s="261" t="s">
        <v>761</v>
      </c>
      <c r="L166" s="261" t="s">
        <v>761</v>
      </c>
      <c r="M166" s="258" t="s">
        <v>765</v>
      </c>
      <c r="N166" s="261" t="s">
        <v>761</v>
      </c>
      <c r="O166" s="261" t="s">
        <v>761</v>
      </c>
      <c r="P166" s="260" t="s">
        <v>759</v>
      </c>
      <c r="Q166" s="261" t="s">
        <v>761</v>
      </c>
      <c r="R166" s="260" t="s">
        <v>759</v>
      </c>
      <c r="S166" s="260" t="s">
        <v>759</v>
      </c>
      <c r="T166" s="258" t="s">
        <v>765</v>
      </c>
      <c r="U166" s="260" t="s">
        <v>759</v>
      </c>
      <c r="V166" s="260" t="s">
        <v>759</v>
      </c>
      <c r="W166" s="260" t="s">
        <v>759</v>
      </c>
      <c r="X166" s="260" t="s">
        <v>759</v>
      </c>
      <c r="Y166" s="257" t="s">
        <v>760</v>
      </c>
      <c r="Z166" s="260" t="s">
        <v>759</v>
      </c>
      <c r="AA166" s="260" t="s">
        <v>759</v>
      </c>
      <c r="AB166" s="257" t="s">
        <v>760</v>
      </c>
      <c r="AC166" s="257" t="s">
        <v>760</v>
      </c>
      <c r="AD166" s="261" t="s">
        <v>761</v>
      </c>
      <c r="AE166" s="260" t="s">
        <v>759</v>
      </c>
      <c r="AF166" s="260" t="s">
        <v>759</v>
      </c>
      <c r="AG166" s="260" t="s">
        <v>759</v>
      </c>
      <c r="AH166" s="261" t="s">
        <v>761</v>
      </c>
      <c r="AI166" s="261" t="s">
        <v>761</v>
      </c>
      <c r="AJ166" s="298" t="s">
        <v>760</v>
      </c>
      <c r="AK166" s="1" t="s">
        <v>759</v>
      </c>
      <c r="AL166" s="259">
        <f>COUNTIF(I166:AK166,"scheduled")</f>
        <v>4</v>
      </c>
      <c r="AM166" s="1" t="s">
        <v>1125</v>
      </c>
      <c r="AN166" s="39" t="s">
        <v>762</v>
      </c>
      <c r="AP166" s="1" t="s">
        <v>1132</v>
      </c>
    </row>
    <row r="167" spans="1:51" ht="20.100000000000001" customHeight="1">
      <c r="A167" s="93" t="s">
        <v>497</v>
      </c>
      <c r="B167" s="183" t="s">
        <v>757</v>
      </c>
      <c r="C167" s="58">
        <v>4</v>
      </c>
      <c r="D167" s="94" t="s">
        <v>498</v>
      </c>
      <c r="E167" s="95">
        <v>45698</v>
      </c>
      <c r="F167" s="96">
        <v>2</v>
      </c>
      <c r="G167" s="94" t="s">
        <v>16</v>
      </c>
      <c r="H167" s="94" t="s">
        <v>17</v>
      </c>
      <c r="I167" s="260" t="s">
        <v>759</v>
      </c>
      <c r="J167" s="261" t="s">
        <v>761</v>
      </c>
      <c r="K167" s="261" t="s">
        <v>761</v>
      </c>
      <c r="L167" s="261" t="s">
        <v>761</v>
      </c>
      <c r="M167" s="258" t="s">
        <v>765</v>
      </c>
      <c r="N167" s="261" t="s">
        <v>761</v>
      </c>
      <c r="O167" s="261" t="s">
        <v>761</v>
      </c>
      <c r="P167" s="260" t="s">
        <v>759</v>
      </c>
      <c r="Q167" s="258" t="s">
        <v>765</v>
      </c>
      <c r="R167" s="260" t="s">
        <v>759</v>
      </c>
      <c r="S167" s="260" t="s">
        <v>759</v>
      </c>
      <c r="T167" s="258" t="s">
        <v>765</v>
      </c>
      <c r="U167" s="260" t="s">
        <v>759</v>
      </c>
      <c r="V167" s="260" t="s">
        <v>759</v>
      </c>
      <c r="W167" s="260" t="s">
        <v>759</v>
      </c>
      <c r="X167" s="260" t="s">
        <v>759</v>
      </c>
      <c r="Y167" s="257" t="s">
        <v>760</v>
      </c>
      <c r="Z167" s="260" t="s">
        <v>759</v>
      </c>
      <c r="AA167" s="260" t="s">
        <v>759</v>
      </c>
      <c r="AB167" s="257" t="s">
        <v>760</v>
      </c>
      <c r="AC167" s="257" t="s">
        <v>760</v>
      </c>
      <c r="AD167" s="261" t="s">
        <v>761</v>
      </c>
      <c r="AE167" s="260" t="s">
        <v>759</v>
      </c>
      <c r="AF167" s="260" t="s">
        <v>759</v>
      </c>
      <c r="AG167" s="260" t="s">
        <v>759</v>
      </c>
      <c r="AH167" s="261" t="s">
        <v>761</v>
      </c>
      <c r="AI167" s="261" t="s">
        <v>761</v>
      </c>
      <c r="AJ167" s="298" t="s">
        <v>760</v>
      </c>
      <c r="AK167" s="1" t="s">
        <v>759</v>
      </c>
      <c r="AL167" s="259">
        <f>COUNTIF(I167:AK167,"scheduled")</f>
        <v>4</v>
      </c>
      <c r="AM167" s="1" t="s">
        <v>1125</v>
      </c>
      <c r="AN167" s="39" t="s">
        <v>762</v>
      </c>
      <c r="AP167" s="1" t="s">
        <v>1132</v>
      </c>
    </row>
    <row r="168" spans="1:51" ht="20.100000000000001" customHeight="1">
      <c r="A168" s="93" t="s">
        <v>845</v>
      </c>
      <c r="B168" s="181" t="s">
        <v>768</v>
      </c>
      <c r="C168" s="58">
        <v>5</v>
      </c>
      <c r="D168" s="94" t="s">
        <v>500</v>
      </c>
      <c r="E168" s="95">
        <v>45698</v>
      </c>
      <c r="F168" s="96">
        <v>4</v>
      </c>
      <c r="G168" s="94" t="s">
        <v>16</v>
      </c>
      <c r="H168" s="94" t="s">
        <v>24</v>
      </c>
      <c r="I168" s="260" t="s">
        <v>759</v>
      </c>
      <c r="J168" s="258" t="s">
        <v>765</v>
      </c>
      <c r="K168" s="257" t="s">
        <v>760</v>
      </c>
      <c r="L168" s="261" t="s">
        <v>761</v>
      </c>
      <c r="M168" s="260" t="s">
        <v>759</v>
      </c>
      <c r="N168" s="257" t="s">
        <v>760</v>
      </c>
      <c r="O168" s="260" t="s">
        <v>759</v>
      </c>
      <c r="P168" s="260" t="s">
        <v>759</v>
      </c>
      <c r="Q168" s="257" t="s">
        <v>760</v>
      </c>
      <c r="R168" s="260" t="s">
        <v>759</v>
      </c>
      <c r="S168" s="260" t="s">
        <v>759</v>
      </c>
      <c r="T168" s="261" t="s">
        <v>761</v>
      </c>
      <c r="U168" s="260" t="s">
        <v>759</v>
      </c>
      <c r="V168" s="260" t="s">
        <v>759</v>
      </c>
      <c r="W168" s="260" t="s">
        <v>759</v>
      </c>
      <c r="X168" s="260" t="s">
        <v>759</v>
      </c>
      <c r="Y168" s="258" t="s">
        <v>765</v>
      </c>
      <c r="Z168" s="260" t="s">
        <v>759</v>
      </c>
      <c r="AA168" s="260" t="s">
        <v>759</v>
      </c>
      <c r="AB168" s="260" t="s">
        <v>759</v>
      </c>
      <c r="AC168" s="260" t="s">
        <v>759</v>
      </c>
      <c r="AD168" s="260" t="s">
        <v>759</v>
      </c>
      <c r="AE168" s="257" t="s">
        <v>760</v>
      </c>
      <c r="AF168" s="260" t="s">
        <v>759</v>
      </c>
      <c r="AG168" s="257" t="s">
        <v>760</v>
      </c>
      <c r="AH168" s="261" t="s">
        <v>761</v>
      </c>
      <c r="AI168" s="258" t="s">
        <v>765</v>
      </c>
      <c r="AJ168" s="298" t="s">
        <v>775</v>
      </c>
      <c r="AK168" s="1" t="s">
        <v>759</v>
      </c>
      <c r="AL168" s="259">
        <f>COUNTIF(I168:AK168,"scheduled")</f>
        <v>5</v>
      </c>
      <c r="AM168" s="1" t="s">
        <v>1128</v>
      </c>
      <c r="AN168" s="39" t="s">
        <v>762</v>
      </c>
    </row>
    <row r="169" spans="1:51" ht="20.100000000000001" customHeight="1">
      <c r="A169" s="97" t="s">
        <v>846</v>
      </c>
      <c r="B169" s="181" t="s">
        <v>768</v>
      </c>
      <c r="C169" s="58">
        <v>2</v>
      </c>
      <c r="D169" s="98" t="s">
        <v>500</v>
      </c>
      <c r="E169" s="99">
        <v>45698</v>
      </c>
      <c r="F169" s="100">
        <v>4</v>
      </c>
      <c r="G169" s="98" t="s">
        <v>16</v>
      </c>
      <c r="H169" s="98" t="s">
        <v>24</v>
      </c>
      <c r="I169" s="261" t="s">
        <v>761</v>
      </c>
      <c r="J169" s="258" t="s">
        <v>765</v>
      </c>
      <c r="K169" s="261" t="s">
        <v>761</v>
      </c>
      <c r="L169" s="261" t="s">
        <v>761</v>
      </c>
      <c r="M169" s="260" t="s">
        <v>759</v>
      </c>
      <c r="N169" s="260" t="s">
        <v>759</v>
      </c>
      <c r="O169" s="260" t="s">
        <v>759</v>
      </c>
      <c r="P169" s="258" t="s">
        <v>765</v>
      </c>
      <c r="Q169" s="258" t="s">
        <v>765</v>
      </c>
      <c r="R169" s="260" t="s">
        <v>759</v>
      </c>
      <c r="S169" s="260" t="s">
        <v>759</v>
      </c>
      <c r="T169" s="261" t="s">
        <v>761</v>
      </c>
      <c r="U169" s="260" t="s">
        <v>759</v>
      </c>
      <c r="V169" s="260" t="s">
        <v>759</v>
      </c>
      <c r="W169" s="260" t="s">
        <v>759</v>
      </c>
      <c r="X169" s="260" t="s">
        <v>759</v>
      </c>
      <c r="Y169" s="258" t="s">
        <v>765</v>
      </c>
      <c r="Z169" s="260" t="s">
        <v>759</v>
      </c>
      <c r="AA169" s="260" t="s">
        <v>759</v>
      </c>
      <c r="AB169" s="260" t="s">
        <v>759</v>
      </c>
      <c r="AC169" s="257" t="s">
        <v>760</v>
      </c>
      <c r="AD169" s="260" t="s">
        <v>759</v>
      </c>
      <c r="AE169" s="260" t="s">
        <v>759</v>
      </c>
      <c r="AF169" s="260" t="s">
        <v>759</v>
      </c>
      <c r="AG169" s="262" t="s">
        <v>775</v>
      </c>
      <c r="AH169" s="257" t="s">
        <v>760</v>
      </c>
      <c r="AI169" s="258" t="s">
        <v>765</v>
      </c>
      <c r="AJ169" s="295" t="s">
        <v>761</v>
      </c>
      <c r="AK169" s="1" t="s">
        <v>759</v>
      </c>
      <c r="AL169" s="259">
        <f>COUNTIF(I169:AK169,"scheduled")</f>
        <v>2</v>
      </c>
      <c r="AM169" s="1" t="s">
        <v>1086</v>
      </c>
      <c r="AN169" s="39" t="s">
        <v>762</v>
      </c>
      <c r="AQ169" s="1" t="s">
        <v>1189</v>
      </c>
    </row>
    <row r="170" spans="1:51" ht="20.100000000000001" customHeight="1">
      <c r="A170" s="97" t="s">
        <v>506</v>
      </c>
      <c r="B170" s="183" t="s">
        <v>766</v>
      </c>
      <c r="C170" s="58">
        <v>7</v>
      </c>
      <c r="D170" s="98" t="s">
        <v>507</v>
      </c>
      <c r="E170" s="99">
        <v>45699</v>
      </c>
      <c r="F170" s="100">
        <v>3.5</v>
      </c>
      <c r="G170" s="98" t="s">
        <v>29</v>
      </c>
      <c r="H170" s="98" t="s">
        <v>24</v>
      </c>
      <c r="I170" s="261" t="s">
        <v>761</v>
      </c>
      <c r="J170" s="261" t="s">
        <v>761</v>
      </c>
      <c r="K170" s="257" t="s">
        <v>760</v>
      </c>
      <c r="L170" s="260" t="s">
        <v>759</v>
      </c>
      <c r="M170" s="258" t="s">
        <v>765</v>
      </c>
      <c r="N170" s="260" t="s">
        <v>759</v>
      </c>
      <c r="O170" s="257" t="s">
        <v>760</v>
      </c>
      <c r="P170" s="260" t="s">
        <v>759</v>
      </c>
      <c r="Q170" s="260" t="s">
        <v>759</v>
      </c>
      <c r="R170" s="261" t="s">
        <v>761</v>
      </c>
      <c r="S170" s="260" t="s">
        <v>759</v>
      </c>
      <c r="T170" s="261" t="s">
        <v>761</v>
      </c>
      <c r="U170" s="261" t="s">
        <v>761</v>
      </c>
      <c r="V170" s="260" t="s">
        <v>759</v>
      </c>
      <c r="W170" s="260" t="s">
        <v>759</v>
      </c>
      <c r="X170" s="257" t="s">
        <v>760</v>
      </c>
      <c r="Y170" s="258" t="s">
        <v>765</v>
      </c>
      <c r="Z170" s="258" t="s">
        <v>765</v>
      </c>
      <c r="AA170" s="257" t="s">
        <v>760</v>
      </c>
      <c r="AB170" s="257" t="s">
        <v>760</v>
      </c>
      <c r="AC170" s="257" t="s">
        <v>760</v>
      </c>
      <c r="AD170" s="260" t="s">
        <v>759</v>
      </c>
      <c r="AE170" s="261" t="s">
        <v>761</v>
      </c>
      <c r="AF170" s="260" t="s">
        <v>759</v>
      </c>
      <c r="AG170" s="262" t="s">
        <v>775</v>
      </c>
      <c r="AH170" s="260" t="s">
        <v>759</v>
      </c>
      <c r="AI170" s="258" t="s">
        <v>765</v>
      </c>
      <c r="AJ170" s="295" t="s">
        <v>760</v>
      </c>
      <c r="AK170" s="1" t="s">
        <v>759</v>
      </c>
      <c r="AL170" s="259">
        <f>COUNTIF(I170:AK170,"scheduled")</f>
        <v>7</v>
      </c>
      <c r="AM170" s="1" t="s">
        <v>1140</v>
      </c>
      <c r="AN170" s="39" t="s">
        <v>762</v>
      </c>
      <c r="AP170" s="1" t="s">
        <v>1166</v>
      </c>
    </row>
    <row r="171" spans="1:51" ht="20.100000000000001" customHeight="1">
      <c r="A171" s="97" t="s">
        <v>503</v>
      </c>
      <c r="B171" s="64" t="s">
        <v>757</v>
      </c>
      <c r="C171" s="58">
        <v>7</v>
      </c>
      <c r="D171" s="98" t="s">
        <v>504</v>
      </c>
      <c r="E171" s="99">
        <v>45699</v>
      </c>
      <c r="F171" s="100">
        <v>1.5</v>
      </c>
      <c r="G171" s="98" t="s">
        <v>29</v>
      </c>
      <c r="H171" s="98" t="s">
        <v>17</v>
      </c>
      <c r="I171" s="257" t="s">
        <v>760</v>
      </c>
      <c r="J171" s="257" t="s">
        <v>760</v>
      </c>
      <c r="K171" s="257" t="s">
        <v>760</v>
      </c>
      <c r="L171" s="261" t="s">
        <v>761</v>
      </c>
      <c r="M171" s="260" t="s">
        <v>759</v>
      </c>
      <c r="N171" s="260" t="s">
        <v>759</v>
      </c>
      <c r="O171" s="260" t="s">
        <v>759</v>
      </c>
      <c r="P171" s="257" t="s">
        <v>760</v>
      </c>
      <c r="Q171" s="260" t="s">
        <v>759</v>
      </c>
      <c r="R171" s="260" t="s">
        <v>759</v>
      </c>
      <c r="S171" s="257" t="s">
        <v>760</v>
      </c>
      <c r="T171" s="261" t="s">
        <v>761</v>
      </c>
      <c r="U171" s="260" t="s">
        <v>759</v>
      </c>
      <c r="V171" s="260" t="s">
        <v>759</v>
      </c>
      <c r="W171" s="260" t="s">
        <v>759</v>
      </c>
      <c r="X171" s="260" t="s">
        <v>759</v>
      </c>
      <c r="Y171" s="260" t="s">
        <v>759</v>
      </c>
      <c r="Z171" s="258" t="s">
        <v>765</v>
      </c>
      <c r="AA171" s="260" t="s">
        <v>759</v>
      </c>
      <c r="AB171" s="260" t="s">
        <v>759</v>
      </c>
      <c r="AC171" s="258" t="s">
        <v>765</v>
      </c>
      <c r="AD171" s="260" t="s">
        <v>759</v>
      </c>
      <c r="AE171" s="258" t="s">
        <v>765</v>
      </c>
      <c r="AF171" s="260" t="s">
        <v>759</v>
      </c>
      <c r="AG171" s="257" t="s">
        <v>760</v>
      </c>
      <c r="AH171" s="260" t="s">
        <v>759</v>
      </c>
      <c r="AI171" s="260" t="s">
        <v>759</v>
      </c>
      <c r="AJ171" s="295" t="s">
        <v>760</v>
      </c>
      <c r="AK171" s="1" t="s">
        <v>759</v>
      </c>
      <c r="AL171" s="259">
        <f>COUNTIF(I171:AK171,"scheduled")</f>
        <v>7</v>
      </c>
      <c r="AM171" s="1" t="s">
        <v>1101</v>
      </c>
      <c r="AN171" s="39" t="s">
        <v>762</v>
      </c>
      <c r="AP171" s="1" t="s">
        <v>1141</v>
      </c>
    </row>
    <row r="172" spans="1:51" ht="20.100000000000001" customHeight="1">
      <c r="A172" s="97" t="s">
        <v>509</v>
      </c>
      <c r="B172" s="183" t="s">
        <v>757</v>
      </c>
      <c r="C172" s="58">
        <v>7</v>
      </c>
      <c r="D172" s="98" t="s">
        <v>510</v>
      </c>
      <c r="E172" s="99">
        <v>45700</v>
      </c>
      <c r="F172" s="100">
        <v>2</v>
      </c>
      <c r="G172" s="98" t="s">
        <v>38</v>
      </c>
      <c r="H172" s="98" t="s">
        <v>24</v>
      </c>
      <c r="I172" s="261" t="s">
        <v>761</v>
      </c>
      <c r="J172" s="257" t="s">
        <v>760</v>
      </c>
      <c r="K172" s="261" t="s">
        <v>761</v>
      </c>
      <c r="L172" s="261" t="s">
        <v>761</v>
      </c>
      <c r="M172" s="260" t="s">
        <v>759</v>
      </c>
      <c r="N172" s="257" t="s">
        <v>760</v>
      </c>
      <c r="O172" s="257" t="s">
        <v>760</v>
      </c>
      <c r="P172" s="261" t="s">
        <v>761</v>
      </c>
      <c r="Q172" s="257" t="s">
        <v>760</v>
      </c>
      <c r="R172" s="260" t="s">
        <v>759</v>
      </c>
      <c r="S172" s="260" t="s">
        <v>759</v>
      </c>
      <c r="T172" s="258" t="s">
        <v>765</v>
      </c>
      <c r="U172" s="260" t="s">
        <v>759</v>
      </c>
      <c r="V172" s="261" t="s">
        <v>761</v>
      </c>
      <c r="W172" s="260" t="s">
        <v>759</v>
      </c>
      <c r="X172" s="260" t="s">
        <v>759</v>
      </c>
      <c r="Y172" s="260" t="s">
        <v>759</v>
      </c>
      <c r="Z172" s="261" t="s">
        <v>761</v>
      </c>
      <c r="AA172" s="257" t="s">
        <v>760</v>
      </c>
      <c r="AB172" s="260" t="s">
        <v>759</v>
      </c>
      <c r="AC172" s="258" t="s">
        <v>765</v>
      </c>
      <c r="AD172" s="260" t="s">
        <v>759</v>
      </c>
      <c r="AE172" s="260" t="s">
        <v>759</v>
      </c>
      <c r="AF172" s="260" t="s">
        <v>759</v>
      </c>
      <c r="AG172" s="260" t="s">
        <v>759</v>
      </c>
      <c r="AH172" s="260" t="s">
        <v>759</v>
      </c>
      <c r="AI172" s="257" t="s">
        <v>760</v>
      </c>
      <c r="AJ172" s="295" t="s">
        <v>761</v>
      </c>
      <c r="AK172" s="1" t="s">
        <v>760</v>
      </c>
      <c r="AL172" s="259">
        <f>COUNTIF(I172:AK172,"scheduled")</f>
        <v>7</v>
      </c>
      <c r="AM172" s="1" t="s">
        <v>1098</v>
      </c>
      <c r="AN172" s="39" t="s">
        <v>762</v>
      </c>
    </row>
    <row r="173" spans="1:51" ht="20.100000000000001" customHeight="1">
      <c r="A173" s="93" t="s">
        <v>514</v>
      </c>
      <c r="B173" s="64" t="s">
        <v>766</v>
      </c>
      <c r="C173" s="58">
        <v>7</v>
      </c>
      <c r="D173" s="94" t="s">
        <v>512</v>
      </c>
      <c r="E173" s="95">
        <v>45701</v>
      </c>
      <c r="F173" s="96">
        <v>4</v>
      </c>
      <c r="G173" s="94" t="s">
        <v>47</v>
      </c>
      <c r="H173" s="94" t="s">
        <v>17</v>
      </c>
      <c r="I173" s="260" t="s">
        <v>759</v>
      </c>
      <c r="J173" s="257" t="s">
        <v>760</v>
      </c>
      <c r="K173" s="261" t="s">
        <v>761</v>
      </c>
      <c r="L173" s="260" t="s">
        <v>759</v>
      </c>
      <c r="M173" s="260" t="s">
        <v>759</v>
      </c>
      <c r="N173" s="257" t="s">
        <v>760</v>
      </c>
      <c r="O173" s="260" t="s">
        <v>759</v>
      </c>
      <c r="P173" s="261" t="s">
        <v>761</v>
      </c>
      <c r="Q173" s="261" t="s">
        <v>761</v>
      </c>
      <c r="R173" s="260" t="s">
        <v>759</v>
      </c>
      <c r="S173" s="260" t="s">
        <v>759</v>
      </c>
      <c r="T173" s="260" t="s">
        <v>759</v>
      </c>
      <c r="U173" s="257" t="s">
        <v>760</v>
      </c>
      <c r="V173" s="260" t="s">
        <v>759</v>
      </c>
      <c r="W173" s="260" t="s">
        <v>759</v>
      </c>
      <c r="X173" s="261" t="s">
        <v>760</v>
      </c>
      <c r="Y173" s="257" t="s">
        <v>760</v>
      </c>
      <c r="Z173" s="260" t="s">
        <v>759</v>
      </c>
      <c r="AA173" s="260" t="s">
        <v>759</v>
      </c>
      <c r="AB173" s="258" t="s">
        <v>765</v>
      </c>
      <c r="AC173" s="257" t="s">
        <v>760</v>
      </c>
      <c r="AD173" s="258" t="s">
        <v>765</v>
      </c>
      <c r="AE173" s="261" t="s">
        <v>761</v>
      </c>
      <c r="AF173" s="260" t="s">
        <v>759</v>
      </c>
      <c r="AG173" s="262" t="s">
        <v>775</v>
      </c>
      <c r="AH173" s="258" t="s">
        <v>765</v>
      </c>
      <c r="AI173" s="260" t="s">
        <v>759</v>
      </c>
      <c r="AJ173" s="261" t="s">
        <v>760</v>
      </c>
      <c r="AK173" s="1" t="s">
        <v>759</v>
      </c>
      <c r="AL173" s="259">
        <f>COUNTIF(I173:AK173,"scheduled")</f>
        <v>7</v>
      </c>
      <c r="AM173" s="1" t="s">
        <v>1104</v>
      </c>
      <c r="AN173" s="39" t="s">
        <v>762</v>
      </c>
      <c r="AP173" s="1" t="s">
        <v>1190</v>
      </c>
      <c r="AQ173" s="1" t="s">
        <v>1191</v>
      </c>
    </row>
    <row r="174" spans="1:51" ht="20.100000000000001" customHeight="1">
      <c r="A174" s="97" t="s">
        <v>847</v>
      </c>
      <c r="B174" s="174" t="s">
        <v>776</v>
      </c>
      <c r="C174" s="58">
        <v>5</v>
      </c>
      <c r="D174" s="98" t="s">
        <v>512</v>
      </c>
      <c r="E174" s="99">
        <v>45701</v>
      </c>
      <c r="F174" s="100">
        <v>3.5</v>
      </c>
      <c r="G174" s="98" t="s">
        <v>47</v>
      </c>
      <c r="H174" s="98" t="s">
        <v>17</v>
      </c>
      <c r="I174" s="260" t="s">
        <v>759</v>
      </c>
      <c r="J174" s="258" t="s">
        <v>765</v>
      </c>
      <c r="K174" s="257" t="s">
        <v>760</v>
      </c>
      <c r="L174" s="260" t="s">
        <v>759</v>
      </c>
      <c r="M174" s="260" t="s">
        <v>759</v>
      </c>
      <c r="N174" s="260" t="s">
        <v>759</v>
      </c>
      <c r="O174" s="260" t="s">
        <v>759</v>
      </c>
      <c r="P174" s="280"/>
      <c r="Q174" s="258" t="s">
        <v>765</v>
      </c>
      <c r="R174" s="260" t="s">
        <v>759</v>
      </c>
      <c r="S174" s="260" t="s">
        <v>759</v>
      </c>
      <c r="T174" s="260" t="s">
        <v>759</v>
      </c>
      <c r="U174" s="260" t="s">
        <v>759</v>
      </c>
      <c r="V174" s="260" t="s">
        <v>759</v>
      </c>
      <c r="W174" s="260" t="s">
        <v>759</v>
      </c>
      <c r="X174" s="260" t="s">
        <v>759</v>
      </c>
      <c r="Y174" s="260" t="s">
        <v>759</v>
      </c>
      <c r="Z174" s="260" t="s">
        <v>759</v>
      </c>
      <c r="AA174" s="260" t="s">
        <v>759</v>
      </c>
      <c r="AB174" s="257" t="s">
        <v>760</v>
      </c>
      <c r="AC174" s="258" t="s">
        <v>765</v>
      </c>
      <c r="AD174" s="260" t="s">
        <v>759</v>
      </c>
      <c r="AE174" s="261" t="s">
        <v>761</v>
      </c>
      <c r="AF174" s="260" t="s">
        <v>759</v>
      </c>
      <c r="AG174" s="257" t="s">
        <v>760</v>
      </c>
      <c r="AH174" s="257" t="s">
        <v>760</v>
      </c>
      <c r="AI174" s="260" t="s">
        <v>759</v>
      </c>
      <c r="AJ174" s="295" t="s">
        <v>760</v>
      </c>
      <c r="AK174" s="1" t="s">
        <v>759</v>
      </c>
      <c r="AL174" s="259">
        <f>COUNTIF(I174:AK174,"scheduled")</f>
        <v>5</v>
      </c>
      <c r="AM174" s="1" t="s">
        <v>1121</v>
      </c>
      <c r="AN174" s="39" t="s">
        <v>762</v>
      </c>
      <c r="AQ174" s="1" t="s">
        <v>1192</v>
      </c>
    </row>
    <row r="175" spans="1:51" ht="20.100000000000001" customHeight="1">
      <c r="A175" s="93" t="s">
        <v>516</v>
      </c>
      <c r="B175" s="183" t="s">
        <v>757</v>
      </c>
      <c r="C175" s="58">
        <v>7</v>
      </c>
      <c r="D175" s="94" t="s">
        <v>517</v>
      </c>
      <c r="E175" s="95">
        <v>45701</v>
      </c>
      <c r="F175" s="96">
        <v>1</v>
      </c>
      <c r="G175" s="94" t="s">
        <v>47</v>
      </c>
      <c r="H175" s="94" t="s">
        <v>24</v>
      </c>
      <c r="I175" s="260" t="s">
        <v>759</v>
      </c>
      <c r="J175" s="257" t="s">
        <v>760</v>
      </c>
      <c r="K175" s="257" t="s">
        <v>760</v>
      </c>
      <c r="L175" s="257" t="s">
        <v>761</v>
      </c>
      <c r="M175" s="260" t="s">
        <v>759</v>
      </c>
      <c r="N175" s="261" t="s">
        <v>761</v>
      </c>
      <c r="O175" s="260" t="s">
        <v>759</v>
      </c>
      <c r="P175" s="257" t="s">
        <v>760</v>
      </c>
      <c r="Q175" s="261" t="s">
        <v>761</v>
      </c>
      <c r="R175" s="260" t="s">
        <v>759</v>
      </c>
      <c r="S175" s="260" t="s">
        <v>759</v>
      </c>
      <c r="T175" s="260" t="s">
        <v>759</v>
      </c>
      <c r="U175" s="258" t="s">
        <v>765</v>
      </c>
      <c r="V175" s="260" t="s">
        <v>759</v>
      </c>
      <c r="W175" s="260" t="s">
        <v>759</v>
      </c>
      <c r="X175" s="260" t="s">
        <v>759</v>
      </c>
      <c r="Y175" s="258" t="s">
        <v>765</v>
      </c>
      <c r="Z175" s="260" t="s">
        <v>759</v>
      </c>
      <c r="AA175" s="260" t="s">
        <v>759</v>
      </c>
      <c r="AB175" s="257" t="s">
        <v>760</v>
      </c>
      <c r="AC175" s="260" t="s">
        <v>759</v>
      </c>
      <c r="AD175" s="260" t="s">
        <v>759</v>
      </c>
      <c r="AE175" s="260" t="s">
        <v>759</v>
      </c>
      <c r="AF175" s="260" t="s">
        <v>759</v>
      </c>
      <c r="AG175" s="257" t="s">
        <v>760</v>
      </c>
      <c r="AH175" s="258" t="s">
        <v>765</v>
      </c>
      <c r="AI175" s="257" t="s">
        <v>760</v>
      </c>
      <c r="AJ175" s="295" t="s">
        <v>760</v>
      </c>
      <c r="AK175" s="1" t="s">
        <v>759</v>
      </c>
      <c r="AL175" s="259">
        <f>COUNTIF(I175:AK175,"scheduled")</f>
        <v>7</v>
      </c>
      <c r="AM175" s="1" t="s">
        <v>1113</v>
      </c>
      <c r="AN175" s="39" t="s">
        <v>762</v>
      </c>
      <c r="AQ175" s="1" t="s">
        <v>1192</v>
      </c>
    </row>
    <row r="176" spans="1:51" ht="20.100000000000001" customHeight="1">
      <c r="A176" s="97" t="s">
        <v>521</v>
      </c>
      <c r="B176" s="64" t="s">
        <v>766</v>
      </c>
      <c r="C176" s="58">
        <v>7</v>
      </c>
      <c r="D176" s="98" t="s">
        <v>522</v>
      </c>
      <c r="E176" s="99">
        <v>45702</v>
      </c>
      <c r="F176" s="100">
        <v>3.5</v>
      </c>
      <c r="G176" s="98" t="s">
        <v>52</v>
      </c>
      <c r="H176" s="98" t="s">
        <v>24</v>
      </c>
      <c r="I176" s="260" t="s">
        <v>759</v>
      </c>
      <c r="J176" s="261" t="s">
        <v>761</v>
      </c>
      <c r="K176" s="261" t="s">
        <v>761</v>
      </c>
      <c r="L176" s="260" t="s">
        <v>759</v>
      </c>
      <c r="M176" s="258" t="s">
        <v>765</v>
      </c>
      <c r="N176" s="260" t="s">
        <v>759</v>
      </c>
      <c r="O176" s="258" t="s">
        <v>765</v>
      </c>
      <c r="P176" s="258" t="s">
        <v>765</v>
      </c>
      <c r="Q176" s="260" t="s">
        <v>759</v>
      </c>
      <c r="R176" s="257" t="s">
        <v>760</v>
      </c>
      <c r="S176" s="261" t="s">
        <v>761</v>
      </c>
      <c r="T176" s="261" t="s">
        <v>761</v>
      </c>
      <c r="U176" s="257" t="s">
        <v>760</v>
      </c>
      <c r="V176" s="257" t="s">
        <v>760</v>
      </c>
      <c r="W176" s="260" t="s">
        <v>759</v>
      </c>
      <c r="X176" s="257" t="s">
        <v>760</v>
      </c>
      <c r="Y176" s="257" t="s">
        <v>760</v>
      </c>
      <c r="Z176" s="260" t="s">
        <v>759</v>
      </c>
      <c r="AA176" s="257" t="s">
        <v>760</v>
      </c>
      <c r="AB176" s="262" t="s">
        <v>775</v>
      </c>
      <c r="AC176" s="261" t="s">
        <v>761</v>
      </c>
      <c r="AD176" s="257" t="s">
        <v>760</v>
      </c>
      <c r="AE176" s="261" t="s">
        <v>761</v>
      </c>
      <c r="AF176" s="260" t="s">
        <v>759</v>
      </c>
      <c r="AG176" s="260" t="s">
        <v>759</v>
      </c>
      <c r="AH176" s="261" t="s">
        <v>761</v>
      </c>
      <c r="AI176" s="258" t="s">
        <v>765</v>
      </c>
      <c r="AJ176" s="295" t="s">
        <v>761</v>
      </c>
      <c r="AK176" s="1" t="s">
        <v>765</v>
      </c>
      <c r="AL176" s="259">
        <f>COUNTIF(I176:AK176,"scheduled")</f>
        <v>7</v>
      </c>
      <c r="AM176" s="1" t="s">
        <v>1137</v>
      </c>
      <c r="AN176" s="39" t="s">
        <v>762</v>
      </c>
    </row>
    <row r="177" spans="1:51" ht="20.100000000000001" customHeight="1">
      <c r="A177" s="97" t="s">
        <v>849</v>
      </c>
      <c r="B177" s="174" t="s">
        <v>776</v>
      </c>
      <c r="C177" s="58">
        <v>3</v>
      </c>
      <c r="D177" s="98" t="s">
        <v>519</v>
      </c>
      <c r="E177" s="99">
        <v>45702</v>
      </c>
      <c r="F177" s="100">
        <v>3.5</v>
      </c>
      <c r="G177" s="98" t="s">
        <v>52</v>
      </c>
      <c r="H177" s="98" t="s">
        <v>17</v>
      </c>
      <c r="I177" s="260" t="s">
        <v>759</v>
      </c>
      <c r="J177" s="260" t="s">
        <v>759</v>
      </c>
      <c r="K177" s="261" t="s">
        <v>761</v>
      </c>
      <c r="L177" s="261" t="s">
        <v>761</v>
      </c>
      <c r="M177" s="260" t="s">
        <v>759</v>
      </c>
      <c r="N177" s="260" t="s">
        <v>759</v>
      </c>
      <c r="O177" s="258" t="s">
        <v>765</v>
      </c>
      <c r="P177" s="258" t="s">
        <v>765</v>
      </c>
      <c r="Q177" s="260" t="s">
        <v>759</v>
      </c>
      <c r="R177" s="258" t="s">
        <v>765</v>
      </c>
      <c r="S177" s="260" t="s">
        <v>759</v>
      </c>
      <c r="T177" s="258" t="s">
        <v>765</v>
      </c>
      <c r="U177" s="260" t="s">
        <v>759</v>
      </c>
      <c r="V177" s="260" t="s">
        <v>759</v>
      </c>
      <c r="W177" s="260" t="s">
        <v>759</v>
      </c>
      <c r="X177" s="260" t="s">
        <v>759</v>
      </c>
      <c r="Y177" s="260" t="s">
        <v>759</v>
      </c>
      <c r="Z177" s="260" t="s">
        <v>759</v>
      </c>
      <c r="AA177" s="260" t="s">
        <v>759</v>
      </c>
      <c r="AB177" s="257" t="s">
        <v>761</v>
      </c>
      <c r="AC177" s="258" t="s">
        <v>765</v>
      </c>
      <c r="AD177" s="260" t="s">
        <v>759</v>
      </c>
      <c r="AE177" s="257" t="s">
        <v>760</v>
      </c>
      <c r="AF177" s="260" t="s">
        <v>759</v>
      </c>
      <c r="AG177" s="260" t="s">
        <v>759</v>
      </c>
      <c r="AH177" s="257" t="s">
        <v>761</v>
      </c>
      <c r="AI177" s="257" t="s">
        <v>760</v>
      </c>
      <c r="AJ177" s="295" t="s">
        <v>761</v>
      </c>
      <c r="AK177" s="1" t="s">
        <v>760</v>
      </c>
      <c r="AL177" s="259">
        <f>COUNTIF(I177:AK177,"scheduled")</f>
        <v>3</v>
      </c>
      <c r="AM177" s="1" t="s">
        <v>1157</v>
      </c>
      <c r="AN177" s="39" t="s">
        <v>762</v>
      </c>
      <c r="AQ177" s="1" t="s">
        <v>1193</v>
      </c>
    </row>
    <row r="178" spans="1:51" ht="20.100000000000001" customHeight="1">
      <c r="A178" s="97" t="s">
        <v>850</v>
      </c>
      <c r="B178" s="174" t="s">
        <v>776</v>
      </c>
      <c r="C178" s="58">
        <v>2</v>
      </c>
      <c r="D178" s="98" t="s">
        <v>528</v>
      </c>
      <c r="E178" s="99">
        <v>45707</v>
      </c>
      <c r="F178" s="100">
        <v>3.5</v>
      </c>
      <c r="G178" s="98" t="s">
        <v>38</v>
      </c>
      <c r="H178" s="98" t="s">
        <v>17</v>
      </c>
      <c r="I178" s="260" t="s">
        <v>759</v>
      </c>
      <c r="J178" s="260" t="s">
        <v>759</v>
      </c>
      <c r="K178" s="260" t="s">
        <v>759</v>
      </c>
      <c r="L178" s="260" t="s">
        <v>759</v>
      </c>
      <c r="M178" s="260" t="s">
        <v>759</v>
      </c>
      <c r="N178" s="260" t="s">
        <v>759</v>
      </c>
      <c r="O178" s="261" t="s">
        <v>761</v>
      </c>
      <c r="P178" s="261" t="s">
        <v>761</v>
      </c>
      <c r="Q178" s="261" t="s">
        <v>761</v>
      </c>
      <c r="R178" s="260" t="s">
        <v>759</v>
      </c>
      <c r="S178" s="260" t="s">
        <v>759</v>
      </c>
      <c r="T178" s="260" t="s">
        <v>759</v>
      </c>
      <c r="U178" s="260" t="s">
        <v>759</v>
      </c>
      <c r="V178" s="262" t="s">
        <v>775</v>
      </c>
      <c r="W178" s="258" t="s">
        <v>765</v>
      </c>
      <c r="X178" s="260" t="s">
        <v>759</v>
      </c>
      <c r="Y178" s="258" t="s">
        <v>765</v>
      </c>
      <c r="Z178" s="261" t="s">
        <v>761</v>
      </c>
      <c r="AA178" s="258" t="s">
        <v>765</v>
      </c>
      <c r="AB178" s="262" t="s">
        <v>775</v>
      </c>
      <c r="AC178" s="258" t="s">
        <v>765</v>
      </c>
      <c r="AD178" s="260" t="s">
        <v>759</v>
      </c>
      <c r="AE178" s="261" t="s">
        <v>761</v>
      </c>
      <c r="AF178" s="260" t="s">
        <v>759</v>
      </c>
      <c r="AG178" s="260" t="s">
        <v>759</v>
      </c>
      <c r="AH178" s="257" t="s">
        <v>760</v>
      </c>
      <c r="AI178" s="261" t="s">
        <v>761</v>
      </c>
      <c r="AJ178" s="297" t="s">
        <v>765</v>
      </c>
      <c r="AK178" s="1" t="s">
        <v>760</v>
      </c>
      <c r="AL178" s="259">
        <f>COUNTIF(I178:AK178,"scheduled")</f>
        <v>2</v>
      </c>
      <c r="AM178" s="1" t="s">
        <v>1117</v>
      </c>
      <c r="AN178" s="39" t="s">
        <v>762</v>
      </c>
      <c r="AQ178" s="1" t="s">
        <v>1194</v>
      </c>
    </row>
    <row r="179" spans="1:51" ht="20.100000000000001" customHeight="1">
      <c r="A179" s="93" t="s">
        <v>536</v>
      </c>
      <c r="B179" s="64" t="s">
        <v>766</v>
      </c>
      <c r="C179" s="58">
        <v>7</v>
      </c>
      <c r="D179" s="94" t="s">
        <v>537</v>
      </c>
      <c r="E179" s="95">
        <v>45708</v>
      </c>
      <c r="F179" s="96">
        <v>3.5</v>
      </c>
      <c r="G179" s="94" t="s">
        <v>47</v>
      </c>
      <c r="H179" s="94" t="s">
        <v>24</v>
      </c>
      <c r="I179" s="260" t="s">
        <v>759</v>
      </c>
      <c r="J179" s="260" t="s">
        <v>759</v>
      </c>
      <c r="K179" s="260" t="s">
        <v>759</v>
      </c>
      <c r="L179" s="260" t="s">
        <v>759</v>
      </c>
      <c r="M179" s="260" t="s">
        <v>759</v>
      </c>
      <c r="N179" s="257" t="s">
        <v>760</v>
      </c>
      <c r="O179" s="260" t="s">
        <v>759</v>
      </c>
      <c r="P179" s="260" t="s">
        <v>759</v>
      </c>
      <c r="Q179" s="257" t="s">
        <v>760</v>
      </c>
      <c r="R179" s="260" t="s">
        <v>759</v>
      </c>
      <c r="S179" s="257" t="s">
        <v>760</v>
      </c>
      <c r="T179" s="260" t="s">
        <v>759</v>
      </c>
      <c r="U179" s="260" t="s">
        <v>759</v>
      </c>
      <c r="V179" s="260" t="s">
        <v>759</v>
      </c>
      <c r="W179" s="257" t="s">
        <v>760</v>
      </c>
      <c r="X179" s="260" t="s">
        <v>759</v>
      </c>
      <c r="Y179" s="260" t="s">
        <v>759</v>
      </c>
      <c r="Z179" s="257" t="s">
        <v>760</v>
      </c>
      <c r="AA179" s="260" t="s">
        <v>759</v>
      </c>
      <c r="AB179" s="260" t="s">
        <v>759</v>
      </c>
      <c r="AC179" s="260" t="s">
        <v>759</v>
      </c>
      <c r="AD179" s="260" t="s">
        <v>759</v>
      </c>
      <c r="AE179" s="257" t="s">
        <v>760</v>
      </c>
      <c r="AF179" s="260" t="s">
        <v>759</v>
      </c>
      <c r="AG179" s="260" t="s">
        <v>759</v>
      </c>
      <c r="AH179" s="260" t="s">
        <v>759</v>
      </c>
      <c r="AI179" s="257" t="s">
        <v>760</v>
      </c>
      <c r="AJ179" s="295" t="s">
        <v>761</v>
      </c>
      <c r="AK179" s="1" t="s">
        <v>759</v>
      </c>
      <c r="AL179" s="259">
        <f>COUNTIF(I179:AK179,"scheduled")</f>
        <v>7</v>
      </c>
      <c r="AM179" s="1" t="s">
        <v>1114</v>
      </c>
      <c r="AN179" s="39" t="s">
        <v>762</v>
      </c>
    </row>
    <row r="180" spans="1:51" ht="20.100000000000001" customHeight="1">
      <c r="A180" s="97" t="s">
        <v>530</v>
      </c>
      <c r="B180" s="316" t="s">
        <v>773</v>
      </c>
      <c r="C180" s="58">
        <v>7</v>
      </c>
      <c r="D180" s="98" t="s">
        <v>531</v>
      </c>
      <c r="E180" s="99">
        <v>45708</v>
      </c>
      <c r="F180" s="100">
        <v>2</v>
      </c>
      <c r="G180" s="98" t="s">
        <v>47</v>
      </c>
      <c r="H180" s="98" t="s">
        <v>24</v>
      </c>
      <c r="I180" s="257" t="s">
        <v>760</v>
      </c>
      <c r="J180" s="260" t="s">
        <v>759</v>
      </c>
      <c r="K180" s="260" t="s">
        <v>759</v>
      </c>
      <c r="L180" s="260" t="s">
        <v>759</v>
      </c>
      <c r="M180" s="257" t="s">
        <v>760</v>
      </c>
      <c r="N180" s="261" t="s">
        <v>761</v>
      </c>
      <c r="O180" s="260" t="s">
        <v>759</v>
      </c>
      <c r="P180" s="257" t="s">
        <v>760</v>
      </c>
      <c r="Q180" s="258" t="s">
        <v>765</v>
      </c>
      <c r="R180" s="260" t="s">
        <v>759</v>
      </c>
      <c r="S180" s="262" t="s">
        <v>775</v>
      </c>
      <c r="T180" s="261" t="s">
        <v>761</v>
      </c>
      <c r="U180" s="257" t="s">
        <v>760</v>
      </c>
      <c r="V180" s="260" t="s">
        <v>759</v>
      </c>
      <c r="W180" s="258" t="s">
        <v>765</v>
      </c>
      <c r="X180" s="258" t="s">
        <v>765</v>
      </c>
      <c r="Y180" s="260" t="s">
        <v>759</v>
      </c>
      <c r="Z180" s="261" t="s">
        <v>761</v>
      </c>
      <c r="AA180" s="260" t="s">
        <v>759</v>
      </c>
      <c r="AB180" s="262" t="s">
        <v>775</v>
      </c>
      <c r="AC180" s="260" t="s">
        <v>759</v>
      </c>
      <c r="AD180" s="260" t="s">
        <v>759</v>
      </c>
      <c r="AE180" s="261" t="s">
        <v>761</v>
      </c>
      <c r="AF180" s="260" t="s">
        <v>759</v>
      </c>
      <c r="AG180" s="261" t="s">
        <v>761</v>
      </c>
      <c r="AH180" s="257" t="s">
        <v>760</v>
      </c>
      <c r="AI180" s="257" t="s">
        <v>760</v>
      </c>
      <c r="AJ180" s="298" t="s">
        <v>760</v>
      </c>
      <c r="AK180" s="1" t="s">
        <v>759</v>
      </c>
      <c r="AL180" s="259">
        <f>COUNTIF(I180:AK180,"scheduled")</f>
        <v>7</v>
      </c>
      <c r="AM180" s="39" t="s">
        <v>1087</v>
      </c>
      <c r="AN180" s="39" t="s">
        <v>762</v>
      </c>
    </row>
    <row r="181" spans="1:51" ht="20.100000000000001" customHeight="1">
      <c r="A181" s="97" t="s">
        <v>533</v>
      </c>
      <c r="B181" s="64" t="s">
        <v>757</v>
      </c>
      <c r="C181" s="58">
        <v>7</v>
      </c>
      <c r="D181" s="98" t="s">
        <v>534</v>
      </c>
      <c r="E181" s="99">
        <v>45708</v>
      </c>
      <c r="F181" s="100">
        <v>2</v>
      </c>
      <c r="G181" s="98" t="s">
        <v>47</v>
      </c>
      <c r="H181" s="98" t="s">
        <v>24</v>
      </c>
      <c r="I181" s="257" t="s">
        <v>760</v>
      </c>
      <c r="J181" s="260" t="s">
        <v>759</v>
      </c>
      <c r="K181" s="260" t="s">
        <v>759</v>
      </c>
      <c r="L181" s="260" t="s">
        <v>759</v>
      </c>
      <c r="M181" s="257" t="s">
        <v>760</v>
      </c>
      <c r="N181" s="261" t="s">
        <v>761</v>
      </c>
      <c r="O181" s="260" t="s">
        <v>759</v>
      </c>
      <c r="P181" s="257" t="s">
        <v>760</v>
      </c>
      <c r="Q181" s="258" t="s">
        <v>765</v>
      </c>
      <c r="R181" s="260" t="s">
        <v>759</v>
      </c>
      <c r="S181" s="262" t="s">
        <v>775</v>
      </c>
      <c r="T181" s="261" t="s">
        <v>761</v>
      </c>
      <c r="U181" s="257" t="s">
        <v>760</v>
      </c>
      <c r="V181" s="260" t="s">
        <v>759</v>
      </c>
      <c r="W181" s="258" t="s">
        <v>765</v>
      </c>
      <c r="X181" s="260" t="s">
        <v>759</v>
      </c>
      <c r="Y181" s="260" t="s">
        <v>759</v>
      </c>
      <c r="Z181" s="260" t="s">
        <v>759</v>
      </c>
      <c r="AA181" s="260" t="s">
        <v>759</v>
      </c>
      <c r="AB181" s="260" t="s">
        <v>759</v>
      </c>
      <c r="AC181" s="260" t="s">
        <v>759</v>
      </c>
      <c r="AD181" s="260" t="s">
        <v>759</v>
      </c>
      <c r="AE181" s="258" t="s">
        <v>765</v>
      </c>
      <c r="AF181" s="260" t="s">
        <v>759</v>
      </c>
      <c r="AG181" s="261" t="s">
        <v>761</v>
      </c>
      <c r="AH181" s="257" t="s">
        <v>760</v>
      </c>
      <c r="AI181" s="257" t="s">
        <v>760</v>
      </c>
      <c r="AJ181" s="298" t="s">
        <v>760</v>
      </c>
      <c r="AK181" s="1" t="s">
        <v>759</v>
      </c>
      <c r="AL181" s="259">
        <f>COUNTIF(I181:AK181,"scheduled")</f>
        <v>7</v>
      </c>
      <c r="AM181" s="1" t="s">
        <v>1087</v>
      </c>
      <c r="AN181" s="39" t="s">
        <v>762</v>
      </c>
    </row>
    <row r="182" spans="1:51" ht="20.100000000000001" customHeight="1">
      <c r="A182" s="97" t="s">
        <v>539</v>
      </c>
      <c r="B182" s="64" t="s">
        <v>766</v>
      </c>
      <c r="C182" s="58">
        <v>7</v>
      </c>
      <c r="D182" s="98" t="s">
        <v>540</v>
      </c>
      <c r="E182" s="99">
        <v>45709</v>
      </c>
      <c r="F182" s="100">
        <v>3.5</v>
      </c>
      <c r="G182" s="98" t="s">
        <v>52</v>
      </c>
      <c r="H182" s="98" t="s">
        <v>24</v>
      </c>
      <c r="I182" s="257" t="s">
        <v>760</v>
      </c>
      <c r="J182" s="260" t="s">
        <v>759</v>
      </c>
      <c r="K182" s="260" t="s">
        <v>759</v>
      </c>
      <c r="L182" s="260" t="s">
        <v>759</v>
      </c>
      <c r="M182" s="258" t="s">
        <v>765</v>
      </c>
      <c r="N182" s="260" t="s">
        <v>759</v>
      </c>
      <c r="O182" s="258" t="s">
        <v>765</v>
      </c>
      <c r="P182" s="258" t="s">
        <v>765</v>
      </c>
      <c r="Q182" s="260" t="s">
        <v>759</v>
      </c>
      <c r="R182" s="261" t="s">
        <v>761</v>
      </c>
      <c r="S182" s="260" t="s">
        <v>759</v>
      </c>
      <c r="T182" s="261" t="s">
        <v>761</v>
      </c>
      <c r="U182" s="261" t="s">
        <v>761</v>
      </c>
      <c r="V182" s="258" t="s">
        <v>765</v>
      </c>
      <c r="W182" s="261" t="s">
        <v>760</v>
      </c>
      <c r="X182" s="260" t="s">
        <v>759</v>
      </c>
      <c r="Y182" s="257" t="s">
        <v>760</v>
      </c>
      <c r="Z182" s="258" t="s">
        <v>765</v>
      </c>
      <c r="AA182" s="257" t="s">
        <v>760</v>
      </c>
      <c r="AB182" s="257" t="s">
        <v>760</v>
      </c>
      <c r="AC182" s="261" t="s">
        <v>761</v>
      </c>
      <c r="AD182" s="257" t="s">
        <v>760</v>
      </c>
      <c r="AE182" s="261" t="s">
        <v>761</v>
      </c>
      <c r="AF182" s="260" t="s">
        <v>759</v>
      </c>
      <c r="AG182" s="295" t="s">
        <v>761</v>
      </c>
      <c r="AH182" s="258" t="s">
        <v>765</v>
      </c>
      <c r="AI182" s="258" t="s">
        <v>765</v>
      </c>
      <c r="AJ182" s="295" t="s">
        <v>761</v>
      </c>
      <c r="AK182" s="1" t="s">
        <v>760</v>
      </c>
      <c r="AL182" s="259">
        <f>COUNTIF(I182:AK182,"scheduled")</f>
        <v>7</v>
      </c>
      <c r="AM182" s="1" t="s">
        <v>1157</v>
      </c>
      <c r="AN182" s="39" t="s">
        <v>762</v>
      </c>
      <c r="AQ182" s="1" t="s">
        <v>1151</v>
      </c>
    </row>
    <row r="183" spans="1:51" ht="20.100000000000001" customHeight="1">
      <c r="A183" s="97" t="s">
        <v>545</v>
      </c>
      <c r="B183" s="183" t="s">
        <v>766</v>
      </c>
      <c r="C183" s="58">
        <v>7</v>
      </c>
      <c r="D183" s="98" t="s">
        <v>546</v>
      </c>
      <c r="E183" s="99">
        <v>45713</v>
      </c>
      <c r="F183" s="100">
        <v>3.5</v>
      </c>
      <c r="G183" s="98" t="s">
        <v>29</v>
      </c>
      <c r="H183" s="98" t="s">
        <v>24</v>
      </c>
      <c r="I183" s="261" t="s">
        <v>761</v>
      </c>
      <c r="J183" s="257" t="s">
        <v>760</v>
      </c>
      <c r="K183" s="260" t="s">
        <v>759</v>
      </c>
      <c r="L183" s="260" t="s">
        <v>759</v>
      </c>
      <c r="M183" s="258" t="s">
        <v>765</v>
      </c>
      <c r="N183" s="260" t="s">
        <v>759</v>
      </c>
      <c r="O183" s="258" t="s">
        <v>765</v>
      </c>
      <c r="P183" s="258" t="s">
        <v>765</v>
      </c>
      <c r="Q183" s="260" t="s">
        <v>759</v>
      </c>
      <c r="R183" s="260" t="s">
        <v>759</v>
      </c>
      <c r="S183" s="260" t="s">
        <v>759</v>
      </c>
      <c r="T183" s="257" t="s">
        <v>760</v>
      </c>
      <c r="U183" s="257" t="s">
        <v>760</v>
      </c>
      <c r="V183" s="260" t="s">
        <v>759</v>
      </c>
      <c r="W183" s="258" t="s">
        <v>765</v>
      </c>
      <c r="X183" s="260" t="s">
        <v>759</v>
      </c>
      <c r="Y183" s="261" t="s">
        <v>761</v>
      </c>
      <c r="Z183" s="258" t="s">
        <v>765</v>
      </c>
      <c r="AA183" s="257" t="s">
        <v>760</v>
      </c>
      <c r="AB183" s="261" t="s">
        <v>761</v>
      </c>
      <c r="AC183" s="257" t="s">
        <v>760</v>
      </c>
      <c r="AD183" s="257" t="s">
        <v>760</v>
      </c>
      <c r="AE183" s="261" t="s">
        <v>761</v>
      </c>
      <c r="AF183" s="260" t="s">
        <v>759</v>
      </c>
      <c r="AG183" s="261" t="s">
        <v>761</v>
      </c>
      <c r="AH183" s="257" t="s">
        <v>760</v>
      </c>
      <c r="AI183" s="258" t="s">
        <v>765</v>
      </c>
      <c r="AJ183" s="296" t="s">
        <v>759</v>
      </c>
      <c r="AK183" s="1" t="s">
        <v>759</v>
      </c>
      <c r="AL183" s="259">
        <f>COUNTIF(I183:AK183,"scheduled")</f>
        <v>7</v>
      </c>
      <c r="AM183" s="125" t="s">
        <v>1117</v>
      </c>
      <c r="AN183" s="125" t="s">
        <v>762</v>
      </c>
      <c r="AO183" s="125"/>
      <c r="AP183" s="125"/>
      <c r="AQ183" s="125" t="s">
        <v>1195</v>
      </c>
      <c r="AR183" s="125"/>
      <c r="AS183" s="125"/>
      <c r="AT183" s="125"/>
      <c r="AU183" s="125"/>
      <c r="AV183" s="125"/>
      <c r="AW183" s="125"/>
      <c r="AX183" s="125"/>
      <c r="AY183" s="125"/>
    </row>
    <row r="184" spans="1:51" s="125" customFormat="1" ht="20.100000000000001" customHeight="1">
      <c r="A184" s="97" t="s">
        <v>542</v>
      </c>
      <c r="B184" s="64" t="s">
        <v>757</v>
      </c>
      <c r="C184" s="58">
        <v>7</v>
      </c>
      <c r="D184" s="98" t="s">
        <v>543</v>
      </c>
      <c r="E184" s="99">
        <v>45713</v>
      </c>
      <c r="F184" s="100">
        <v>2</v>
      </c>
      <c r="G184" s="98" t="s">
        <v>29</v>
      </c>
      <c r="H184" s="98" t="s">
        <v>17</v>
      </c>
      <c r="I184" s="261" t="s">
        <v>761</v>
      </c>
      <c r="J184" s="257" t="s">
        <v>760</v>
      </c>
      <c r="K184" s="260" t="s">
        <v>759</v>
      </c>
      <c r="L184" s="261" t="s">
        <v>761</v>
      </c>
      <c r="M184" s="258" t="s">
        <v>765</v>
      </c>
      <c r="N184" s="260" t="s">
        <v>759</v>
      </c>
      <c r="O184" s="260" t="s">
        <v>759</v>
      </c>
      <c r="P184" s="258" t="s">
        <v>765</v>
      </c>
      <c r="Q184" s="260" t="s">
        <v>759</v>
      </c>
      <c r="R184" s="260" t="s">
        <v>759</v>
      </c>
      <c r="S184" s="257" t="s">
        <v>760</v>
      </c>
      <c r="T184" s="261" t="s">
        <v>761</v>
      </c>
      <c r="U184" s="257" t="s">
        <v>760</v>
      </c>
      <c r="V184" s="260" t="s">
        <v>759</v>
      </c>
      <c r="W184" s="258" t="s">
        <v>765</v>
      </c>
      <c r="X184" s="260" t="s">
        <v>759</v>
      </c>
      <c r="Y184" s="261" t="s">
        <v>761</v>
      </c>
      <c r="Z184" s="258" t="s">
        <v>765</v>
      </c>
      <c r="AA184" s="260" t="s">
        <v>759</v>
      </c>
      <c r="AB184" s="260" t="s">
        <v>759</v>
      </c>
      <c r="AC184" s="257" t="s">
        <v>760</v>
      </c>
      <c r="AD184" s="260" t="s">
        <v>759</v>
      </c>
      <c r="AE184" s="257" t="s">
        <v>760</v>
      </c>
      <c r="AF184" s="260" t="s">
        <v>759</v>
      </c>
      <c r="AG184" s="262" t="s">
        <v>775</v>
      </c>
      <c r="AH184" s="257" t="s">
        <v>760</v>
      </c>
      <c r="AI184" s="260" t="s">
        <v>759</v>
      </c>
      <c r="AJ184" s="298" t="s">
        <v>760</v>
      </c>
      <c r="AK184" s="1" t="s">
        <v>759</v>
      </c>
      <c r="AL184" s="259">
        <f>COUNTIF(I184:AK184,"scheduled")</f>
        <v>7</v>
      </c>
      <c r="AM184" s="1" t="s">
        <v>1104</v>
      </c>
      <c r="AN184" s="39" t="s">
        <v>762</v>
      </c>
      <c r="AO184" s="1"/>
      <c r="AP184" s="1"/>
      <c r="AQ184" s="1" t="s">
        <v>1196</v>
      </c>
      <c r="AR184" s="1"/>
      <c r="AS184" s="1"/>
      <c r="AT184" s="1"/>
      <c r="AU184" s="1"/>
      <c r="AV184" s="1"/>
      <c r="AW184" s="1"/>
      <c r="AX184" s="1"/>
      <c r="AY184" s="1"/>
    </row>
    <row r="185" spans="1:51" ht="20.100000000000001" customHeight="1">
      <c r="A185" s="93" t="s">
        <v>548</v>
      </c>
      <c r="B185" s="180" t="s">
        <v>773</v>
      </c>
      <c r="C185" s="58">
        <v>7</v>
      </c>
      <c r="D185" s="94" t="s">
        <v>549</v>
      </c>
      <c r="E185" s="95">
        <v>45714</v>
      </c>
      <c r="F185" s="96">
        <v>2</v>
      </c>
      <c r="G185" s="94" t="s">
        <v>38</v>
      </c>
      <c r="H185" s="94" t="s">
        <v>24</v>
      </c>
      <c r="I185" s="261" t="s">
        <v>761</v>
      </c>
      <c r="J185" s="260" t="s">
        <v>759</v>
      </c>
      <c r="K185" s="260" t="s">
        <v>759</v>
      </c>
      <c r="L185" s="261" t="s">
        <v>761</v>
      </c>
      <c r="M185" s="257" t="s">
        <v>760</v>
      </c>
      <c r="N185" s="260" t="s">
        <v>759</v>
      </c>
      <c r="O185" s="257" t="s">
        <v>760</v>
      </c>
      <c r="P185" s="261" t="s">
        <v>761</v>
      </c>
      <c r="Q185" s="261" t="s">
        <v>761</v>
      </c>
      <c r="R185" s="261" t="s">
        <v>761</v>
      </c>
      <c r="S185" s="257" t="s">
        <v>760</v>
      </c>
      <c r="T185" s="258" t="s">
        <v>765</v>
      </c>
      <c r="U185" s="257" t="s">
        <v>760</v>
      </c>
      <c r="V185" s="260" t="s">
        <v>759</v>
      </c>
      <c r="W185" s="258" t="s">
        <v>765</v>
      </c>
      <c r="X185" s="260" t="s">
        <v>759</v>
      </c>
      <c r="Y185" s="260" t="s">
        <v>759</v>
      </c>
      <c r="Z185" s="261" t="s">
        <v>761</v>
      </c>
      <c r="AA185" s="257" t="s">
        <v>760</v>
      </c>
      <c r="AB185" s="260" t="s">
        <v>759</v>
      </c>
      <c r="AC185" s="261" t="s">
        <v>761</v>
      </c>
      <c r="AD185" s="260" t="s">
        <v>759</v>
      </c>
      <c r="AE185" s="257" t="s">
        <v>760</v>
      </c>
      <c r="AF185" s="261" t="s">
        <v>761</v>
      </c>
      <c r="AG185" s="258" t="s">
        <v>765</v>
      </c>
      <c r="AH185" s="261" t="s">
        <v>761</v>
      </c>
      <c r="AI185" s="260" t="s">
        <v>759</v>
      </c>
      <c r="AJ185" s="298" t="s">
        <v>760</v>
      </c>
      <c r="AK185" s="1" t="s">
        <v>759</v>
      </c>
      <c r="AL185" s="259">
        <f>COUNTIF(I185:AK185,"scheduled")</f>
        <v>7</v>
      </c>
      <c r="AM185" s="1" t="s">
        <v>1087</v>
      </c>
      <c r="AN185" s="39" t="s">
        <v>762</v>
      </c>
      <c r="AP185" s="1" t="s">
        <v>1197</v>
      </c>
    </row>
    <row r="186" spans="1:51" ht="20.100000000000001" customHeight="1">
      <c r="A186" s="93" t="s">
        <v>852</v>
      </c>
      <c r="B186" s="174" t="s">
        <v>776</v>
      </c>
      <c r="C186" s="58">
        <v>7</v>
      </c>
      <c r="D186" s="94" t="s">
        <v>552</v>
      </c>
      <c r="E186" s="95">
        <v>45714</v>
      </c>
      <c r="F186" s="96">
        <v>1.5</v>
      </c>
      <c r="G186" s="94" t="s">
        <v>38</v>
      </c>
      <c r="H186" s="94" t="s">
        <v>24</v>
      </c>
      <c r="I186" s="257" t="s">
        <v>760</v>
      </c>
      <c r="J186" s="261" t="s">
        <v>761</v>
      </c>
      <c r="K186" s="260" t="s">
        <v>759</v>
      </c>
      <c r="L186" s="261" t="s">
        <v>761</v>
      </c>
      <c r="M186" s="258" t="s">
        <v>765</v>
      </c>
      <c r="N186" s="258" t="s">
        <v>765</v>
      </c>
      <c r="O186" s="257" t="s">
        <v>760</v>
      </c>
      <c r="P186" s="261" t="s">
        <v>761</v>
      </c>
      <c r="Q186" s="258" t="s">
        <v>765</v>
      </c>
      <c r="R186" s="261" t="s">
        <v>761</v>
      </c>
      <c r="S186" s="257" t="s">
        <v>760</v>
      </c>
      <c r="T186" s="258" t="s">
        <v>765</v>
      </c>
      <c r="U186" s="257" t="s">
        <v>760</v>
      </c>
      <c r="V186" s="262" t="s">
        <v>775</v>
      </c>
      <c r="W186" s="258" t="s">
        <v>765</v>
      </c>
      <c r="X186" s="260" t="s">
        <v>759</v>
      </c>
      <c r="Y186" s="260" t="s">
        <v>759</v>
      </c>
      <c r="Z186" s="258" t="s">
        <v>765</v>
      </c>
      <c r="AA186" s="260" t="s">
        <v>759</v>
      </c>
      <c r="AB186" s="260" t="s">
        <v>759</v>
      </c>
      <c r="AC186" s="258" t="s">
        <v>765</v>
      </c>
      <c r="AD186" s="257" t="s">
        <v>760</v>
      </c>
      <c r="AE186" s="257" t="s">
        <v>760</v>
      </c>
      <c r="AF186" s="261" t="s">
        <v>761</v>
      </c>
      <c r="AG186" s="258" t="s">
        <v>765</v>
      </c>
      <c r="AH186" s="261" t="s">
        <v>761</v>
      </c>
      <c r="AI186" s="260" t="s">
        <v>759</v>
      </c>
      <c r="AJ186" s="298" t="s">
        <v>760</v>
      </c>
      <c r="AK186" s="1" t="s">
        <v>759</v>
      </c>
      <c r="AL186" s="259">
        <f>COUNTIF(I186:AK186,"scheduled")</f>
        <v>7</v>
      </c>
      <c r="AM186" s="1" t="s">
        <v>1091</v>
      </c>
      <c r="AN186" s="39" t="s">
        <v>762</v>
      </c>
      <c r="AP186" s="1" t="s">
        <v>1197</v>
      </c>
    </row>
    <row r="187" spans="1:51" ht="20.100000000000001" customHeight="1">
      <c r="A187" s="93" t="s">
        <v>554</v>
      </c>
      <c r="B187" s="64" t="s">
        <v>766</v>
      </c>
      <c r="C187" s="58">
        <v>7</v>
      </c>
      <c r="D187" s="94" t="s">
        <v>555</v>
      </c>
      <c r="E187" s="95">
        <v>45716</v>
      </c>
      <c r="F187" s="96">
        <v>3.5</v>
      </c>
      <c r="G187" s="94" t="s">
        <v>52</v>
      </c>
      <c r="H187" s="94" t="s">
        <v>24</v>
      </c>
      <c r="I187" s="257" t="s">
        <v>760</v>
      </c>
      <c r="J187" s="260" t="s">
        <v>759</v>
      </c>
      <c r="K187" s="260" t="s">
        <v>759</v>
      </c>
      <c r="L187" s="260" t="s">
        <v>759</v>
      </c>
      <c r="M187" s="260" t="s">
        <v>759</v>
      </c>
      <c r="N187" s="260" t="s">
        <v>759</v>
      </c>
      <c r="O187" s="260" t="s">
        <v>759</v>
      </c>
      <c r="P187" s="260" t="s">
        <v>759</v>
      </c>
      <c r="Q187" s="260" t="s">
        <v>759</v>
      </c>
      <c r="R187" s="261" t="s">
        <v>802</v>
      </c>
      <c r="S187" s="260" t="s">
        <v>759</v>
      </c>
      <c r="T187" s="261" t="s">
        <v>761</v>
      </c>
      <c r="U187" s="261" t="s">
        <v>761</v>
      </c>
      <c r="V187" s="258" t="s">
        <v>765</v>
      </c>
      <c r="W187" s="257" t="s">
        <v>760</v>
      </c>
      <c r="X187" s="260" t="s">
        <v>759</v>
      </c>
      <c r="Y187" s="257" t="s">
        <v>760</v>
      </c>
      <c r="Z187" s="258" t="s">
        <v>765</v>
      </c>
      <c r="AA187" s="261" t="s">
        <v>802</v>
      </c>
      <c r="AB187" s="261" t="s">
        <v>802</v>
      </c>
      <c r="AC187" s="257" t="s">
        <v>760</v>
      </c>
      <c r="AD187" s="260" t="s">
        <v>759</v>
      </c>
      <c r="AE187" s="257" t="s">
        <v>760</v>
      </c>
      <c r="AF187" s="257" t="s">
        <v>760</v>
      </c>
      <c r="AG187" s="261" t="s">
        <v>802</v>
      </c>
      <c r="AH187" s="260" t="s">
        <v>759</v>
      </c>
      <c r="AI187" s="258" t="s">
        <v>765</v>
      </c>
      <c r="AJ187" s="297" t="s">
        <v>765</v>
      </c>
      <c r="AK187" s="1" t="s">
        <v>760</v>
      </c>
      <c r="AL187" s="259">
        <f>COUNTIF(I187:AK187,"scheduled")</f>
        <v>7</v>
      </c>
      <c r="AM187" s="1" t="s">
        <v>1157</v>
      </c>
      <c r="AN187" s="39" t="s">
        <v>762</v>
      </c>
      <c r="AP187" s="1" t="s">
        <v>1165</v>
      </c>
      <c r="AQ187" s="1" t="s">
        <v>1198</v>
      </c>
    </row>
    <row r="188" spans="1:51" ht="20.100000000000001" customHeight="1">
      <c r="A188" s="93" t="s">
        <v>557</v>
      </c>
      <c r="B188" s="64" t="s">
        <v>766</v>
      </c>
      <c r="C188" s="58">
        <v>7</v>
      </c>
      <c r="D188" s="94" t="s">
        <v>558</v>
      </c>
      <c r="E188" s="95">
        <v>45726</v>
      </c>
      <c r="F188" s="96">
        <v>3.5</v>
      </c>
      <c r="G188" s="94" t="s">
        <v>16</v>
      </c>
      <c r="H188" s="94" t="s">
        <v>17</v>
      </c>
      <c r="I188" s="261" t="s">
        <v>761</v>
      </c>
      <c r="J188" s="261" t="s">
        <v>761</v>
      </c>
      <c r="K188" s="260" t="s">
        <v>759</v>
      </c>
      <c r="L188" s="261" t="s">
        <v>761</v>
      </c>
      <c r="M188" s="260" t="s">
        <v>759</v>
      </c>
      <c r="N188" s="261" t="s">
        <v>761</v>
      </c>
      <c r="O188" s="261" t="s">
        <v>760</v>
      </c>
      <c r="P188" s="258" t="s">
        <v>765</v>
      </c>
      <c r="Q188" s="257" t="s">
        <v>760</v>
      </c>
      <c r="R188" s="260" t="s">
        <v>759</v>
      </c>
      <c r="S188" s="260" t="s">
        <v>759</v>
      </c>
      <c r="T188" s="261" t="s">
        <v>761</v>
      </c>
      <c r="U188" s="260" t="s">
        <v>759</v>
      </c>
      <c r="V188" s="260" t="s">
        <v>759</v>
      </c>
      <c r="W188" s="257" t="s">
        <v>760</v>
      </c>
      <c r="X188" s="262" t="s">
        <v>760</v>
      </c>
      <c r="Y188" s="257" t="s">
        <v>760</v>
      </c>
      <c r="Z188" s="261" t="s">
        <v>761</v>
      </c>
      <c r="AA188" s="260" t="s">
        <v>759</v>
      </c>
      <c r="AB188" s="258" t="s">
        <v>765</v>
      </c>
      <c r="AC188" s="260" t="s">
        <v>759</v>
      </c>
      <c r="AD188" s="260" t="s">
        <v>759</v>
      </c>
      <c r="AE188" s="260" t="s">
        <v>759</v>
      </c>
      <c r="AF188" s="258" t="s">
        <v>765</v>
      </c>
      <c r="AG188" s="260" t="s">
        <v>759</v>
      </c>
      <c r="AH188" s="261" t="s">
        <v>761</v>
      </c>
      <c r="AI188" s="261" t="s">
        <v>760</v>
      </c>
      <c r="AJ188" s="298" t="s">
        <v>760</v>
      </c>
      <c r="AK188" s="1" t="s">
        <v>759</v>
      </c>
      <c r="AL188" s="259">
        <f>COUNTIF(I188:AK188,"scheduled")</f>
        <v>7</v>
      </c>
      <c r="AM188" s="1" t="s">
        <v>1111</v>
      </c>
      <c r="AN188" s="39" t="s">
        <v>762</v>
      </c>
      <c r="AP188" s="39"/>
      <c r="AQ188" s="1" t="s">
        <v>1199</v>
      </c>
    </row>
    <row r="189" spans="1:51" ht="20.100000000000001" customHeight="1">
      <c r="A189" s="148" t="s">
        <v>853</v>
      </c>
      <c r="B189" s="183" t="s">
        <v>757</v>
      </c>
      <c r="C189" s="58">
        <v>7</v>
      </c>
      <c r="D189" s="150" t="s">
        <v>854</v>
      </c>
      <c r="E189" s="95">
        <v>45727</v>
      </c>
      <c r="F189" s="96">
        <v>1.5</v>
      </c>
      <c r="G189" s="150" t="s">
        <v>855</v>
      </c>
      <c r="H189" s="94" t="s">
        <v>24</v>
      </c>
      <c r="I189" s="263" t="s">
        <v>1130</v>
      </c>
      <c r="J189" s="257" t="s">
        <v>760</v>
      </c>
      <c r="K189" s="260" t="s">
        <v>759</v>
      </c>
      <c r="L189" s="260" t="s">
        <v>759</v>
      </c>
      <c r="M189" s="260" t="s">
        <v>759</v>
      </c>
      <c r="N189" s="260" t="s">
        <v>759</v>
      </c>
      <c r="O189" s="257" t="s">
        <v>760</v>
      </c>
      <c r="P189" s="260" t="s">
        <v>759</v>
      </c>
      <c r="Q189" s="263" t="s">
        <v>1130</v>
      </c>
      <c r="R189" s="260" t="s">
        <v>759</v>
      </c>
      <c r="S189" s="260" t="s">
        <v>759</v>
      </c>
      <c r="T189" s="258" t="s">
        <v>765</v>
      </c>
      <c r="U189" s="260" t="s">
        <v>759</v>
      </c>
      <c r="V189" s="257" t="s">
        <v>760</v>
      </c>
      <c r="W189" s="260" t="s">
        <v>759</v>
      </c>
      <c r="X189" s="263" t="s">
        <v>1130</v>
      </c>
      <c r="Y189" s="260" t="s">
        <v>759</v>
      </c>
      <c r="Z189" s="261" t="s">
        <v>761</v>
      </c>
      <c r="AA189" s="257" t="s">
        <v>760</v>
      </c>
      <c r="AB189" s="260" t="s">
        <v>759</v>
      </c>
      <c r="AC189" s="260" t="s">
        <v>759</v>
      </c>
      <c r="AD189" s="260" t="s">
        <v>759</v>
      </c>
      <c r="AE189" s="260" t="s">
        <v>759</v>
      </c>
      <c r="AF189" s="257" t="s">
        <v>760</v>
      </c>
      <c r="AG189" s="258" t="s">
        <v>765</v>
      </c>
      <c r="AH189" s="260" t="s">
        <v>759</v>
      </c>
      <c r="AI189" s="257" t="s">
        <v>760</v>
      </c>
      <c r="AJ189" s="295" t="s">
        <v>761</v>
      </c>
      <c r="AK189" s="1" t="s">
        <v>760</v>
      </c>
      <c r="AL189" s="259">
        <f>COUNTIF(I189:AK189,"scheduled")</f>
        <v>7</v>
      </c>
      <c r="AM189" s="1" t="s">
        <v>1137</v>
      </c>
      <c r="AN189" s="39" t="s">
        <v>762</v>
      </c>
      <c r="AQ189" s="1" t="s">
        <v>1200</v>
      </c>
    </row>
    <row r="190" spans="1:51" ht="20.100000000000001" customHeight="1">
      <c r="A190" s="93" t="s">
        <v>563</v>
      </c>
      <c r="B190" s="64" t="s">
        <v>766</v>
      </c>
      <c r="C190" s="58">
        <v>7</v>
      </c>
      <c r="D190" s="94" t="s">
        <v>564</v>
      </c>
      <c r="E190" s="95">
        <v>45729</v>
      </c>
      <c r="F190" s="96">
        <v>3.5</v>
      </c>
      <c r="G190" s="94" t="s">
        <v>47</v>
      </c>
      <c r="H190" s="94" t="s">
        <v>24</v>
      </c>
      <c r="I190" s="257" t="s">
        <v>760</v>
      </c>
      <c r="J190" s="257" t="s">
        <v>760</v>
      </c>
      <c r="K190" s="260" t="s">
        <v>759</v>
      </c>
      <c r="L190" s="261" t="s">
        <v>761</v>
      </c>
      <c r="M190" s="257" t="s">
        <v>760</v>
      </c>
      <c r="N190" s="261" t="s">
        <v>761</v>
      </c>
      <c r="O190" s="260" t="s">
        <v>759</v>
      </c>
      <c r="P190" s="257" t="s">
        <v>760</v>
      </c>
      <c r="Q190" s="262" t="s">
        <v>775</v>
      </c>
      <c r="R190" s="260" t="s">
        <v>759</v>
      </c>
      <c r="S190" s="257" t="s">
        <v>760</v>
      </c>
      <c r="T190" s="260" t="s">
        <v>759</v>
      </c>
      <c r="U190" s="257" t="s">
        <v>760</v>
      </c>
      <c r="V190" s="260" t="s">
        <v>759</v>
      </c>
      <c r="W190" s="262" t="s">
        <v>775</v>
      </c>
      <c r="X190" s="257" t="s">
        <v>760</v>
      </c>
      <c r="Y190" s="260" t="s">
        <v>759</v>
      </c>
      <c r="Z190" s="260" t="s">
        <v>759</v>
      </c>
      <c r="AA190" s="260" t="s">
        <v>759</v>
      </c>
      <c r="AB190" s="261" t="s">
        <v>761</v>
      </c>
      <c r="AC190" s="260" t="s">
        <v>759</v>
      </c>
      <c r="AD190" s="261" t="s">
        <v>761</v>
      </c>
      <c r="AE190" s="260" t="s">
        <v>759</v>
      </c>
      <c r="AF190" s="258" t="s">
        <v>765</v>
      </c>
      <c r="AG190" s="258" t="s">
        <v>765</v>
      </c>
      <c r="AH190" s="260" t="s">
        <v>759</v>
      </c>
      <c r="AI190" s="258" t="s">
        <v>765</v>
      </c>
      <c r="AJ190" s="296" t="s">
        <v>759</v>
      </c>
      <c r="AK190" s="1" t="s">
        <v>759</v>
      </c>
      <c r="AL190" s="259">
        <f>COUNTIF(I190:AK190,"scheduled")</f>
        <v>7</v>
      </c>
      <c r="AM190" s="1" t="s">
        <v>1087</v>
      </c>
      <c r="AN190" s="39" t="s">
        <v>762</v>
      </c>
      <c r="AQ190" s="1" t="s">
        <v>1201</v>
      </c>
    </row>
    <row r="191" spans="1:51" ht="20.100000000000001" customHeight="1">
      <c r="A191" s="93" t="s">
        <v>560</v>
      </c>
      <c r="B191" s="183" t="s">
        <v>757</v>
      </c>
      <c r="C191" s="58">
        <v>7</v>
      </c>
      <c r="D191" s="94" t="s">
        <v>561</v>
      </c>
      <c r="E191" s="95">
        <v>45729</v>
      </c>
      <c r="F191" s="96">
        <v>2.5</v>
      </c>
      <c r="G191" s="94" t="s">
        <v>47</v>
      </c>
      <c r="H191" s="94" t="s">
        <v>17</v>
      </c>
      <c r="I191" s="257" t="s">
        <v>760</v>
      </c>
      <c r="J191" s="257" t="s">
        <v>760</v>
      </c>
      <c r="K191" s="260" t="s">
        <v>759</v>
      </c>
      <c r="L191" s="260" t="s">
        <v>759</v>
      </c>
      <c r="M191" s="257" t="s">
        <v>760</v>
      </c>
      <c r="N191" s="261" t="s">
        <v>761</v>
      </c>
      <c r="O191" s="260" t="s">
        <v>759</v>
      </c>
      <c r="P191" s="257" t="s">
        <v>760</v>
      </c>
      <c r="Q191" s="261" t="s">
        <v>761</v>
      </c>
      <c r="R191" s="260" t="s">
        <v>759</v>
      </c>
      <c r="S191" s="260" t="s">
        <v>759</v>
      </c>
      <c r="T191" s="260" t="s">
        <v>759</v>
      </c>
      <c r="U191" s="257" t="s">
        <v>760</v>
      </c>
      <c r="V191" s="260" t="s">
        <v>759</v>
      </c>
      <c r="W191" s="258" t="s">
        <v>765</v>
      </c>
      <c r="X191" s="260" t="s">
        <v>759</v>
      </c>
      <c r="Y191" s="260" t="s">
        <v>759</v>
      </c>
      <c r="Z191" s="260" t="s">
        <v>759</v>
      </c>
      <c r="AA191" s="260" t="s">
        <v>759</v>
      </c>
      <c r="AB191" s="257" t="s">
        <v>760</v>
      </c>
      <c r="AC191" s="260" t="s">
        <v>759</v>
      </c>
      <c r="AD191" s="260" t="s">
        <v>759</v>
      </c>
      <c r="AE191" s="260" t="s">
        <v>759</v>
      </c>
      <c r="AF191" s="258" t="s">
        <v>765</v>
      </c>
      <c r="AG191" s="257" t="s">
        <v>760</v>
      </c>
      <c r="AH191" s="260" t="s">
        <v>759</v>
      </c>
      <c r="AI191" s="260" t="s">
        <v>759</v>
      </c>
      <c r="AJ191" s="298" t="s">
        <v>775</v>
      </c>
      <c r="AK191" s="1" t="s">
        <v>759</v>
      </c>
      <c r="AL191" s="259">
        <f>COUNTIF(I191:AK191,"scheduled")</f>
        <v>7</v>
      </c>
      <c r="AM191" s="1" t="s">
        <v>1113</v>
      </c>
      <c r="AN191" s="39" t="s">
        <v>762</v>
      </c>
    </row>
    <row r="192" spans="1:51" ht="20.100000000000001" customHeight="1">
      <c r="A192" s="93" t="s">
        <v>858</v>
      </c>
      <c r="B192" s="64" t="s">
        <v>766</v>
      </c>
      <c r="C192" s="58">
        <v>7</v>
      </c>
      <c r="D192" s="94" t="s">
        <v>859</v>
      </c>
      <c r="E192" s="133">
        <v>45735</v>
      </c>
      <c r="F192" s="96">
        <v>3.5</v>
      </c>
      <c r="G192" s="150" t="s">
        <v>38</v>
      </c>
      <c r="H192" s="94" t="s">
        <v>17</v>
      </c>
      <c r="I192" s="263" t="s">
        <v>1130</v>
      </c>
      <c r="J192" s="260" t="s">
        <v>759</v>
      </c>
      <c r="K192" s="260" t="s">
        <v>759</v>
      </c>
      <c r="L192" s="261" t="s">
        <v>802</v>
      </c>
      <c r="M192" s="257" t="s">
        <v>760</v>
      </c>
      <c r="N192" s="262" t="s">
        <v>775</v>
      </c>
      <c r="O192" s="262" t="s">
        <v>760</v>
      </c>
      <c r="P192" s="262" t="s">
        <v>775</v>
      </c>
      <c r="Q192" s="263" t="s">
        <v>1130</v>
      </c>
      <c r="R192" s="262" t="s">
        <v>775</v>
      </c>
      <c r="S192" s="261" t="s">
        <v>802</v>
      </c>
      <c r="T192" s="260" t="s">
        <v>759</v>
      </c>
      <c r="U192" s="258" t="s">
        <v>765</v>
      </c>
      <c r="V192" s="260" t="s">
        <v>759</v>
      </c>
      <c r="W192" s="257" t="s">
        <v>760</v>
      </c>
      <c r="X192" s="263" t="s">
        <v>1130</v>
      </c>
      <c r="Y192" s="258" t="s">
        <v>765</v>
      </c>
      <c r="Z192" s="260" t="s">
        <v>759</v>
      </c>
      <c r="AA192" s="257" t="s">
        <v>760</v>
      </c>
      <c r="AB192" s="262" t="s">
        <v>775</v>
      </c>
      <c r="AC192" s="260" t="s">
        <v>759</v>
      </c>
      <c r="AD192" s="260" t="s">
        <v>759</v>
      </c>
      <c r="AE192" s="257" t="s">
        <v>760</v>
      </c>
      <c r="AF192" s="262" t="s">
        <v>760</v>
      </c>
      <c r="AG192" s="262" t="s">
        <v>775</v>
      </c>
      <c r="AH192" s="258" t="s">
        <v>765</v>
      </c>
      <c r="AI192" s="257" t="s">
        <v>760</v>
      </c>
      <c r="AJ192" s="297" t="s">
        <v>765</v>
      </c>
      <c r="AK192" s="1" t="s">
        <v>759</v>
      </c>
      <c r="AL192" s="259">
        <f>COUNTIF(I192:AK192,"scheduled")</f>
        <v>7</v>
      </c>
      <c r="AM192" s="1" t="s">
        <v>1098</v>
      </c>
      <c r="AN192" s="39" t="s">
        <v>762</v>
      </c>
      <c r="AQ192" s="1" t="s">
        <v>1202</v>
      </c>
    </row>
    <row r="193" spans="1:43" ht="20.100000000000001" customHeight="1">
      <c r="A193" s="101" t="s">
        <v>575</v>
      </c>
      <c r="B193" s="64" t="s">
        <v>766</v>
      </c>
      <c r="C193" s="58">
        <v>7</v>
      </c>
      <c r="D193" s="102" t="s">
        <v>577</v>
      </c>
      <c r="E193" s="103">
        <v>45750</v>
      </c>
      <c r="F193" s="104">
        <v>4</v>
      </c>
      <c r="G193" s="102" t="s">
        <v>47</v>
      </c>
      <c r="H193" s="102" t="s">
        <v>24</v>
      </c>
      <c r="I193" s="257" t="s">
        <v>760</v>
      </c>
      <c r="J193" s="260" t="s">
        <v>759</v>
      </c>
      <c r="K193" s="260" t="s">
        <v>759</v>
      </c>
      <c r="L193" s="257" t="s">
        <v>760</v>
      </c>
      <c r="M193" s="257" t="s">
        <v>760</v>
      </c>
      <c r="N193" s="257" t="s">
        <v>760</v>
      </c>
      <c r="O193" s="260" t="s">
        <v>759</v>
      </c>
      <c r="P193" s="257" t="s">
        <v>760</v>
      </c>
      <c r="Q193" s="257" t="s">
        <v>760</v>
      </c>
      <c r="R193" s="260" t="s">
        <v>759</v>
      </c>
      <c r="S193" s="260" t="s">
        <v>759</v>
      </c>
      <c r="T193" s="260" t="s">
        <v>759</v>
      </c>
      <c r="U193" s="258" t="s">
        <v>765</v>
      </c>
      <c r="V193" s="260" t="s">
        <v>759</v>
      </c>
      <c r="W193" s="261" t="s">
        <v>761</v>
      </c>
      <c r="X193" s="260" t="s">
        <v>759</v>
      </c>
      <c r="Y193" s="260" t="s">
        <v>759</v>
      </c>
      <c r="Z193" s="260" t="s">
        <v>759</v>
      </c>
      <c r="AA193" s="260" t="s">
        <v>759</v>
      </c>
      <c r="AB193" s="261" t="s">
        <v>761</v>
      </c>
      <c r="AC193" s="260" t="s">
        <v>759</v>
      </c>
      <c r="AD193" s="257" t="s">
        <v>760</v>
      </c>
      <c r="AE193" s="260" t="s">
        <v>759</v>
      </c>
      <c r="AF193" s="260" t="s">
        <v>759</v>
      </c>
      <c r="AG193" s="258" t="s">
        <v>765</v>
      </c>
      <c r="AH193" s="260" t="s">
        <v>759</v>
      </c>
      <c r="AI193" s="258" t="s">
        <v>765</v>
      </c>
      <c r="AJ193" s="296" t="s">
        <v>759</v>
      </c>
      <c r="AK193" s="1" t="s">
        <v>759</v>
      </c>
      <c r="AL193" s="259">
        <f>COUNTIF(I193:AK193,"scheduled")</f>
        <v>7</v>
      </c>
      <c r="AM193" s="1" t="s">
        <v>1101</v>
      </c>
      <c r="AN193" s="39" t="s">
        <v>762</v>
      </c>
    </row>
    <row r="194" spans="1:43" ht="20.100000000000001" customHeight="1">
      <c r="A194" s="101" t="s">
        <v>860</v>
      </c>
      <c r="B194" s="182" t="s">
        <v>768</v>
      </c>
      <c r="C194" s="58">
        <v>3</v>
      </c>
      <c r="D194" s="102" t="s">
        <v>580</v>
      </c>
      <c r="E194" s="103">
        <v>45754</v>
      </c>
      <c r="F194" s="104">
        <v>4</v>
      </c>
      <c r="G194" s="102" t="s">
        <v>16</v>
      </c>
      <c r="H194" s="102" t="s">
        <v>17</v>
      </c>
      <c r="I194" s="260" t="s">
        <v>759</v>
      </c>
      <c r="J194" s="260" t="s">
        <v>759</v>
      </c>
      <c r="K194" s="261" t="s">
        <v>761</v>
      </c>
      <c r="L194" s="258" t="s">
        <v>765</v>
      </c>
      <c r="M194" s="260" t="s">
        <v>759</v>
      </c>
      <c r="N194" s="258" t="s">
        <v>765</v>
      </c>
      <c r="O194" s="258" t="s">
        <v>765</v>
      </c>
      <c r="P194" s="258" t="s">
        <v>765</v>
      </c>
      <c r="Q194" s="261" t="s">
        <v>761</v>
      </c>
      <c r="R194" s="260" t="s">
        <v>759</v>
      </c>
      <c r="S194" s="260" t="s">
        <v>759</v>
      </c>
      <c r="T194" s="261" t="s">
        <v>761</v>
      </c>
      <c r="U194" s="260" t="s">
        <v>759</v>
      </c>
      <c r="V194" s="260" t="s">
        <v>759</v>
      </c>
      <c r="W194" s="261" t="s">
        <v>761</v>
      </c>
      <c r="X194" s="257" t="s">
        <v>760</v>
      </c>
      <c r="Y194" s="258" t="s">
        <v>765</v>
      </c>
      <c r="Z194" s="260" t="s">
        <v>759</v>
      </c>
      <c r="AA194" s="260" t="s">
        <v>759</v>
      </c>
      <c r="AB194" s="260" t="s">
        <v>759</v>
      </c>
      <c r="AC194" s="258" t="s">
        <v>765</v>
      </c>
      <c r="AD194" s="258" t="s">
        <v>765</v>
      </c>
      <c r="AE194" s="260" t="s">
        <v>759</v>
      </c>
      <c r="AF194" s="261" t="s">
        <v>761</v>
      </c>
      <c r="AG194" s="260" t="s">
        <v>759</v>
      </c>
      <c r="AH194" s="257" t="s">
        <v>760</v>
      </c>
      <c r="AI194" s="261" t="s">
        <v>761</v>
      </c>
      <c r="AJ194" s="296" t="s">
        <v>759</v>
      </c>
      <c r="AK194" s="1" t="s">
        <v>760</v>
      </c>
      <c r="AL194" s="259">
        <f>COUNTIF(I194:AK194,"scheduled")</f>
        <v>3</v>
      </c>
      <c r="AM194" s="1" t="s">
        <v>1111</v>
      </c>
      <c r="AN194" s="39" t="s">
        <v>762</v>
      </c>
      <c r="AP194" s="1" t="s">
        <v>1203</v>
      </c>
    </row>
    <row r="195" spans="1:43" ht="20.100000000000001" customHeight="1">
      <c r="A195" s="101" t="s">
        <v>861</v>
      </c>
      <c r="B195" s="182" t="s">
        <v>768</v>
      </c>
      <c r="C195" s="58">
        <v>3</v>
      </c>
      <c r="D195" s="102" t="s">
        <v>582</v>
      </c>
      <c r="E195" s="103">
        <v>45754</v>
      </c>
      <c r="F195" s="104">
        <v>4</v>
      </c>
      <c r="G195" s="102" t="s">
        <v>16</v>
      </c>
      <c r="H195" s="102" t="s">
        <v>24</v>
      </c>
      <c r="I195" s="260" t="s">
        <v>759</v>
      </c>
      <c r="J195" s="260" t="s">
        <v>759</v>
      </c>
      <c r="K195" s="257" t="s">
        <v>760</v>
      </c>
      <c r="L195" s="258" t="s">
        <v>765</v>
      </c>
      <c r="M195" s="260" t="s">
        <v>759</v>
      </c>
      <c r="N195" s="260" t="s">
        <v>759</v>
      </c>
      <c r="O195" s="258" t="s">
        <v>765</v>
      </c>
      <c r="P195" s="260" t="s">
        <v>759</v>
      </c>
      <c r="Q195" s="261" t="s">
        <v>761</v>
      </c>
      <c r="R195" s="260" t="s">
        <v>759</v>
      </c>
      <c r="S195" s="260" t="s">
        <v>759</v>
      </c>
      <c r="T195" s="261" t="s">
        <v>761</v>
      </c>
      <c r="U195" s="260" t="s">
        <v>759</v>
      </c>
      <c r="V195" s="260" t="s">
        <v>759</v>
      </c>
      <c r="W195" s="261" t="s">
        <v>761</v>
      </c>
      <c r="X195" s="257" t="s">
        <v>760</v>
      </c>
      <c r="Y195" s="258" t="s">
        <v>765</v>
      </c>
      <c r="Z195" s="260" t="s">
        <v>759</v>
      </c>
      <c r="AA195" s="260" t="s">
        <v>759</v>
      </c>
      <c r="AB195" s="260" t="s">
        <v>759</v>
      </c>
      <c r="AC195" s="258" t="s">
        <v>765</v>
      </c>
      <c r="AD195" s="258" t="s">
        <v>765</v>
      </c>
      <c r="AE195" s="260" t="s">
        <v>759</v>
      </c>
      <c r="AF195" s="260" t="s">
        <v>759</v>
      </c>
      <c r="AG195" s="257" t="s">
        <v>760</v>
      </c>
      <c r="AH195" s="261" t="s">
        <v>761</v>
      </c>
      <c r="AI195" s="258" t="s">
        <v>765</v>
      </c>
      <c r="AJ195" s="296" t="s">
        <v>759</v>
      </c>
      <c r="AK195" s="1" t="s">
        <v>765</v>
      </c>
      <c r="AL195" s="259">
        <f>COUNTIF(I195:AK195,"scheduled")</f>
        <v>3</v>
      </c>
      <c r="AM195" s="1" t="s">
        <v>1128</v>
      </c>
      <c r="AN195" s="39" t="s">
        <v>762</v>
      </c>
    </row>
    <row r="196" spans="1:43" ht="20.100000000000001" customHeight="1">
      <c r="A196" s="101" t="s">
        <v>584</v>
      </c>
      <c r="B196" s="180" t="s">
        <v>773</v>
      </c>
      <c r="C196" s="58">
        <v>4</v>
      </c>
      <c r="D196" s="102" t="s">
        <v>585</v>
      </c>
      <c r="E196" s="103">
        <v>45755</v>
      </c>
      <c r="F196" s="104">
        <v>2</v>
      </c>
      <c r="G196" s="102" t="s">
        <v>29</v>
      </c>
      <c r="H196" s="102" t="s">
        <v>17</v>
      </c>
      <c r="I196" s="261" t="s">
        <v>761</v>
      </c>
      <c r="J196" s="257" t="s">
        <v>760</v>
      </c>
      <c r="K196" s="261" t="s">
        <v>761</v>
      </c>
      <c r="L196" s="257" t="s">
        <v>760</v>
      </c>
      <c r="M196" s="258" t="s">
        <v>765</v>
      </c>
      <c r="N196" s="260" t="s">
        <v>759</v>
      </c>
      <c r="O196" s="260" t="s">
        <v>759</v>
      </c>
      <c r="P196" s="262" t="s">
        <v>775</v>
      </c>
      <c r="Q196" s="260" t="s">
        <v>759</v>
      </c>
      <c r="R196" s="261" t="s">
        <v>761</v>
      </c>
      <c r="S196" s="261" t="s">
        <v>761</v>
      </c>
      <c r="T196" s="261" t="s">
        <v>761</v>
      </c>
      <c r="U196" s="260" t="s">
        <v>759</v>
      </c>
      <c r="V196" s="260" t="s">
        <v>759</v>
      </c>
      <c r="W196" s="258" t="s">
        <v>765</v>
      </c>
      <c r="X196" s="257" t="s">
        <v>760</v>
      </c>
      <c r="Y196" s="258" t="s">
        <v>765</v>
      </c>
      <c r="Z196" s="258" t="s">
        <v>765</v>
      </c>
      <c r="AA196" s="260" t="s">
        <v>759</v>
      </c>
      <c r="AB196" s="260" t="s">
        <v>759</v>
      </c>
      <c r="AC196" s="261" t="s">
        <v>761</v>
      </c>
      <c r="AD196" s="260" t="s">
        <v>759</v>
      </c>
      <c r="AE196" s="261" t="s">
        <v>761</v>
      </c>
      <c r="AF196" s="258" t="s">
        <v>765</v>
      </c>
      <c r="AG196" s="262" t="s">
        <v>775</v>
      </c>
      <c r="AH196" s="257" t="s">
        <v>760</v>
      </c>
      <c r="AI196" s="260" t="s">
        <v>759</v>
      </c>
      <c r="AJ196" s="296" t="s">
        <v>759</v>
      </c>
      <c r="AK196" s="1" t="s">
        <v>759</v>
      </c>
      <c r="AL196" s="259">
        <f>COUNTIF(I196:AK196,"scheduled")</f>
        <v>4</v>
      </c>
      <c r="AM196" s="1" t="s">
        <v>1104</v>
      </c>
      <c r="AN196" s="39" t="s">
        <v>762</v>
      </c>
    </row>
    <row r="197" spans="1:43" ht="20.100000000000001" customHeight="1">
      <c r="A197" s="101" t="s">
        <v>586</v>
      </c>
      <c r="B197" s="180" t="s">
        <v>773</v>
      </c>
      <c r="C197" s="58">
        <v>4</v>
      </c>
      <c r="D197" s="102" t="s">
        <v>587</v>
      </c>
      <c r="E197" s="103">
        <v>45755</v>
      </c>
      <c r="F197" s="104">
        <v>2</v>
      </c>
      <c r="G197" s="102" t="s">
        <v>29</v>
      </c>
      <c r="H197" s="102" t="s">
        <v>24</v>
      </c>
      <c r="I197" s="261" t="s">
        <v>761</v>
      </c>
      <c r="J197" s="257" t="s">
        <v>760</v>
      </c>
      <c r="K197" s="261" t="s">
        <v>761</v>
      </c>
      <c r="L197" s="260" t="s">
        <v>759</v>
      </c>
      <c r="M197" s="258" t="s">
        <v>765</v>
      </c>
      <c r="N197" s="260" t="s">
        <v>759</v>
      </c>
      <c r="O197" s="260" t="s">
        <v>759</v>
      </c>
      <c r="P197" s="262" t="s">
        <v>775</v>
      </c>
      <c r="Q197" s="260" t="s">
        <v>759</v>
      </c>
      <c r="R197" s="261" t="s">
        <v>761</v>
      </c>
      <c r="S197" s="260" t="s">
        <v>759</v>
      </c>
      <c r="T197" s="261" t="s">
        <v>761</v>
      </c>
      <c r="U197" s="258" t="s">
        <v>765</v>
      </c>
      <c r="V197" s="260" t="s">
        <v>759</v>
      </c>
      <c r="W197" s="258" t="s">
        <v>765</v>
      </c>
      <c r="X197" s="257" t="s">
        <v>760</v>
      </c>
      <c r="Y197" s="260" t="s">
        <v>759</v>
      </c>
      <c r="Z197" s="261" t="s">
        <v>761</v>
      </c>
      <c r="AA197" s="261" t="s">
        <v>761</v>
      </c>
      <c r="AB197" s="260" t="s">
        <v>759</v>
      </c>
      <c r="AC197" s="261" t="s">
        <v>761</v>
      </c>
      <c r="AD197" s="260" t="s">
        <v>759</v>
      </c>
      <c r="AE197" s="261" t="s">
        <v>761</v>
      </c>
      <c r="AF197" s="260" t="s">
        <v>759</v>
      </c>
      <c r="AG197" s="262" t="s">
        <v>775</v>
      </c>
      <c r="AH197" s="257" t="s">
        <v>760</v>
      </c>
      <c r="AI197" s="257" t="s">
        <v>760</v>
      </c>
      <c r="AJ197" s="296" t="s">
        <v>759</v>
      </c>
      <c r="AK197" s="1" t="s">
        <v>765</v>
      </c>
      <c r="AL197" s="259">
        <f>COUNTIF(I197:AK197,"scheduled")</f>
        <v>4</v>
      </c>
      <c r="AM197" s="1" t="s">
        <v>1114</v>
      </c>
      <c r="AN197" s="39" t="s">
        <v>762</v>
      </c>
      <c r="AQ197" s="1" t="s">
        <v>1204</v>
      </c>
    </row>
    <row r="198" spans="1:43" ht="21" customHeight="1">
      <c r="A198" s="101" t="s">
        <v>589</v>
      </c>
      <c r="B198" s="64" t="s">
        <v>766</v>
      </c>
      <c r="C198" s="58">
        <v>7</v>
      </c>
      <c r="D198" s="102" t="s">
        <v>590</v>
      </c>
      <c r="E198" s="103">
        <v>45757</v>
      </c>
      <c r="F198" s="104">
        <v>3.5</v>
      </c>
      <c r="G198" s="102" t="s">
        <v>47</v>
      </c>
      <c r="H198" s="102" t="s">
        <v>17</v>
      </c>
      <c r="I198" s="261" t="s">
        <v>761</v>
      </c>
      <c r="J198" s="257" t="s">
        <v>760</v>
      </c>
      <c r="K198" s="257" t="s">
        <v>760</v>
      </c>
      <c r="L198" s="260" t="s">
        <v>759</v>
      </c>
      <c r="M198" s="258" t="s">
        <v>765</v>
      </c>
      <c r="N198" s="257" t="s">
        <v>760</v>
      </c>
      <c r="O198" s="260" t="s">
        <v>759</v>
      </c>
      <c r="P198" s="261" t="s">
        <v>761</v>
      </c>
      <c r="Q198" s="257" t="s">
        <v>760</v>
      </c>
      <c r="R198" s="260" t="s">
        <v>759</v>
      </c>
      <c r="S198" s="260" t="s">
        <v>759</v>
      </c>
      <c r="T198" s="260" t="s">
        <v>759</v>
      </c>
      <c r="U198" s="258" t="s">
        <v>765</v>
      </c>
      <c r="V198" s="260" t="s">
        <v>759</v>
      </c>
      <c r="W198" s="258" t="s">
        <v>765</v>
      </c>
      <c r="X198" s="257" t="s">
        <v>760</v>
      </c>
      <c r="Y198" s="260" t="s">
        <v>759</v>
      </c>
      <c r="Z198" s="260" t="s">
        <v>759</v>
      </c>
      <c r="AA198" s="260" t="s">
        <v>759</v>
      </c>
      <c r="AB198" s="261" t="s">
        <v>802</v>
      </c>
      <c r="AC198" s="257" t="s">
        <v>760</v>
      </c>
      <c r="AD198" s="261" t="s">
        <v>761</v>
      </c>
      <c r="AE198" s="257" t="s">
        <v>760</v>
      </c>
      <c r="AF198" s="258" t="s">
        <v>765</v>
      </c>
      <c r="AG198" s="262" t="s">
        <v>775</v>
      </c>
      <c r="AH198" s="261" t="s">
        <v>761</v>
      </c>
      <c r="AI198" s="260" t="s">
        <v>759</v>
      </c>
      <c r="AJ198" s="296" t="s">
        <v>759</v>
      </c>
      <c r="AK198" s="1" t="s">
        <v>759</v>
      </c>
      <c r="AL198" s="259">
        <f>COUNTIF(I198:AK198,"scheduled")</f>
        <v>7</v>
      </c>
      <c r="AM198" s="1" t="s">
        <v>1086</v>
      </c>
      <c r="AN198" s="39" t="s">
        <v>762</v>
      </c>
      <c r="AP198" s="39" t="s">
        <v>856</v>
      </c>
      <c r="AQ198" s="1" t="s">
        <v>1201</v>
      </c>
    </row>
    <row r="199" spans="1:43" s="125" customFormat="1" ht="20.100000000000001" customHeight="1">
      <c r="A199" s="101" t="s">
        <v>862</v>
      </c>
      <c r="B199" s="182" t="s">
        <v>768</v>
      </c>
      <c r="C199" s="58">
        <v>3</v>
      </c>
      <c r="D199" s="102" t="s">
        <v>593</v>
      </c>
      <c r="E199" s="103">
        <v>45762</v>
      </c>
      <c r="F199" s="104">
        <v>4</v>
      </c>
      <c r="G199" s="102" t="s">
        <v>29</v>
      </c>
      <c r="H199" s="102" t="s">
        <v>17</v>
      </c>
      <c r="I199" s="260" t="s">
        <v>759</v>
      </c>
      <c r="J199" s="258" t="s">
        <v>765</v>
      </c>
      <c r="K199" s="257" t="s">
        <v>760</v>
      </c>
      <c r="L199" s="260" t="s">
        <v>759</v>
      </c>
      <c r="M199" s="260" t="s">
        <v>759</v>
      </c>
      <c r="N199" s="260" t="s">
        <v>759</v>
      </c>
      <c r="O199" s="260" t="s">
        <v>759</v>
      </c>
      <c r="P199" s="258" t="s">
        <v>765</v>
      </c>
      <c r="Q199" s="260" t="s">
        <v>759</v>
      </c>
      <c r="R199" s="260" t="s">
        <v>759</v>
      </c>
      <c r="S199" s="261" t="s">
        <v>761</v>
      </c>
      <c r="T199" s="261" t="s">
        <v>761</v>
      </c>
      <c r="U199" s="260" t="s">
        <v>759</v>
      </c>
      <c r="V199" s="260" t="s">
        <v>759</v>
      </c>
      <c r="W199" s="261" t="s">
        <v>761</v>
      </c>
      <c r="X199" s="257" t="s">
        <v>760</v>
      </c>
      <c r="Y199" s="258" t="s">
        <v>765</v>
      </c>
      <c r="Z199" s="260" t="s">
        <v>759</v>
      </c>
      <c r="AA199" s="260" t="s">
        <v>759</v>
      </c>
      <c r="AB199" s="260" t="s">
        <v>759</v>
      </c>
      <c r="AC199" s="258" t="s">
        <v>765</v>
      </c>
      <c r="AD199" s="260" t="s">
        <v>759</v>
      </c>
      <c r="AE199" s="261" t="s">
        <v>761</v>
      </c>
      <c r="AF199" s="258" t="s">
        <v>765</v>
      </c>
      <c r="AG199" s="257" t="s">
        <v>760</v>
      </c>
      <c r="AH199" s="261" t="s">
        <v>761</v>
      </c>
      <c r="AI199" s="260" t="s">
        <v>759</v>
      </c>
      <c r="AJ199" s="296" t="s">
        <v>759</v>
      </c>
      <c r="AK199" s="1" t="s">
        <v>759</v>
      </c>
      <c r="AL199" s="259">
        <f>COUNTIF(I199:AK199,"scheduled")</f>
        <v>3</v>
      </c>
      <c r="AM199" s="125" t="s">
        <v>1111</v>
      </c>
    </row>
    <row r="200" spans="1:43" ht="20.100000000000001" customHeight="1">
      <c r="A200" s="101" t="s">
        <v>863</v>
      </c>
      <c r="B200" s="182" t="s">
        <v>768</v>
      </c>
      <c r="C200" s="58">
        <v>3</v>
      </c>
      <c r="D200" s="102" t="s">
        <v>595</v>
      </c>
      <c r="E200" s="103">
        <v>45762</v>
      </c>
      <c r="F200" s="104">
        <v>4</v>
      </c>
      <c r="G200" s="102" t="s">
        <v>29</v>
      </c>
      <c r="H200" s="102" t="s">
        <v>24</v>
      </c>
      <c r="I200" s="261" t="s">
        <v>761</v>
      </c>
      <c r="J200" s="258" t="s">
        <v>765</v>
      </c>
      <c r="K200" s="262" t="s">
        <v>775</v>
      </c>
      <c r="L200" s="260" t="s">
        <v>759</v>
      </c>
      <c r="M200" s="260" t="s">
        <v>759</v>
      </c>
      <c r="N200" s="260" t="s">
        <v>759</v>
      </c>
      <c r="O200" s="260" t="s">
        <v>759</v>
      </c>
      <c r="P200" s="258" t="s">
        <v>765</v>
      </c>
      <c r="Q200" s="260" t="s">
        <v>759</v>
      </c>
      <c r="R200" s="260" t="s">
        <v>759</v>
      </c>
      <c r="S200" s="260" t="s">
        <v>759</v>
      </c>
      <c r="T200" s="261" t="s">
        <v>761</v>
      </c>
      <c r="U200" s="260" t="s">
        <v>759</v>
      </c>
      <c r="V200" s="260" t="s">
        <v>759</v>
      </c>
      <c r="W200" s="261" t="s">
        <v>761</v>
      </c>
      <c r="X200" s="262" t="s">
        <v>775</v>
      </c>
      <c r="Y200" s="258" t="s">
        <v>765</v>
      </c>
      <c r="Z200" s="260" t="s">
        <v>759</v>
      </c>
      <c r="AA200" s="260" t="s">
        <v>759</v>
      </c>
      <c r="AB200" s="260" t="s">
        <v>759</v>
      </c>
      <c r="AC200" s="258" t="s">
        <v>765</v>
      </c>
      <c r="AD200" s="260" t="s">
        <v>759</v>
      </c>
      <c r="AE200" s="257" t="s">
        <v>760</v>
      </c>
      <c r="AF200" s="258" t="s">
        <v>765</v>
      </c>
      <c r="AG200" s="262" t="s">
        <v>775</v>
      </c>
      <c r="AH200" s="257" t="s">
        <v>760</v>
      </c>
      <c r="AI200" s="258" t="s">
        <v>765</v>
      </c>
      <c r="AJ200" s="296" t="s">
        <v>759</v>
      </c>
      <c r="AK200" s="1" t="s">
        <v>760</v>
      </c>
      <c r="AL200" s="259">
        <f>COUNTIF(I200:AK200,"scheduled")</f>
        <v>3</v>
      </c>
      <c r="AM200" s="1" t="s">
        <v>1157</v>
      </c>
      <c r="AN200" s="39" t="s">
        <v>762</v>
      </c>
      <c r="AP200" s="39" t="s">
        <v>856</v>
      </c>
      <c r="AQ200" s="1" t="s">
        <v>1205</v>
      </c>
    </row>
    <row r="201" spans="1:43" ht="20.100000000000001" customHeight="1">
      <c r="A201" s="101" t="s">
        <v>597</v>
      </c>
      <c r="B201" s="64" t="s">
        <v>766</v>
      </c>
      <c r="C201" s="58">
        <v>7</v>
      </c>
      <c r="D201" s="102" t="s">
        <v>598</v>
      </c>
      <c r="E201" s="103">
        <v>45765</v>
      </c>
      <c r="F201" s="104">
        <v>3.5</v>
      </c>
      <c r="G201" s="102" t="s">
        <v>52</v>
      </c>
      <c r="H201" s="102" t="s">
        <v>24</v>
      </c>
      <c r="I201" s="261" t="s">
        <v>761</v>
      </c>
      <c r="J201" s="261" t="s">
        <v>760</v>
      </c>
      <c r="K201" s="260" t="s">
        <v>759</v>
      </c>
      <c r="L201" s="260" t="s">
        <v>759</v>
      </c>
      <c r="M201" s="257" t="s">
        <v>760</v>
      </c>
      <c r="N201" s="260" t="s">
        <v>759</v>
      </c>
      <c r="O201" s="260" t="s">
        <v>759</v>
      </c>
      <c r="P201" s="260" t="s">
        <v>759</v>
      </c>
      <c r="Q201" s="260" t="s">
        <v>759</v>
      </c>
      <c r="R201" s="261" t="s">
        <v>761</v>
      </c>
      <c r="S201" s="260" t="s">
        <v>759</v>
      </c>
      <c r="T201" s="257" t="s">
        <v>760</v>
      </c>
      <c r="U201" s="260" t="s">
        <v>759</v>
      </c>
      <c r="V201" s="258" t="s">
        <v>765</v>
      </c>
      <c r="W201" s="257" t="s">
        <v>760</v>
      </c>
      <c r="X201" s="260" t="s">
        <v>759</v>
      </c>
      <c r="Y201" s="257" t="s">
        <v>760</v>
      </c>
      <c r="Z201" s="260" t="s">
        <v>759</v>
      </c>
      <c r="AA201" s="257" t="s">
        <v>760</v>
      </c>
      <c r="AB201" s="260" t="s">
        <v>759</v>
      </c>
      <c r="AC201" s="261" t="s">
        <v>761</v>
      </c>
      <c r="AD201" s="257" t="s">
        <v>760</v>
      </c>
      <c r="AE201" s="260" t="s">
        <v>759</v>
      </c>
      <c r="AF201" s="258" t="s">
        <v>765</v>
      </c>
      <c r="AG201" s="260" t="s">
        <v>759</v>
      </c>
      <c r="AH201" s="260" t="s">
        <v>759</v>
      </c>
      <c r="AI201" s="258" t="s">
        <v>765</v>
      </c>
      <c r="AJ201" s="296" t="s">
        <v>759</v>
      </c>
      <c r="AK201" s="1" t="s">
        <v>759</v>
      </c>
      <c r="AL201" s="259">
        <f>COUNTIF(I201:AK201,"scheduled")</f>
        <v>7</v>
      </c>
      <c r="AM201" s="1" t="s">
        <v>1120</v>
      </c>
      <c r="AN201" s="39" t="s">
        <v>762</v>
      </c>
    </row>
    <row r="202" spans="1:43" ht="20.100000000000001" customHeight="1">
      <c r="A202" s="101" t="s">
        <v>600</v>
      </c>
      <c r="B202" s="64" t="s">
        <v>766</v>
      </c>
      <c r="C202" s="58">
        <v>7</v>
      </c>
      <c r="D202" s="102" t="s">
        <v>601</v>
      </c>
      <c r="E202" s="103">
        <v>45771</v>
      </c>
      <c r="F202" s="104">
        <v>3.5</v>
      </c>
      <c r="G202" s="102" t="s">
        <v>47</v>
      </c>
      <c r="H202" s="102" t="s">
        <v>17</v>
      </c>
      <c r="I202" s="260" t="s">
        <v>759</v>
      </c>
      <c r="J202" s="257" t="s">
        <v>760</v>
      </c>
      <c r="K202" s="260" t="s">
        <v>759</v>
      </c>
      <c r="L202" s="260" t="s">
        <v>759</v>
      </c>
      <c r="M202" s="260" t="s">
        <v>759</v>
      </c>
      <c r="N202" s="261" t="s">
        <v>761</v>
      </c>
      <c r="O202" s="260" t="s">
        <v>759</v>
      </c>
      <c r="P202" s="260" t="s">
        <v>759</v>
      </c>
      <c r="Q202" s="257" t="s">
        <v>760</v>
      </c>
      <c r="R202" s="260" t="s">
        <v>759</v>
      </c>
      <c r="S202" s="260" t="s">
        <v>759</v>
      </c>
      <c r="T202" s="260" t="s">
        <v>759</v>
      </c>
      <c r="U202" s="260" t="s">
        <v>759</v>
      </c>
      <c r="V202" s="260" t="s">
        <v>759</v>
      </c>
      <c r="W202" s="260" t="s">
        <v>759</v>
      </c>
      <c r="X202" s="257" t="s">
        <v>760</v>
      </c>
      <c r="Y202" s="257" t="s">
        <v>760</v>
      </c>
      <c r="Z202" s="260" t="s">
        <v>759</v>
      </c>
      <c r="AA202" s="260" t="s">
        <v>759</v>
      </c>
      <c r="AB202" s="257" t="s">
        <v>760</v>
      </c>
      <c r="AC202" s="261" t="s">
        <v>760</v>
      </c>
      <c r="AD202" s="260" t="s">
        <v>759</v>
      </c>
      <c r="AE202" s="260" t="s">
        <v>759</v>
      </c>
      <c r="AF202" s="260" t="s">
        <v>759</v>
      </c>
      <c r="AG202" s="257" t="s">
        <v>760</v>
      </c>
      <c r="AH202" s="260" t="s">
        <v>759</v>
      </c>
      <c r="AI202" s="260" t="s">
        <v>759</v>
      </c>
      <c r="AJ202" s="296" t="s">
        <v>759</v>
      </c>
      <c r="AK202" s="1" t="s">
        <v>759</v>
      </c>
      <c r="AL202" s="259">
        <f>COUNTIF(I202:AK202,"scheduled")</f>
        <v>7</v>
      </c>
      <c r="AM202" s="1" t="s">
        <v>1128</v>
      </c>
      <c r="AN202" s="39" t="s">
        <v>762</v>
      </c>
      <c r="AP202" s="1" t="s">
        <v>1206</v>
      </c>
    </row>
    <row r="203" spans="1:43" ht="20.100000000000001" customHeight="1">
      <c r="A203" s="101" t="s">
        <v>603</v>
      </c>
      <c r="B203" s="64" t="s">
        <v>766</v>
      </c>
      <c r="C203" s="58">
        <v>7</v>
      </c>
      <c r="D203" s="102" t="s">
        <v>604</v>
      </c>
      <c r="E203" s="103">
        <v>45775</v>
      </c>
      <c r="F203" s="104">
        <v>3.5</v>
      </c>
      <c r="G203" s="102" t="s">
        <v>16</v>
      </c>
      <c r="H203" s="102" t="s">
        <v>17</v>
      </c>
      <c r="I203" s="260" t="s">
        <v>759</v>
      </c>
      <c r="J203" s="260" t="s">
        <v>759</v>
      </c>
      <c r="K203" s="260" t="s">
        <v>759</v>
      </c>
      <c r="L203" s="261" t="s">
        <v>761</v>
      </c>
      <c r="M203" s="260" t="s">
        <v>759</v>
      </c>
      <c r="N203" s="257" t="s">
        <v>760</v>
      </c>
      <c r="O203" s="261" t="s">
        <v>761</v>
      </c>
      <c r="P203" s="280"/>
      <c r="Q203" s="257" t="s">
        <v>760</v>
      </c>
      <c r="R203" s="260" t="s">
        <v>759</v>
      </c>
      <c r="S203" s="260" t="s">
        <v>759</v>
      </c>
      <c r="T203" s="261" t="s">
        <v>761</v>
      </c>
      <c r="U203" s="260" t="s">
        <v>759</v>
      </c>
      <c r="V203" s="260" t="s">
        <v>759</v>
      </c>
      <c r="W203" s="258" t="s">
        <v>765</v>
      </c>
      <c r="X203" s="257" t="s">
        <v>760</v>
      </c>
      <c r="Y203" s="262" t="s">
        <v>775</v>
      </c>
      <c r="Z203" s="261" t="s">
        <v>761</v>
      </c>
      <c r="AA203" s="260" t="s">
        <v>759</v>
      </c>
      <c r="AB203" s="260" t="s">
        <v>759</v>
      </c>
      <c r="AC203" s="257" t="s">
        <v>760</v>
      </c>
      <c r="AD203" s="261" t="s">
        <v>761</v>
      </c>
      <c r="AE203" s="260" t="s">
        <v>759</v>
      </c>
      <c r="AF203" s="258" t="s">
        <v>765</v>
      </c>
      <c r="AG203" s="260" t="s">
        <v>759</v>
      </c>
      <c r="AH203" s="257" t="s">
        <v>760</v>
      </c>
      <c r="AI203" s="261" t="s">
        <v>760</v>
      </c>
      <c r="AJ203" s="296" t="s">
        <v>759</v>
      </c>
      <c r="AK203" s="1" t="s">
        <v>760</v>
      </c>
      <c r="AL203" s="259">
        <f>COUNTIF(I203:AK203,"scheduled")</f>
        <v>7</v>
      </c>
      <c r="AM203" s="1" t="s">
        <v>1112</v>
      </c>
      <c r="AN203" s="39" t="s">
        <v>762</v>
      </c>
      <c r="AP203" s="1" t="s">
        <v>1207</v>
      </c>
      <c r="AQ203" s="1" t="s">
        <v>1208</v>
      </c>
    </row>
    <row r="204" spans="1:43" ht="20.100000000000001" customHeight="1">
      <c r="A204" s="75" t="s">
        <v>616</v>
      </c>
      <c r="B204" s="183" t="s">
        <v>766</v>
      </c>
      <c r="C204" s="58">
        <v>7</v>
      </c>
      <c r="D204" s="76" t="s">
        <v>617</v>
      </c>
      <c r="E204" s="77">
        <v>45791</v>
      </c>
      <c r="F204" s="78">
        <v>3.5</v>
      </c>
      <c r="G204" s="76" t="s">
        <v>38</v>
      </c>
      <c r="H204" s="76" t="s">
        <v>24</v>
      </c>
      <c r="I204" s="260" t="s">
        <v>759</v>
      </c>
      <c r="J204" s="261" t="s">
        <v>761</v>
      </c>
      <c r="K204" s="260" t="s">
        <v>759</v>
      </c>
      <c r="L204" s="257" t="s">
        <v>760</v>
      </c>
      <c r="M204" s="260" t="s">
        <v>759</v>
      </c>
      <c r="N204" s="261" t="s">
        <v>761</v>
      </c>
      <c r="O204" s="260" t="s">
        <v>759</v>
      </c>
      <c r="P204" s="260" t="s">
        <v>759</v>
      </c>
      <c r="Q204" s="260" t="s">
        <v>759</v>
      </c>
      <c r="R204" s="261" t="s">
        <v>761</v>
      </c>
      <c r="S204" s="257" t="s">
        <v>760</v>
      </c>
      <c r="T204" s="261" t="s">
        <v>761</v>
      </c>
      <c r="U204" s="260" t="s">
        <v>759</v>
      </c>
      <c r="V204" s="257" t="s">
        <v>760</v>
      </c>
      <c r="W204" s="260" t="s">
        <v>759</v>
      </c>
      <c r="X204" s="260" t="s">
        <v>759</v>
      </c>
      <c r="Y204" s="261" t="s">
        <v>761</v>
      </c>
      <c r="Z204" s="258" t="s">
        <v>765</v>
      </c>
      <c r="AA204" s="261" t="s">
        <v>761</v>
      </c>
      <c r="AB204" s="260" t="s">
        <v>759</v>
      </c>
      <c r="AC204" s="257" t="s">
        <v>760</v>
      </c>
      <c r="AD204" s="260" t="s">
        <v>759</v>
      </c>
      <c r="AE204" s="257" t="s">
        <v>760</v>
      </c>
      <c r="AF204" s="258" t="s">
        <v>765</v>
      </c>
      <c r="AG204" s="258" t="s">
        <v>765</v>
      </c>
      <c r="AH204" s="258" t="s">
        <v>765</v>
      </c>
      <c r="AI204" s="260" t="s">
        <v>759</v>
      </c>
      <c r="AJ204" s="298" t="s">
        <v>760</v>
      </c>
      <c r="AK204" s="1" t="s">
        <v>760</v>
      </c>
      <c r="AL204" s="259">
        <f>COUNTIF(I204:AK204,"scheduled")</f>
        <v>7</v>
      </c>
      <c r="AM204" s="1" t="s">
        <v>1097</v>
      </c>
      <c r="AN204" s="39" t="s">
        <v>762</v>
      </c>
      <c r="AP204" s="1" t="s">
        <v>1165</v>
      </c>
    </row>
    <row r="205" spans="1:43" ht="20.100000000000001" customHeight="1">
      <c r="A205" s="75" t="s">
        <v>609</v>
      </c>
      <c r="B205" s="64" t="s">
        <v>757</v>
      </c>
      <c r="C205" s="58">
        <v>7</v>
      </c>
      <c r="D205" s="76" t="s">
        <v>611</v>
      </c>
      <c r="E205" s="77">
        <v>45791</v>
      </c>
      <c r="F205" s="78">
        <v>2</v>
      </c>
      <c r="G205" s="76" t="s">
        <v>38</v>
      </c>
      <c r="H205" s="76" t="s">
        <v>17</v>
      </c>
      <c r="I205" s="257" t="s">
        <v>760</v>
      </c>
      <c r="J205" s="257" t="s">
        <v>760</v>
      </c>
      <c r="K205" s="260" t="s">
        <v>759</v>
      </c>
      <c r="L205" s="257" t="s">
        <v>760</v>
      </c>
      <c r="M205" s="258" t="s">
        <v>765</v>
      </c>
      <c r="N205" s="260" t="s">
        <v>759</v>
      </c>
      <c r="O205" s="260" t="s">
        <v>759</v>
      </c>
      <c r="P205" s="260" t="s">
        <v>759</v>
      </c>
      <c r="Q205" s="260" t="s">
        <v>759</v>
      </c>
      <c r="R205" s="260" t="s">
        <v>759</v>
      </c>
      <c r="S205" s="257" t="s">
        <v>760</v>
      </c>
      <c r="T205" s="258" t="s">
        <v>765</v>
      </c>
      <c r="U205" s="260" t="s">
        <v>759</v>
      </c>
      <c r="V205" s="260" t="s">
        <v>759</v>
      </c>
      <c r="W205" s="260" t="s">
        <v>759</v>
      </c>
      <c r="X205" s="261" t="s">
        <v>761</v>
      </c>
      <c r="Y205" s="260" t="s">
        <v>759</v>
      </c>
      <c r="Z205" s="261" t="s">
        <v>761</v>
      </c>
      <c r="AA205" s="260" t="s">
        <v>759</v>
      </c>
      <c r="AB205" s="257" t="s">
        <v>760</v>
      </c>
      <c r="AC205" s="261" t="s">
        <v>761</v>
      </c>
      <c r="AD205" s="260" t="s">
        <v>759</v>
      </c>
      <c r="AE205" s="261" t="s">
        <v>761</v>
      </c>
      <c r="AF205" s="258" t="s">
        <v>765</v>
      </c>
      <c r="AG205" s="260" t="s">
        <v>759</v>
      </c>
      <c r="AH205" s="258" t="s">
        <v>765</v>
      </c>
      <c r="AI205" s="257" t="s">
        <v>760</v>
      </c>
      <c r="AJ205" s="298" t="s">
        <v>760</v>
      </c>
      <c r="AK205" s="1" t="s">
        <v>761</v>
      </c>
      <c r="AL205" s="259">
        <f>COUNTIF(I205:AK205,"scheduled")</f>
        <v>7</v>
      </c>
      <c r="AM205" s="1" t="s">
        <v>1096</v>
      </c>
      <c r="AN205" s="39" t="s">
        <v>762</v>
      </c>
      <c r="AQ205" s="1" t="s">
        <v>1168</v>
      </c>
    </row>
    <row r="206" spans="1:43" ht="20.100000000000001" customHeight="1">
      <c r="A206" s="75" t="s">
        <v>866</v>
      </c>
      <c r="B206" s="174" t="s">
        <v>776</v>
      </c>
      <c r="C206" s="58">
        <v>7</v>
      </c>
      <c r="D206" s="76" t="s">
        <v>621</v>
      </c>
      <c r="E206" s="77">
        <v>45792</v>
      </c>
      <c r="F206" s="78">
        <v>3.5</v>
      </c>
      <c r="G206" s="76" t="s">
        <v>47</v>
      </c>
      <c r="H206" s="76" t="s">
        <v>24</v>
      </c>
      <c r="I206" s="260" t="s">
        <v>759</v>
      </c>
      <c r="J206" s="257" t="s">
        <v>760</v>
      </c>
      <c r="K206" s="260" t="s">
        <v>759</v>
      </c>
      <c r="L206" s="257" t="s">
        <v>760</v>
      </c>
      <c r="M206" s="260" t="s">
        <v>759</v>
      </c>
      <c r="N206" s="257" t="s">
        <v>760</v>
      </c>
      <c r="O206" s="260" t="s">
        <v>759</v>
      </c>
      <c r="P206" s="260" t="s">
        <v>759</v>
      </c>
      <c r="Q206" s="257" t="s">
        <v>760</v>
      </c>
      <c r="R206" s="260" t="s">
        <v>759</v>
      </c>
      <c r="S206" s="261" t="s">
        <v>761</v>
      </c>
      <c r="T206" s="260" t="s">
        <v>759</v>
      </c>
      <c r="U206" s="258" t="s">
        <v>765</v>
      </c>
      <c r="V206" s="260" t="s">
        <v>759</v>
      </c>
      <c r="W206" s="260" t="s">
        <v>759</v>
      </c>
      <c r="X206" s="260" t="s">
        <v>759</v>
      </c>
      <c r="Y206" s="260" t="s">
        <v>759</v>
      </c>
      <c r="Z206" s="258" t="s">
        <v>765</v>
      </c>
      <c r="AA206" s="260" t="s">
        <v>759</v>
      </c>
      <c r="AB206" s="257" t="s">
        <v>760</v>
      </c>
      <c r="AC206" s="260" t="s">
        <v>759</v>
      </c>
      <c r="AD206" s="257" t="s">
        <v>760</v>
      </c>
      <c r="AE206" s="261" t="s">
        <v>761</v>
      </c>
      <c r="AF206" s="258" t="s">
        <v>765</v>
      </c>
      <c r="AG206" s="258" t="s">
        <v>765</v>
      </c>
      <c r="AH206" s="257" t="s">
        <v>760</v>
      </c>
      <c r="AI206" s="258" t="s">
        <v>765</v>
      </c>
      <c r="AJ206" s="296" t="s">
        <v>759</v>
      </c>
      <c r="AK206" s="1" t="s">
        <v>759</v>
      </c>
      <c r="AL206" s="259">
        <f>COUNTIF(I206:AK206,"scheduled")</f>
        <v>7</v>
      </c>
      <c r="AM206" s="1" t="s">
        <v>1118</v>
      </c>
      <c r="AN206" s="39" t="s">
        <v>762</v>
      </c>
    </row>
    <row r="207" spans="1:43" ht="20.100000000000001" customHeight="1">
      <c r="A207" s="75" t="s">
        <v>623</v>
      </c>
      <c r="B207" s="64" t="s">
        <v>766</v>
      </c>
      <c r="C207" s="58">
        <v>7</v>
      </c>
      <c r="D207" s="76" t="s">
        <v>624</v>
      </c>
      <c r="E207" s="77">
        <v>45796</v>
      </c>
      <c r="F207" s="78">
        <v>3.5</v>
      </c>
      <c r="G207" s="76" t="s">
        <v>16</v>
      </c>
      <c r="H207" s="76" t="s">
        <v>17</v>
      </c>
      <c r="I207" s="261" t="s">
        <v>761</v>
      </c>
      <c r="J207" s="260" t="s">
        <v>759</v>
      </c>
      <c r="K207" s="260" t="s">
        <v>759</v>
      </c>
      <c r="L207" s="260" t="s">
        <v>759</v>
      </c>
      <c r="M207" s="257" t="s">
        <v>760</v>
      </c>
      <c r="N207" s="261" t="s">
        <v>761</v>
      </c>
      <c r="O207" s="257" t="s">
        <v>760</v>
      </c>
      <c r="P207" s="261" t="s">
        <v>761</v>
      </c>
      <c r="Q207" s="257" t="s">
        <v>760</v>
      </c>
      <c r="R207" s="260" t="s">
        <v>759</v>
      </c>
      <c r="S207" s="260" t="s">
        <v>759</v>
      </c>
      <c r="T207" s="261" t="s">
        <v>761</v>
      </c>
      <c r="U207" s="260" t="s">
        <v>759</v>
      </c>
      <c r="V207" s="260" t="s">
        <v>759</v>
      </c>
      <c r="W207" s="258" t="s">
        <v>765</v>
      </c>
      <c r="X207" s="260" t="s">
        <v>759</v>
      </c>
      <c r="Y207" s="257" t="s">
        <v>760</v>
      </c>
      <c r="Z207" s="261" t="s">
        <v>761</v>
      </c>
      <c r="AA207" s="260" t="s">
        <v>759</v>
      </c>
      <c r="AB207" s="257" t="s">
        <v>760</v>
      </c>
      <c r="AC207" s="261" t="s">
        <v>761</v>
      </c>
      <c r="AD207" s="257" t="s">
        <v>759</v>
      </c>
      <c r="AE207" s="261" t="s">
        <v>761</v>
      </c>
      <c r="AF207" s="258" t="s">
        <v>765</v>
      </c>
      <c r="AG207" s="260" t="s">
        <v>759</v>
      </c>
      <c r="AH207" s="258" t="s">
        <v>765</v>
      </c>
      <c r="AI207" s="257" t="s">
        <v>760</v>
      </c>
      <c r="AJ207" s="295" t="s">
        <v>761</v>
      </c>
      <c r="AK207" s="1" t="s">
        <v>760</v>
      </c>
      <c r="AL207" s="259">
        <f>COUNTIF(I207:AK207,"scheduled")</f>
        <v>7</v>
      </c>
      <c r="AM207" s="1" t="s">
        <v>1105</v>
      </c>
      <c r="AN207" s="39" t="s">
        <v>762</v>
      </c>
      <c r="AP207" s="1" t="s">
        <v>1209</v>
      </c>
    </row>
    <row r="208" spans="1:43" ht="20.100000000000001" customHeight="1">
      <c r="A208" s="75" t="s">
        <v>626</v>
      </c>
      <c r="B208" s="183" t="s">
        <v>757</v>
      </c>
      <c r="C208" s="58">
        <v>7</v>
      </c>
      <c r="D208" s="76" t="s">
        <v>627</v>
      </c>
      <c r="E208" s="77">
        <v>45796</v>
      </c>
      <c r="F208" s="78">
        <v>2</v>
      </c>
      <c r="G208" s="76" t="s">
        <v>16</v>
      </c>
      <c r="H208" s="76" t="s">
        <v>24</v>
      </c>
      <c r="I208" s="260" t="s">
        <v>759</v>
      </c>
      <c r="J208" s="257" t="s">
        <v>760</v>
      </c>
      <c r="K208" s="260" t="s">
        <v>759</v>
      </c>
      <c r="L208" s="260" t="s">
        <v>759</v>
      </c>
      <c r="M208" s="260" t="s">
        <v>759</v>
      </c>
      <c r="N208" s="260" t="s">
        <v>759</v>
      </c>
      <c r="O208" s="257" t="s">
        <v>760</v>
      </c>
      <c r="P208" s="261" t="s">
        <v>761</v>
      </c>
      <c r="Q208" s="261" t="s">
        <v>761</v>
      </c>
      <c r="R208" s="260" t="s">
        <v>759</v>
      </c>
      <c r="S208" s="260" t="s">
        <v>759</v>
      </c>
      <c r="T208" s="258" t="s">
        <v>765</v>
      </c>
      <c r="U208" s="258" t="s">
        <v>765</v>
      </c>
      <c r="V208" s="260" t="s">
        <v>759</v>
      </c>
      <c r="W208" s="258" t="s">
        <v>765</v>
      </c>
      <c r="X208" s="260" t="s">
        <v>759</v>
      </c>
      <c r="Y208" s="257" t="s">
        <v>760</v>
      </c>
      <c r="Z208" s="257" t="s">
        <v>760</v>
      </c>
      <c r="AA208" s="260" t="s">
        <v>759</v>
      </c>
      <c r="AB208" s="261" t="s">
        <v>761</v>
      </c>
      <c r="AC208" s="257" t="s">
        <v>760</v>
      </c>
      <c r="AD208" s="260" t="s">
        <v>759</v>
      </c>
      <c r="AE208" s="261" t="s">
        <v>761</v>
      </c>
      <c r="AF208" s="261" t="s">
        <v>760</v>
      </c>
      <c r="AG208" s="261" t="s">
        <v>761</v>
      </c>
      <c r="AH208" s="258" t="s">
        <v>765</v>
      </c>
      <c r="AI208" s="261" t="s">
        <v>761</v>
      </c>
      <c r="AJ208" s="295" t="s">
        <v>760</v>
      </c>
      <c r="AK208" s="1" t="s">
        <v>765</v>
      </c>
      <c r="AL208" s="259">
        <f>COUNTIF(I208:AK208,"scheduled")</f>
        <v>7</v>
      </c>
      <c r="AM208" s="1" t="s">
        <v>1140</v>
      </c>
      <c r="AN208" s="39" t="s">
        <v>762</v>
      </c>
      <c r="AP208" s="1" t="s">
        <v>1210</v>
      </c>
    </row>
    <row r="209" spans="1:51" ht="20.100000000000001" customHeight="1">
      <c r="A209" s="75" t="s">
        <v>629</v>
      </c>
      <c r="B209" s="174" t="s">
        <v>776</v>
      </c>
      <c r="C209" s="58">
        <v>5</v>
      </c>
      <c r="D209" s="76" t="s">
        <v>630</v>
      </c>
      <c r="E209" s="77">
        <v>45798</v>
      </c>
      <c r="F209" s="78">
        <v>5</v>
      </c>
      <c r="G209" s="76" t="s">
        <v>38</v>
      </c>
      <c r="H209" s="76" t="s">
        <v>17</v>
      </c>
      <c r="I209" s="260" t="s">
        <v>759</v>
      </c>
      <c r="J209" s="258" t="s">
        <v>765</v>
      </c>
      <c r="K209" s="260" t="s">
        <v>759</v>
      </c>
      <c r="L209" s="260" t="s">
        <v>759</v>
      </c>
      <c r="M209" s="260" t="s">
        <v>759</v>
      </c>
      <c r="N209" s="260" t="s">
        <v>759</v>
      </c>
      <c r="O209" s="257" t="s">
        <v>760</v>
      </c>
      <c r="P209" s="261" t="s">
        <v>761</v>
      </c>
      <c r="Q209" s="260" t="s">
        <v>759</v>
      </c>
      <c r="R209" s="258" t="s">
        <v>765</v>
      </c>
      <c r="S209" s="260" t="s">
        <v>759</v>
      </c>
      <c r="T209" s="260" t="s">
        <v>759</v>
      </c>
      <c r="U209" s="260" t="s">
        <v>759</v>
      </c>
      <c r="V209" s="257" t="s">
        <v>760</v>
      </c>
      <c r="W209" s="257" t="s">
        <v>760</v>
      </c>
      <c r="X209" s="260" t="s">
        <v>759</v>
      </c>
      <c r="Y209" s="260" t="s">
        <v>759</v>
      </c>
      <c r="Z209" s="261" t="s">
        <v>761</v>
      </c>
      <c r="AA209" s="258" t="s">
        <v>765</v>
      </c>
      <c r="AB209" s="262" t="s">
        <v>775</v>
      </c>
      <c r="AC209" s="258" t="s">
        <v>765</v>
      </c>
      <c r="AD209" s="260" t="s">
        <v>759</v>
      </c>
      <c r="AE209" s="257" t="s">
        <v>760</v>
      </c>
      <c r="AF209" s="260" t="s">
        <v>759</v>
      </c>
      <c r="AG209" s="260" t="s">
        <v>759</v>
      </c>
      <c r="AH209" s="260" t="s">
        <v>759</v>
      </c>
      <c r="AI209" s="257" t="s">
        <v>760</v>
      </c>
      <c r="AJ209" s="295" t="s">
        <v>761</v>
      </c>
      <c r="AK209" s="1" t="s">
        <v>759</v>
      </c>
      <c r="AL209" s="259">
        <f>COUNTIF(I209:AK209,"scheduled")</f>
        <v>5</v>
      </c>
      <c r="AM209" s="1" t="s">
        <v>1144</v>
      </c>
      <c r="AN209" s="39" t="s">
        <v>762</v>
      </c>
    </row>
    <row r="210" spans="1:51" ht="20.100000000000001" customHeight="1">
      <c r="A210" s="75" t="s">
        <v>635</v>
      </c>
      <c r="B210" s="64" t="s">
        <v>766</v>
      </c>
      <c r="C210" s="58">
        <v>7</v>
      </c>
      <c r="D210" s="76" t="s">
        <v>636</v>
      </c>
      <c r="E210" s="77">
        <v>45800</v>
      </c>
      <c r="F210" s="78">
        <v>4</v>
      </c>
      <c r="G210" s="76" t="s">
        <v>52</v>
      </c>
      <c r="H210" s="76" t="s">
        <v>24</v>
      </c>
      <c r="I210" s="261" t="s">
        <v>761</v>
      </c>
      <c r="J210" s="261" t="s">
        <v>761</v>
      </c>
      <c r="K210" s="260" t="s">
        <v>759</v>
      </c>
      <c r="L210" s="260" t="s">
        <v>759</v>
      </c>
      <c r="M210" s="257" t="s">
        <v>760</v>
      </c>
      <c r="N210" s="260" t="s">
        <v>759</v>
      </c>
      <c r="O210" s="260" t="s">
        <v>759</v>
      </c>
      <c r="P210" s="260" t="s">
        <v>759</v>
      </c>
      <c r="Q210" s="260" t="s">
        <v>759</v>
      </c>
      <c r="R210" s="261" t="s">
        <v>761</v>
      </c>
      <c r="S210" s="260" t="s">
        <v>759</v>
      </c>
      <c r="T210" s="260" t="s">
        <v>759</v>
      </c>
      <c r="U210" s="260" t="s">
        <v>759</v>
      </c>
      <c r="V210" s="258" t="s">
        <v>765</v>
      </c>
      <c r="W210" s="257" t="s">
        <v>760</v>
      </c>
      <c r="X210" s="260" t="s">
        <v>759</v>
      </c>
      <c r="Y210" s="257" t="s">
        <v>760</v>
      </c>
      <c r="Z210" s="260" t="s">
        <v>759</v>
      </c>
      <c r="AA210" s="257" t="s">
        <v>760</v>
      </c>
      <c r="AB210" s="258" t="s">
        <v>765</v>
      </c>
      <c r="AC210" s="261" t="s">
        <v>761</v>
      </c>
      <c r="AD210" s="260" t="s">
        <v>759</v>
      </c>
      <c r="AE210" s="257" t="s">
        <v>760</v>
      </c>
      <c r="AF210" s="260" t="s">
        <v>759</v>
      </c>
      <c r="AG210" s="257" t="s">
        <v>760</v>
      </c>
      <c r="AH210" s="260" t="s">
        <v>759</v>
      </c>
      <c r="AI210" s="258" t="s">
        <v>765</v>
      </c>
      <c r="AJ210" s="298" t="s">
        <v>760</v>
      </c>
      <c r="AK210" s="1" t="s">
        <v>759</v>
      </c>
      <c r="AL210" s="259">
        <f>COUNTIF(I210:AK210,"scheduled")</f>
        <v>7</v>
      </c>
      <c r="AM210" s="1" t="s">
        <v>1098</v>
      </c>
      <c r="AN210" s="39" t="s">
        <v>762</v>
      </c>
      <c r="AP210" s="1" t="s">
        <v>1197</v>
      </c>
    </row>
    <row r="211" spans="1:51" ht="20.100000000000001" customHeight="1">
      <c r="A211" s="75" t="s">
        <v>632</v>
      </c>
      <c r="B211" s="174" t="s">
        <v>776</v>
      </c>
      <c r="C211" s="58">
        <v>5</v>
      </c>
      <c r="D211" s="76" t="s">
        <v>633</v>
      </c>
      <c r="E211" s="77">
        <v>45800</v>
      </c>
      <c r="F211" s="78">
        <v>5</v>
      </c>
      <c r="G211" s="76" t="s">
        <v>52</v>
      </c>
      <c r="H211" s="76" t="s">
        <v>17</v>
      </c>
      <c r="I211" s="260" t="s">
        <v>759</v>
      </c>
      <c r="J211" s="258" t="s">
        <v>765</v>
      </c>
      <c r="K211" s="260" t="s">
        <v>759</v>
      </c>
      <c r="L211" s="260" t="s">
        <v>759</v>
      </c>
      <c r="M211" s="260" t="s">
        <v>759</v>
      </c>
      <c r="N211" s="260" t="s">
        <v>759</v>
      </c>
      <c r="O211" s="260" t="s">
        <v>759</v>
      </c>
      <c r="P211" s="260" t="s">
        <v>759</v>
      </c>
      <c r="Q211" s="260" t="s">
        <v>759</v>
      </c>
      <c r="R211" s="260" t="s">
        <v>759</v>
      </c>
      <c r="S211" s="260" t="s">
        <v>759</v>
      </c>
      <c r="T211" s="258" t="s">
        <v>765</v>
      </c>
      <c r="U211" s="260" t="s">
        <v>759</v>
      </c>
      <c r="V211" s="260" t="s">
        <v>759</v>
      </c>
      <c r="W211" s="257" t="s">
        <v>760</v>
      </c>
      <c r="X211" s="260" t="s">
        <v>759</v>
      </c>
      <c r="Y211" s="260" t="s">
        <v>759</v>
      </c>
      <c r="Z211" s="257" t="s">
        <v>760</v>
      </c>
      <c r="AA211" s="260" t="s">
        <v>759</v>
      </c>
      <c r="AB211" s="257" t="s">
        <v>760</v>
      </c>
      <c r="AC211" s="261" t="s">
        <v>761</v>
      </c>
      <c r="AD211" s="260" t="s">
        <v>759</v>
      </c>
      <c r="AE211" s="260" t="s">
        <v>759</v>
      </c>
      <c r="AF211" s="260" t="s">
        <v>759</v>
      </c>
      <c r="AG211" s="260" t="s">
        <v>759</v>
      </c>
      <c r="AH211" s="260" t="s">
        <v>759</v>
      </c>
      <c r="AI211" s="257" t="s">
        <v>760</v>
      </c>
      <c r="AJ211" s="298" t="s">
        <v>775</v>
      </c>
      <c r="AK211" s="1" t="s">
        <v>760</v>
      </c>
      <c r="AL211" s="259">
        <f>COUNTIF(I211:AK211,"scheduled")</f>
        <v>5</v>
      </c>
      <c r="AM211" s="1" t="s">
        <v>1114</v>
      </c>
      <c r="AN211" s="39" t="s">
        <v>762</v>
      </c>
      <c r="AP211" s="1" t="s">
        <v>1209</v>
      </c>
    </row>
    <row r="212" spans="1:51" s="125" customFormat="1" ht="20.100000000000001" customHeight="1">
      <c r="A212" s="75" t="s">
        <v>638</v>
      </c>
      <c r="B212" s="180" t="s">
        <v>773</v>
      </c>
      <c r="C212" s="58">
        <v>7</v>
      </c>
      <c r="D212" s="76" t="s">
        <v>639</v>
      </c>
      <c r="E212" s="77">
        <v>45805</v>
      </c>
      <c r="F212" s="78">
        <v>2</v>
      </c>
      <c r="G212" s="76" t="s">
        <v>38</v>
      </c>
      <c r="H212" s="76" t="s">
        <v>17</v>
      </c>
      <c r="I212" s="261" t="s">
        <v>761</v>
      </c>
      <c r="J212" s="260" t="s">
        <v>759</v>
      </c>
      <c r="K212" s="260" t="s">
        <v>759</v>
      </c>
      <c r="L212" s="258" t="s">
        <v>765</v>
      </c>
      <c r="M212" s="257" t="s">
        <v>760</v>
      </c>
      <c r="N212" s="260" t="s">
        <v>759</v>
      </c>
      <c r="O212" s="261" t="s">
        <v>760</v>
      </c>
      <c r="P212" s="261" t="s">
        <v>761</v>
      </c>
      <c r="Q212" s="260" t="s">
        <v>759</v>
      </c>
      <c r="R212" s="258" t="s">
        <v>765</v>
      </c>
      <c r="S212" s="261" t="s">
        <v>761</v>
      </c>
      <c r="T212" s="260" t="s">
        <v>759</v>
      </c>
      <c r="U212" s="260" t="s">
        <v>759</v>
      </c>
      <c r="V212" s="257" t="s">
        <v>760</v>
      </c>
      <c r="W212" s="258" t="s">
        <v>765</v>
      </c>
      <c r="X212" s="260" t="s">
        <v>759</v>
      </c>
      <c r="Y212" s="260" t="s">
        <v>759</v>
      </c>
      <c r="Z212" s="260" t="s">
        <v>759</v>
      </c>
      <c r="AA212" s="261" t="s">
        <v>761</v>
      </c>
      <c r="AB212" s="260" t="s">
        <v>759</v>
      </c>
      <c r="AC212" s="261" t="s">
        <v>760</v>
      </c>
      <c r="AD212" s="260" t="s">
        <v>759</v>
      </c>
      <c r="AE212" s="262" t="s">
        <v>760</v>
      </c>
      <c r="AF212" s="258" t="s">
        <v>765</v>
      </c>
      <c r="AG212" s="260" t="s">
        <v>759</v>
      </c>
      <c r="AH212" s="261" t="s">
        <v>761</v>
      </c>
      <c r="AI212" s="257" t="s">
        <v>760</v>
      </c>
      <c r="AJ212" s="297" t="s">
        <v>765</v>
      </c>
      <c r="AK212" s="1" t="s">
        <v>760</v>
      </c>
      <c r="AL212" s="259">
        <f>COUNTIF(I212:AK212,"scheduled")</f>
        <v>7</v>
      </c>
      <c r="AM212" s="125" t="s">
        <v>1086</v>
      </c>
      <c r="AP212" s="125" t="s">
        <v>1165</v>
      </c>
      <c r="AQ212" s="125" t="s">
        <v>1211</v>
      </c>
    </row>
    <row r="213" spans="1:51" ht="20.100000000000001" customHeight="1">
      <c r="A213" s="75" t="s">
        <v>643</v>
      </c>
      <c r="B213" s="64" t="s">
        <v>766</v>
      </c>
      <c r="C213" s="58">
        <v>7</v>
      </c>
      <c r="D213" s="76" t="s">
        <v>644</v>
      </c>
      <c r="E213" s="77">
        <v>45806</v>
      </c>
      <c r="F213" s="78">
        <v>3.5</v>
      </c>
      <c r="G213" s="76" t="s">
        <v>47</v>
      </c>
      <c r="H213" s="76" t="s">
        <v>24</v>
      </c>
      <c r="I213" s="261" t="s">
        <v>761</v>
      </c>
      <c r="J213" s="257" t="s">
        <v>760</v>
      </c>
      <c r="K213" s="260" t="s">
        <v>759</v>
      </c>
      <c r="L213" s="261" t="s">
        <v>761</v>
      </c>
      <c r="M213" s="260" t="s">
        <v>759</v>
      </c>
      <c r="N213" s="261" t="s">
        <v>761</v>
      </c>
      <c r="O213" s="260" t="s">
        <v>759</v>
      </c>
      <c r="P213" s="257" t="s">
        <v>760</v>
      </c>
      <c r="Q213" s="257" t="s">
        <v>760</v>
      </c>
      <c r="R213" s="260" t="s">
        <v>759</v>
      </c>
      <c r="S213" s="257" t="s">
        <v>760</v>
      </c>
      <c r="T213" s="260" t="s">
        <v>759</v>
      </c>
      <c r="U213" s="260" t="s">
        <v>759</v>
      </c>
      <c r="V213" s="260" t="s">
        <v>759</v>
      </c>
      <c r="W213" s="261" t="s">
        <v>761</v>
      </c>
      <c r="X213" s="257" t="s">
        <v>760</v>
      </c>
      <c r="Y213" s="260" t="s">
        <v>759</v>
      </c>
      <c r="Z213" s="260" t="s">
        <v>759</v>
      </c>
      <c r="AA213" s="260" t="s">
        <v>759</v>
      </c>
      <c r="AB213" s="260" t="s">
        <v>759</v>
      </c>
      <c r="AC213" s="260" t="s">
        <v>759</v>
      </c>
      <c r="AD213" s="260" t="s">
        <v>759</v>
      </c>
      <c r="AE213" s="261" t="s">
        <v>761</v>
      </c>
      <c r="AF213" s="261" t="s">
        <v>761</v>
      </c>
      <c r="AG213" s="257" t="s">
        <v>760</v>
      </c>
      <c r="AH213" s="260" t="s">
        <v>759</v>
      </c>
      <c r="AI213" s="258" t="s">
        <v>765</v>
      </c>
      <c r="AJ213" s="298" t="s">
        <v>760</v>
      </c>
      <c r="AK213" s="1" t="s">
        <v>759</v>
      </c>
      <c r="AL213" s="259">
        <f>COUNTIF(I213:AK213,"scheduled")</f>
        <v>7</v>
      </c>
      <c r="AM213" s="125" t="s">
        <v>1113</v>
      </c>
      <c r="AN213" s="178" t="s">
        <v>762</v>
      </c>
      <c r="AO213" s="125"/>
      <c r="AP213" s="125"/>
      <c r="AQ213" s="125"/>
      <c r="AR213" s="125"/>
      <c r="AS213" s="125"/>
      <c r="AT213" s="125"/>
      <c r="AU213" s="125"/>
      <c r="AV213" s="125"/>
      <c r="AW213" s="125"/>
      <c r="AX213" s="125"/>
      <c r="AY213" s="125"/>
    </row>
    <row r="214" spans="1:51" s="125" customFormat="1" ht="20.100000000000001" customHeight="1">
      <c r="A214" s="75" t="s">
        <v>640</v>
      </c>
      <c r="B214" s="174" t="s">
        <v>776</v>
      </c>
      <c r="C214" s="58">
        <v>5</v>
      </c>
      <c r="D214" s="76" t="s">
        <v>641</v>
      </c>
      <c r="E214" s="77">
        <v>45806</v>
      </c>
      <c r="F214" s="78">
        <v>5</v>
      </c>
      <c r="G214" s="76" t="s">
        <v>47</v>
      </c>
      <c r="H214" s="76" t="s">
        <v>17</v>
      </c>
      <c r="I214" s="260" t="s">
        <v>759</v>
      </c>
      <c r="J214" s="258" t="s">
        <v>765</v>
      </c>
      <c r="K214" s="260" t="s">
        <v>759</v>
      </c>
      <c r="L214" s="260" t="s">
        <v>759</v>
      </c>
      <c r="M214" s="260" t="s">
        <v>759</v>
      </c>
      <c r="N214" s="257" t="s">
        <v>760</v>
      </c>
      <c r="O214" s="260" t="s">
        <v>759</v>
      </c>
      <c r="P214" s="258" t="s">
        <v>765</v>
      </c>
      <c r="Q214" s="258" t="s">
        <v>765</v>
      </c>
      <c r="R214" s="260" t="s">
        <v>759</v>
      </c>
      <c r="S214" s="260" t="s">
        <v>759</v>
      </c>
      <c r="T214" s="260" t="s">
        <v>759</v>
      </c>
      <c r="U214" s="260" t="s">
        <v>759</v>
      </c>
      <c r="V214" s="260" t="s">
        <v>759</v>
      </c>
      <c r="W214" s="257" t="s">
        <v>760</v>
      </c>
      <c r="X214" s="260" t="s">
        <v>759</v>
      </c>
      <c r="Y214" s="258" t="s">
        <v>765</v>
      </c>
      <c r="Z214" s="260" t="s">
        <v>759</v>
      </c>
      <c r="AA214" s="260" t="s">
        <v>759</v>
      </c>
      <c r="AB214" s="260" t="s">
        <v>759</v>
      </c>
      <c r="AC214" s="260" t="s">
        <v>759</v>
      </c>
      <c r="AD214" s="260" t="s">
        <v>759</v>
      </c>
      <c r="AE214" s="261" t="s">
        <v>761</v>
      </c>
      <c r="AF214" s="257" t="s">
        <v>760</v>
      </c>
      <c r="AG214" s="261" t="s">
        <v>761</v>
      </c>
      <c r="AH214" s="257" t="s">
        <v>760</v>
      </c>
      <c r="AI214" s="260" t="s">
        <v>759</v>
      </c>
      <c r="AJ214" s="298" t="s">
        <v>760</v>
      </c>
      <c r="AK214" s="1" t="s">
        <v>759</v>
      </c>
      <c r="AL214" s="259">
        <f>COUNTIF(I214:AK214,"scheduled")</f>
        <v>5</v>
      </c>
      <c r="AM214" s="1" t="s">
        <v>1112</v>
      </c>
      <c r="AN214" s="39" t="s">
        <v>762</v>
      </c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ht="20.100000000000001" customHeight="1">
      <c r="A215" s="75" t="s">
        <v>645</v>
      </c>
      <c r="B215" s="174" t="s">
        <v>776</v>
      </c>
      <c r="C215" s="58">
        <v>5</v>
      </c>
      <c r="D215" s="76" t="s">
        <v>646</v>
      </c>
      <c r="E215" s="77">
        <v>45807</v>
      </c>
      <c r="F215" s="78">
        <v>5</v>
      </c>
      <c r="G215" s="76" t="s">
        <v>52</v>
      </c>
      <c r="H215" s="76" t="s">
        <v>17</v>
      </c>
      <c r="I215" s="260" t="s">
        <v>759</v>
      </c>
      <c r="J215" s="260" t="s">
        <v>759</v>
      </c>
      <c r="K215" s="260" t="s">
        <v>759</v>
      </c>
      <c r="L215" s="257" t="s">
        <v>760</v>
      </c>
      <c r="M215" s="260" t="s">
        <v>759</v>
      </c>
      <c r="N215" s="260" t="s">
        <v>759</v>
      </c>
      <c r="O215" s="260" t="s">
        <v>759</v>
      </c>
      <c r="P215" s="260" t="s">
        <v>759</v>
      </c>
      <c r="Q215" s="260" t="s">
        <v>759</v>
      </c>
      <c r="R215" s="261" t="s">
        <v>761</v>
      </c>
      <c r="S215" s="260" t="s">
        <v>759</v>
      </c>
      <c r="T215" s="260" t="s">
        <v>759</v>
      </c>
      <c r="U215" s="260" t="s">
        <v>759</v>
      </c>
      <c r="V215" s="260" t="s">
        <v>759</v>
      </c>
      <c r="W215" s="257" t="s">
        <v>760</v>
      </c>
      <c r="X215" s="260" t="s">
        <v>759</v>
      </c>
      <c r="Y215" s="260" t="s">
        <v>759</v>
      </c>
      <c r="Z215" s="260" t="s">
        <v>759</v>
      </c>
      <c r="AA215" s="260" t="s">
        <v>759</v>
      </c>
      <c r="AB215" s="260" t="s">
        <v>759</v>
      </c>
      <c r="AC215" s="257" t="s">
        <v>760</v>
      </c>
      <c r="AD215" s="260" t="s">
        <v>759</v>
      </c>
      <c r="AE215" s="260" t="s">
        <v>759</v>
      </c>
      <c r="AF215" s="260" t="s">
        <v>759</v>
      </c>
      <c r="AG215" s="260" t="s">
        <v>759</v>
      </c>
      <c r="AH215" s="260" t="s">
        <v>759</v>
      </c>
      <c r="AI215" s="257" t="s">
        <v>760</v>
      </c>
      <c r="AJ215" s="295" t="s">
        <v>761</v>
      </c>
      <c r="AK215" s="1" t="s">
        <v>760</v>
      </c>
      <c r="AL215" s="259">
        <f>COUNTIF(I215:AK215,"scheduled")</f>
        <v>5</v>
      </c>
      <c r="AM215" s="1" t="s">
        <v>1144</v>
      </c>
      <c r="AN215" s="39" t="s">
        <v>762</v>
      </c>
      <c r="AP215" s="1" t="s">
        <v>1185</v>
      </c>
    </row>
    <row r="216" spans="1:51" ht="20.100000000000001" customHeight="1">
      <c r="A216" s="75" t="s">
        <v>651</v>
      </c>
      <c r="B216" s="64" t="s">
        <v>766</v>
      </c>
      <c r="C216" s="58">
        <v>7</v>
      </c>
      <c r="D216" s="76" t="s">
        <v>652</v>
      </c>
      <c r="E216" s="77">
        <v>45810</v>
      </c>
      <c r="F216" s="78">
        <v>3.5</v>
      </c>
      <c r="G216" s="76" t="s">
        <v>16</v>
      </c>
      <c r="H216" s="76" t="s">
        <v>24</v>
      </c>
      <c r="I216" s="261" t="s">
        <v>761</v>
      </c>
      <c r="J216" s="258" t="s">
        <v>765</v>
      </c>
      <c r="K216" s="260" t="s">
        <v>759</v>
      </c>
      <c r="L216" s="257" t="s">
        <v>760</v>
      </c>
      <c r="M216" s="260" t="s">
        <v>759</v>
      </c>
      <c r="N216" s="260" t="s">
        <v>759</v>
      </c>
      <c r="O216" s="257" t="s">
        <v>760</v>
      </c>
      <c r="P216" s="261" t="s">
        <v>761</v>
      </c>
      <c r="Q216" s="262" t="s">
        <v>775</v>
      </c>
      <c r="R216" s="261" t="s">
        <v>761</v>
      </c>
      <c r="S216" s="260" t="s">
        <v>759</v>
      </c>
      <c r="T216" s="261" t="s">
        <v>761</v>
      </c>
      <c r="U216" s="260" t="s">
        <v>759</v>
      </c>
      <c r="V216" s="260" t="s">
        <v>759</v>
      </c>
      <c r="W216" s="257" t="s">
        <v>760</v>
      </c>
      <c r="X216" s="260" t="s">
        <v>759</v>
      </c>
      <c r="Y216" s="257" t="s">
        <v>760</v>
      </c>
      <c r="Z216" s="260" t="s">
        <v>759</v>
      </c>
      <c r="AA216" s="260" t="s">
        <v>759</v>
      </c>
      <c r="AB216" s="257" t="s">
        <v>760</v>
      </c>
      <c r="AC216" s="260" t="s">
        <v>759</v>
      </c>
      <c r="AD216" s="260" t="s">
        <v>759</v>
      </c>
      <c r="AE216" s="260" t="s">
        <v>759</v>
      </c>
      <c r="AF216" s="257" t="s">
        <v>760</v>
      </c>
      <c r="AG216" s="261" t="s">
        <v>761</v>
      </c>
      <c r="AH216" s="260" t="s">
        <v>759</v>
      </c>
      <c r="AI216" s="258" t="s">
        <v>765</v>
      </c>
      <c r="AJ216" s="295" t="s">
        <v>760</v>
      </c>
      <c r="AK216" s="1" t="s">
        <v>765</v>
      </c>
      <c r="AL216" s="259">
        <f>COUNTIF(I216:AK216,"scheduled")</f>
        <v>7</v>
      </c>
      <c r="AM216" s="1" t="s">
        <v>1096</v>
      </c>
      <c r="AN216" s="39" t="s">
        <v>762</v>
      </c>
      <c r="AP216" s="1" t="s">
        <v>1212</v>
      </c>
    </row>
    <row r="217" spans="1:51" ht="20.100000000000001" customHeight="1">
      <c r="A217" s="75" t="s">
        <v>648</v>
      </c>
      <c r="B217" s="174" t="s">
        <v>776</v>
      </c>
      <c r="C217" s="58">
        <v>5</v>
      </c>
      <c r="D217" s="76" t="s">
        <v>649</v>
      </c>
      <c r="E217" s="77">
        <v>45810</v>
      </c>
      <c r="F217" s="78">
        <v>5</v>
      </c>
      <c r="G217" s="76" t="s">
        <v>16</v>
      </c>
      <c r="H217" s="76" t="s">
        <v>17</v>
      </c>
      <c r="I217" s="260" t="s">
        <v>759</v>
      </c>
      <c r="J217" s="260" t="s">
        <v>759</v>
      </c>
      <c r="K217" s="260" t="s">
        <v>759</v>
      </c>
      <c r="L217" s="261" t="s">
        <v>761</v>
      </c>
      <c r="M217" s="260" t="s">
        <v>759</v>
      </c>
      <c r="N217" s="260" t="s">
        <v>759</v>
      </c>
      <c r="O217" s="257" t="s">
        <v>760</v>
      </c>
      <c r="P217" s="257" t="s">
        <v>760</v>
      </c>
      <c r="Q217" s="257" t="s">
        <v>760</v>
      </c>
      <c r="R217" s="258" t="s">
        <v>765</v>
      </c>
      <c r="S217" s="260" t="s">
        <v>759</v>
      </c>
      <c r="T217" s="258" t="s">
        <v>765</v>
      </c>
      <c r="U217" s="260" t="s">
        <v>759</v>
      </c>
      <c r="V217" s="260" t="s">
        <v>759</v>
      </c>
      <c r="W217" s="262" t="s">
        <v>775</v>
      </c>
      <c r="X217" s="260" t="s">
        <v>759</v>
      </c>
      <c r="Y217" s="258" t="s">
        <v>765</v>
      </c>
      <c r="Z217" s="260" t="s">
        <v>759</v>
      </c>
      <c r="AA217" s="260" t="s">
        <v>759</v>
      </c>
      <c r="AB217" s="257" t="s">
        <v>760</v>
      </c>
      <c r="AC217" s="260" t="s">
        <v>759</v>
      </c>
      <c r="AD217" s="260" t="s">
        <v>759</v>
      </c>
      <c r="AE217" s="260" t="s">
        <v>759</v>
      </c>
      <c r="AF217" s="261" t="s">
        <v>761</v>
      </c>
      <c r="AG217" s="260" t="s">
        <v>759</v>
      </c>
      <c r="AH217" s="257" t="s">
        <v>760</v>
      </c>
      <c r="AI217" s="261" t="s">
        <v>761</v>
      </c>
      <c r="AJ217" s="295" t="s">
        <v>761</v>
      </c>
      <c r="AK217" s="1" t="s">
        <v>759</v>
      </c>
      <c r="AL217" s="259">
        <f>COUNTIF(I217:AK217,"scheduled")</f>
        <v>5</v>
      </c>
      <c r="AM217" s="1" t="s">
        <v>1085</v>
      </c>
      <c r="AN217" s="39" t="s">
        <v>762</v>
      </c>
      <c r="AP217" s="1" t="s">
        <v>1213</v>
      </c>
    </row>
    <row r="218" spans="1:51" ht="20.100000000000001" customHeight="1">
      <c r="A218" s="75" t="s">
        <v>654</v>
      </c>
      <c r="B218" s="64" t="s">
        <v>766</v>
      </c>
      <c r="C218" s="58">
        <v>7</v>
      </c>
      <c r="D218" s="76" t="s">
        <v>655</v>
      </c>
      <c r="E218" s="77">
        <v>45817</v>
      </c>
      <c r="F218" s="78">
        <v>3.5</v>
      </c>
      <c r="G218" s="76" t="s">
        <v>16</v>
      </c>
      <c r="H218" s="76" t="s">
        <v>17</v>
      </c>
      <c r="I218" s="257" t="s">
        <v>760</v>
      </c>
      <c r="J218" s="260" t="s">
        <v>759</v>
      </c>
      <c r="K218" s="260" t="s">
        <v>759</v>
      </c>
      <c r="L218" s="261" t="s">
        <v>761</v>
      </c>
      <c r="M218" s="260" t="s">
        <v>759</v>
      </c>
      <c r="N218" s="257" t="s">
        <v>760</v>
      </c>
      <c r="O218" s="257" t="s">
        <v>760</v>
      </c>
      <c r="P218" s="261" t="s">
        <v>761</v>
      </c>
      <c r="Q218" s="257" t="s">
        <v>760</v>
      </c>
      <c r="R218" s="260" t="s">
        <v>759</v>
      </c>
      <c r="S218" s="260" t="s">
        <v>759</v>
      </c>
      <c r="T218" s="261" t="s">
        <v>761</v>
      </c>
      <c r="U218" s="260" t="s">
        <v>759</v>
      </c>
      <c r="V218" s="260" t="s">
        <v>759</v>
      </c>
      <c r="W218" s="258" t="s">
        <v>765</v>
      </c>
      <c r="X218" s="260" t="s">
        <v>759</v>
      </c>
      <c r="Y218" s="262" t="s">
        <v>775</v>
      </c>
      <c r="Z218" s="257" t="s">
        <v>760</v>
      </c>
      <c r="AA218" s="260" t="s">
        <v>759</v>
      </c>
      <c r="AB218" s="261" t="s">
        <v>802</v>
      </c>
      <c r="AC218" s="260" t="s">
        <v>759</v>
      </c>
      <c r="AD218" s="260" t="s">
        <v>759</v>
      </c>
      <c r="AE218" s="260" t="s">
        <v>759</v>
      </c>
      <c r="AF218" s="260" t="s">
        <v>759</v>
      </c>
      <c r="AG218" s="260" t="s">
        <v>759</v>
      </c>
      <c r="AH218" s="260" t="s">
        <v>759</v>
      </c>
      <c r="AI218" s="257" t="s">
        <v>760</v>
      </c>
      <c r="AJ218" s="297" t="s">
        <v>765</v>
      </c>
      <c r="AK218" s="1" t="s">
        <v>760</v>
      </c>
      <c r="AL218" s="259">
        <f>COUNTIF(I218:AK218,"scheduled")</f>
        <v>7</v>
      </c>
      <c r="AM218" s="1" t="s">
        <v>1110</v>
      </c>
      <c r="AP218" s="1" t="s">
        <v>1187</v>
      </c>
    </row>
    <row r="219" spans="1:51" ht="20.100000000000001" customHeight="1">
      <c r="A219" s="75" t="s">
        <v>869</v>
      </c>
      <c r="B219" s="182" t="s">
        <v>768</v>
      </c>
      <c r="C219" s="58">
        <v>5</v>
      </c>
      <c r="D219" s="76" t="s">
        <v>658</v>
      </c>
      <c r="E219" s="77">
        <v>45818</v>
      </c>
      <c r="F219" s="78">
        <v>4</v>
      </c>
      <c r="G219" s="76" t="s">
        <v>29</v>
      </c>
      <c r="H219" s="76" t="s">
        <v>17</v>
      </c>
      <c r="I219" s="260" t="s">
        <v>759</v>
      </c>
      <c r="J219" s="258" t="s">
        <v>765</v>
      </c>
      <c r="K219" s="257" t="s">
        <v>760</v>
      </c>
      <c r="L219" s="257" t="s">
        <v>760</v>
      </c>
      <c r="M219" s="260" t="s">
        <v>759</v>
      </c>
      <c r="N219" s="260" t="s">
        <v>759</v>
      </c>
      <c r="O219" s="260" t="s">
        <v>759</v>
      </c>
      <c r="P219" s="260" t="s">
        <v>759</v>
      </c>
      <c r="Q219" s="260" t="s">
        <v>759</v>
      </c>
      <c r="R219" s="260" t="s">
        <v>759</v>
      </c>
      <c r="S219" s="257" t="s">
        <v>760</v>
      </c>
      <c r="T219" s="261" t="s">
        <v>761</v>
      </c>
      <c r="U219" s="260" t="s">
        <v>759</v>
      </c>
      <c r="V219" s="260" t="s">
        <v>759</v>
      </c>
      <c r="W219" s="258" t="s">
        <v>765</v>
      </c>
      <c r="X219" s="260" t="s">
        <v>759</v>
      </c>
      <c r="Y219" s="260" t="s">
        <v>759</v>
      </c>
      <c r="Z219" s="260" t="s">
        <v>759</v>
      </c>
      <c r="AA219" s="260" t="s">
        <v>759</v>
      </c>
      <c r="AB219" s="260" t="s">
        <v>759</v>
      </c>
      <c r="AC219" s="260" t="s">
        <v>759</v>
      </c>
      <c r="AD219" s="260" t="s">
        <v>759</v>
      </c>
      <c r="AE219" s="260" t="s">
        <v>759</v>
      </c>
      <c r="AF219" s="260" t="s">
        <v>759</v>
      </c>
      <c r="AG219" s="257" t="s">
        <v>760</v>
      </c>
      <c r="AH219" s="257" t="s">
        <v>760</v>
      </c>
      <c r="AI219" s="260" t="s">
        <v>759</v>
      </c>
      <c r="AJ219" s="297" t="s">
        <v>765</v>
      </c>
      <c r="AK219" s="1" t="s">
        <v>759</v>
      </c>
      <c r="AL219" s="259">
        <f>COUNTIF(I219:AK219,"scheduled")</f>
        <v>5</v>
      </c>
      <c r="AM219" s="1" t="s">
        <v>1121</v>
      </c>
      <c r="AN219" s="39" t="s">
        <v>762</v>
      </c>
    </row>
    <row r="220" spans="1:51" ht="20.100000000000001" customHeight="1">
      <c r="A220" s="75" t="s">
        <v>659</v>
      </c>
      <c r="B220" s="174" t="s">
        <v>776</v>
      </c>
      <c r="C220" s="58">
        <v>5</v>
      </c>
      <c r="D220" s="76" t="s">
        <v>660</v>
      </c>
      <c r="E220" s="77">
        <v>45818</v>
      </c>
      <c r="F220" s="78">
        <v>5</v>
      </c>
      <c r="G220" s="76" t="s">
        <v>29</v>
      </c>
      <c r="H220" s="76" t="s">
        <v>17</v>
      </c>
      <c r="I220" s="257" t="s">
        <v>760</v>
      </c>
      <c r="J220" s="258" t="s">
        <v>765</v>
      </c>
      <c r="K220" s="261" t="s">
        <v>761</v>
      </c>
      <c r="L220" s="261" t="s">
        <v>761</v>
      </c>
      <c r="M220" s="260" t="s">
        <v>759</v>
      </c>
      <c r="N220" s="260" t="s">
        <v>759</v>
      </c>
      <c r="O220" s="260" t="s">
        <v>759</v>
      </c>
      <c r="P220" s="260" t="s">
        <v>759</v>
      </c>
      <c r="Q220" s="260" t="s">
        <v>759</v>
      </c>
      <c r="R220" s="260" t="s">
        <v>759</v>
      </c>
      <c r="S220" s="258" t="s">
        <v>765</v>
      </c>
      <c r="T220" s="257" t="s">
        <v>760</v>
      </c>
      <c r="U220" s="260" t="s">
        <v>759</v>
      </c>
      <c r="V220" s="260" t="s">
        <v>759</v>
      </c>
      <c r="W220" s="257" t="s">
        <v>760</v>
      </c>
      <c r="X220" s="260" t="s">
        <v>759</v>
      </c>
      <c r="Y220" s="260" t="s">
        <v>759</v>
      </c>
      <c r="Z220" s="260" t="s">
        <v>759</v>
      </c>
      <c r="AA220" s="260" t="s">
        <v>759</v>
      </c>
      <c r="AB220" s="260" t="s">
        <v>759</v>
      </c>
      <c r="AC220" s="260" t="s">
        <v>759</v>
      </c>
      <c r="AD220" s="260" t="s">
        <v>759</v>
      </c>
      <c r="AE220" s="260" t="s">
        <v>759</v>
      </c>
      <c r="AF220" s="260" t="s">
        <v>759</v>
      </c>
      <c r="AG220" s="261" t="s">
        <v>761</v>
      </c>
      <c r="AH220" s="261" t="s">
        <v>760</v>
      </c>
      <c r="AI220" s="260" t="s">
        <v>759</v>
      </c>
      <c r="AJ220" s="297" t="s">
        <v>760</v>
      </c>
      <c r="AK220" s="1" t="s">
        <v>759</v>
      </c>
      <c r="AL220" s="259">
        <f>COUNTIF(I220:AK220,"scheduled")</f>
        <v>5</v>
      </c>
      <c r="AM220" s="1" t="s">
        <v>1214</v>
      </c>
      <c r="AN220" s="39" t="s">
        <v>762</v>
      </c>
      <c r="AP220" s="313" t="s">
        <v>1215</v>
      </c>
    </row>
    <row r="221" spans="1:51" ht="20.100000000000001" customHeight="1">
      <c r="A221" s="75" t="s">
        <v>870</v>
      </c>
      <c r="B221" s="182" t="s">
        <v>768</v>
      </c>
      <c r="C221" s="58">
        <v>5</v>
      </c>
      <c r="D221" s="76" t="s">
        <v>662</v>
      </c>
      <c r="E221" s="77">
        <v>45819</v>
      </c>
      <c r="F221" s="78">
        <v>4</v>
      </c>
      <c r="G221" s="76" t="s">
        <v>38</v>
      </c>
      <c r="H221" s="76" t="s">
        <v>24</v>
      </c>
      <c r="I221" s="260" t="s">
        <v>759</v>
      </c>
      <c r="J221" s="258" t="s">
        <v>765</v>
      </c>
      <c r="K221" s="257" t="s">
        <v>760</v>
      </c>
      <c r="L221" s="261" t="s">
        <v>761</v>
      </c>
      <c r="M221" s="260" t="s">
        <v>759</v>
      </c>
      <c r="N221" s="260" t="s">
        <v>759</v>
      </c>
      <c r="O221" s="260" t="s">
        <v>759</v>
      </c>
      <c r="P221" s="260" t="s">
        <v>759</v>
      </c>
      <c r="Q221" s="260" t="s">
        <v>759</v>
      </c>
      <c r="R221" s="260" t="s">
        <v>759</v>
      </c>
      <c r="S221" s="257" t="s">
        <v>760</v>
      </c>
      <c r="T221" s="261" t="s">
        <v>761</v>
      </c>
      <c r="U221" s="260" t="s">
        <v>759</v>
      </c>
      <c r="V221" s="257" t="s">
        <v>760</v>
      </c>
      <c r="W221" s="261" t="s">
        <v>761</v>
      </c>
      <c r="X221" s="260" t="s">
        <v>759</v>
      </c>
      <c r="Y221" s="258" t="s">
        <v>765</v>
      </c>
      <c r="Z221" s="257" t="s">
        <v>760</v>
      </c>
      <c r="AA221" s="260" t="s">
        <v>759</v>
      </c>
      <c r="AB221" s="260" t="s">
        <v>759</v>
      </c>
      <c r="AC221" s="260" t="s">
        <v>759</v>
      </c>
      <c r="AD221" s="260" t="s">
        <v>759</v>
      </c>
      <c r="AE221" s="260" t="s">
        <v>759</v>
      </c>
      <c r="AF221" s="258" t="s">
        <v>765</v>
      </c>
      <c r="AG221" s="258" t="s">
        <v>765</v>
      </c>
      <c r="AH221" s="261" t="s">
        <v>761</v>
      </c>
      <c r="AI221" s="261" t="s">
        <v>761</v>
      </c>
      <c r="AJ221" s="295" t="s">
        <v>761</v>
      </c>
      <c r="AK221" s="1" t="s">
        <v>760</v>
      </c>
      <c r="AL221" s="259">
        <f>COUNTIF(I221:AK221,"scheduled")</f>
        <v>5</v>
      </c>
      <c r="AM221" s="1" t="s">
        <v>1121</v>
      </c>
      <c r="AN221" s="39" t="s">
        <v>762</v>
      </c>
      <c r="AQ221" s="1" t="s">
        <v>1205</v>
      </c>
    </row>
    <row r="222" spans="1:51" ht="20.100000000000001" customHeight="1">
      <c r="A222" s="75" t="s">
        <v>663</v>
      </c>
      <c r="B222" s="174" t="s">
        <v>776</v>
      </c>
      <c r="C222" s="58">
        <v>5</v>
      </c>
      <c r="D222" s="76" t="s">
        <v>664</v>
      </c>
      <c r="E222" s="77">
        <v>45820</v>
      </c>
      <c r="F222" s="78">
        <v>5</v>
      </c>
      <c r="G222" s="76" t="s">
        <v>47</v>
      </c>
      <c r="H222" s="76" t="s">
        <v>17</v>
      </c>
      <c r="I222" s="260" t="s">
        <v>759</v>
      </c>
      <c r="J222" s="258" t="s">
        <v>765</v>
      </c>
      <c r="K222" s="260" t="s">
        <v>759</v>
      </c>
      <c r="L222" s="260" t="s">
        <v>759</v>
      </c>
      <c r="M222" s="260" t="s">
        <v>759</v>
      </c>
      <c r="N222" s="260" t="s">
        <v>759</v>
      </c>
      <c r="O222" s="260" t="s">
        <v>759</v>
      </c>
      <c r="P222" s="260" t="s">
        <v>759</v>
      </c>
      <c r="Q222" s="257" t="s">
        <v>760</v>
      </c>
      <c r="R222" s="260" t="s">
        <v>759</v>
      </c>
      <c r="S222" s="260" t="s">
        <v>759</v>
      </c>
      <c r="T222" s="260" t="s">
        <v>759</v>
      </c>
      <c r="U222" s="260" t="s">
        <v>759</v>
      </c>
      <c r="V222" s="260" t="s">
        <v>759</v>
      </c>
      <c r="W222" s="257" t="s">
        <v>760</v>
      </c>
      <c r="X222" s="260" t="s">
        <v>759</v>
      </c>
      <c r="Y222" s="260" t="s">
        <v>759</v>
      </c>
      <c r="Z222" s="260" t="s">
        <v>759</v>
      </c>
      <c r="AA222" s="260" t="s">
        <v>759</v>
      </c>
      <c r="AB222" s="257" t="s">
        <v>760</v>
      </c>
      <c r="AC222" s="260" t="s">
        <v>759</v>
      </c>
      <c r="AD222" s="260" t="s">
        <v>759</v>
      </c>
      <c r="AE222" s="260" t="s">
        <v>759</v>
      </c>
      <c r="AF222" s="258" t="s">
        <v>765</v>
      </c>
      <c r="AG222" s="257" t="s">
        <v>760</v>
      </c>
      <c r="AH222" s="257" t="s">
        <v>760</v>
      </c>
      <c r="AI222" s="260" t="s">
        <v>759</v>
      </c>
      <c r="AJ222" s="297" t="s">
        <v>765</v>
      </c>
      <c r="AK222" s="1" t="s">
        <v>759</v>
      </c>
      <c r="AL222" s="259">
        <f>COUNTIF(I222:AK222,"scheduled")</f>
        <v>5</v>
      </c>
      <c r="AM222" s="1" t="s">
        <v>1117</v>
      </c>
      <c r="AN222" s="39" t="s">
        <v>762</v>
      </c>
    </row>
    <row r="223" spans="1:51" ht="20.100000000000001" customHeight="1">
      <c r="A223" s="75" t="s">
        <v>666</v>
      </c>
      <c r="B223" s="64" t="s">
        <v>766</v>
      </c>
      <c r="C223" s="58">
        <v>7</v>
      </c>
      <c r="D223" s="76" t="s">
        <v>667</v>
      </c>
      <c r="E223" s="77">
        <v>45821</v>
      </c>
      <c r="F223" s="78">
        <v>3.5</v>
      </c>
      <c r="G223" s="76" t="s">
        <v>52</v>
      </c>
      <c r="H223" s="76" t="s">
        <v>24</v>
      </c>
      <c r="I223" s="260" t="s">
        <v>759</v>
      </c>
      <c r="J223" s="258" t="s">
        <v>765</v>
      </c>
      <c r="K223" s="260" t="s">
        <v>759</v>
      </c>
      <c r="L223" s="260" t="s">
        <v>759</v>
      </c>
      <c r="M223" s="260" t="s">
        <v>759</v>
      </c>
      <c r="N223" s="260" t="s">
        <v>759</v>
      </c>
      <c r="O223" s="260" t="s">
        <v>759</v>
      </c>
      <c r="P223" s="260" t="s">
        <v>759</v>
      </c>
      <c r="Q223" s="260" t="s">
        <v>759</v>
      </c>
      <c r="R223" s="257" t="s">
        <v>760</v>
      </c>
      <c r="S223" s="260" t="s">
        <v>759</v>
      </c>
      <c r="T223" s="257" t="s">
        <v>760</v>
      </c>
      <c r="U223" s="260" t="s">
        <v>759</v>
      </c>
      <c r="V223" s="257" t="s">
        <v>760</v>
      </c>
      <c r="W223" s="257" t="s">
        <v>760</v>
      </c>
      <c r="X223" s="260" t="s">
        <v>759</v>
      </c>
      <c r="Y223" s="257" t="s">
        <v>760</v>
      </c>
      <c r="Z223" s="261" t="s">
        <v>761</v>
      </c>
      <c r="AA223" s="261" t="s">
        <v>761</v>
      </c>
      <c r="AB223" s="257" t="s">
        <v>760</v>
      </c>
      <c r="AC223" s="260" t="s">
        <v>759</v>
      </c>
      <c r="AD223" s="260" t="s">
        <v>759</v>
      </c>
      <c r="AE223" s="260" t="s">
        <v>759</v>
      </c>
      <c r="AF223" s="258" t="s">
        <v>765</v>
      </c>
      <c r="AG223" s="258" t="s">
        <v>765</v>
      </c>
      <c r="AH223" s="260" t="s">
        <v>759</v>
      </c>
      <c r="AI223" s="258" t="s">
        <v>765</v>
      </c>
      <c r="AJ223" s="261" t="s">
        <v>760</v>
      </c>
      <c r="AK223" s="1" t="s">
        <v>759</v>
      </c>
      <c r="AL223" s="259">
        <f>COUNTIF(I223:AK223,"scheduled")</f>
        <v>7</v>
      </c>
      <c r="AM223" s="1" t="s">
        <v>1144</v>
      </c>
      <c r="AN223" s="39" t="s">
        <v>762</v>
      </c>
      <c r="AP223" s="1" t="s">
        <v>1149</v>
      </c>
    </row>
    <row r="224" spans="1:51" ht="20.100000000000001" customHeight="1">
      <c r="A224" s="75" t="s">
        <v>669</v>
      </c>
      <c r="B224" s="64" t="s">
        <v>766</v>
      </c>
      <c r="C224" s="58">
        <v>7</v>
      </c>
      <c r="D224" s="76" t="s">
        <v>670</v>
      </c>
      <c r="E224" s="77">
        <v>45824</v>
      </c>
      <c r="F224" s="78">
        <v>3.5</v>
      </c>
      <c r="G224" s="76" t="s">
        <v>16</v>
      </c>
      <c r="H224" s="76" t="s">
        <v>17</v>
      </c>
      <c r="I224" s="257" t="s">
        <v>760</v>
      </c>
      <c r="J224" s="260" t="s">
        <v>759</v>
      </c>
      <c r="K224" s="260" t="s">
        <v>759</v>
      </c>
      <c r="L224" s="257" t="s">
        <v>760</v>
      </c>
      <c r="M224" s="257" t="s">
        <v>760</v>
      </c>
      <c r="N224" s="260" t="s">
        <v>759</v>
      </c>
      <c r="O224" s="260" t="s">
        <v>759</v>
      </c>
      <c r="P224" s="260" t="s">
        <v>759</v>
      </c>
      <c r="Q224" s="260" t="s">
        <v>759</v>
      </c>
      <c r="R224" s="260" t="s">
        <v>759</v>
      </c>
      <c r="S224" s="260" t="s">
        <v>759</v>
      </c>
      <c r="T224" s="261" t="s">
        <v>761</v>
      </c>
      <c r="U224" s="260" t="s">
        <v>759</v>
      </c>
      <c r="V224" s="260" t="s">
        <v>759</v>
      </c>
      <c r="W224" s="260" t="s">
        <v>759</v>
      </c>
      <c r="X224" s="260" t="s">
        <v>759</v>
      </c>
      <c r="Y224" s="262" t="s">
        <v>775</v>
      </c>
      <c r="Z224" s="257" t="s">
        <v>760</v>
      </c>
      <c r="AA224" s="260" t="s">
        <v>759</v>
      </c>
      <c r="AB224" s="257" t="s">
        <v>760</v>
      </c>
      <c r="AC224" s="261" t="s">
        <v>761</v>
      </c>
      <c r="AD224" s="258" t="s">
        <v>765</v>
      </c>
      <c r="AE224" s="258" t="s">
        <v>765</v>
      </c>
      <c r="AF224" s="260" t="s">
        <v>759</v>
      </c>
      <c r="AG224" s="260" t="s">
        <v>759</v>
      </c>
      <c r="AH224" s="260" t="s">
        <v>759</v>
      </c>
      <c r="AI224" s="257" t="s">
        <v>760</v>
      </c>
      <c r="AJ224" s="297" t="s">
        <v>765</v>
      </c>
      <c r="AK224" s="1" t="s">
        <v>760</v>
      </c>
      <c r="AL224" s="259">
        <f>COUNTIF(I224:AK224,"scheduled")</f>
        <v>7</v>
      </c>
      <c r="AM224" s="1" t="s">
        <v>1114</v>
      </c>
      <c r="AN224" s="39" t="s">
        <v>762</v>
      </c>
    </row>
    <row r="225" spans="1:42" ht="20.100000000000001" customHeight="1">
      <c r="A225" s="75" t="s">
        <v>671</v>
      </c>
      <c r="B225" s="174" t="s">
        <v>776</v>
      </c>
      <c r="C225" s="58">
        <v>3</v>
      </c>
      <c r="D225" s="76" t="s">
        <v>672</v>
      </c>
      <c r="E225" s="77">
        <v>45826</v>
      </c>
      <c r="F225" s="78">
        <v>5</v>
      </c>
      <c r="G225" s="76" t="s">
        <v>38</v>
      </c>
      <c r="H225" s="76" t="s">
        <v>17</v>
      </c>
      <c r="I225" s="260" t="s">
        <v>759</v>
      </c>
      <c r="J225" s="260" t="s">
        <v>759</v>
      </c>
      <c r="K225" s="260" t="s">
        <v>759</v>
      </c>
      <c r="L225" s="258" t="s">
        <v>765</v>
      </c>
      <c r="M225" s="260" t="s">
        <v>759</v>
      </c>
      <c r="N225" s="260" t="s">
        <v>759</v>
      </c>
      <c r="O225" s="260" t="s">
        <v>759</v>
      </c>
      <c r="P225" s="260" t="s">
        <v>759</v>
      </c>
      <c r="Q225" s="260" t="s">
        <v>759</v>
      </c>
      <c r="R225" s="258" t="s">
        <v>765</v>
      </c>
      <c r="S225" s="261" t="s">
        <v>761</v>
      </c>
      <c r="T225" s="260" t="s">
        <v>759</v>
      </c>
      <c r="U225" s="260" t="s">
        <v>759</v>
      </c>
      <c r="V225" s="257" t="s">
        <v>760</v>
      </c>
      <c r="W225" s="260" t="s">
        <v>759</v>
      </c>
      <c r="X225" s="260" t="s">
        <v>759</v>
      </c>
      <c r="Y225" s="260" t="s">
        <v>759</v>
      </c>
      <c r="Z225" s="257" t="s">
        <v>760</v>
      </c>
      <c r="AA225" s="260" t="s">
        <v>759</v>
      </c>
      <c r="AB225" s="260" t="s">
        <v>759</v>
      </c>
      <c r="AC225" s="258" t="s">
        <v>765</v>
      </c>
      <c r="AD225" s="260" t="s">
        <v>759</v>
      </c>
      <c r="AE225" s="260" t="s">
        <v>759</v>
      </c>
      <c r="AF225" s="260" t="s">
        <v>759</v>
      </c>
      <c r="AG225" s="260" t="s">
        <v>759</v>
      </c>
      <c r="AH225" s="261" t="s">
        <v>761</v>
      </c>
      <c r="AI225" s="261" t="s">
        <v>761</v>
      </c>
      <c r="AJ225" s="297" t="s">
        <v>765</v>
      </c>
      <c r="AK225" s="1" t="s">
        <v>760</v>
      </c>
      <c r="AL225" s="259">
        <f>COUNTIF(I225:AK225,"scheduled")</f>
        <v>3</v>
      </c>
      <c r="AM225" s="1" t="s">
        <v>1137</v>
      </c>
      <c r="AN225" s="39" t="s">
        <v>762</v>
      </c>
      <c r="AP225" s="39"/>
    </row>
    <row r="226" spans="1:42" ht="20.100000000000001" customHeight="1">
      <c r="A226" s="75" t="s">
        <v>675</v>
      </c>
      <c r="B226" s="64" t="s">
        <v>766</v>
      </c>
      <c r="C226" s="58">
        <v>7</v>
      </c>
      <c r="D226" s="76" t="s">
        <v>676</v>
      </c>
      <c r="E226" s="77">
        <v>45827</v>
      </c>
      <c r="F226" s="78">
        <v>3.5</v>
      </c>
      <c r="G226" s="76" t="s">
        <v>47</v>
      </c>
      <c r="H226" s="76" t="s">
        <v>17</v>
      </c>
      <c r="I226" s="260" t="s">
        <v>759</v>
      </c>
      <c r="J226" s="257" t="s">
        <v>760</v>
      </c>
      <c r="K226" s="257" t="s">
        <v>760</v>
      </c>
      <c r="L226" s="260" t="s">
        <v>759</v>
      </c>
      <c r="M226" s="257" t="s">
        <v>760</v>
      </c>
      <c r="N226" s="260" t="s">
        <v>759</v>
      </c>
      <c r="O226" s="260" t="s">
        <v>759</v>
      </c>
      <c r="P226" s="260" t="s">
        <v>759</v>
      </c>
      <c r="Q226" s="257" t="s">
        <v>760</v>
      </c>
      <c r="R226" s="260" t="s">
        <v>759</v>
      </c>
      <c r="S226" s="260" t="s">
        <v>759</v>
      </c>
      <c r="T226" s="260" t="s">
        <v>759</v>
      </c>
      <c r="U226" s="260" t="s">
        <v>759</v>
      </c>
      <c r="V226" s="260" t="s">
        <v>759</v>
      </c>
      <c r="W226" s="260" t="s">
        <v>759</v>
      </c>
      <c r="X226" s="260" t="s">
        <v>759</v>
      </c>
      <c r="Y226" s="262" t="s">
        <v>775</v>
      </c>
      <c r="Z226" s="260" t="s">
        <v>759</v>
      </c>
      <c r="AA226" s="260" t="s">
        <v>759</v>
      </c>
      <c r="AB226" s="260" t="s">
        <v>759</v>
      </c>
      <c r="AC226" s="257" t="s">
        <v>760</v>
      </c>
      <c r="AD226" s="260" t="s">
        <v>759</v>
      </c>
      <c r="AE226" s="260" t="s">
        <v>759</v>
      </c>
      <c r="AF226" s="260" t="s">
        <v>759</v>
      </c>
      <c r="AG226" s="295" t="s">
        <v>761</v>
      </c>
      <c r="AH226" s="257" t="s">
        <v>760</v>
      </c>
      <c r="AI226" s="260" t="s">
        <v>759</v>
      </c>
      <c r="AJ226" s="295" t="s">
        <v>760</v>
      </c>
      <c r="AK226" s="1" t="s">
        <v>759</v>
      </c>
      <c r="AL226" s="259">
        <f>COUNTIF(I226:AK226,"scheduled")</f>
        <v>7</v>
      </c>
      <c r="AM226" s="1" t="s">
        <v>1121</v>
      </c>
      <c r="AN226" s="39" t="s">
        <v>762</v>
      </c>
      <c r="AP226" s="1" t="s">
        <v>1216</v>
      </c>
    </row>
    <row r="227" spans="1:42" ht="20.100000000000001" customHeight="1">
      <c r="A227" s="75" t="s">
        <v>871</v>
      </c>
      <c r="B227" s="182" t="s">
        <v>768</v>
      </c>
      <c r="C227" s="58">
        <v>5</v>
      </c>
      <c r="D227" s="76" t="s">
        <v>679</v>
      </c>
      <c r="E227" s="77">
        <v>45827</v>
      </c>
      <c r="F227" s="78">
        <v>3</v>
      </c>
      <c r="G227" s="76" t="s">
        <v>47</v>
      </c>
      <c r="H227" s="76" t="s">
        <v>24</v>
      </c>
      <c r="I227" s="260" t="s">
        <v>759</v>
      </c>
      <c r="J227" s="258" t="s">
        <v>765</v>
      </c>
      <c r="K227" s="257" t="s">
        <v>760</v>
      </c>
      <c r="L227" s="260" t="s">
        <v>759</v>
      </c>
      <c r="M227" s="260" t="s">
        <v>759</v>
      </c>
      <c r="N227" s="260" t="s">
        <v>759</v>
      </c>
      <c r="O227" s="260" t="s">
        <v>759</v>
      </c>
      <c r="P227" s="260" t="s">
        <v>759</v>
      </c>
      <c r="Q227" s="258" t="s">
        <v>765</v>
      </c>
      <c r="R227" s="260" t="s">
        <v>759</v>
      </c>
      <c r="S227" s="257" t="s">
        <v>760</v>
      </c>
      <c r="T227" s="260" t="s">
        <v>759</v>
      </c>
      <c r="U227" s="260" t="s">
        <v>759</v>
      </c>
      <c r="V227" s="260" t="s">
        <v>759</v>
      </c>
      <c r="W227" s="260" t="s">
        <v>759</v>
      </c>
      <c r="X227" s="260" t="s">
        <v>759</v>
      </c>
      <c r="Y227" s="260" t="s">
        <v>759</v>
      </c>
      <c r="Z227" s="257" t="s">
        <v>760</v>
      </c>
      <c r="AA227" s="260" t="s">
        <v>759</v>
      </c>
      <c r="AB227" s="260" t="s">
        <v>759</v>
      </c>
      <c r="AC227" s="258" t="s">
        <v>765</v>
      </c>
      <c r="AD227" s="260" t="s">
        <v>759</v>
      </c>
      <c r="AE227" s="260" t="s">
        <v>759</v>
      </c>
      <c r="AF227" s="260" t="s">
        <v>759</v>
      </c>
      <c r="AG227" s="258" t="s">
        <v>765</v>
      </c>
      <c r="AH227" s="257" t="s">
        <v>760</v>
      </c>
      <c r="AI227" s="257" t="s">
        <v>760</v>
      </c>
      <c r="AJ227" s="295" t="s">
        <v>761</v>
      </c>
      <c r="AK227" s="1" t="s">
        <v>759</v>
      </c>
      <c r="AL227" s="259">
        <f>COUNTIF(I227:AK227,"scheduled")</f>
        <v>5</v>
      </c>
      <c r="AM227" s="1" t="s">
        <v>1110</v>
      </c>
      <c r="AN227" s="39" t="s">
        <v>762</v>
      </c>
    </row>
    <row r="228" spans="1:42" ht="20.100000000000001" customHeight="1">
      <c r="A228" s="75" t="s">
        <v>872</v>
      </c>
      <c r="B228" s="182" t="s">
        <v>768</v>
      </c>
      <c r="C228" s="58">
        <v>5</v>
      </c>
      <c r="D228" s="76" t="s">
        <v>688</v>
      </c>
      <c r="E228" s="77">
        <v>45828</v>
      </c>
      <c r="F228" s="78">
        <v>3</v>
      </c>
      <c r="G228" s="76" t="s">
        <v>52</v>
      </c>
      <c r="H228" s="76" t="s">
        <v>24</v>
      </c>
      <c r="I228" s="260" t="s">
        <v>759</v>
      </c>
      <c r="J228" s="258" t="s">
        <v>765</v>
      </c>
      <c r="K228" s="257" t="s">
        <v>760</v>
      </c>
      <c r="L228" s="260" t="s">
        <v>759</v>
      </c>
      <c r="M228" s="260" t="s">
        <v>759</v>
      </c>
      <c r="N228" s="260" t="s">
        <v>759</v>
      </c>
      <c r="O228" s="260" t="s">
        <v>759</v>
      </c>
      <c r="P228" s="260" t="s">
        <v>759</v>
      </c>
      <c r="Q228" s="260" t="s">
        <v>759</v>
      </c>
      <c r="R228" s="257" t="s">
        <v>760</v>
      </c>
      <c r="S228" s="260" t="s">
        <v>759</v>
      </c>
      <c r="T228" s="257" t="s">
        <v>760</v>
      </c>
      <c r="U228" s="260" t="s">
        <v>759</v>
      </c>
      <c r="V228" s="260" t="s">
        <v>759</v>
      </c>
      <c r="W228" s="260" t="s">
        <v>759</v>
      </c>
      <c r="X228" s="260" t="s">
        <v>759</v>
      </c>
      <c r="Y228" s="257" t="s">
        <v>760</v>
      </c>
      <c r="Z228" s="261" t="s">
        <v>761</v>
      </c>
      <c r="AA228" s="258" t="s">
        <v>765</v>
      </c>
      <c r="AB228" s="260" t="s">
        <v>759</v>
      </c>
      <c r="AC228" s="258" t="s">
        <v>765</v>
      </c>
      <c r="AD228" s="261" t="s">
        <v>761</v>
      </c>
      <c r="AE228" s="260" t="s">
        <v>759</v>
      </c>
      <c r="AF228" s="260" t="s">
        <v>759</v>
      </c>
      <c r="AG228" s="258" t="s">
        <v>765</v>
      </c>
      <c r="AH228" s="260" t="s">
        <v>759</v>
      </c>
      <c r="AI228" s="258" t="s">
        <v>765</v>
      </c>
      <c r="AJ228" s="295" t="s">
        <v>760</v>
      </c>
      <c r="AK228" s="1" t="s">
        <v>759</v>
      </c>
      <c r="AL228" s="259">
        <f>COUNTIF(I228:AK228,"scheduled")</f>
        <v>5</v>
      </c>
      <c r="AM228" s="1" t="s">
        <v>1120</v>
      </c>
      <c r="AN228" s="39" t="s">
        <v>762</v>
      </c>
      <c r="AP228" s="1" t="s">
        <v>1132</v>
      </c>
    </row>
    <row r="229" spans="1:42" ht="20.100000000000001" customHeight="1">
      <c r="A229" s="75" t="s">
        <v>697</v>
      </c>
      <c r="B229" s="64" t="s">
        <v>766</v>
      </c>
      <c r="C229" s="58">
        <v>7</v>
      </c>
      <c r="D229" s="76" t="s">
        <v>698</v>
      </c>
      <c r="E229" s="77">
        <v>45831</v>
      </c>
      <c r="F229" s="78">
        <v>3.5</v>
      </c>
      <c r="G229" s="76" t="s">
        <v>16</v>
      </c>
      <c r="H229" s="76" t="s">
        <v>17</v>
      </c>
      <c r="I229" s="261" t="s">
        <v>761</v>
      </c>
      <c r="J229" s="260" t="s">
        <v>759</v>
      </c>
      <c r="K229" s="260" t="s">
        <v>759</v>
      </c>
      <c r="L229" s="261" t="s">
        <v>761</v>
      </c>
      <c r="M229" s="257" t="s">
        <v>760</v>
      </c>
      <c r="N229" s="260" t="s">
        <v>759</v>
      </c>
      <c r="O229" s="260" t="s">
        <v>759</v>
      </c>
      <c r="P229" s="260" t="s">
        <v>759</v>
      </c>
      <c r="Q229" s="262" t="s">
        <v>760</v>
      </c>
      <c r="R229" s="260" t="s">
        <v>759</v>
      </c>
      <c r="S229" s="260" t="s">
        <v>759</v>
      </c>
      <c r="T229" s="261" t="s">
        <v>761</v>
      </c>
      <c r="U229" s="260" t="s">
        <v>759</v>
      </c>
      <c r="V229" s="260" t="s">
        <v>759</v>
      </c>
      <c r="W229" s="260" t="s">
        <v>759</v>
      </c>
      <c r="X229" s="257" t="s">
        <v>760</v>
      </c>
      <c r="Y229" s="257" t="s">
        <v>760</v>
      </c>
      <c r="Z229" s="261" t="s">
        <v>761</v>
      </c>
      <c r="AA229" s="260" t="s">
        <v>759</v>
      </c>
      <c r="AB229" s="257" t="s">
        <v>760</v>
      </c>
      <c r="AC229" s="257" t="s">
        <v>760</v>
      </c>
      <c r="AD229" s="260" t="s">
        <v>759</v>
      </c>
      <c r="AE229" s="260" t="s">
        <v>759</v>
      </c>
      <c r="AF229" s="260" t="s">
        <v>759</v>
      </c>
      <c r="AG229" s="260" t="s">
        <v>759</v>
      </c>
      <c r="AH229" s="261" t="s">
        <v>760</v>
      </c>
      <c r="AI229" s="261" t="s">
        <v>761</v>
      </c>
      <c r="AJ229" s="297" t="s">
        <v>765</v>
      </c>
      <c r="AK229" s="1" t="s">
        <v>759</v>
      </c>
      <c r="AL229" s="259">
        <f>COUNTIF(I229:AK229,"scheduled")</f>
        <v>7</v>
      </c>
      <c r="AM229" s="1" t="s">
        <v>1105</v>
      </c>
      <c r="AN229" s="39" t="s">
        <v>762</v>
      </c>
    </row>
    <row r="230" spans="1:42" ht="20.100000000000001" customHeight="1">
      <c r="A230" s="75" t="s">
        <v>700</v>
      </c>
      <c r="B230" s="174" t="s">
        <v>776</v>
      </c>
      <c r="C230" s="58">
        <v>3</v>
      </c>
      <c r="D230" s="76" t="s">
        <v>701</v>
      </c>
      <c r="E230" s="77">
        <v>45834</v>
      </c>
      <c r="F230" s="78">
        <v>5</v>
      </c>
      <c r="G230" s="76" t="s">
        <v>47</v>
      </c>
      <c r="H230" s="76" t="s">
        <v>17</v>
      </c>
      <c r="I230" s="260" t="s">
        <v>759</v>
      </c>
      <c r="J230" s="260" t="s">
        <v>759</v>
      </c>
      <c r="K230" s="260" t="s">
        <v>759</v>
      </c>
      <c r="L230" s="260" t="s">
        <v>759</v>
      </c>
      <c r="M230" s="260" t="s">
        <v>759</v>
      </c>
      <c r="N230" s="260" t="s">
        <v>759</v>
      </c>
      <c r="O230" s="260" t="s">
        <v>759</v>
      </c>
      <c r="P230" s="260" t="s">
        <v>759</v>
      </c>
      <c r="Q230" s="257" t="s">
        <v>760</v>
      </c>
      <c r="R230" s="260" t="s">
        <v>759</v>
      </c>
      <c r="S230" s="260" t="s">
        <v>759</v>
      </c>
      <c r="T230" s="260" t="s">
        <v>759</v>
      </c>
      <c r="U230" s="260" t="s">
        <v>759</v>
      </c>
      <c r="V230" s="260" t="s">
        <v>759</v>
      </c>
      <c r="W230" s="260" t="s">
        <v>759</v>
      </c>
      <c r="X230" s="260" t="s">
        <v>759</v>
      </c>
      <c r="Y230" s="260" t="s">
        <v>759</v>
      </c>
      <c r="Z230" s="260" t="s">
        <v>759</v>
      </c>
      <c r="AA230" s="260" t="s">
        <v>759</v>
      </c>
      <c r="AB230" s="262" t="s">
        <v>760</v>
      </c>
      <c r="AC230" s="258" t="s">
        <v>765</v>
      </c>
      <c r="AD230" s="260" t="s">
        <v>759</v>
      </c>
      <c r="AE230" s="260" t="s">
        <v>759</v>
      </c>
      <c r="AF230" s="260" t="s">
        <v>759</v>
      </c>
      <c r="AG230" s="261" t="s">
        <v>761</v>
      </c>
      <c r="AH230" s="257" t="s">
        <v>760</v>
      </c>
      <c r="AI230" s="260" t="s">
        <v>759</v>
      </c>
      <c r="AJ230" s="297" t="s">
        <v>765</v>
      </c>
      <c r="AK230" s="1" t="s">
        <v>759</v>
      </c>
      <c r="AL230" s="259">
        <f>COUNTIF(I230:AK230,"scheduled")</f>
        <v>3</v>
      </c>
      <c r="AM230" s="1" t="s">
        <v>1125</v>
      </c>
      <c r="AN230" s="39" t="s">
        <v>762</v>
      </c>
      <c r="AP230" s="1" t="s">
        <v>1212</v>
      </c>
    </row>
    <row r="231" spans="1:42" ht="20.100000000000001" customHeight="1">
      <c r="A231" s="75" t="s">
        <v>706</v>
      </c>
      <c r="B231" s="64" t="s">
        <v>766</v>
      </c>
      <c r="C231" s="58">
        <v>7</v>
      </c>
      <c r="D231" s="76" t="s">
        <v>707</v>
      </c>
      <c r="E231" s="77">
        <v>45835</v>
      </c>
      <c r="F231" s="78">
        <v>3.5</v>
      </c>
      <c r="G231" s="76" t="s">
        <v>52</v>
      </c>
      <c r="H231" s="76" t="s">
        <v>17</v>
      </c>
      <c r="I231" s="261" t="s">
        <v>761</v>
      </c>
      <c r="J231" s="260" t="s">
        <v>759</v>
      </c>
      <c r="K231" s="260" t="s">
        <v>759</v>
      </c>
      <c r="L231" s="257" t="s">
        <v>760</v>
      </c>
      <c r="M231" s="257" t="s">
        <v>760</v>
      </c>
      <c r="N231" s="260" t="s">
        <v>759</v>
      </c>
      <c r="O231" s="260" t="s">
        <v>759</v>
      </c>
      <c r="P231" s="260" t="s">
        <v>759</v>
      </c>
      <c r="Q231" s="260" t="s">
        <v>759</v>
      </c>
      <c r="R231" s="260" t="s">
        <v>759</v>
      </c>
      <c r="S231" s="257" t="s">
        <v>760</v>
      </c>
      <c r="T231" s="261" t="s">
        <v>761</v>
      </c>
      <c r="U231" s="260" t="s">
        <v>759</v>
      </c>
      <c r="V231" s="257" t="s">
        <v>760</v>
      </c>
      <c r="W231" s="260" t="s">
        <v>759</v>
      </c>
      <c r="X231" s="257" t="s">
        <v>760</v>
      </c>
      <c r="Y231" s="261" t="s">
        <v>761</v>
      </c>
      <c r="Z231" s="261" t="s">
        <v>761</v>
      </c>
      <c r="AA231" s="257" t="s">
        <v>760</v>
      </c>
      <c r="AB231" s="262" t="s">
        <v>775</v>
      </c>
      <c r="AC231" s="261" t="s">
        <v>761</v>
      </c>
      <c r="AD231" s="260" t="s">
        <v>759</v>
      </c>
      <c r="AE231" s="260" t="s">
        <v>759</v>
      </c>
      <c r="AF231" s="260" t="s">
        <v>759</v>
      </c>
      <c r="AG231" s="260" t="s">
        <v>759</v>
      </c>
      <c r="AH231" s="260" t="s">
        <v>759</v>
      </c>
      <c r="AI231" s="257" t="s">
        <v>760</v>
      </c>
      <c r="AJ231" s="297" t="s">
        <v>765</v>
      </c>
      <c r="AK231" s="1" t="s">
        <v>759</v>
      </c>
      <c r="AL231" s="259">
        <f>COUNTIF(I231:AK231,"scheduled")</f>
        <v>7</v>
      </c>
      <c r="AM231" s="1" t="s">
        <v>1091</v>
      </c>
      <c r="AN231" s="39" t="s">
        <v>762</v>
      </c>
    </row>
    <row r="232" spans="1:42" ht="20.100000000000001" customHeight="1">
      <c r="A232" s="75" t="s">
        <v>709</v>
      </c>
      <c r="B232" s="183" t="s">
        <v>757</v>
      </c>
      <c r="C232" s="58">
        <v>7</v>
      </c>
      <c r="D232" s="76" t="s">
        <v>710</v>
      </c>
      <c r="E232" s="77">
        <v>45835</v>
      </c>
      <c r="F232" s="78">
        <v>2</v>
      </c>
      <c r="G232" s="76" t="s">
        <v>52</v>
      </c>
      <c r="H232" s="76" t="s">
        <v>24</v>
      </c>
      <c r="I232" s="257" t="s">
        <v>760</v>
      </c>
      <c r="J232" s="260" t="s">
        <v>759</v>
      </c>
      <c r="K232" s="260" t="s">
        <v>759</v>
      </c>
      <c r="L232" s="260" t="s">
        <v>759</v>
      </c>
      <c r="M232" s="258" t="s">
        <v>765</v>
      </c>
      <c r="N232" s="260" t="s">
        <v>759</v>
      </c>
      <c r="O232" s="260" t="s">
        <v>759</v>
      </c>
      <c r="P232" s="260" t="s">
        <v>759</v>
      </c>
      <c r="Q232" s="260" t="s">
        <v>759</v>
      </c>
      <c r="R232" s="257" t="s">
        <v>760</v>
      </c>
      <c r="S232" s="260" t="s">
        <v>759</v>
      </c>
      <c r="T232" s="257" t="s">
        <v>760</v>
      </c>
      <c r="U232" s="260" t="s">
        <v>759</v>
      </c>
      <c r="V232" s="258" t="s">
        <v>765</v>
      </c>
      <c r="W232" s="260" t="s">
        <v>759</v>
      </c>
      <c r="X232" s="260" t="s">
        <v>759</v>
      </c>
      <c r="Y232" s="257" t="s">
        <v>760</v>
      </c>
      <c r="Z232" s="261" t="s">
        <v>761</v>
      </c>
      <c r="AA232" s="260" t="s">
        <v>759</v>
      </c>
      <c r="AB232" s="257" t="s">
        <v>760</v>
      </c>
      <c r="AC232" s="257" t="s">
        <v>760</v>
      </c>
      <c r="AD232" s="260" t="s">
        <v>759</v>
      </c>
      <c r="AE232" s="260" t="s">
        <v>759</v>
      </c>
      <c r="AF232" s="260" t="s">
        <v>759</v>
      </c>
      <c r="AG232" s="260" t="s">
        <v>759</v>
      </c>
      <c r="AH232" s="261" t="s">
        <v>761</v>
      </c>
      <c r="AI232" s="257" t="s">
        <v>760</v>
      </c>
      <c r="AJ232" s="297" t="s">
        <v>765</v>
      </c>
      <c r="AK232" s="1" t="s">
        <v>759</v>
      </c>
      <c r="AL232" s="259">
        <f>COUNTIF(I232:AK232,"scheduled")</f>
        <v>7</v>
      </c>
      <c r="AM232" s="1" t="s">
        <v>1107</v>
      </c>
      <c r="AN232" s="39" t="s">
        <v>762</v>
      </c>
    </row>
    <row r="233" spans="1:42" ht="20.100000000000001" customHeight="1">
      <c r="A233" s="75" t="s">
        <v>712</v>
      </c>
      <c r="B233" s="64" t="s">
        <v>766</v>
      </c>
      <c r="C233" s="58">
        <v>7</v>
      </c>
      <c r="D233" s="76" t="s">
        <v>713</v>
      </c>
      <c r="E233" s="77">
        <v>45838</v>
      </c>
      <c r="F233" s="78">
        <v>3.5</v>
      </c>
      <c r="G233" s="76" t="s">
        <v>16</v>
      </c>
      <c r="H233" s="76" t="s">
        <v>24</v>
      </c>
      <c r="I233" s="257" t="s">
        <v>760</v>
      </c>
      <c r="J233" s="260" t="s">
        <v>759</v>
      </c>
      <c r="K233" s="260" t="s">
        <v>759</v>
      </c>
      <c r="L233" s="261" t="s">
        <v>761</v>
      </c>
      <c r="M233" s="257" t="s">
        <v>760</v>
      </c>
      <c r="N233" s="260" t="s">
        <v>759</v>
      </c>
      <c r="O233" s="260" t="s">
        <v>759</v>
      </c>
      <c r="P233" s="260" t="s">
        <v>759</v>
      </c>
      <c r="Q233" s="257" t="s">
        <v>760</v>
      </c>
      <c r="R233" s="261" t="s">
        <v>761</v>
      </c>
      <c r="S233" s="260" t="s">
        <v>759</v>
      </c>
      <c r="T233" s="257" t="s">
        <v>760</v>
      </c>
      <c r="U233" s="260" t="s">
        <v>759</v>
      </c>
      <c r="V233" s="260" t="s">
        <v>759</v>
      </c>
      <c r="W233" s="260" t="s">
        <v>759</v>
      </c>
      <c r="X233" s="257" t="s">
        <v>760</v>
      </c>
      <c r="Y233" s="261" t="s">
        <v>761</v>
      </c>
      <c r="Z233" s="257" t="s">
        <v>760</v>
      </c>
      <c r="AA233" s="260" t="s">
        <v>759</v>
      </c>
      <c r="AB233" s="261" t="s">
        <v>761</v>
      </c>
      <c r="AC233" s="257" t="s">
        <v>760</v>
      </c>
      <c r="AD233" s="260" t="s">
        <v>759</v>
      </c>
      <c r="AE233" s="280"/>
      <c r="AF233" s="260" t="s">
        <v>759</v>
      </c>
      <c r="AG233" s="258" t="s">
        <v>765</v>
      </c>
      <c r="AH233" s="260" t="s">
        <v>759</v>
      </c>
      <c r="AI233" s="258" t="s">
        <v>765</v>
      </c>
      <c r="AJ233" s="296" t="s">
        <v>759</v>
      </c>
      <c r="AK233" s="1" t="s">
        <v>759</v>
      </c>
      <c r="AL233" s="259">
        <f>COUNTIF(I233:AK233,"scheduled")</f>
        <v>7</v>
      </c>
      <c r="AM233" s="1" t="s">
        <v>1111</v>
      </c>
      <c r="AN233" s="39" t="s">
        <v>762</v>
      </c>
    </row>
    <row r="234" spans="1:42" ht="20.100000000000001" customHeight="1">
      <c r="A234" s="260" t="s">
        <v>759</v>
      </c>
      <c r="C234" s="105">
        <f>SUM(C2:C233)</f>
        <v>1384</v>
      </c>
      <c r="E234" s="106"/>
      <c r="F234" s="107">
        <f>SUM(F2:F233)</f>
        <v>714.5</v>
      </c>
      <c r="H234" s="105" t="s">
        <v>1217</v>
      </c>
      <c r="I234" s="280">
        <f>COUNTIF(I2:I233,"scheduled")</f>
        <v>52</v>
      </c>
      <c r="J234" s="280">
        <f>COUNTIF(J2:J233,"scheduled")</f>
        <v>56</v>
      </c>
      <c r="K234" s="280">
        <f>COUNTIF(K2:K233,"scheduled")</f>
        <v>54</v>
      </c>
      <c r="L234" s="280">
        <f>COUNTIF(L2:L233,"scheduled")</f>
        <v>43</v>
      </c>
      <c r="M234" s="280">
        <f>COUNTIF(M2:M233,"scheduled")</f>
        <v>51</v>
      </c>
      <c r="N234" s="280">
        <f>COUNTIF(N2:N233,"scheduled")</f>
        <v>53</v>
      </c>
      <c r="O234" s="280">
        <f>COUNTIF(O2:O233,"scheduled")</f>
        <v>52</v>
      </c>
      <c r="P234" s="280">
        <f>COUNTIF(P2:P233,"scheduled")</f>
        <v>43</v>
      </c>
      <c r="Q234" s="280">
        <f>COUNTIF(Q2:Q233,"scheduled")</f>
        <v>53</v>
      </c>
      <c r="R234" s="280">
        <f>COUNTIF(R2:R233,"scheduled")</f>
        <v>28</v>
      </c>
      <c r="S234" s="280">
        <f>COUNTIF(S2:S233,"scheduled")</f>
        <v>44</v>
      </c>
      <c r="T234" s="280">
        <f>COUNTIF(T2:T233,"scheduled")</f>
        <v>29</v>
      </c>
      <c r="U234" s="280">
        <f>COUNTIF(U2:U233,"scheduled")</f>
        <v>52</v>
      </c>
      <c r="V234" s="280">
        <f>COUNTIF(V2:V233,"scheduled")</f>
        <v>27</v>
      </c>
      <c r="W234" s="280">
        <f>COUNTIF(W2:W233,"scheduled")</f>
        <v>52</v>
      </c>
      <c r="X234" s="280">
        <f>COUNTIF(X2:X233,"scheduled")</f>
        <v>52</v>
      </c>
      <c r="Y234" s="280">
        <f>COUNTIF(Y2:Y233,"scheduled")</f>
        <v>52</v>
      </c>
      <c r="Z234" s="280">
        <f>COUNTIF(Z2:Z233,"scheduled")</f>
        <v>28</v>
      </c>
      <c r="AA234" s="280">
        <f>COUNTIF(AA2:AA233,"scheduled")</f>
        <v>41</v>
      </c>
      <c r="AB234" s="280">
        <f>COUNTIF(AB2:AB233,"scheduled")</f>
        <v>52</v>
      </c>
      <c r="AC234" s="280">
        <f>COUNTIF(AC2:AC233,"scheduled")</f>
        <v>52</v>
      </c>
      <c r="AD234" s="280">
        <f>COUNTIF(AD2:AD233,"scheduled")</f>
        <v>31</v>
      </c>
      <c r="AE234" s="280">
        <f>COUNTIF(AE2:AE233,"scheduled")</f>
        <v>53</v>
      </c>
      <c r="AF234" s="280">
        <f>COUNTIF(AF2:AF233,"scheduled")</f>
        <v>53</v>
      </c>
      <c r="AG234" s="280">
        <f>COUNTIF(AG2:AG233,"scheduled")</f>
        <v>44</v>
      </c>
      <c r="AH234" s="280">
        <f>COUNTIF(AH2:AH233,"scheduled")</f>
        <v>67</v>
      </c>
      <c r="AI234" s="280">
        <f>COUNTIF(AI2:AI233,"scheduled")</f>
        <v>51</v>
      </c>
      <c r="AJ234" s="280">
        <f>COUNTIF(AJ2:AJ233,"scheduled")</f>
        <v>52</v>
      </c>
      <c r="AK234" s="280">
        <f>COUNTIF(AK2:AK233,"scheduled")</f>
        <v>46</v>
      </c>
      <c r="AL234" s="259">
        <f>SUM(I234:AK234)</f>
        <v>1363</v>
      </c>
      <c r="AN234" s="39" t="s">
        <v>762</v>
      </c>
    </row>
    <row r="235" spans="1:42" ht="20.100000000000001" customHeight="1">
      <c r="A235" s="264" t="s">
        <v>758</v>
      </c>
      <c r="H235" s="105" t="s">
        <v>1218</v>
      </c>
      <c r="I235" s="266">
        <v>52</v>
      </c>
      <c r="J235" s="280">
        <v>52</v>
      </c>
      <c r="K235" s="263">
        <v>52</v>
      </c>
      <c r="L235" s="280">
        <v>40</v>
      </c>
      <c r="M235" s="263">
        <v>52</v>
      </c>
      <c r="N235" s="280">
        <v>52</v>
      </c>
      <c r="O235" s="263">
        <v>52</v>
      </c>
      <c r="P235" s="280">
        <v>40</v>
      </c>
      <c r="Q235" s="263">
        <v>52</v>
      </c>
      <c r="R235" s="280">
        <v>30</v>
      </c>
      <c r="S235" s="263">
        <v>42</v>
      </c>
      <c r="T235" s="280">
        <v>30</v>
      </c>
      <c r="U235" s="263">
        <v>52</v>
      </c>
      <c r="V235" s="280">
        <v>26</v>
      </c>
      <c r="W235" s="280">
        <v>52</v>
      </c>
      <c r="X235" s="263">
        <v>52</v>
      </c>
      <c r="Y235" s="280">
        <v>52</v>
      </c>
      <c r="Z235" s="263">
        <v>26</v>
      </c>
      <c r="AA235" s="280">
        <v>40</v>
      </c>
      <c r="AB235" s="263">
        <v>52</v>
      </c>
      <c r="AC235" s="280">
        <v>52</v>
      </c>
      <c r="AD235" s="263">
        <v>32</v>
      </c>
      <c r="AE235" s="280">
        <v>52</v>
      </c>
      <c r="AF235" s="263">
        <v>52</v>
      </c>
      <c r="AG235" s="280">
        <v>42</v>
      </c>
      <c r="AH235" s="263">
        <v>68</v>
      </c>
      <c r="AI235" s="280">
        <v>52</v>
      </c>
      <c r="AJ235" s="293">
        <v>52</v>
      </c>
      <c r="AK235" s="293">
        <v>52</v>
      </c>
      <c r="AL235" s="259">
        <f>SUM(I235:AK235)</f>
        <v>1352</v>
      </c>
      <c r="AN235" s="39" t="s">
        <v>762</v>
      </c>
    </row>
    <row r="236" spans="1:42" ht="20.100000000000001" customHeight="1">
      <c r="A236" s="265" t="s">
        <v>780</v>
      </c>
      <c r="J236" s="280"/>
      <c r="K236" s="263" t="s">
        <v>1130</v>
      </c>
      <c r="L236" s="280"/>
      <c r="M236" s="263" t="s">
        <v>1130</v>
      </c>
      <c r="N236" s="280"/>
      <c r="O236" s="263" t="s">
        <v>1130</v>
      </c>
      <c r="P236" s="280"/>
      <c r="Q236" s="263" t="s">
        <v>1130</v>
      </c>
      <c r="R236" s="280"/>
      <c r="S236" s="263" t="s">
        <v>1130</v>
      </c>
      <c r="T236" s="280"/>
      <c r="U236" s="263" t="s">
        <v>1130</v>
      </c>
      <c r="V236" s="280"/>
      <c r="W236" s="280"/>
      <c r="X236" s="263" t="s">
        <v>1130</v>
      </c>
      <c r="Y236" s="280"/>
      <c r="Z236" s="263" t="s">
        <v>1130</v>
      </c>
      <c r="AA236" s="280"/>
      <c r="AB236" s="263" t="s">
        <v>1130</v>
      </c>
      <c r="AC236" s="280"/>
      <c r="AD236" s="263" t="s">
        <v>1130</v>
      </c>
      <c r="AE236" s="280"/>
      <c r="AF236" s="263" t="s">
        <v>1130</v>
      </c>
      <c r="AG236" s="280"/>
      <c r="AH236" s="263" t="s">
        <v>1130</v>
      </c>
      <c r="AI236" s="280"/>
      <c r="AJ236" s="293"/>
      <c r="AK236" s="293"/>
      <c r="AL236" s="280"/>
      <c r="AN236" s="39"/>
    </row>
    <row r="237" spans="1:42" ht="20.100000000000001" customHeight="1">
      <c r="A237" s="257" t="s">
        <v>760</v>
      </c>
      <c r="J237" s="280"/>
      <c r="K237" s="263" t="s">
        <v>1130</v>
      </c>
      <c r="L237" s="280"/>
      <c r="M237" s="263" t="s">
        <v>1130</v>
      </c>
      <c r="N237" s="280"/>
      <c r="O237" s="263" t="s">
        <v>1130</v>
      </c>
      <c r="P237" s="280"/>
      <c r="Q237" s="263" t="s">
        <v>1130</v>
      </c>
      <c r="R237" s="280"/>
      <c r="S237" s="263" t="s">
        <v>1130</v>
      </c>
      <c r="T237" s="280"/>
      <c r="U237" s="263" t="s">
        <v>1130</v>
      </c>
      <c r="V237" s="280"/>
      <c r="W237" s="280"/>
      <c r="X237" s="263" t="s">
        <v>1130</v>
      </c>
      <c r="Y237" s="280"/>
      <c r="Z237" s="263" t="s">
        <v>1130</v>
      </c>
      <c r="AA237" s="280"/>
      <c r="AB237" s="263" t="s">
        <v>1130</v>
      </c>
      <c r="AC237" s="280"/>
      <c r="AD237" s="263" t="s">
        <v>1130</v>
      </c>
      <c r="AE237" s="280"/>
      <c r="AF237" s="263" t="s">
        <v>1130</v>
      </c>
      <c r="AG237" s="280"/>
      <c r="AH237" s="263" t="s">
        <v>1130</v>
      </c>
      <c r="AI237" s="280"/>
      <c r="AL237" s="280"/>
      <c r="AN237" s="39"/>
      <c r="AP237" s="39"/>
    </row>
    <row r="238" spans="1:42" ht="20.100000000000001" customHeight="1"/>
    <row r="239" spans="1:42" ht="20.100000000000001" customHeight="1"/>
    <row r="240" spans="1:42" ht="20.100000000000001" customHeight="1">
      <c r="AN240" s="39"/>
    </row>
    <row r="241" spans="1:43" ht="20.100000000000001" customHeight="1"/>
    <row r="242" spans="1:43" ht="20.100000000000001" customHeight="1"/>
    <row r="243" spans="1:43" ht="20.100000000000001" customHeight="1"/>
    <row r="244" spans="1:43" ht="20.100000000000001" customHeight="1">
      <c r="AN244" s="39"/>
    </row>
    <row r="245" spans="1:43" ht="20.100000000000001" customHeight="1">
      <c r="AN245" s="39"/>
    </row>
    <row r="246" spans="1:43" ht="20.100000000000001" customHeight="1"/>
    <row r="247" spans="1:43" ht="20.100000000000001" customHeight="1">
      <c r="AN247" s="39"/>
    </row>
    <row r="248" spans="1:43" ht="20.100000000000001" customHeight="1">
      <c r="AN248" s="39"/>
      <c r="AQ248" s="39"/>
    </row>
    <row r="249" spans="1:43" ht="20.100000000000001" customHeight="1">
      <c r="AN249" s="39"/>
      <c r="AP249" s="39"/>
    </row>
    <row r="250" spans="1:43" ht="20.100000000000001" customHeight="1"/>
    <row r="255" spans="1:43" s="173" customFormat="1">
      <c r="A255" s="105"/>
      <c r="B255" s="105"/>
      <c r="C255" s="105"/>
      <c r="D255" s="105"/>
      <c r="E255" s="108"/>
      <c r="F255" s="105"/>
      <c r="G255" s="105"/>
      <c r="H255" s="105"/>
      <c r="I255" s="266"/>
      <c r="J255" s="266"/>
      <c r="K255" s="266"/>
      <c r="L255" s="266"/>
      <c r="M255" s="266"/>
      <c r="N255" s="266"/>
      <c r="O255" s="266"/>
      <c r="P255" s="266"/>
      <c r="Q255" s="266"/>
      <c r="R255" s="266"/>
      <c r="S255" s="266"/>
      <c r="T255" s="266"/>
      <c r="U255" s="266"/>
      <c r="V255" s="266"/>
      <c r="W255" s="266"/>
      <c r="X255" s="266"/>
      <c r="Y255" s="266"/>
      <c r="Z255" s="266"/>
      <c r="AA255" s="266"/>
      <c r="AB255" s="266"/>
      <c r="AC255" s="266"/>
      <c r="AD255" s="266"/>
      <c r="AE255" s="266"/>
      <c r="AF255" s="266"/>
      <c r="AG255" s="266"/>
      <c r="AH255" s="266"/>
      <c r="AI255" s="266"/>
      <c r="AJ255" s="294"/>
      <c r="AK255" s="294"/>
      <c r="AL255" s="266"/>
    </row>
  </sheetData>
  <sheetProtection sheet="1" objects="1" scenarios="1"/>
  <autoFilter ref="A1:AY254" xr:uid="{E565862E-1F7B-E044-BC38-DCDB8F5C431F}">
    <sortState xmlns:xlrd2="http://schemas.microsoft.com/office/spreadsheetml/2017/richdata2" ref="A2:AY254">
      <sortCondition ref="E1:E254"/>
    </sortState>
  </autoFilter>
  <conditionalFormatting sqref="A1:XFD2 AQ24:XFD24 A42:H82 A83 C83:H83 A84:H91 A92:A94 C92:H94 A95:H96 A97 C97:H97 A98:H102 A103:A104 C103:H104 A105:H105 A106:A107 C106:H107 A108:H129 A130 C130:H130 A131:H133 A134 C134:H134 A135:H139 A140 C140:H140 A141:H142 A143 C143:H143 A144:H155 A156 C156:H156 A157:H159 A160 C160:H160 A161:H161 A162 C162:H162 A163:H164 A165 C165:H165 A166:H167 A168:A169 C168:H169 I256:N256 P256:AA256 I42:AK46 AM24:AO24 AC256:AI256 I257:AI1048576 AJ235:XFD1048576 I238:AI255 J235:AI237 A170:H1048576 I234:AK234 AM3:XFD10 AM12:XFD23 AM11:AN11 AP11:XFD11 AM118:XFD234 AM117:AO117 AQ117:XFD117 AL3:AL52 I47:AI52 AL54:AL235 AM25:XFD52 AM54:XFD116 AL53:XFD53 A3:AK41 I54:AI233">
    <cfRule type="containsText" dxfId="90" priority="106" operator="containsText" text="Back">
      <formula>NOT(ISERROR(SEARCH("Back",A1)))</formula>
    </cfRule>
    <cfRule type="containsText" dxfId="89" priority="107" operator="containsText" text="not">
      <formula>NOT(ISERROR(SEARCH("not",A1)))</formula>
    </cfRule>
    <cfRule type="containsText" dxfId="88" priority="108" operator="containsText" text="Scheduled">
      <formula>NOT(ISERROR(SEARCH("Scheduled",A1)))</formula>
    </cfRule>
  </conditionalFormatting>
  <conditionalFormatting sqref="I239:V249 I238:R238 T238:V238 S26:V26 J231:V231 AM2:AM12 M25:M27 I26:Q26 AH66:AI66 X66:AF66 AL235:AY249 AJ235:AK248 I2:AY2 AQ24:AY24 I7:V25 X7:AK46 AM25:AY52 AM54:AY116 AL53:AX53 AM118:AY234 AM117:AO117 AQ117:AY117 AM24:AO24 I3:AK6 AM3:AY10 AM12:AY23 AM11:AN11 AP11:AY11 I232:V233 J234:V237 A234:A237 X235:AI249 T234:AK234 I234 W7:W52 X47:AI52 X54:AI65 W54:W249 AL3:AL235 I27:V52 I54:V230 X67:AI233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AY2 AM2:AM12 I7:V25 AQ24:AY24 M25:M27 I26:Q26 S26:V26 X66:AF66 AH66:AI66 J231:V231 I238:R238 T238:V238 I239:V249 X7:AK46 AM24:AO24 I3:AK6 AL235:AY249 AJ235:AK248 X235:AI249 T234:AK234 I232:V233 J234:V237 A234:A237 I234 AM3:AY10 AM12:AY23 AM11:AN11 AP11:AY11 AM118:AY234 AM117:AO117 AQ117:AY117 W7:W52 AL3:AL52 X47:AI52 AK47:AK52 AK54:AK233 X54:AI65 AL54:AL235 W54:W249 AM25:AY52 AM54:AY116 I53:AI53 AL53:AX53 I27:V52 I54:V230 X67:AI233">
    <cfRule type="containsText" dxfId="87" priority="109" stopIfTrue="1" operator="containsText" text="Top Choice">
      <formula>NOT(ISERROR(SEARCH("Top Choice",A2)))</formula>
    </cfRule>
    <cfRule type="containsText" dxfId="86" priority="110" stopIfTrue="1" operator="containsText" text="Yes">
      <formula>NOT(ISERROR(SEARCH("Yes",A2)))</formula>
    </cfRule>
    <cfRule type="containsText" dxfId="85" priority="111" stopIfTrue="1" operator="containsText" text="If Needed">
      <formula>NOT(ISERROR(SEARCH("If Needed",A2)))</formula>
    </cfRule>
    <cfRule type="containsText" dxfId="84" priority="112" stopIfTrue="1" operator="containsText" text="Unavailable">
      <formula>NOT(ISERROR(SEARCH("Unavailable",A2)))</formula>
    </cfRule>
  </conditionalFormatting>
  <conditionalFormatting sqref="AJ1:AK46 AJ235:AK1048576 AJ158:AJ233 AJ47:AJ52 AJ54:AJ156">
    <cfRule type="containsText" dxfId="83" priority="105" operator="containsText" text="Unavailable">
      <formula>NOT(ISERROR(SEARCH("Unavailable",AJ1)))</formula>
    </cfRule>
  </conditionalFormatting>
  <conditionalFormatting sqref="AJ157">
    <cfRule type="containsText" dxfId="82" priority="97" operator="containsText" text="Back">
      <formula>NOT(ISERROR(SEARCH("Back",AJ157)))</formula>
    </cfRule>
    <cfRule type="containsText" dxfId="81" priority="98" operator="containsText" text="not">
      <formula>NOT(ISERROR(SEARCH("not",AJ157)))</formula>
    </cfRule>
    <cfRule type="containsText" dxfId="80" priority="99" operator="containsText" text="Scheduled">
      <formula>NOT(ISERROR(SEARCH("Scheduled",AJ157)))</formula>
    </cfRule>
  </conditionalFormatting>
  <conditionalFormatting sqref="AJ15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7">
    <cfRule type="containsText" dxfId="79" priority="100" stopIfTrue="1" operator="containsText" text="Top Choice">
      <formula>NOT(ISERROR(SEARCH("Top Choice",AJ157)))</formula>
    </cfRule>
    <cfRule type="containsText" dxfId="78" priority="101" stopIfTrue="1" operator="containsText" text="Yes">
      <formula>NOT(ISERROR(SEARCH("Yes",AJ157)))</formula>
    </cfRule>
    <cfRule type="containsText" dxfId="77" priority="102" stopIfTrue="1" operator="containsText" text="If Needed">
      <formula>NOT(ISERROR(SEARCH("If Needed",AJ157)))</formula>
    </cfRule>
    <cfRule type="containsText" dxfId="76" priority="103" stopIfTrue="1" operator="containsText" text="Unavailable">
      <formula>NOT(ISERROR(SEARCH("Unavailable",AJ157)))</formula>
    </cfRule>
  </conditionalFormatting>
  <conditionalFormatting sqref="AK47:AK52 AK54:AK233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AK52 I54:AK1048576">
    <cfRule type="containsText" dxfId="75" priority="91" operator="containsText" text="Scheduled">
      <formula>NOT(ISERROR(SEARCH("Scheduled",I1)))</formula>
    </cfRule>
  </conditionalFormatting>
  <conditionalFormatting sqref="AK70">
    <cfRule type="containsText" dxfId="74" priority="87" operator="containsText" text="Back">
      <formula>NOT(ISERROR(SEARCH("Back",AK70)))</formula>
    </cfRule>
    <cfRule type="containsText" dxfId="73" priority="88" operator="containsText" text="not">
      <formula>NOT(ISERROR(SEARCH("not",AK70)))</formula>
    </cfRule>
    <cfRule type="containsText" dxfId="72" priority="89" operator="containsText" text="Scheduled">
      <formula>NOT(ISERROR(SEARCH("Scheduled",AK70)))</formula>
    </cfRule>
  </conditionalFormatting>
  <conditionalFormatting sqref="AK7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8">
    <cfRule type="containsText" dxfId="71" priority="79" operator="containsText" text="Back">
      <formula>NOT(ISERROR(SEARCH("Back",AJ68)))</formula>
    </cfRule>
    <cfRule type="containsText" dxfId="70" priority="80" operator="containsText" text="not">
      <formula>NOT(ISERROR(SEARCH("not",AJ68)))</formula>
    </cfRule>
    <cfRule type="containsText" dxfId="69" priority="81" operator="containsText" text="Scheduled">
      <formula>NOT(ISERROR(SEARCH("Scheduled",AJ68)))</formula>
    </cfRule>
  </conditionalFormatting>
  <conditionalFormatting sqref="AJ6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8">
    <cfRule type="containsText" dxfId="68" priority="82" stopIfTrue="1" operator="containsText" text="Top Choice">
      <formula>NOT(ISERROR(SEARCH("Top Choice",AJ68)))</formula>
    </cfRule>
    <cfRule type="containsText" dxfId="67" priority="83" stopIfTrue="1" operator="containsText" text="Yes">
      <formula>NOT(ISERROR(SEARCH("Yes",AJ68)))</formula>
    </cfRule>
    <cfRule type="containsText" dxfId="66" priority="84" stopIfTrue="1" operator="containsText" text="If Needed">
      <formula>NOT(ISERROR(SEARCH("If Needed",AJ68)))</formula>
    </cfRule>
    <cfRule type="containsText" dxfId="65" priority="85" stopIfTrue="1" operator="containsText" text="Unavailable">
      <formula>NOT(ISERROR(SEARCH("Unavailable",AJ68)))</formula>
    </cfRule>
  </conditionalFormatting>
  <conditionalFormatting sqref="AI160">
    <cfRule type="containsText" dxfId="64" priority="78" operator="containsText" text="Unavailable">
      <formula>NOT(ISERROR(SEARCH("Unavailable",AI160)))</formula>
    </cfRule>
  </conditionalFormatting>
  <conditionalFormatting sqref="AJ223">
    <cfRule type="containsText" dxfId="63" priority="70" operator="containsText" text="Back">
      <formula>NOT(ISERROR(SEARCH("Back",AJ223)))</formula>
    </cfRule>
    <cfRule type="containsText" dxfId="62" priority="71" operator="containsText" text="not">
      <formula>NOT(ISERROR(SEARCH("not",AJ223)))</formula>
    </cfRule>
    <cfRule type="containsText" dxfId="61" priority="72" operator="containsText" text="Scheduled">
      <formula>NOT(ISERROR(SEARCH("Scheduled",AJ223)))</formula>
    </cfRule>
  </conditionalFormatting>
  <conditionalFormatting sqref="AJ2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3">
    <cfRule type="containsText" dxfId="60" priority="73" stopIfTrue="1" operator="containsText" text="Top Choice">
      <formula>NOT(ISERROR(SEARCH("Top Choice",AJ223)))</formula>
    </cfRule>
    <cfRule type="containsText" dxfId="59" priority="74" stopIfTrue="1" operator="containsText" text="Yes">
      <formula>NOT(ISERROR(SEARCH("Yes",AJ223)))</formula>
    </cfRule>
    <cfRule type="containsText" dxfId="58" priority="75" stopIfTrue="1" operator="containsText" text="If Needed">
      <formula>NOT(ISERROR(SEARCH("If Needed",AJ223)))</formula>
    </cfRule>
    <cfRule type="containsText" dxfId="57" priority="76" stopIfTrue="1" operator="containsText" text="Unavailable">
      <formula>NOT(ISERROR(SEARCH("Unavailable",AJ223)))</formula>
    </cfRule>
  </conditionalFormatting>
  <conditionalFormatting sqref="AG182">
    <cfRule type="containsText" dxfId="56" priority="69" operator="containsText" text="Unavailable">
      <formula>NOT(ISERROR(SEARCH("Unavailable",AG182)))</formula>
    </cfRule>
  </conditionalFormatting>
  <conditionalFormatting sqref="AG226">
    <cfRule type="containsText" dxfId="55" priority="68" operator="containsText" text="Unavailable">
      <formula>NOT(ISERROR(SEARCH("Unavailable",AG226)))</formula>
    </cfRule>
  </conditionalFormatting>
  <conditionalFormatting sqref="AJ174">
    <cfRule type="containsText" dxfId="54" priority="60" operator="containsText" text="Back">
      <formula>NOT(ISERROR(SEARCH("Back",AJ174)))</formula>
    </cfRule>
    <cfRule type="containsText" dxfId="53" priority="61" operator="containsText" text="not">
      <formula>NOT(ISERROR(SEARCH("not",AJ174)))</formula>
    </cfRule>
    <cfRule type="containsText" dxfId="52" priority="62" operator="containsText" text="Scheduled">
      <formula>NOT(ISERROR(SEARCH("Scheduled",AJ174)))</formula>
    </cfRule>
  </conditionalFormatting>
  <conditionalFormatting sqref="AJ17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74">
    <cfRule type="containsText" dxfId="51" priority="63" stopIfTrue="1" operator="containsText" text="Top Choice">
      <formula>NOT(ISERROR(SEARCH("Top Choice",AJ174)))</formula>
    </cfRule>
    <cfRule type="containsText" dxfId="50" priority="64" stopIfTrue="1" operator="containsText" text="Yes">
      <formula>NOT(ISERROR(SEARCH("Yes",AJ174)))</formula>
    </cfRule>
    <cfRule type="containsText" dxfId="49" priority="65" stopIfTrue="1" operator="containsText" text="If Needed">
      <formula>NOT(ISERROR(SEARCH("If Needed",AJ174)))</formula>
    </cfRule>
    <cfRule type="containsText" dxfId="48" priority="66" stopIfTrue="1" operator="containsText" text="Unavailable">
      <formula>NOT(ISERROR(SEARCH("Unavailable",AJ174)))</formula>
    </cfRule>
  </conditionalFormatting>
  <conditionalFormatting sqref="AG125">
    <cfRule type="containsText" dxfId="47" priority="59" operator="containsText" text="Unavailable">
      <formula>NOT(ISERROR(SEARCH("Unavailable",AG125)))</formula>
    </cfRule>
  </conditionalFormatting>
  <conditionalFormatting sqref="AK147">
    <cfRule type="containsText" dxfId="46" priority="55" operator="containsText" text="Back">
      <formula>NOT(ISERROR(SEARCH("Back",AK147)))</formula>
    </cfRule>
    <cfRule type="containsText" dxfId="45" priority="56" operator="containsText" text="not">
      <formula>NOT(ISERROR(SEARCH("not",AK147)))</formula>
    </cfRule>
    <cfRule type="containsText" dxfId="44" priority="57" operator="containsText" text="Scheduled">
      <formula>NOT(ISERROR(SEARCH("Scheduled",AK147)))</formula>
    </cfRule>
  </conditionalFormatting>
  <conditionalFormatting sqref="AK14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8">
    <cfRule type="containsText" dxfId="43" priority="51" operator="containsText" text="Back">
      <formula>NOT(ISERROR(SEARCH("Back",AK148)))</formula>
    </cfRule>
    <cfRule type="containsText" dxfId="42" priority="52" operator="containsText" text="not">
      <formula>NOT(ISERROR(SEARCH("not",AK148)))</formula>
    </cfRule>
    <cfRule type="containsText" dxfId="41" priority="53" operator="containsText" text="Scheduled">
      <formula>NOT(ISERROR(SEARCH("Scheduled",AK148)))</formula>
    </cfRule>
  </conditionalFormatting>
  <conditionalFormatting sqref="AK14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8">
    <cfRule type="containsText" dxfId="40" priority="50" operator="containsText" text="Unavailable">
      <formula>NOT(ISERROR(SEARCH("Unavailable",AI148)))</formula>
    </cfRule>
  </conditionalFormatting>
  <conditionalFormatting sqref="AJ83">
    <cfRule type="containsText" dxfId="39" priority="42" operator="containsText" text="Back">
      <formula>NOT(ISERROR(SEARCH("Back",AJ83)))</formula>
    </cfRule>
    <cfRule type="containsText" dxfId="38" priority="43" operator="containsText" text="not">
      <formula>NOT(ISERROR(SEARCH("not",AJ83)))</formula>
    </cfRule>
    <cfRule type="containsText" dxfId="37" priority="44" operator="containsText" text="Scheduled">
      <formula>NOT(ISERROR(SEARCH("Scheduled",AJ83)))</formula>
    </cfRule>
  </conditionalFormatting>
  <conditionalFormatting sqref="AJ8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3">
    <cfRule type="containsText" dxfId="36" priority="45" stopIfTrue="1" operator="containsText" text="Top Choice">
      <formula>NOT(ISERROR(SEARCH("Top Choice",AJ83)))</formula>
    </cfRule>
    <cfRule type="containsText" dxfId="35" priority="46" stopIfTrue="1" operator="containsText" text="Yes">
      <formula>NOT(ISERROR(SEARCH("Yes",AJ83)))</formula>
    </cfRule>
    <cfRule type="containsText" dxfId="34" priority="47" stopIfTrue="1" operator="containsText" text="If Needed">
      <formula>NOT(ISERROR(SEARCH("If Needed",AJ83)))</formula>
    </cfRule>
    <cfRule type="containsText" dxfId="33" priority="48" stopIfTrue="1" operator="containsText" text="Unavailable">
      <formula>NOT(ISERROR(SEARCH("Unavailable",AJ83)))</formula>
    </cfRule>
  </conditionalFormatting>
  <conditionalFormatting sqref="AI70">
    <cfRule type="containsText" dxfId="32" priority="41" operator="containsText" text="Unavailable">
      <formula>NOT(ISERROR(SEARCH("Unavailable",AI70)))</formula>
    </cfRule>
  </conditionalFormatting>
  <conditionalFormatting sqref="AK53">
    <cfRule type="containsText" dxfId="31" priority="36" stopIfTrue="1" operator="containsText" text="Top Choice">
      <formula>NOT(ISERROR(SEARCH("Top Choice",AK53)))</formula>
    </cfRule>
    <cfRule type="containsText" dxfId="30" priority="37" stopIfTrue="1" operator="containsText" text="Yes">
      <formula>NOT(ISERROR(SEARCH("Yes",AK53)))</formula>
    </cfRule>
    <cfRule type="containsText" dxfId="29" priority="38" stopIfTrue="1" operator="containsText" text="If Needed">
      <formula>NOT(ISERROR(SEARCH("If Needed",AK53)))</formula>
    </cfRule>
    <cfRule type="containsText" dxfId="28" priority="39" stopIfTrue="1" operator="containsText" text="Unavailable">
      <formula>NOT(ISERROR(SEARCH("Unavailable",AK53)))</formula>
    </cfRule>
  </conditionalFormatting>
  <conditionalFormatting sqref="I53:AI53 AK5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">
    <cfRule type="containsText" dxfId="27" priority="32" operator="containsText" text="Back">
      <formula>NOT(ISERROR(SEARCH("Back",J53)))</formula>
    </cfRule>
    <cfRule type="containsText" dxfId="26" priority="33" operator="containsText" text="not">
      <formula>NOT(ISERROR(SEARCH("not",J53)))</formula>
    </cfRule>
    <cfRule type="containsText" dxfId="25" priority="34" operator="containsText" text="Scheduled">
      <formula>NOT(ISERROR(SEARCH("Scheduled",J53)))</formula>
    </cfRule>
  </conditionalFormatting>
  <conditionalFormatting sqref="J5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">
    <cfRule type="containsText" dxfId="24" priority="31" operator="containsText" text="Scheduled">
      <formula>NOT(ISERROR(SEARCH("Scheduled",J53)))</formula>
    </cfRule>
  </conditionalFormatting>
  <conditionalFormatting sqref="L53">
    <cfRule type="containsText" dxfId="23" priority="27" operator="containsText" text="Back">
      <formula>NOT(ISERROR(SEARCH("Back",L53)))</formula>
    </cfRule>
    <cfRule type="containsText" dxfId="22" priority="28" operator="containsText" text="not">
      <formula>NOT(ISERROR(SEARCH("not",L53)))</formula>
    </cfRule>
    <cfRule type="containsText" dxfId="21" priority="29" operator="containsText" text="Scheduled">
      <formula>NOT(ISERROR(SEARCH("Scheduled",L53)))</formula>
    </cfRule>
  </conditionalFormatting>
  <conditionalFormatting sqref="L5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">
    <cfRule type="containsText" dxfId="20" priority="26" operator="containsText" text="Scheduled">
      <formula>NOT(ISERROR(SEARCH("Scheduled",L53)))</formula>
    </cfRule>
  </conditionalFormatting>
  <conditionalFormatting sqref="M53">
    <cfRule type="containsText" dxfId="19" priority="22" operator="containsText" text="Back">
      <formula>NOT(ISERROR(SEARCH("Back",M53)))</formula>
    </cfRule>
    <cfRule type="containsText" dxfId="18" priority="23" operator="containsText" text="not">
      <formula>NOT(ISERROR(SEARCH("not",M53)))</formula>
    </cfRule>
    <cfRule type="containsText" dxfId="17" priority="24" operator="containsText" text="Scheduled">
      <formula>NOT(ISERROR(SEARCH("Scheduled",M53)))</formula>
    </cfRule>
  </conditionalFormatting>
  <conditionalFormatting sqref="M5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ntainsText" dxfId="16" priority="21" operator="containsText" text="Scheduled">
      <formula>NOT(ISERROR(SEARCH("Scheduled",M53)))</formula>
    </cfRule>
  </conditionalFormatting>
  <conditionalFormatting sqref="P53">
    <cfRule type="containsText" dxfId="15" priority="17" operator="containsText" text="Back">
      <formula>NOT(ISERROR(SEARCH("Back",P53)))</formula>
    </cfRule>
    <cfRule type="containsText" dxfId="14" priority="18" operator="containsText" text="not">
      <formula>NOT(ISERROR(SEARCH("not",P53)))</formula>
    </cfRule>
    <cfRule type="containsText" dxfId="13" priority="19" operator="containsText" text="Scheduled">
      <formula>NOT(ISERROR(SEARCH("Scheduled",P53)))</formula>
    </cfRule>
  </conditionalFormatting>
  <conditionalFormatting sqref="P5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ntainsText" dxfId="12" priority="16" operator="containsText" text="Scheduled">
      <formula>NOT(ISERROR(SEARCH("Scheduled",P53)))</formula>
    </cfRule>
  </conditionalFormatting>
  <conditionalFormatting sqref="AE53">
    <cfRule type="containsText" dxfId="11" priority="12" operator="containsText" text="Back">
      <formula>NOT(ISERROR(SEARCH("Back",AE53)))</formula>
    </cfRule>
    <cfRule type="containsText" dxfId="10" priority="13" operator="containsText" text="not">
      <formula>NOT(ISERROR(SEARCH("not",AE53)))</formula>
    </cfRule>
    <cfRule type="containsText" dxfId="9" priority="14" operator="containsText" text="Scheduled">
      <formula>NOT(ISERROR(SEARCH("Scheduled",AE53)))</formula>
    </cfRule>
  </conditionalFormatting>
  <conditionalFormatting sqref="AE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3">
    <cfRule type="containsText" dxfId="8" priority="11" operator="containsText" text="Scheduled">
      <formula>NOT(ISERROR(SEARCH("Scheduled",AE53)))</formula>
    </cfRule>
  </conditionalFormatting>
  <conditionalFormatting sqref="AF53">
    <cfRule type="containsText" dxfId="7" priority="7" operator="containsText" text="Back">
      <formula>NOT(ISERROR(SEARCH("Back",AF53)))</formula>
    </cfRule>
    <cfRule type="containsText" dxfId="6" priority="8" operator="containsText" text="not">
      <formula>NOT(ISERROR(SEARCH("not",AF53)))</formula>
    </cfRule>
    <cfRule type="containsText" dxfId="5" priority="9" operator="containsText" text="Scheduled">
      <formula>NOT(ISERROR(SEARCH("Scheduled",AF53)))</formula>
    </cfRule>
  </conditionalFormatting>
  <conditionalFormatting sqref="AF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">
    <cfRule type="containsText" dxfId="4" priority="6" operator="containsText" text="Scheduled">
      <formula>NOT(ISERROR(SEARCH("Scheduled",AF53)))</formula>
    </cfRule>
  </conditionalFormatting>
  <conditionalFormatting sqref="AG53">
    <cfRule type="containsText" dxfId="3" priority="2" operator="containsText" text="Back">
      <formula>NOT(ISERROR(SEARCH("Back",AG53)))</formula>
    </cfRule>
    <cfRule type="containsText" dxfId="2" priority="3" operator="containsText" text="not">
      <formula>NOT(ISERROR(SEARCH("not",AG53)))</formula>
    </cfRule>
    <cfRule type="containsText" dxfId="1" priority="4" operator="containsText" text="Scheduled">
      <formula>NOT(ISERROR(SEARCH("Scheduled",AG53)))</formula>
    </cfRule>
  </conditionalFormatting>
  <conditionalFormatting sqref="AG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3">
    <cfRule type="containsText" dxfId="0" priority="1" operator="containsText" text="Scheduled">
      <formula>NOT(ISERROR(SEARCH("Scheduled",AG53)))</formula>
    </cfRule>
  </conditionalFormatting>
  <dataValidations count="2">
    <dataValidation allowBlank="1" showInputMessage="1" showErrorMessage="1" sqref="AL234:AL236" xr:uid="{F7B21D14-5060-4461-A9BD-F03AAE00B8B3}"/>
    <dataValidation type="list" allowBlank="1" showInputMessage="1" showErrorMessage="1" sqref="A234 I234:AK1048576 I1:AK1 I2:AL233" xr:uid="{53B991CB-6CB7-4468-AFEC-F90C159AA377}">
      <formula1>$A$234:$A$237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E0D9-AF09-B441-AC79-202BE0CB0D9D}">
  <dimension ref="A1:H21"/>
  <sheetViews>
    <sheetView workbookViewId="0">
      <selection activeCell="B6" sqref="B6"/>
    </sheetView>
  </sheetViews>
  <sheetFormatPr defaultColWidth="11.42578125" defaultRowHeight="12.95"/>
  <cols>
    <col min="6" max="6" width="11.7109375" bestFit="1" customWidth="1"/>
  </cols>
  <sheetData>
    <row r="1" spans="1:8" ht="56.1">
      <c r="A1" s="41" t="s">
        <v>1219</v>
      </c>
      <c r="B1" s="41" t="s">
        <v>1220</v>
      </c>
      <c r="C1" s="41" t="s">
        <v>1221</v>
      </c>
      <c r="D1" s="41" t="s">
        <v>1222</v>
      </c>
      <c r="E1" s="41" t="s">
        <v>1223</v>
      </c>
      <c r="F1" s="41" t="s">
        <v>1224</v>
      </c>
      <c r="G1" s="41" t="s">
        <v>1225</v>
      </c>
    </row>
    <row r="2" spans="1:8">
      <c r="A2">
        <v>1405</v>
      </c>
      <c r="B2" s="41">
        <v>4</v>
      </c>
      <c r="C2">
        <f>(A2*B2)*2</f>
        <v>11240</v>
      </c>
      <c r="D2">
        <v>519</v>
      </c>
      <c r="E2">
        <f>C2+D2</f>
        <v>11759</v>
      </c>
      <c r="F2" s="45">
        <f>E2/2080</f>
        <v>5.6533653846153848</v>
      </c>
      <c r="G2">
        <v>5.9</v>
      </c>
      <c r="H2" s="41">
        <f>5.7/0.2</f>
        <v>28.5</v>
      </c>
    </row>
    <row r="5" spans="1:8" ht="27.95">
      <c r="A5" s="41" t="s">
        <v>1226</v>
      </c>
      <c r="B5" s="41" t="s">
        <v>1227</v>
      </c>
    </row>
    <row r="6" spans="1:8">
      <c r="A6">
        <v>756.5</v>
      </c>
      <c r="B6">
        <v>1405</v>
      </c>
    </row>
    <row r="21" spans="3:6" ht="14.1">
      <c r="C21" s="41" t="s">
        <v>1228</v>
      </c>
      <c r="D21">
        <v>200</v>
      </c>
      <c r="E21" s="41">
        <f>200/4</f>
        <v>50</v>
      </c>
      <c r="F21">
        <f>50*28.5</f>
        <v>1425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D24B-5B61-0E48-B350-FAF0FBE8EBAE}">
  <dimension ref="A1:A3"/>
  <sheetViews>
    <sheetView workbookViewId="0">
      <selection activeCell="B6" sqref="B6"/>
    </sheetView>
  </sheetViews>
  <sheetFormatPr defaultColWidth="11.42578125" defaultRowHeight="12.95"/>
  <sheetData>
    <row r="1" spans="1:1" ht="14.1">
      <c r="A1" s="41" t="s">
        <v>1229</v>
      </c>
    </row>
    <row r="2" spans="1:1" ht="14.1">
      <c r="A2" s="41" t="s">
        <v>1230</v>
      </c>
    </row>
    <row r="3" spans="1:1">
      <c r="A3">
        <f>- 'CE Accounting'!B61405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EBD7-52C1-440E-92AE-4D51F71F4496}">
  <dimension ref="A1:I30"/>
  <sheetViews>
    <sheetView workbookViewId="0">
      <selection activeCell="G2" sqref="G2"/>
    </sheetView>
  </sheetViews>
  <sheetFormatPr defaultRowHeight="12.75"/>
  <cols>
    <col min="1" max="1" width="23.42578125" customWidth="1"/>
    <col min="2" max="2" width="6.140625" customWidth="1"/>
    <col min="3" max="3" width="14.140625" customWidth="1"/>
    <col min="4" max="4" width="8.5703125" customWidth="1"/>
    <col min="5" max="5" width="9.7109375" customWidth="1"/>
    <col min="6" max="6" width="17.7109375" customWidth="1"/>
  </cols>
  <sheetData>
    <row r="1" spans="1:9" s="329" customFormat="1" ht="27.75">
      <c r="A1" s="328" t="s">
        <v>1231</v>
      </c>
      <c r="B1" s="328" t="s">
        <v>1232</v>
      </c>
      <c r="C1" s="328" t="s">
        <v>1233</v>
      </c>
      <c r="D1" s="328" t="s">
        <v>877</v>
      </c>
      <c r="E1" s="328" t="s">
        <v>1234</v>
      </c>
      <c r="F1" s="328" t="s">
        <v>1235</v>
      </c>
      <c r="H1" s="329" t="s">
        <v>1236</v>
      </c>
      <c r="I1" s="329" t="s">
        <v>1237</v>
      </c>
    </row>
    <row r="2" spans="1:9" ht="13.5">
      <c r="A2" s="311" t="s">
        <v>715</v>
      </c>
      <c r="B2" s="266">
        <v>0.2</v>
      </c>
      <c r="C2" s="266"/>
      <c r="D2" s="266">
        <f>((B2*2080)/2) -C2</f>
        <v>208</v>
      </c>
      <c r="E2" s="266">
        <f>D2/4</f>
        <v>52</v>
      </c>
      <c r="F2">
        <v>139.5</v>
      </c>
      <c r="G2">
        <f>D2-F2</f>
        <v>68.5</v>
      </c>
      <c r="H2">
        <v>8</v>
      </c>
      <c r="I2">
        <v>24</v>
      </c>
    </row>
    <row r="3" spans="1:9" ht="13.5">
      <c r="A3" s="311" t="s">
        <v>716</v>
      </c>
      <c r="B3" s="266">
        <v>0.2</v>
      </c>
      <c r="C3" s="266"/>
      <c r="D3" s="266">
        <f t="shared" ref="D3:D30" si="0">((B3*2080)/2) -C3</f>
        <v>208</v>
      </c>
      <c r="E3" s="266">
        <f t="shared" ref="E3:E30" si="1">D3/4</f>
        <v>52</v>
      </c>
      <c r="F3">
        <v>143.5</v>
      </c>
      <c r="G3">
        <f t="shared" ref="G3:G30" si="2">D3-F3</f>
        <v>64.5</v>
      </c>
      <c r="H3">
        <v>8</v>
      </c>
      <c r="I3">
        <v>23</v>
      </c>
    </row>
    <row r="4" spans="1:9" ht="13.5">
      <c r="A4" s="311" t="s">
        <v>717</v>
      </c>
      <c r="B4" s="266">
        <v>0.2</v>
      </c>
      <c r="C4" s="266"/>
      <c r="D4" s="266">
        <f t="shared" si="0"/>
        <v>208</v>
      </c>
      <c r="E4" s="266">
        <f t="shared" si="1"/>
        <v>52</v>
      </c>
      <c r="F4">
        <v>174.5</v>
      </c>
      <c r="G4">
        <f t="shared" si="2"/>
        <v>33.5</v>
      </c>
      <c r="H4">
        <v>8</v>
      </c>
      <c r="I4">
        <v>28</v>
      </c>
    </row>
    <row r="5" spans="1:9" ht="13.5">
      <c r="A5" s="311" t="s">
        <v>718</v>
      </c>
      <c r="B5" s="266">
        <v>0.2</v>
      </c>
      <c r="C5" s="266">
        <v>48</v>
      </c>
      <c r="D5" s="266">
        <f t="shared" si="0"/>
        <v>160</v>
      </c>
      <c r="E5" s="266">
        <f t="shared" si="1"/>
        <v>40</v>
      </c>
      <c r="F5">
        <v>125</v>
      </c>
      <c r="G5">
        <f t="shared" si="2"/>
        <v>35</v>
      </c>
      <c r="H5">
        <v>8</v>
      </c>
      <c r="I5">
        <v>24.5</v>
      </c>
    </row>
    <row r="6" spans="1:9" ht="13.5">
      <c r="A6" s="311" t="s">
        <v>719</v>
      </c>
      <c r="B6" s="266">
        <v>0.2</v>
      </c>
      <c r="C6" s="266"/>
      <c r="D6" s="266">
        <f t="shared" si="0"/>
        <v>208</v>
      </c>
      <c r="E6" s="266">
        <f t="shared" si="1"/>
        <v>52</v>
      </c>
      <c r="F6">
        <v>152</v>
      </c>
      <c r="G6">
        <f t="shared" si="2"/>
        <v>56</v>
      </c>
      <c r="H6">
        <v>8</v>
      </c>
      <c r="I6">
        <v>25.5</v>
      </c>
    </row>
    <row r="7" spans="1:9" ht="13.5">
      <c r="A7" s="311" t="s">
        <v>720</v>
      </c>
      <c r="B7" s="266">
        <v>0.2</v>
      </c>
      <c r="C7" s="266"/>
      <c r="D7" s="266">
        <f t="shared" si="0"/>
        <v>208</v>
      </c>
      <c r="E7" s="266">
        <f t="shared" si="1"/>
        <v>52</v>
      </c>
      <c r="F7">
        <v>145.5</v>
      </c>
      <c r="G7">
        <f t="shared" si="2"/>
        <v>62.5</v>
      </c>
      <c r="H7">
        <v>7</v>
      </c>
      <c r="I7">
        <v>21</v>
      </c>
    </row>
    <row r="8" spans="1:9" ht="13.5">
      <c r="A8" s="311" t="s">
        <v>721</v>
      </c>
      <c r="B8" s="266">
        <v>0.2</v>
      </c>
      <c r="C8" s="266"/>
      <c r="D8" s="266">
        <f t="shared" si="0"/>
        <v>208</v>
      </c>
      <c r="E8" s="266">
        <f t="shared" si="1"/>
        <v>52</v>
      </c>
      <c r="F8">
        <v>135</v>
      </c>
      <c r="G8">
        <f t="shared" si="2"/>
        <v>73</v>
      </c>
      <c r="H8">
        <v>7</v>
      </c>
      <c r="I8">
        <v>19</v>
      </c>
    </row>
    <row r="9" spans="1:9" ht="13.5">
      <c r="A9" s="311" t="s">
        <v>722</v>
      </c>
      <c r="B9" s="266">
        <v>0.2</v>
      </c>
      <c r="C9" s="266">
        <v>48</v>
      </c>
      <c r="D9" s="266">
        <f t="shared" si="0"/>
        <v>160</v>
      </c>
      <c r="E9" s="266">
        <f t="shared" si="1"/>
        <v>40</v>
      </c>
      <c r="F9">
        <v>116.5</v>
      </c>
      <c r="G9">
        <f t="shared" si="2"/>
        <v>43.5</v>
      </c>
      <c r="H9">
        <v>7</v>
      </c>
      <c r="I9">
        <v>22</v>
      </c>
    </row>
    <row r="10" spans="1:9" ht="13.5">
      <c r="A10" s="311" t="s">
        <v>723</v>
      </c>
      <c r="B10" s="266">
        <v>0.2</v>
      </c>
      <c r="C10" s="266"/>
      <c r="D10" s="266">
        <f t="shared" si="0"/>
        <v>208</v>
      </c>
      <c r="E10" s="266">
        <f t="shared" si="1"/>
        <v>52</v>
      </c>
      <c r="F10">
        <v>174.5</v>
      </c>
      <c r="G10">
        <f t="shared" si="2"/>
        <v>33.5</v>
      </c>
      <c r="H10">
        <v>8</v>
      </c>
      <c r="I10">
        <v>20.5</v>
      </c>
    </row>
    <row r="11" spans="1:9" ht="13.5">
      <c r="A11" s="311" t="s">
        <v>724</v>
      </c>
      <c r="B11" s="266">
        <v>0.2</v>
      </c>
      <c r="C11" s="266">
        <v>88</v>
      </c>
      <c r="D11" s="266">
        <f t="shared" si="0"/>
        <v>120</v>
      </c>
      <c r="E11" s="266">
        <f t="shared" si="1"/>
        <v>30</v>
      </c>
      <c r="F11">
        <v>90</v>
      </c>
      <c r="G11">
        <f t="shared" si="2"/>
        <v>30</v>
      </c>
      <c r="H11">
        <v>7</v>
      </c>
      <c r="I11">
        <v>22.5</v>
      </c>
    </row>
    <row r="12" spans="1:9" ht="13.5">
      <c r="A12" s="311" t="s">
        <v>725</v>
      </c>
      <c r="B12" s="266">
        <v>0.2</v>
      </c>
      <c r="C12" s="266">
        <v>40</v>
      </c>
      <c r="D12" s="266">
        <f t="shared" si="0"/>
        <v>168</v>
      </c>
      <c r="E12" s="266">
        <f t="shared" si="1"/>
        <v>42</v>
      </c>
      <c r="F12">
        <v>131.5</v>
      </c>
      <c r="G12">
        <f t="shared" si="2"/>
        <v>36.5</v>
      </c>
      <c r="H12">
        <v>8</v>
      </c>
      <c r="I12">
        <v>22.5</v>
      </c>
    </row>
    <row r="13" spans="1:9" ht="13.5">
      <c r="A13" s="311" t="s">
        <v>1238</v>
      </c>
      <c r="B13" s="266">
        <v>0.2</v>
      </c>
      <c r="C13" s="266">
        <v>88</v>
      </c>
      <c r="D13" s="266">
        <f t="shared" si="0"/>
        <v>120</v>
      </c>
      <c r="E13" s="266">
        <f t="shared" si="1"/>
        <v>30</v>
      </c>
      <c r="F13">
        <v>87</v>
      </c>
      <c r="G13">
        <f t="shared" si="2"/>
        <v>33</v>
      </c>
      <c r="H13">
        <v>6</v>
      </c>
      <c r="I13">
        <v>22</v>
      </c>
    </row>
    <row r="14" spans="1:9" ht="13.5">
      <c r="A14" s="311" t="s">
        <v>727</v>
      </c>
      <c r="B14" s="266">
        <v>0.2</v>
      </c>
      <c r="C14" s="266"/>
      <c r="D14" s="266">
        <f t="shared" si="0"/>
        <v>208</v>
      </c>
      <c r="E14" s="266">
        <f t="shared" si="1"/>
        <v>52</v>
      </c>
      <c r="F14">
        <v>148</v>
      </c>
      <c r="G14">
        <f t="shared" si="2"/>
        <v>60</v>
      </c>
      <c r="H14">
        <v>8</v>
      </c>
      <c r="I14">
        <v>19</v>
      </c>
    </row>
    <row r="15" spans="1:9" ht="13.5">
      <c r="A15" s="311" t="s">
        <v>728</v>
      </c>
      <c r="B15" s="266">
        <v>0.1</v>
      </c>
      <c r="C15" s="266"/>
      <c r="D15" s="266">
        <f t="shared" si="0"/>
        <v>104</v>
      </c>
      <c r="E15" s="266">
        <f t="shared" si="1"/>
        <v>26</v>
      </c>
      <c r="F15">
        <v>78.5</v>
      </c>
      <c r="G15">
        <f t="shared" si="2"/>
        <v>25.5</v>
      </c>
      <c r="H15">
        <v>6</v>
      </c>
      <c r="I15">
        <v>16</v>
      </c>
    </row>
    <row r="16" spans="1:9" ht="13.5">
      <c r="A16" s="311" t="s">
        <v>730</v>
      </c>
      <c r="B16" s="266">
        <v>0.2</v>
      </c>
      <c r="C16" s="266"/>
      <c r="D16" s="266">
        <f t="shared" si="0"/>
        <v>208</v>
      </c>
      <c r="E16" s="266">
        <f t="shared" si="1"/>
        <v>52</v>
      </c>
      <c r="F16">
        <v>189.5</v>
      </c>
      <c r="G16">
        <f t="shared" si="2"/>
        <v>18.5</v>
      </c>
      <c r="H16">
        <v>9</v>
      </c>
      <c r="I16">
        <v>38</v>
      </c>
    </row>
    <row r="17" spans="1:9" ht="13.5">
      <c r="A17" s="311" t="s">
        <v>731</v>
      </c>
      <c r="B17" s="266">
        <v>0.2</v>
      </c>
      <c r="C17" s="266"/>
      <c r="D17" s="266">
        <f t="shared" si="0"/>
        <v>208</v>
      </c>
      <c r="E17" s="266">
        <f t="shared" si="1"/>
        <v>52</v>
      </c>
      <c r="F17">
        <v>173.5</v>
      </c>
      <c r="G17">
        <f t="shared" si="2"/>
        <v>34.5</v>
      </c>
      <c r="H17">
        <v>8</v>
      </c>
      <c r="I17">
        <v>27.5</v>
      </c>
    </row>
    <row r="18" spans="1:9" ht="13.5">
      <c r="A18" s="311" t="s">
        <v>732</v>
      </c>
      <c r="B18" s="266">
        <v>0.2</v>
      </c>
      <c r="C18" s="266"/>
      <c r="D18" s="266">
        <f t="shared" si="0"/>
        <v>208</v>
      </c>
      <c r="E18" s="266">
        <f t="shared" si="1"/>
        <v>52</v>
      </c>
      <c r="F18">
        <v>152.5</v>
      </c>
      <c r="G18">
        <f t="shared" si="2"/>
        <v>55.5</v>
      </c>
      <c r="H18">
        <v>7</v>
      </c>
      <c r="I18">
        <v>20</v>
      </c>
    </row>
    <row r="19" spans="1:9" ht="13.5">
      <c r="A19" s="311" t="s">
        <v>1239</v>
      </c>
      <c r="B19" s="266">
        <v>0.1</v>
      </c>
      <c r="C19" s="266"/>
      <c r="D19" s="266">
        <f t="shared" si="0"/>
        <v>104</v>
      </c>
      <c r="E19" s="266">
        <f t="shared" si="1"/>
        <v>26</v>
      </c>
      <c r="F19">
        <v>70.5</v>
      </c>
      <c r="G19">
        <f t="shared" si="2"/>
        <v>33.5</v>
      </c>
      <c r="H19">
        <v>6</v>
      </c>
      <c r="I19">
        <v>17</v>
      </c>
    </row>
    <row r="20" spans="1:9" ht="13.5">
      <c r="A20" s="311" t="s">
        <v>734</v>
      </c>
      <c r="B20" s="266">
        <v>0.2</v>
      </c>
      <c r="C20" s="266">
        <v>48</v>
      </c>
      <c r="D20" s="266">
        <f t="shared" si="0"/>
        <v>160</v>
      </c>
      <c r="E20" s="266">
        <f t="shared" si="1"/>
        <v>40</v>
      </c>
      <c r="F20">
        <v>125.5</v>
      </c>
      <c r="G20">
        <f t="shared" si="2"/>
        <v>34.5</v>
      </c>
      <c r="H20">
        <v>6</v>
      </c>
      <c r="I20">
        <v>18.5</v>
      </c>
    </row>
    <row r="21" spans="1:9" ht="13.5">
      <c r="A21" s="311" t="s">
        <v>735</v>
      </c>
      <c r="B21" s="266">
        <v>0.2</v>
      </c>
      <c r="C21" s="266"/>
      <c r="D21" s="266">
        <f t="shared" si="0"/>
        <v>208</v>
      </c>
      <c r="E21" s="266">
        <f t="shared" si="1"/>
        <v>52</v>
      </c>
      <c r="F21">
        <v>167.5</v>
      </c>
      <c r="G21">
        <f t="shared" si="2"/>
        <v>40.5</v>
      </c>
      <c r="H21">
        <v>9</v>
      </c>
      <c r="I21">
        <v>29</v>
      </c>
    </row>
    <row r="22" spans="1:9" ht="13.5">
      <c r="A22" s="311" t="s">
        <v>1042</v>
      </c>
      <c r="B22" s="266">
        <v>0.2</v>
      </c>
      <c r="C22" s="266"/>
      <c r="D22" s="266">
        <f t="shared" si="0"/>
        <v>208</v>
      </c>
      <c r="E22" s="266">
        <f t="shared" si="1"/>
        <v>52</v>
      </c>
      <c r="F22">
        <v>150</v>
      </c>
      <c r="G22">
        <f t="shared" si="2"/>
        <v>58</v>
      </c>
      <c r="H22">
        <v>9</v>
      </c>
      <c r="I22">
        <v>27.5</v>
      </c>
    </row>
    <row r="23" spans="1:9" ht="13.5">
      <c r="A23" s="311" t="s">
        <v>737</v>
      </c>
      <c r="B23" s="266">
        <v>0.2</v>
      </c>
      <c r="C23" s="266">
        <v>80</v>
      </c>
      <c r="D23" s="266">
        <f t="shared" si="0"/>
        <v>128</v>
      </c>
      <c r="E23" s="266">
        <f t="shared" si="1"/>
        <v>32</v>
      </c>
      <c r="F23">
        <v>99.5</v>
      </c>
      <c r="G23">
        <f t="shared" si="2"/>
        <v>28.5</v>
      </c>
      <c r="H23">
        <v>7</v>
      </c>
      <c r="I23">
        <v>21.5</v>
      </c>
    </row>
    <row r="24" spans="1:9" ht="13.5">
      <c r="A24" s="311" t="s">
        <v>738</v>
      </c>
      <c r="B24" s="266">
        <v>0.2</v>
      </c>
      <c r="C24" s="266"/>
      <c r="D24" s="266">
        <f t="shared" si="0"/>
        <v>208</v>
      </c>
      <c r="E24" s="266">
        <f t="shared" si="1"/>
        <v>52</v>
      </c>
      <c r="F24">
        <v>173.5</v>
      </c>
      <c r="G24">
        <f t="shared" si="2"/>
        <v>34.5</v>
      </c>
      <c r="H24">
        <v>8</v>
      </c>
      <c r="I24">
        <v>26</v>
      </c>
    </row>
    <row r="25" spans="1:9" ht="13.5">
      <c r="A25" s="311" t="s">
        <v>739</v>
      </c>
      <c r="B25" s="266">
        <v>0.2</v>
      </c>
      <c r="C25" s="266"/>
      <c r="D25" s="266">
        <f t="shared" si="0"/>
        <v>208</v>
      </c>
      <c r="E25" s="266">
        <f t="shared" si="1"/>
        <v>52</v>
      </c>
      <c r="F25">
        <v>164.5</v>
      </c>
      <c r="G25">
        <f t="shared" si="2"/>
        <v>43.5</v>
      </c>
      <c r="H25">
        <v>7</v>
      </c>
      <c r="I25">
        <v>22.5</v>
      </c>
    </row>
    <row r="26" spans="1:9" ht="13.5">
      <c r="A26" s="311" t="s">
        <v>740</v>
      </c>
      <c r="B26" s="266">
        <v>0.2</v>
      </c>
      <c r="C26" s="266">
        <v>40</v>
      </c>
      <c r="D26" s="266">
        <f t="shared" si="0"/>
        <v>168</v>
      </c>
      <c r="E26" s="266">
        <f t="shared" si="1"/>
        <v>42</v>
      </c>
      <c r="F26">
        <v>138.5</v>
      </c>
      <c r="G26">
        <f t="shared" si="2"/>
        <v>29.5</v>
      </c>
      <c r="H26">
        <v>8</v>
      </c>
      <c r="I26">
        <f>30.5-3.5</f>
        <v>27</v>
      </c>
    </row>
    <row r="27" spans="1:9" ht="13.5">
      <c r="A27" s="311" t="s">
        <v>741</v>
      </c>
      <c r="B27" s="266">
        <v>0.3</v>
      </c>
      <c r="C27" s="266">
        <v>40</v>
      </c>
      <c r="D27" s="266">
        <f t="shared" si="0"/>
        <v>272</v>
      </c>
      <c r="E27" s="266">
        <f t="shared" si="1"/>
        <v>68</v>
      </c>
      <c r="F27">
        <v>214</v>
      </c>
      <c r="G27">
        <f t="shared" si="2"/>
        <v>58</v>
      </c>
      <c r="H27">
        <v>10</v>
      </c>
      <c r="I27">
        <f>29.5+3.5</f>
        <v>33</v>
      </c>
    </row>
    <row r="28" spans="1:9" ht="13.5">
      <c r="A28" s="311" t="s">
        <v>901</v>
      </c>
      <c r="B28" s="266">
        <v>0.2</v>
      </c>
      <c r="C28" s="266"/>
      <c r="D28" s="266">
        <f t="shared" si="0"/>
        <v>208</v>
      </c>
      <c r="E28" s="266">
        <f t="shared" si="1"/>
        <v>52</v>
      </c>
      <c r="F28">
        <v>132.5</v>
      </c>
      <c r="G28">
        <f t="shared" si="2"/>
        <v>75.5</v>
      </c>
      <c r="H28">
        <v>8</v>
      </c>
      <c r="I28">
        <v>24</v>
      </c>
    </row>
    <row r="29" spans="1:9">
      <c r="A29" s="266" t="s">
        <v>903</v>
      </c>
      <c r="B29" s="266">
        <v>0.2</v>
      </c>
      <c r="C29" s="266"/>
      <c r="D29" s="266">
        <f t="shared" si="0"/>
        <v>208</v>
      </c>
      <c r="E29" s="266">
        <f t="shared" si="1"/>
        <v>52</v>
      </c>
      <c r="F29">
        <v>129.5</v>
      </c>
      <c r="G29">
        <f t="shared" si="2"/>
        <v>78.5</v>
      </c>
      <c r="H29">
        <v>8</v>
      </c>
      <c r="I29">
        <v>25.5</v>
      </c>
    </row>
    <row r="30" spans="1:9">
      <c r="A30" s="266" t="s">
        <v>902</v>
      </c>
      <c r="B30" s="266">
        <v>0.2</v>
      </c>
      <c r="C30" s="266"/>
      <c r="D30" s="266">
        <f t="shared" si="0"/>
        <v>208</v>
      </c>
      <c r="E30" s="266">
        <f t="shared" si="1"/>
        <v>52</v>
      </c>
      <c r="F30">
        <v>151.5</v>
      </c>
      <c r="G30">
        <f t="shared" si="2"/>
        <v>56.5</v>
      </c>
      <c r="H30">
        <v>8</v>
      </c>
      <c r="I30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9F4E-20EB-AF44-B2A7-48058C7E8209}">
  <sheetPr filterMode="1"/>
  <dimension ref="A1:AY255"/>
  <sheetViews>
    <sheetView topLeftCell="G1" zoomScale="70" zoomScaleNormal="70" workbookViewId="0">
      <pane ySplit="1" topLeftCell="A169" activePane="bottomLeft" state="frozen"/>
      <selection pane="bottomLeft" activeCell="AD169" sqref="AD169"/>
      <selection activeCell="AK197" sqref="AK197"/>
    </sheetView>
  </sheetViews>
  <sheetFormatPr defaultColWidth="8.28515625" defaultRowHeight="12.95"/>
  <cols>
    <col min="1" max="1" width="86" style="186" customWidth="1"/>
    <col min="2" max="2" width="33" style="186" hidden="1" customWidth="1"/>
    <col min="3" max="3" width="7.42578125" style="186" customWidth="1"/>
    <col min="4" max="4" width="10.42578125" style="186" customWidth="1"/>
    <col min="5" max="5" width="16" style="186" customWidth="1"/>
    <col min="6" max="6" width="13.42578125" style="38" customWidth="1"/>
    <col min="7" max="7" width="7.85546875" style="186" customWidth="1"/>
    <col min="8" max="8" width="4.85546875" style="186" customWidth="1"/>
    <col min="9" max="9" width="9.7109375" style="186" bestFit="1" customWidth="1"/>
    <col min="10" max="10" width="11.85546875" style="117" customWidth="1"/>
    <col min="11" max="11" width="11.85546875" style="115" customWidth="1"/>
    <col min="12" max="12" width="17.140625" style="117" customWidth="1"/>
    <col min="13" max="13" width="11.85546875" style="115" customWidth="1"/>
    <col min="14" max="14" width="11.85546875" style="117" customWidth="1"/>
    <col min="15" max="15" width="15.7109375" style="115" customWidth="1"/>
    <col min="16" max="16" width="14.7109375" style="117" customWidth="1"/>
    <col min="17" max="17" width="11.85546875" style="115" customWidth="1"/>
    <col min="18" max="18" width="11.85546875" style="117" customWidth="1"/>
    <col min="19" max="19" width="11.85546875" style="115" customWidth="1"/>
    <col min="20" max="20" width="13.28515625" style="117" customWidth="1"/>
    <col min="21" max="21" width="16" style="115" customWidth="1"/>
    <col min="22" max="22" width="11.85546875" style="117" customWidth="1"/>
    <col min="23" max="23" width="11.85546875" style="115" customWidth="1"/>
    <col min="24" max="24" width="11.85546875" style="117" customWidth="1"/>
    <col min="25" max="25" width="13.140625" style="115" customWidth="1"/>
    <col min="26" max="26" width="15" style="117" customWidth="1"/>
    <col min="27" max="27" width="11.85546875" style="115" customWidth="1"/>
    <col min="28" max="28" width="17.140625" style="117" customWidth="1"/>
    <col min="29" max="29" width="11.85546875" style="115" customWidth="1"/>
    <col min="30" max="30" width="11.85546875" style="117" customWidth="1"/>
    <col min="31" max="31" width="11.85546875" style="115" customWidth="1"/>
    <col min="32" max="32" width="11.85546875" style="117" customWidth="1"/>
    <col min="33" max="33" width="11.85546875" style="115" customWidth="1"/>
    <col min="34" max="34" width="11.85546875" style="117" customWidth="1"/>
    <col min="35" max="35" width="11.85546875" style="115" customWidth="1"/>
    <col min="36" max="36" width="11.28515625" style="117" customWidth="1"/>
    <col min="37" max="37" width="8.28515625" style="176" bestFit="1" customWidth="1"/>
    <col min="38" max="51" width="11.85546875" style="186" customWidth="1"/>
    <col min="52" max="16384" width="8.28515625" style="186"/>
  </cols>
  <sheetData>
    <row r="1" spans="1:51" ht="20.25" customHeight="1">
      <c r="A1" s="2" t="s">
        <v>1</v>
      </c>
      <c r="B1" s="2" t="s">
        <v>2</v>
      </c>
      <c r="C1" s="2" t="s">
        <v>714</v>
      </c>
      <c r="D1" s="2" t="s">
        <v>5</v>
      </c>
      <c r="E1" s="2" t="s">
        <v>3</v>
      </c>
      <c r="F1" s="36" t="s">
        <v>4</v>
      </c>
      <c r="G1" s="2" t="s">
        <v>7</v>
      </c>
      <c r="H1" s="2" t="s">
        <v>8</v>
      </c>
      <c r="I1" s="2" t="s">
        <v>9</v>
      </c>
      <c r="J1" s="190" t="s">
        <v>715</v>
      </c>
      <c r="K1" s="191" t="s">
        <v>716</v>
      </c>
      <c r="L1" s="192" t="s">
        <v>717</v>
      </c>
      <c r="M1" s="191" t="s">
        <v>718</v>
      </c>
      <c r="N1" s="192" t="s">
        <v>719</v>
      </c>
      <c r="O1" s="191" t="s">
        <v>720</v>
      </c>
      <c r="P1" s="192" t="s">
        <v>721</v>
      </c>
      <c r="Q1" s="191" t="s">
        <v>722</v>
      </c>
      <c r="R1" s="192" t="s">
        <v>723</v>
      </c>
      <c r="S1" s="191" t="s">
        <v>724</v>
      </c>
      <c r="T1" s="192" t="s">
        <v>725</v>
      </c>
      <c r="U1" s="191" t="s">
        <v>726</v>
      </c>
      <c r="V1" s="192" t="s">
        <v>727</v>
      </c>
      <c r="W1" s="191" t="s">
        <v>728</v>
      </c>
      <c r="X1" s="192" t="s">
        <v>729</v>
      </c>
      <c r="Y1" s="191" t="s">
        <v>730</v>
      </c>
      <c r="Z1" s="192" t="s">
        <v>731</v>
      </c>
      <c r="AA1" s="191" t="s">
        <v>732</v>
      </c>
      <c r="AB1" s="192" t="s">
        <v>733</v>
      </c>
      <c r="AC1" s="191" t="s">
        <v>734</v>
      </c>
      <c r="AD1" s="192" t="s">
        <v>735</v>
      </c>
      <c r="AE1" s="191" t="s">
        <v>736</v>
      </c>
      <c r="AF1" s="192" t="s">
        <v>737</v>
      </c>
      <c r="AG1" s="191" t="s">
        <v>738</v>
      </c>
      <c r="AH1" s="192" t="s">
        <v>739</v>
      </c>
      <c r="AI1" s="191" t="s">
        <v>740</v>
      </c>
      <c r="AJ1" s="192" t="s">
        <v>741</v>
      </c>
      <c r="AK1" s="175" t="s">
        <v>742</v>
      </c>
      <c r="AL1" s="193" t="s">
        <v>743</v>
      </c>
      <c r="AM1" s="193" t="s">
        <v>744</v>
      </c>
      <c r="AN1" s="193" t="s">
        <v>745</v>
      </c>
      <c r="AO1" s="193" t="s">
        <v>746</v>
      </c>
      <c r="AP1" s="186" t="s">
        <v>747</v>
      </c>
      <c r="AQ1" s="186" t="s">
        <v>748</v>
      </c>
      <c r="AR1" s="186" t="s">
        <v>749</v>
      </c>
      <c r="AS1" s="186" t="s">
        <v>750</v>
      </c>
      <c r="AT1" s="186" t="s">
        <v>751</v>
      </c>
      <c r="AU1" s="186" t="s">
        <v>752</v>
      </c>
      <c r="AV1" s="186" t="s">
        <v>753</v>
      </c>
      <c r="AW1" s="186" t="s">
        <v>754</v>
      </c>
      <c r="AX1" s="186" t="s">
        <v>755</v>
      </c>
      <c r="AY1" s="186" t="s">
        <v>756</v>
      </c>
    </row>
    <row r="2" spans="1:51" ht="20.25" customHeight="1">
      <c r="A2" s="194" t="s">
        <v>11</v>
      </c>
      <c r="B2" s="195" t="s">
        <v>12</v>
      </c>
      <c r="C2" s="195" t="s">
        <v>757</v>
      </c>
      <c r="D2" s="196">
        <v>7</v>
      </c>
      <c r="E2" s="195" t="s">
        <v>13</v>
      </c>
      <c r="F2" s="197">
        <v>45530</v>
      </c>
      <c r="G2" s="198">
        <v>2</v>
      </c>
      <c r="H2" s="195" t="s">
        <v>16</v>
      </c>
      <c r="I2" s="195" t="s">
        <v>17</v>
      </c>
      <c r="J2" s="117" t="s">
        <v>758</v>
      </c>
      <c r="K2" s="115" t="s">
        <v>758</v>
      </c>
      <c r="L2" s="117" t="s">
        <v>759</v>
      </c>
      <c r="M2" s="115" t="s">
        <v>758</v>
      </c>
      <c r="N2" s="117" t="s">
        <v>758</v>
      </c>
      <c r="O2" s="115" t="s">
        <v>760</v>
      </c>
      <c r="P2" s="117" t="s">
        <v>760</v>
      </c>
      <c r="Q2" s="115" t="s">
        <v>760</v>
      </c>
      <c r="R2" s="117" t="s">
        <v>759</v>
      </c>
      <c r="S2" s="115" t="s">
        <v>758</v>
      </c>
      <c r="T2" s="117" t="s">
        <v>759</v>
      </c>
      <c r="U2" s="115" t="s">
        <v>760</v>
      </c>
      <c r="V2" s="117" t="s">
        <v>760</v>
      </c>
      <c r="W2" s="115" t="s">
        <v>759</v>
      </c>
      <c r="X2" s="117" t="s">
        <v>759</v>
      </c>
      <c r="Y2" s="115" t="s">
        <v>759</v>
      </c>
      <c r="Z2" s="117" t="s">
        <v>759</v>
      </c>
      <c r="AA2" s="115" t="s">
        <v>758</v>
      </c>
      <c r="AB2" s="117" t="s">
        <v>760</v>
      </c>
      <c r="AC2" s="115" t="s">
        <v>759</v>
      </c>
      <c r="AD2" s="117" t="s">
        <v>760</v>
      </c>
      <c r="AE2" s="115" t="s">
        <v>758</v>
      </c>
      <c r="AF2" s="117" t="s">
        <v>759</v>
      </c>
      <c r="AG2" s="115" t="s">
        <v>759</v>
      </c>
      <c r="AH2" s="117" t="s">
        <v>759</v>
      </c>
      <c r="AI2" s="115" t="s">
        <v>759</v>
      </c>
      <c r="AJ2" s="117" t="s">
        <v>759</v>
      </c>
      <c r="AK2" s="176" t="s">
        <v>761</v>
      </c>
      <c r="AL2" s="186">
        <v>6</v>
      </c>
      <c r="AM2" s="186">
        <v>1</v>
      </c>
      <c r="AN2" s="186" t="s">
        <v>762</v>
      </c>
    </row>
    <row r="3" spans="1:51" ht="20.100000000000001" customHeight="1">
      <c r="A3" s="199" t="s">
        <v>19</v>
      </c>
      <c r="B3" s="200" t="s">
        <v>12</v>
      </c>
      <c r="C3" s="195" t="s">
        <v>757</v>
      </c>
      <c r="D3" s="120">
        <v>7</v>
      </c>
      <c r="E3" s="200" t="s">
        <v>20</v>
      </c>
      <c r="F3" s="197">
        <v>45530</v>
      </c>
      <c r="G3" s="201">
        <v>2</v>
      </c>
      <c r="H3" s="200" t="s">
        <v>16</v>
      </c>
      <c r="I3" s="200" t="s">
        <v>17</v>
      </c>
      <c r="J3" s="117" t="s">
        <v>758</v>
      </c>
      <c r="K3" s="115" t="s">
        <v>759</v>
      </c>
      <c r="L3" s="117" t="s">
        <v>759</v>
      </c>
      <c r="M3" s="115" t="s">
        <v>758</v>
      </c>
      <c r="N3" s="117" t="s">
        <v>758</v>
      </c>
      <c r="O3" s="115" t="s">
        <v>760</v>
      </c>
      <c r="P3" s="117" t="s">
        <v>760</v>
      </c>
      <c r="Q3" s="115" t="s">
        <v>760</v>
      </c>
      <c r="R3" s="117" t="s">
        <v>759</v>
      </c>
      <c r="S3" s="115" t="s">
        <v>759</v>
      </c>
      <c r="T3" s="117" t="s">
        <v>759</v>
      </c>
      <c r="U3" s="115" t="s">
        <v>760</v>
      </c>
      <c r="V3" s="117" t="s">
        <v>760</v>
      </c>
      <c r="W3" s="115" t="s">
        <v>759</v>
      </c>
      <c r="X3" s="117" t="s">
        <v>759</v>
      </c>
      <c r="Y3" s="115" t="s">
        <v>759</v>
      </c>
      <c r="Z3" s="117" t="s">
        <v>759</v>
      </c>
      <c r="AA3" s="115" t="s">
        <v>763</v>
      </c>
      <c r="AB3" s="117" t="s">
        <v>760</v>
      </c>
      <c r="AC3" s="115" t="s">
        <v>759</v>
      </c>
      <c r="AD3" s="117" t="s">
        <v>764</v>
      </c>
      <c r="AE3" s="115" t="s">
        <v>758</v>
      </c>
      <c r="AF3" s="117" t="s">
        <v>759</v>
      </c>
      <c r="AG3" s="115" t="s">
        <v>759</v>
      </c>
      <c r="AH3" s="117" t="s">
        <v>759</v>
      </c>
      <c r="AI3" s="115" t="s">
        <v>759</v>
      </c>
      <c r="AJ3" s="117" t="s">
        <v>759</v>
      </c>
      <c r="AK3" s="176" t="s">
        <v>761</v>
      </c>
      <c r="AL3" s="186">
        <v>6</v>
      </c>
      <c r="AM3" s="186">
        <v>1</v>
      </c>
      <c r="AN3" s="186" t="s">
        <v>762</v>
      </c>
    </row>
    <row r="4" spans="1:51" ht="20.100000000000001" customHeight="1">
      <c r="A4" s="199" t="s">
        <v>22</v>
      </c>
      <c r="B4" s="200" t="s">
        <v>12</v>
      </c>
      <c r="C4" s="200" t="s">
        <v>757</v>
      </c>
      <c r="D4" s="120">
        <v>7</v>
      </c>
      <c r="E4" s="200" t="s">
        <v>23</v>
      </c>
      <c r="F4" s="197">
        <v>45530</v>
      </c>
      <c r="G4" s="201">
        <v>2</v>
      </c>
      <c r="H4" s="200" t="s">
        <v>16</v>
      </c>
      <c r="I4" s="200" t="s">
        <v>24</v>
      </c>
      <c r="J4" s="117" t="s">
        <v>760</v>
      </c>
      <c r="K4" s="115" t="s">
        <v>760</v>
      </c>
      <c r="L4" s="117" t="s">
        <v>759</v>
      </c>
      <c r="M4" s="115" t="s">
        <v>760</v>
      </c>
      <c r="N4" s="117" t="s">
        <v>758</v>
      </c>
      <c r="O4" s="115" t="s">
        <v>759</v>
      </c>
      <c r="P4" s="117" t="s">
        <v>758</v>
      </c>
      <c r="Q4" s="115" t="s">
        <v>758</v>
      </c>
      <c r="R4" s="117" t="s">
        <v>759</v>
      </c>
      <c r="S4" s="115" t="s">
        <v>759</v>
      </c>
      <c r="T4" s="117" t="s">
        <v>759</v>
      </c>
      <c r="U4" s="115" t="s">
        <v>758</v>
      </c>
      <c r="V4" s="117" t="s">
        <v>760</v>
      </c>
      <c r="W4" s="115" t="s">
        <v>759</v>
      </c>
      <c r="X4" s="117" t="s">
        <v>759</v>
      </c>
      <c r="Y4" s="115" t="s">
        <v>759</v>
      </c>
      <c r="Z4" s="117" t="s">
        <v>759</v>
      </c>
      <c r="AA4" s="115" t="s">
        <v>760</v>
      </c>
      <c r="AB4" s="117" t="s">
        <v>760</v>
      </c>
      <c r="AC4" s="115" t="s">
        <v>759</v>
      </c>
      <c r="AD4" s="117" t="s">
        <v>765</v>
      </c>
      <c r="AE4" s="115" t="s">
        <v>760</v>
      </c>
      <c r="AF4" s="117" t="s">
        <v>759</v>
      </c>
      <c r="AG4" s="115" t="s">
        <v>759</v>
      </c>
      <c r="AH4" s="117" t="s">
        <v>759</v>
      </c>
      <c r="AI4" s="115" t="s">
        <v>759</v>
      </c>
      <c r="AJ4" s="117" t="s">
        <v>759</v>
      </c>
      <c r="AK4" s="176" t="s">
        <v>761</v>
      </c>
      <c r="AL4" s="186">
        <v>6</v>
      </c>
      <c r="AM4" s="186">
        <v>1</v>
      </c>
      <c r="AN4" s="186" t="s">
        <v>762</v>
      </c>
    </row>
    <row r="5" spans="1:51" ht="20.100000000000001" customHeight="1">
      <c r="A5" s="199" t="s">
        <v>26</v>
      </c>
      <c r="B5" s="200" t="s">
        <v>12</v>
      </c>
      <c r="C5" s="200" t="s">
        <v>766</v>
      </c>
      <c r="D5" s="120">
        <v>7</v>
      </c>
      <c r="E5" s="200" t="s">
        <v>27</v>
      </c>
      <c r="F5" s="197">
        <v>45531</v>
      </c>
      <c r="G5" s="201">
        <v>3</v>
      </c>
      <c r="H5" s="200" t="s">
        <v>29</v>
      </c>
      <c r="I5" s="200" t="s">
        <v>17</v>
      </c>
      <c r="J5" s="117" t="s">
        <v>758</v>
      </c>
      <c r="K5" s="115" t="s">
        <v>759</v>
      </c>
      <c r="L5" s="117" t="s">
        <v>760</v>
      </c>
      <c r="M5" s="115" t="s">
        <v>758</v>
      </c>
      <c r="N5" s="117" t="s">
        <v>758</v>
      </c>
      <c r="O5" s="115" t="s">
        <v>759</v>
      </c>
      <c r="P5" s="117" t="s">
        <v>758</v>
      </c>
      <c r="Q5" s="115" t="s">
        <v>758</v>
      </c>
      <c r="R5" s="117" t="s">
        <v>759</v>
      </c>
      <c r="S5" s="115" t="s">
        <v>759</v>
      </c>
      <c r="T5" s="117" t="s">
        <v>760</v>
      </c>
      <c r="U5" s="115" t="s">
        <v>760</v>
      </c>
      <c r="V5" s="117" t="s">
        <v>763</v>
      </c>
      <c r="W5" s="115" t="s">
        <v>759</v>
      </c>
      <c r="X5" s="117" t="s">
        <v>759</v>
      </c>
      <c r="Y5" s="115" t="s">
        <v>759</v>
      </c>
      <c r="Z5" s="117" t="s">
        <v>760</v>
      </c>
      <c r="AA5" s="115" t="s">
        <v>759</v>
      </c>
      <c r="AB5" s="117" t="s">
        <v>759</v>
      </c>
      <c r="AC5" s="115" t="s">
        <v>759</v>
      </c>
      <c r="AD5" s="117" t="s">
        <v>758</v>
      </c>
      <c r="AE5" s="115" t="s">
        <v>759</v>
      </c>
      <c r="AF5" s="117" t="s">
        <v>759</v>
      </c>
      <c r="AG5" s="115" t="s">
        <v>760</v>
      </c>
      <c r="AH5" s="117" t="s">
        <v>760</v>
      </c>
      <c r="AI5" s="115" t="s">
        <v>760</v>
      </c>
      <c r="AJ5" s="117" t="s">
        <v>759</v>
      </c>
      <c r="AK5" s="176" t="s">
        <v>759</v>
      </c>
      <c r="AL5" s="186">
        <v>6</v>
      </c>
      <c r="AM5" s="186">
        <v>1</v>
      </c>
      <c r="AN5" s="186" t="s">
        <v>762</v>
      </c>
    </row>
    <row r="6" spans="1:51" ht="20.100000000000001" customHeight="1">
      <c r="A6" s="199" t="s">
        <v>31</v>
      </c>
      <c r="B6" s="200" t="s">
        <v>12</v>
      </c>
      <c r="C6" s="195" t="s">
        <v>757</v>
      </c>
      <c r="D6" s="120">
        <v>7</v>
      </c>
      <c r="E6" s="200" t="s">
        <v>32</v>
      </c>
      <c r="F6" s="197">
        <v>45531</v>
      </c>
      <c r="G6" s="201">
        <v>2</v>
      </c>
      <c r="H6" s="200" t="s">
        <v>29</v>
      </c>
      <c r="I6" s="200" t="s">
        <v>24</v>
      </c>
      <c r="J6" s="117" t="s">
        <v>760</v>
      </c>
      <c r="K6" s="115" t="s">
        <v>759</v>
      </c>
      <c r="L6" s="117" t="s">
        <v>758</v>
      </c>
      <c r="M6" s="115" t="s">
        <v>759</v>
      </c>
      <c r="N6" s="117" t="s">
        <v>758</v>
      </c>
      <c r="O6" s="115" t="s">
        <v>759</v>
      </c>
      <c r="P6" s="117" t="s">
        <v>760</v>
      </c>
      <c r="Q6" s="115" t="s">
        <v>760</v>
      </c>
      <c r="R6" s="117" t="s">
        <v>759</v>
      </c>
      <c r="S6" s="115" t="s">
        <v>759</v>
      </c>
      <c r="T6" s="117" t="s">
        <v>759</v>
      </c>
      <c r="U6" s="115" t="s">
        <v>760</v>
      </c>
      <c r="V6" s="117" t="s">
        <v>760</v>
      </c>
      <c r="W6" s="115" t="s">
        <v>759</v>
      </c>
      <c r="X6" s="117" t="s">
        <v>759</v>
      </c>
      <c r="Y6" s="115" t="s">
        <v>759</v>
      </c>
      <c r="Z6" s="117" t="s">
        <v>759</v>
      </c>
      <c r="AA6" s="115" t="s">
        <v>758</v>
      </c>
      <c r="AB6" s="117" t="s">
        <v>758</v>
      </c>
      <c r="AC6" s="115" t="s">
        <v>760</v>
      </c>
      <c r="AD6" s="117" t="s">
        <v>760</v>
      </c>
      <c r="AE6" s="115" t="s">
        <v>759</v>
      </c>
      <c r="AF6" s="117" t="s">
        <v>759</v>
      </c>
      <c r="AG6" s="115" t="s">
        <v>758</v>
      </c>
      <c r="AH6" s="117" t="s">
        <v>759</v>
      </c>
      <c r="AI6" s="115" t="s">
        <v>760</v>
      </c>
      <c r="AJ6" s="117" t="s">
        <v>759</v>
      </c>
      <c r="AK6" s="176" t="s">
        <v>761</v>
      </c>
      <c r="AL6" s="186">
        <v>6</v>
      </c>
      <c r="AM6" s="186">
        <v>1</v>
      </c>
      <c r="AN6" s="186" t="s">
        <v>762</v>
      </c>
    </row>
    <row r="7" spans="1:51" ht="20.100000000000001" customHeight="1">
      <c r="A7" s="202" t="s">
        <v>767</v>
      </c>
      <c r="B7" s="203" t="s">
        <v>35</v>
      </c>
      <c r="C7" s="203" t="s">
        <v>768</v>
      </c>
      <c r="D7" s="120">
        <v>5</v>
      </c>
      <c r="E7" s="203" t="s">
        <v>36</v>
      </c>
      <c r="F7" s="204">
        <v>45532</v>
      </c>
      <c r="G7" s="205">
        <v>4</v>
      </c>
      <c r="H7" s="203" t="s">
        <v>38</v>
      </c>
      <c r="I7" s="203" t="s">
        <v>17</v>
      </c>
      <c r="J7" s="117" t="s">
        <v>759</v>
      </c>
      <c r="K7" s="115" t="s">
        <v>759</v>
      </c>
      <c r="L7" s="117" t="s">
        <v>760</v>
      </c>
      <c r="M7" s="115" t="s">
        <v>760</v>
      </c>
      <c r="N7" s="117" t="s">
        <v>759</v>
      </c>
      <c r="O7" s="115" t="s">
        <v>759</v>
      </c>
      <c r="P7" s="117" t="s">
        <v>758</v>
      </c>
      <c r="Q7" s="115" t="s">
        <v>760</v>
      </c>
      <c r="R7" s="117" t="s">
        <v>759</v>
      </c>
      <c r="S7" s="115" t="s">
        <v>759</v>
      </c>
      <c r="T7" s="117" t="s">
        <v>760</v>
      </c>
      <c r="U7" s="115" t="s">
        <v>758</v>
      </c>
      <c r="V7" s="117" t="s">
        <v>758</v>
      </c>
      <c r="W7" s="115" t="s">
        <v>759</v>
      </c>
      <c r="X7" s="117" t="s">
        <v>759</v>
      </c>
      <c r="Y7" s="115" t="s">
        <v>759</v>
      </c>
      <c r="Z7" s="117" t="s">
        <v>759</v>
      </c>
      <c r="AA7" s="115" t="s">
        <v>759</v>
      </c>
      <c r="AB7" s="117" t="s">
        <v>760</v>
      </c>
      <c r="AC7" s="115" t="s">
        <v>759</v>
      </c>
      <c r="AD7" s="117" t="s">
        <v>759</v>
      </c>
      <c r="AE7" s="115" t="s">
        <v>758</v>
      </c>
      <c r="AF7" s="117" t="s">
        <v>759</v>
      </c>
      <c r="AG7" s="115" t="s">
        <v>760</v>
      </c>
      <c r="AH7" s="117" t="s">
        <v>760</v>
      </c>
      <c r="AI7" s="115" t="s">
        <v>759</v>
      </c>
      <c r="AJ7" s="117" t="s">
        <v>759</v>
      </c>
      <c r="AK7" s="176" t="s">
        <v>761</v>
      </c>
      <c r="AL7" s="186">
        <v>6</v>
      </c>
      <c r="AM7" s="186">
        <v>1</v>
      </c>
      <c r="AN7" s="186" t="s">
        <v>762</v>
      </c>
    </row>
    <row r="8" spans="1:51" ht="20.100000000000001" customHeight="1">
      <c r="A8" s="202" t="s">
        <v>769</v>
      </c>
      <c r="B8" s="203" t="s">
        <v>35</v>
      </c>
      <c r="C8" s="203" t="s">
        <v>768</v>
      </c>
      <c r="D8" s="120">
        <v>5</v>
      </c>
      <c r="E8" s="203" t="s">
        <v>40</v>
      </c>
      <c r="F8" s="204">
        <v>45532</v>
      </c>
      <c r="G8" s="205">
        <v>4</v>
      </c>
      <c r="H8" s="203" t="s">
        <v>38</v>
      </c>
      <c r="I8" s="203" t="s">
        <v>24</v>
      </c>
      <c r="J8" s="117" t="s">
        <v>759</v>
      </c>
      <c r="K8" s="115" t="s">
        <v>759</v>
      </c>
      <c r="L8" s="117" t="s">
        <v>760</v>
      </c>
      <c r="M8" s="115" t="s">
        <v>758</v>
      </c>
      <c r="N8" s="117" t="s">
        <v>759</v>
      </c>
      <c r="O8" s="115" t="s">
        <v>758</v>
      </c>
      <c r="P8" s="117" t="s">
        <v>759</v>
      </c>
      <c r="Q8" s="115" t="s">
        <v>759</v>
      </c>
      <c r="R8" s="117" t="s">
        <v>759</v>
      </c>
      <c r="S8" s="115" t="s">
        <v>759</v>
      </c>
      <c r="T8" s="117" t="s">
        <v>760</v>
      </c>
      <c r="U8" s="115" t="s">
        <v>760</v>
      </c>
      <c r="V8" s="117" t="s">
        <v>760</v>
      </c>
      <c r="W8" s="115" t="s">
        <v>760</v>
      </c>
      <c r="X8" s="117" t="s">
        <v>759</v>
      </c>
      <c r="Y8" s="115" t="s">
        <v>759</v>
      </c>
      <c r="Z8" s="117" t="s">
        <v>759</v>
      </c>
      <c r="AA8" s="115" t="s">
        <v>759</v>
      </c>
      <c r="AB8" s="117" t="s">
        <v>759</v>
      </c>
      <c r="AC8" s="115" t="s">
        <v>759</v>
      </c>
      <c r="AD8" s="117" t="s">
        <v>759</v>
      </c>
      <c r="AE8" s="115" t="s">
        <v>758</v>
      </c>
      <c r="AF8" s="117" t="s">
        <v>759</v>
      </c>
      <c r="AG8" s="115" t="s">
        <v>760</v>
      </c>
      <c r="AH8" s="117" t="s">
        <v>760</v>
      </c>
      <c r="AI8" s="115" t="s">
        <v>758</v>
      </c>
      <c r="AJ8" s="117" t="s">
        <v>759</v>
      </c>
      <c r="AK8" s="176" t="s">
        <v>759</v>
      </c>
      <c r="AL8" s="186">
        <v>6</v>
      </c>
      <c r="AM8" s="186">
        <v>1</v>
      </c>
      <c r="AN8" s="186" t="s">
        <v>762</v>
      </c>
    </row>
    <row r="9" spans="1:51" ht="20.100000000000001" customHeight="1">
      <c r="A9" s="199" t="s">
        <v>42</v>
      </c>
      <c r="B9" s="200" t="s">
        <v>12</v>
      </c>
      <c r="C9" s="200" t="s">
        <v>766</v>
      </c>
      <c r="D9" s="120">
        <v>7</v>
      </c>
      <c r="E9" s="200" t="s">
        <v>43</v>
      </c>
      <c r="F9" s="197">
        <v>45532</v>
      </c>
      <c r="G9" s="201">
        <v>3</v>
      </c>
      <c r="H9" s="200" t="s">
        <v>38</v>
      </c>
      <c r="I9" s="200" t="s">
        <v>24</v>
      </c>
      <c r="J9" s="117" t="s">
        <v>759</v>
      </c>
      <c r="K9" s="115" t="s">
        <v>759</v>
      </c>
      <c r="L9" s="114" t="s">
        <v>758</v>
      </c>
      <c r="M9" s="115" t="s">
        <v>760</v>
      </c>
      <c r="N9" s="117" t="s">
        <v>759</v>
      </c>
      <c r="O9" s="115" t="s">
        <v>760</v>
      </c>
      <c r="P9" s="117" t="s">
        <v>759</v>
      </c>
      <c r="Q9" s="115" t="s">
        <v>760</v>
      </c>
      <c r="R9" s="117" t="s">
        <v>759</v>
      </c>
      <c r="S9" s="115" t="s">
        <v>760</v>
      </c>
      <c r="T9" s="117" t="s">
        <v>758</v>
      </c>
      <c r="U9" s="115" t="s">
        <v>758</v>
      </c>
      <c r="V9" s="117" t="s">
        <v>758</v>
      </c>
      <c r="W9" s="115" t="s">
        <v>758</v>
      </c>
      <c r="X9" s="117" t="s">
        <v>759</v>
      </c>
      <c r="Y9" s="115" t="s">
        <v>759</v>
      </c>
      <c r="Z9" s="117" t="s">
        <v>759</v>
      </c>
      <c r="AA9" s="115" t="s">
        <v>760</v>
      </c>
      <c r="AB9" s="117" t="s">
        <v>759</v>
      </c>
      <c r="AC9" s="115" t="s">
        <v>760</v>
      </c>
      <c r="AD9" s="117" t="s">
        <v>759</v>
      </c>
      <c r="AE9" s="115" t="s">
        <v>758</v>
      </c>
      <c r="AF9" s="117" t="s">
        <v>759</v>
      </c>
      <c r="AG9" s="115" t="s">
        <v>758</v>
      </c>
      <c r="AH9" s="117" t="s">
        <v>758</v>
      </c>
      <c r="AI9" s="115" t="s">
        <v>760</v>
      </c>
      <c r="AJ9" s="117" t="s">
        <v>759</v>
      </c>
      <c r="AK9" s="176" t="s">
        <v>759</v>
      </c>
      <c r="AL9" s="186">
        <v>6</v>
      </c>
      <c r="AM9" s="186">
        <v>1</v>
      </c>
      <c r="AN9" s="186" t="s">
        <v>762</v>
      </c>
    </row>
    <row r="10" spans="1:51" ht="20.100000000000001" customHeight="1">
      <c r="A10" s="199" t="s">
        <v>45</v>
      </c>
      <c r="B10" s="200" t="s">
        <v>12</v>
      </c>
      <c r="C10" s="203" t="s">
        <v>768</v>
      </c>
      <c r="D10" s="120">
        <v>7</v>
      </c>
      <c r="E10" s="200" t="s">
        <v>46</v>
      </c>
      <c r="F10" s="197">
        <v>45533</v>
      </c>
      <c r="G10" s="201">
        <v>2</v>
      </c>
      <c r="H10" s="200" t="s">
        <v>47</v>
      </c>
      <c r="I10" s="200" t="s">
        <v>24</v>
      </c>
      <c r="J10" s="117" t="s">
        <v>758</v>
      </c>
      <c r="K10" s="115" t="s">
        <v>759</v>
      </c>
      <c r="L10" s="117" t="s">
        <v>758</v>
      </c>
      <c r="M10" s="115" t="s">
        <v>760</v>
      </c>
      <c r="N10" s="117" t="s">
        <v>759</v>
      </c>
      <c r="O10" s="115" t="s">
        <v>758</v>
      </c>
      <c r="P10" s="117" t="s">
        <v>759</v>
      </c>
      <c r="Q10" s="115" t="s">
        <v>758</v>
      </c>
      <c r="R10" s="117" t="s">
        <v>760</v>
      </c>
      <c r="S10" s="115" t="s">
        <v>759</v>
      </c>
      <c r="T10" s="117" t="s">
        <v>760</v>
      </c>
      <c r="U10" s="115" t="s">
        <v>759</v>
      </c>
      <c r="V10" s="117" t="s">
        <v>760</v>
      </c>
      <c r="W10" s="115" t="s">
        <v>759</v>
      </c>
      <c r="X10" s="117" t="s">
        <v>759</v>
      </c>
      <c r="Y10" s="115" t="s">
        <v>759</v>
      </c>
      <c r="Z10" s="117" t="s">
        <v>758</v>
      </c>
      <c r="AA10" s="115" t="s">
        <v>759</v>
      </c>
      <c r="AB10" s="117" t="s">
        <v>758</v>
      </c>
      <c r="AC10" s="115" t="s">
        <v>759</v>
      </c>
      <c r="AD10" s="117" t="s">
        <v>758</v>
      </c>
      <c r="AE10" s="115" t="s">
        <v>758</v>
      </c>
      <c r="AF10" s="117" t="s">
        <v>759</v>
      </c>
      <c r="AG10" s="115" t="s">
        <v>760</v>
      </c>
      <c r="AH10" s="117" t="s">
        <v>760</v>
      </c>
      <c r="AI10" s="115" t="s">
        <v>760</v>
      </c>
      <c r="AJ10" s="117" t="s">
        <v>759</v>
      </c>
      <c r="AK10" s="176" t="s">
        <v>761</v>
      </c>
      <c r="AL10" s="186">
        <v>6</v>
      </c>
      <c r="AM10" s="186">
        <v>1</v>
      </c>
      <c r="AN10" s="186" t="s">
        <v>770</v>
      </c>
    </row>
    <row r="11" spans="1:51" ht="20.100000000000001" customHeight="1">
      <c r="A11" s="202" t="s">
        <v>49</v>
      </c>
      <c r="B11" s="203" t="s">
        <v>35</v>
      </c>
      <c r="C11" s="200" t="s">
        <v>766</v>
      </c>
      <c r="D11" s="120">
        <v>7</v>
      </c>
      <c r="E11" s="203" t="s">
        <v>50</v>
      </c>
      <c r="F11" s="204">
        <v>45534</v>
      </c>
      <c r="G11" s="206">
        <v>3.5</v>
      </c>
      <c r="H11" s="203" t="s">
        <v>52</v>
      </c>
      <c r="I11" s="203" t="s">
        <v>24</v>
      </c>
      <c r="J11" s="117" t="s">
        <v>758</v>
      </c>
      <c r="K11" s="115" t="s">
        <v>759</v>
      </c>
      <c r="L11" s="117" t="s">
        <v>760</v>
      </c>
      <c r="M11" s="115" t="s">
        <v>759</v>
      </c>
      <c r="N11" s="117" t="s">
        <v>759</v>
      </c>
      <c r="O11" s="115" t="s">
        <v>759</v>
      </c>
      <c r="P11" s="117" t="s">
        <v>758</v>
      </c>
      <c r="Q11" s="115" t="s">
        <v>758</v>
      </c>
      <c r="R11" s="117" t="s">
        <v>759</v>
      </c>
      <c r="S11" s="115" t="s">
        <v>760</v>
      </c>
      <c r="T11" s="117" t="s">
        <v>759</v>
      </c>
      <c r="U11" s="115" t="s">
        <v>760</v>
      </c>
      <c r="V11" s="117" t="s">
        <v>758</v>
      </c>
      <c r="W11" s="115" t="s">
        <v>758</v>
      </c>
      <c r="X11" s="117" t="s">
        <v>759</v>
      </c>
      <c r="Y11" s="115" t="s">
        <v>759</v>
      </c>
      <c r="Z11" s="117" t="s">
        <v>758</v>
      </c>
      <c r="AA11" s="115" t="s">
        <v>760</v>
      </c>
      <c r="AB11" s="117" t="s">
        <v>759</v>
      </c>
      <c r="AC11" s="115" t="s">
        <v>760</v>
      </c>
      <c r="AD11" s="117" t="s">
        <v>758</v>
      </c>
      <c r="AE11" s="115" t="s">
        <v>760</v>
      </c>
      <c r="AF11" s="117" t="s">
        <v>760</v>
      </c>
      <c r="AG11" s="115" t="s">
        <v>759</v>
      </c>
      <c r="AH11" s="117" t="s">
        <v>758</v>
      </c>
      <c r="AI11" s="115" t="s">
        <v>758</v>
      </c>
      <c r="AJ11" s="117" t="s">
        <v>759</v>
      </c>
      <c r="AK11" s="176" t="s">
        <v>765</v>
      </c>
      <c r="AL11" s="186">
        <v>7</v>
      </c>
      <c r="AN11" s="186" t="s">
        <v>762</v>
      </c>
      <c r="AP11" s="186" t="s">
        <v>771</v>
      </c>
    </row>
    <row r="12" spans="1:51" ht="20.100000000000001" customHeight="1">
      <c r="A12" s="202" t="s">
        <v>54</v>
      </c>
      <c r="B12" s="203" t="s">
        <v>35</v>
      </c>
      <c r="C12" s="195" t="s">
        <v>757</v>
      </c>
      <c r="D12" s="120">
        <v>7</v>
      </c>
      <c r="E12" s="203" t="s">
        <v>55</v>
      </c>
      <c r="F12" s="204">
        <v>45538</v>
      </c>
      <c r="G12" s="206">
        <v>2</v>
      </c>
      <c r="H12" s="203" t="s">
        <v>29</v>
      </c>
      <c r="I12" s="203" t="s">
        <v>24</v>
      </c>
      <c r="J12" s="117" t="s">
        <v>760</v>
      </c>
      <c r="K12" s="115" t="s">
        <v>760</v>
      </c>
      <c r="L12" s="117" t="s">
        <v>759</v>
      </c>
      <c r="M12" s="115" t="s">
        <v>759</v>
      </c>
      <c r="N12" s="117" t="s">
        <v>760</v>
      </c>
      <c r="O12" s="115" t="s">
        <v>759</v>
      </c>
      <c r="P12" s="117" t="s">
        <v>759</v>
      </c>
      <c r="Q12" s="115" t="s">
        <v>759</v>
      </c>
      <c r="R12" s="117" t="s">
        <v>759</v>
      </c>
      <c r="S12" s="115" t="s">
        <v>759</v>
      </c>
      <c r="T12" s="117" t="s">
        <v>759</v>
      </c>
      <c r="U12" s="115" t="s">
        <v>759</v>
      </c>
      <c r="V12" s="117" t="s">
        <v>760</v>
      </c>
      <c r="W12" s="115" t="s">
        <v>759</v>
      </c>
      <c r="X12" s="117" t="s">
        <v>759</v>
      </c>
      <c r="Y12" s="115" t="s">
        <v>759</v>
      </c>
      <c r="Z12" s="117" t="s">
        <v>760</v>
      </c>
      <c r="AA12" s="115" t="s">
        <v>759</v>
      </c>
      <c r="AB12" s="117" t="s">
        <v>759</v>
      </c>
      <c r="AC12" s="115" t="s">
        <v>760</v>
      </c>
      <c r="AD12" s="117" t="s">
        <v>760</v>
      </c>
      <c r="AE12" s="115" t="s">
        <v>758</v>
      </c>
      <c r="AF12" s="117" t="s">
        <v>759</v>
      </c>
      <c r="AG12" s="115" t="s">
        <v>758</v>
      </c>
      <c r="AH12" s="117" t="s">
        <v>760</v>
      </c>
      <c r="AI12" s="115" t="s">
        <v>758</v>
      </c>
      <c r="AJ12" s="117" t="s">
        <v>759</v>
      </c>
      <c r="AK12" s="176" t="s">
        <v>765</v>
      </c>
      <c r="AL12" s="186">
        <v>6</v>
      </c>
      <c r="AM12" s="186">
        <v>1</v>
      </c>
      <c r="AN12" s="186" t="s">
        <v>762</v>
      </c>
    </row>
    <row r="13" spans="1:51" ht="20.100000000000001" customHeight="1">
      <c r="A13" s="207" t="s">
        <v>57</v>
      </c>
      <c r="B13" s="208" t="s">
        <v>58</v>
      </c>
      <c r="C13" s="195" t="s">
        <v>757</v>
      </c>
      <c r="D13" s="120">
        <v>7</v>
      </c>
      <c r="E13" s="208" t="s">
        <v>59</v>
      </c>
      <c r="F13" s="209">
        <v>45539</v>
      </c>
      <c r="G13" s="210">
        <v>2</v>
      </c>
      <c r="H13" s="208" t="s">
        <v>38</v>
      </c>
      <c r="I13" s="208" t="s">
        <v>24</v>
      </c>
      <c r="J13" s="117" t="s">
        <v>758</v>
      </c>
      <c r="K13" s="115" t="s">
        <v>760</v>
      </c>
      <c r="L13" s="117" t="s">
        <v>760</v>
      </c>
      <c r="M13" s="115" t="s">
        <v>758</v>
      </c>
      <c r="N13" s="117" t="s">
        <v>758</v>
      </c>
      <c r="O13" s="115" t="s">
        <v>758</v>
      </c>
      <c r="P13" s="117" t="s">
        <v>760</v>
      </c>
      <c r="Q13" s="115" t="s">
        <v>758</v>
      </c>
      <c r="R13" s="117" t="s">
        <v>759</v>
      </c>
      <c r="S13" s="115" t="s">
        <v>760</v>
      </c>
      <c r="T13" s="117" t="s">
        <v>758</v>
      </c>
      <c r="U13" s="115" t="s">
        <v>758</v>
      </c>
      <c r="V13" s="117" t="s">
        <v>760</v>
      </c>
      <c r="W13" s="115" t="s">
        <v>759</v>
      </c>
      <c r="X13" s="117" t="s">
        <v>759</v>
      </c>
      <c r="Y13" s="115" t="s">
        <v>759</v>
      </c>
      <c r="Z13" s="117" t="s">
        <v>759</v>
      </c>
      <c r="AA13" s="115" t="s">
        <v>759</v>
      </c>
      <c r="AB13" s="117" t="s">
        <v>759</v>
      </c>
      <c r="AC13" s="115" t="s">
        <v>758</v>
      </c>
      <c r="AD13" s="117" t="s">
        <v>759</v>
      </c>
      <c r="AE13" s="115" t="s">
        <v>760</v>
      </c>
      <c r="AF13" s="117" t="s">
        <v>759</v>
      </c>
      <c r="AG13" s="115" t="s">
        <v>760</v>
      </c>
      <c r="AH13" s="117" t="s">
        <v>758</v>
      </c>
      <c r="AI13" s="115" t="s">
        <v>758</v>
      </c>
      <c r="AJ13" s="117" t="s">
        <v>759</v>
      </c>
      <c r="AK13" s="176" t="s">
        <v>759</v>
      </c>
      <c r="AL13" s="186">
        <v>7</v>
      </c>
      <c r="AN13" s="186" t="s">
        <v>762</v>
      </c>
      <c r="AP13" s="186" t="s">
        <v>771</v>
      </c>
    </row>
    <row r="14" spans="1:51" ht="20.100000000000001" customHeight="1">
      <c r="A14" s="207" t="s">
        <v>61</v>
      </c>
      <c r="B14" s="208" t="s">
        <v>58</v>
      </c>
      <c r="C14" s="195" t="s">
        <v>757</v>
      </c>
      <c r="D14" s="120">
        <v>7</v>
      </c>
      <c r="E14" s="208" t="s">
        <v>62</v>
      </c>
      <c r="F14" s="209">
        <v>45539</v>
      </c>
      <c r="G14" s="210">
        <v>2</v>
      </c>
      <c r="H14" s="208" t="s">
        <v>38</v>
      </c>
      <c r="I14" s="208" t="s">
        <v>24</v>
      </c>
      <c r="J14" s="117" t="s">
        <v>758</v>
      </c>
      <c r="K14" s="115" t="s">
        <v>760</v>
      </c>
      <c r="L14" s="117" t="s">
        <v>760</v>
      </c>
      <c r="M14" s="115" t="s">
        <v>758</v>
      </c>
      <c r="N14" s="117" t="s">
        <v>758</v>
      </c>
      <c r="O14" s="115" t="s">
        <v>758</v>
      </c>
      <c r="P14" s="117" t="s">
        <v>760</v>
      </c>
      <c r="Q14" s="115" t="s">
        <v>759</v>
      </c>
      <c r="R14" s="117" t="s">
        <v>759</v>
      </c>
      <c r="S14" s="115" t="s">
        <v>760</v>
      </c>
      <c r="T14" s="117" t="s">
        <v>758</v>
      </c>
      <c r="U14" s="115" t="s">
        <v>758</v>
      </c>
      <c r="V14" s="117" t="s">
        <v>760</v>
      </c>
      <c r="W14" s="115" t="s">
        <v>758</v>
      </c>
      <c r="X14" s="117" t="s">
        <v>759</v>
      </c>
      <c r="Y14" s="115" t="s">
        <v>759</v>
      </c>
      <c r="Z14" s="117" t="s">
        <v>759</v>
      </c>
      <c r="AA14" s="115" t="s">
        <v>758</v>
      </c>
      <c r="AB14" s="117" t="s">
        <v>759</v>
      </c>
      <c r="AC14" s="115" t="s">
        <v>759</v>
      </c>
      <c r="AD14" s="117" t="s">
        <v>759</v>
      </c>
      <c r="AE14" s="115" t="s">
        <v>760</v>
      </c>
      <c r="AF14" s="117" t="s">
        <v>759</v>
      </c>
      <c r="AG14" s="115" t="s">
        <v>760</v>
      </c>
      <c r="AH14" s="117" t="s">
        <v>758</v>
      </c>
      <c r="AI14" s="115" t="s">
        <v>758</v>
      </c>
      <c r="AJ14" s="117" t="s">
        <v>759</v>
      </c>
      <c r="AK14" s="176" t="s">
        <v>759</v>
      </c>
      <c r="AL14" s="186">
        <v>7</v>
      </c>
      <c r="AN14" s="186" t="s">
        <v>762</v>
      </c>
      <c r="AP14" s="186" t="s">
        <v>771</v>
      </c>
    </row>
    <row r="15" spans="1:51" ht="20.100000000000001" customHeight="1">
      <c r="A15" s="207" t="s">
        <v>64</v>
      </c>
      <c r="B15" s="208" t="s">
        <v>58</v>
      </c>
      <c r="C15" s="200" t="s">
        <v>766</v>
      </c>
      <c r="D15" s="120">
        <v>7</v>
      </c>
      <c r="E15" s="208" t="s">
        <v>65</v>
      </c>
      <c r="F15" s="209">
        <v>45540</v>
      </c>
      <c r="G15" s="210">
        <v>4</v>
      </c>
      <c r="H15" s="208" t="s">
        <v>47</v>
      </c>
      <c r="I15" s="208" t="s">
        <v>24</v>
      </c>
      <c r="J15" s="117" t="s">
        <v>758</v>
      </c>
      <c r="K15" s="115" t="s">
        <v>758</v>
      </c>
      <c r="L15" s="117" t="s">
        <v>758</v>
      </c>
      <c r="M15" s="115" t="s">
        <v>760</v>
      </c>
      <c r="N15" s="117" t="s">
        <v>760</v>
      </c>
      <c r="O15" s="115" t="s">
        <v>760</v>
      </c>
      <c r="P15" s="117" t="s">
        <v>759</v>
      </c>
      <c r="Q15" s="115" t="s">
        <v>760</v>
      </c>
      <c r="R15" s="117" t="s">
        <v>758</v>
      </c>
      <c r="S15" s="115" t="s">
        <v>759</v>
      </c>
      <c r="T15" s="117" t="s">
        <v>760</v>
      </c>
      <c r="U15" s="115" t="s">
        <v>759</v>
      </c>
      <c r="V15" s="117" t="s">
        <v>758</v>
      </c>
      <c r="W15" s="115" t="s">
        <v>759</v>
      </c>
      <c r="X15" s="117" t="s">
        <v>759</v>
      </c>
      <c r="Y15" s="115" t="s">
        <v>759</v>
      </c>
      <c r="Z15" s="117" t="s">
        <v>759</v>
      </c>
      <c r="AA15" s="115" t="s">
        <v>759</v>
      </c>
      <c r="AB15" s="117" t="s">
        <v>759</v>
      </c>
      <c r="AC15" s="115" t="s">
        <v>759</v>
      </c>
      <c r="AD15" s="117" t="s">
        <v>760</v>
      </c>
      <c r="AE15" s="115" t="s">
        <v>758</v>
      </c>
      <c r="AF15" s="117" t="s">
        <v>758</v>
      </c>
      <c r="AG15" s="115" t="s">
        <v>758</v>
      </c>
      <c r="AH15" s="117" t="s">
        <v>760</v>
      </c>
      <c r="AI15" s="115" t="s">
        <v>758</v>
      </c>
      <c r="AJ15" s="117" t="s">
        <v>759</v>
      </c>
      <c r="AK15" s="176" t="s">
        <v>765</v>
      </c>
      <c r="AL15" s="186">
        <v>7</v>
      </c>
      <c r="AN15" s="186" t="s">
        <v>762</v>
      </c>
      <c r="AP15" s="186" t="s">
        <v>771</v>
      </c>
    </row>
    <row r="16" spans="1:51" ht="20.100000000000001" customHeight="1">
      <c r="A16" s="202" t="s">
        <v>68</v>
      </c>
      <c r="B16" s="203" t="s">
        <v>35</v>
      </c>
      <c r="C16" s="200" t="s">
        <v>766</v>
      </c>
      <c r="D16" s="120">
        <v>7</v>
      </c>
      <c r="E16" s="203" t="s">
        <v>69</v>
      </c>
      <c r="F16" s="204">
        <v>45541</v>
      </c>
      <c r="G16" s="206">
        <v>2.5</v>
      </c>
      <c r="H16" s="203" t="s">
        <v>52</v>
      </c>
      <c r="I16" s="203" t="s">
        <v>24</v>
      </c>
      <c r="J16" s="117" t="s">
        <v>758</v>
      </c>
      <c r="K16" s="115" t="s">
        <v>758</v>
      </c>
      <c r="L16" s="117" t="s">
        <v>758</v>
      </c>
      <c r="M16" s="115" t="s">
        <v>759</v>
      </c>
      <c r="N16" s="117" t="s">
        <v>758</v>
      </c>
      <c r="O16" s="115" t="s">
        <v>759</v>
      </c>
      <c r="P16" s="117" t="s">
        <v>758</v>
      </c>
      <c r="Q16" s="115" t="s">
        <v>758</v>
      </c>
      <c r="R16" s="117" t="s">
        <v>759</v>
      </c>
      <c r="S16" s="115" t="s">
        <v>758</v>
      </c>
      <c r="T16" s="117" t="s">
        <v>759</v>
      </c>
      <c r="U16" s="115" t="s">
        <v>758</v>
      </c>
      <c r="V16" s="117" t="s">
        <v>758</v>
      </c>
      <c r="W16" s="115" t="s">
        <v>760</v>
      </c>
      <c r="X16" s="117" t="s">
        <v>759</v>
      </c>
      <c r="Y16" s="115" t="s">
        <v>759</v>
      </c>
      <c r="Z16" s="117" t="s">
        <v>760</v>
      </c>
      <c r="AA16" s="115" t="s">
        <v>760</v>
      </c>
      <c r="AB16" s="117" t="s">
        <v>759</v>
      </c>
      <c r="AC16" s="115" t="s">
        <v>760</v>
      </c>
      <c r="AD16" s="117" t="s">
        <v>759</v>
      </c>
      <c r="AE16" s="115" t="s">
        <v>760</v>
      </c>
      <c r="AF16" s="117" t="s">
        <v>760</v>
      </c>
      <c r="AG16" s="115" t="s">
        <v>758</v>
      </c>
      <c r="AH16" s="117" t="s">
        <v>758</v>
      </c>
      <c r="AI16" s="115" t="s">
        <v>760</v>
      </c>
      <c r="AJ16" s="117" t="s">
        <v>759</v>
      </c>
      <c r="AK16" s="176" t="s">
        <v>765</v>
      </c>
      <c r="AL16" s="186">
        <v>7</v>
      </c>
      <c r="AN16" s="186" t="s">
        <v>762</v>
      </c>
      <c r="AP16" s="186" t="s">
        <v>771</v>
      </c>
    </row>
    <row r="17" spans="1:42" ht="20.100000000000001" customHeight="1">
      <c r="A17" s="207" t="s">
        <v>772</v>
      </c>
      <c r="B17" s="208" t="s">
        <v>58</v>
      </c>
      <c r="C17" s="203" t="s">
        <v>768</v>
      </c>
      <c r="D17" s="120">
        <v>5</v>
      </c>
      <c r="E17" s="208" t="s">
        <v>72</v>
      </c>
      <c r="F17" s="209">
        <v>45544</v>
      </c>
      <c r="G17" s="210">
        <v>4</v>
      </c>
      <c r="H17" s="208" t="s">
        <v>16</v>
      </c>
      <c r="I17" s="208" t="s">
        <v>17</v>
      </c>
      <c r="J17" s="117" t="s">
        <v>758</v>
      </c>
      <c r="K17" s="115" t="s">
        <v>759</v>
      </c>
      <c r="L17" s="117" t="s">
        <v>758</v>
      </c>
      <c r="M17" s="115" t="s">
        <v>759</v>
      </c>
      <c r="N17" s="117" t="s">
        <v>759</v>
      </c>
      <c r="O17" s="115" t="s">
        <v>758</v>
      </c>
      <c r="P17" s="117" t="s">
        <v>760</v>
      </c>
      <c r="Q17" s="115" t="s">
        <v>760</v>
      </c>
      <c r="R17" s="117" t="s">
        <v>760</v>
      </c>
      <c r="S17" s="115" t="s">
        <v>760</v>
      </c>
      <c r="T17" s="117" t="s">
        <v>759</v>
      </c>
      <c r="U17" s="115" t="s">
        <v>758</v>
      </c>
      <c r="V17" s="117" t="s">
        <v>759</v>
      </c>
      <c r="W17" s="115" t="s">
        <v>759</v>
      </c>
      <c r="X17" s="117" t="s">
        <v>759</v>
      </c>
      <c r="Y17" s="115" t="s">
        <v>759</v>
      </c>
      <c r="Z17" s="117" t="s">
        <v>759</v>
      </c>
      <c r="AA17" s="115" t="s">
        <v>760</v>
      </c>
      <c r="AB17" s="117" t="s">
        <v>758</v>
      </c>
      <c r="AC17" s="115" t="s">
        <v>759</v>
      </c>
      <c r="AD17" s="117" t="s">
        <v>759</v>
      </c>
      <c r="AE17" s="115" t="s">
        <v>760</v>
      </c>
      <c r="AF17" s="117" t="s">
        <v>758</v>
      </c>
      <c r="AG17" s="115" t="s">
        <v>758</v>
      </c>
      <c r="AH17" s="117" t="s">
        <v>758</v>
      </c>
      <c r="AI17" s="115" t="s">
        <v>759</v>
      </c>
      <c r="AJ17" s="117" t="s">
        <v>758</v>
      </c>
      <c r="AK17" s="176" t="s">
        <v>761</v>
      </c>
      <c r="AL17" s="186">
        <v>5</v>
      </c>
      <c r="AN17" s="186" t="s">
        <v>762</v>
      </c>
      <c r="AP17" s="186" t="s">
        <v>771</v>
      </c>
    </row>
    <row r="18" spans="1:42" ht="20.100000000000001" customHeight="1">
      <c r="A18" s="202" t="s">
        <v>74</v>
      </c>
      <c r="B18" s="203" t="s">
        <v>35</v>
      </c>
      <c r="C18" s="9" t="s">
        <v>773</v>
      </c>
      <c r="D18" s="120">
        <v>7</v>
      </c>
      <c r="E18" s="203" t="s">
        <v>75</v>
      </c>
      <c r="F18" s="204">
        <v>45544</v>
      </c>
      <c r="G18" s="206">
        <v>2</v>
      </c>
      <c r="H18" s="203" t="s">
        <v>16</v>
      </c>
      <c r="I18" s="203" t="s">
        <v>24</v>
      </c>
      <c r="J18" s="117" t="s">
        <v>758</v>
      </c>
      <c r="K18" s="115" t="s">
        <v>759</v>
      </c>
      <c r="L18" s="117" t="s">
        <v>758</v>
      </c>
      <c r="M18" s="115" t="s">
        <v>759</v>
      </c>
      <c r="N18" s="117" t="s">
        <v>760</v>
      </c>
      <c r="O18" s="115" t="s">
        <v>759</v>
      </c>
      <c r="P18" s="117" t="s">
        <v>760</v>
      </c>
      <c r="Q18" s="115" t="s">
        <v>760</v>
      </c>
      <c r="R18" s="117" t="s">
        <v>758</v>
      </c>
      <c r="S18" s="115" t="s">
        <v>759</v>
      </c>
      <c r="T18" s="117" t="s">
        <v>759</v>
      </c>
      <c r="U18" s="115" t="s">
        <v>760</v>
      </c>
      <c r="V18" s="117" t="s">
        <v>759</v>
      </c>
      <c r="W18" s="115" t="s">
        <v>759</v>
      </c>
      <c r="X18" s="117" t="s">
        <v>759</v>
      </c>
      <c r="Y18" s="115" t="s">
        <v>759</v>
      </c>
      <c r="Z18" s="117" t="s">
        <v>758</v>
      </c>
      <c r="AA18" s="115" t="s">
        <v>758</v>
      </c>
      <c r="AB18" s="117" t="s">
        <v>760</v>
      </c>
      <c r="AC18" s="115" t="s">
        <v>759</v>
      </c>
      <c r="AD18" s="117" t="s">
        <v>759</v>
      </c>
      <c r="AE18" s="115" t="s">
        <v>759</v>
      </c>
      <c r="AF18" s="117" t="s">
        <v>759</v>
      </c>
      <c r="AG18" s="115" t="s">
        <v>760</v>
      </c>
      <c r="AH18" s="117" t="s">
        <v>758</v>
      </c>
      <c r="AI18" s="115" t="s">
        <v>760</v>
      </c>
      <c r="AJ18" s="117" t="s">
        <v>758</v>
      </c>
      <c r="AK18" s="176" t="s">
        <v>761</v>
      </c>
      <c r="AL18" s="186">
        <v>7</v>
      </c>
      <c r="AN18" s="186" t="s">
        <v>762</v>
      </c>
      <c r="AP18" s="186" t="s">
        <v>771</v>
      </c>
    </row>
    <row r="19" spans="1:42" ht="20.100000000000001" customHeight="1">
      <c r="A19" s="207" t="s">
        <v>774</v>
      </c>
      <c r="B19" s="208" t="s">
        <v>58</v>
      </c>
      <c r="C19" s="203" t="s">
        <v>768</v>
      </c>
      <c r="D19" s="120">
        <v>5</v>
      </c>
      <c r="E19" s="208" t="s">
        <v>77</v>
      </c>
      <c r="F19" s="209">
        <v>45544</v>
      </c>
      <c r="G19" s="210">
        <v>4</v>
      </c>
      <c r="H19" s="208" t="s">
        <v>16</v>
      </c>
      <c r="I19" s="208" t="s">
        <v>24</v>
      </c>
      <c r="J19" s="117" t="s">
        <v>758</v>
      </c>
      <c r="K19" s="115" t="s">
        <v>759</v>
      </c>
      <c r="L19" s="117" t="s">
        <v>760</v>
      </c>
      <c r="M19" s="115" t="s">
        <v>759</v>
      </c>
      <c r="N19" s="117" t="s">
        <v>759</v>
      </c>
      <c r="O19" s="115" t="s">
        <v>759</v>
      </c>
      <c r="P19" s="117" t="s">
        <v>758</v>
      </c>
      <c r="Q19" s="115" t="s">
        <v>759</v>
      </c>
      <c r="R19" s="117" t="s">
        <v>758</v>
      </c>
      <c r="S19" s="115" t="s">
        <v>759</v>
      </c>
      <c r="T19" s="117" t="s">
        <v>759</v>
      </c>
      <c r="U19" s="115" t="s">
        <v>760</v>
      </c>
      <c r="V19" s="117" t="s">
        <v>759</v>
      </c>
      <c r="W19" s="115" t="s">
        <v>759</v>
      </c>
      <c r="X19" s="117" t="s">
        <v>759</v>
      </c>
      <c r="Y19" s="115" t="s">
        <v>759</v>
      </c>
      <c r="Z19" s="117" t="s">
        <v>759</v>
      </c>
      <c r="AA19" s="115" t="s">
        <v>760</v>
      </c>
      <c r="AB19" s="117" t="s">
        <v>759</v>
      </c>
      <c r="AC19" s="115" t="s">
        <v>759</v>
      </c>
      <c r="AD19" s="117" t="s">
        <v>759</v>
      </c>
      <c r="AE19" s="115" t="s">
        <v>760</v>
      </c>
      <c r="AF19" s="117" t="s">
        <v>759</v>
      </c>
      <c r="AG19" s="115" t="s">
        <v>758</v>
      </c>
      <c r="AH19" s="117" t="s">
        <v>758</v>
      </c>
      <c r="AI19" s="115" t="s">
        <v>758</v>
      </c>
      <c r="AJ19" s="117" t="s">
        <v>760</v>
      </c>
      <c r="AK19" s="176" t="s">
        <v>765</v>
      </c>
      <c r="AL19" s="186">
        <v>5</v>
      </c>
      <c r="AN19" s="186" t="s">
        <v>762</v>
      </c>
      <c r="AP19" s="186" t="s">
        <v>771</v>
      </c>
    </row>
    <row r="20" spans="1:42" ht="20.100000000000001" customHeight="1">
      <c r="A20" s="202" t="s">
        <v>79</v>
      </c>
      <c r="B20" s="203" t="s">
        <v>35</v>
      </c>
      <c r="C20" s="200" t="s">
        <v>766</v>
      </c>
      <c r="D20" s="120">
        <v>7</v>
      </c>
      <c r="E20" s="203" t="s">
        <v>80</v>
      </c>
      <c r="F20" s="204">
        <v>45545</v>
      </c>
      <c r="G20" s="206">
        <v>3.5</v>
      </c>
      <c r="H20" s="203" t="s">
        <v>29</v>
      </c>
      <c r="I20" s="203" t="s">
        <v>24</v>
      </c>
      <c r="J20" s="117" t="s">
        <v>760</v>
      </c>
      <c r="K20" s="115" t="s">
        <v>758</v>
      </c>
      <c r="L20" s="117" t="s">
        <v>759</v>
      </c>
      <c r="M20" s="115" t="s">
        <v>759</v>
      </c>
      <c r="N20" s="117" t="s">
        <v>759</v>
      </c>
      <c r="O20" s="115" t="s">
        <v>759</v>
      </c>
      <c r="P20" s="117" t="s">
        <v>758</v>
      </c>
      <c r="Q20" s="115" t="s">
        <v>759</v>
      </c>
      <c r="R20" s="117" t="s">
        <v>759</v>
      </c>
      <c r="S20" s="115" t="s">
        <v>759</v>
      </c>
      <c r="T20" s="117" t="s">
        <v>759</v>
      </c>
      <c r="U20" s="115" t="s">
        <v>759</v>
      </c>
      <c r="V20" s="117" t="s">
        <v>760</v>
      </c>
      <c r="W20" s="115" t="s">
        <v>759</v>
      </c>
      <c r="X20" s="117" t="s">
        <v>759</v>
      </c>
      <c r="Y20" s="115" t="s">
        <v>761</v>
      </c>
      <c r="Z20" s="117" t="s">
        <v>760</v>
      </c>
      <c r="AA20" s="115" t="s">
        <v>760</v>
      </c>
      <c r="AB20" s="117" t="s">
        <v>759</v>
      </c>
      <c r="AC20" s="115" t="s">
        <v>760</v>
      </c>
      <c r="AD20" s="117" t="s">
        <v>759</v>
      </c>
      <c r="AE20" s="115" t="s">
        <v>759</v>
      </c>
      <c r="AF20" s="117" t="s">
        <v>759</v>
      </c>
      <c r="AG20" s="115" t="s">
        <v>758</v>
      </c>
      <c r="AH20" s="117" t="s">
        <v>758</v>
      </c>
      <c r="AI20" s="115" t="s">
        <v>760</v>
      </c>
      <c r="AJ20" s="117" t="s">
        <v>760</v>
      </c>
      <c r="AK20" s="176" t="s">
        <v>765</v>
      </c>
      <c r="AL20" s="186">
        <v>7</v>
      </c>
      <c r="AN20" s="186" t="s">
        <v>762</v>
      </c>
      <c r="AP20" s="186" t="s">
        <v>771</v>
      </c>
    </row>
    <row r="21" spans="1:42" ht="20.100000000000001" customHeight="1">
      <c r="A21" s="207" t="s">
        <v>82</v>
      </c>
      <c r="B21" s="208" t="s">
        <v>58</v>
      </c>
      <c r="C21" s="195" t="s">
        <v>757</v>
      </c>
      <c r="D21" s="120">
        <v>7</v>
      </c>
      <c r="E21" s="208" t="s">
        <v>83</v>
      </c>
      <c r="F21" s="209">
        <v>45546</v>
      </c>
      <c r="G21" s="210">
        <v>2</v>
      </c>
      <c r="H21" s="208" t="s">
        <v>38</v>
      </c>
      <c r="I21" s="208" t="s">
        <v>17</v>
      </c>
      <c r="J21" s="117" t="s">
        <v>760</v>
      </c>
      <c r="K21" s="115" t="s">
        <v>760</v>
      </c>
      <c r="L21" s="117" t="s">
        <v>759</v>
      </c>
      <c r="M21" s="115" t="s">
        <v>759</v>
      </c>
      <c r="N21" s="117" t="s">
        <v>759</v>
      </c>
      <c r="O21" s="115" t="s">
        <v>760</v>
      </c>
      <c r="P21" s="117" t="s">
        <v>760</v>
      </c>
      <c r="Q21" s="115" t="s">
        <v>760</v>
      </c>
      <c r="R21" s="117" t="s">
        <v>759</v>
      </c>
      <c r="S21" s="115" t="s">
        <v>759</v>
      </c>
      <c r="T21" s="117" t="s">
        <v>759</v>
      </c>
      <c r="U21" s="115" t="s">
        <v>759</v>
      </c>
      <c r="V21" s="117" t="s">
        <v>759</v>
      </c>
      <c r="W21" s="115" t="s">
        <v>760</v>
      </c>
      <c r="X21" s="117" t="s">
        <v>759</v>
      </c>
      <c r="Y21" s="115" t="s">
        <v>761</v>
      </c>
      <c r="Z21" s="117" t="s">
        <v>759</v>
      </c>
      <c r="AA21" s="115" t="s">
        <v>759</v>
      </c>
      <c r="AB21" s="117" t="s">
        <v>765</v>
      </c>
      <c r="AC21" s="115" t="s">
        <v>765</v>
      </c>
      <c r="AD21" s="117" t="s">
        <v>760</v>
      </c>
      <c r="AE21" s="115" t="s">
        <v>759</v>
      </c>
      <c r="AF21" s="117" t="s">
        <v>759</v>
      </c>
      <c r="AG21" s="115" t="s">
        <v>759</v>
      </c>
      <c r="AH21" s="117" t="s">
        <v>765</v>
      </c>
      <c r="AI21" s="115" t="s">
        <v>759</v>
      </c>
      <c r="AJ21" s="117" t="s">
        <v>761</v>
      </c>
      <c r="AK21" s="176" t="s">
        <v>761</v>
      </c>
      <c r="AL21" s="186">
        <v>7</v>
      </c>
      <c r="AN21" s="186" t="s">
        <v>762</v>
      </c>
      <c r="AP21" s="186" t="s">
        <v>771</v>
      </c>
    </row>
    <row r="22" spans="1:42" ht="20.100000000000001" customHeight="1">
      <c r="A22" s="207" t="s">
        <v>85</v>
      </c>
      <c r="B22" s="208" t="s">
        <v>58</v>
      </c>
      <c r="C22" s="200" t="s">
        <v>766</v>
      </c>
      <c r="D22" s="120">
        <v>7</v>
      </c>
      <c r="E22" s="208" t="s">
        <v>86</v>
      </c>
      <c r="F22" s="209">
        <v>45547</v>
      </c>
      <c r="G22" s="210">
        <v>3.5</v>
      </c>
      <c r="H22" s="208" t="s">
        <v>47</v>
      </c>
      <c r="I22" s="208" t="s">
        <v>24</v>
      </c>
      <c r="J22" s="117" t="s">
        <v>761</v>
      </c>
      <c r="K22" s="115" t="s">
        <v>760</v>
      </c>
      <c r="L22" s="117" t="s">
        <v>759</v>
      </c>
      <c r="M22" s="115" t="s">
        <v>759</v>
      </c>
      <c r="N22" s="117" t="s">
        <v>759</v>
      </c>
      <c r="O22" s="115" t="s">
        <v>760</v>
      </c>
      <c r="P22" s="117" t="s">
        <v>759</v>
      </c>
      <c r="Q22" s="115" t="s">
        <v>765</v>
      </c>
      <c r="R22" s="117" t="s">
        <v>761</v>
      </c>
      <c r="S22" s="115" t="s">
        <v>759</v>
      </c>
      <c r="T22" s="117" t="s">
        <v>760</v>
      </c>
      <c r="U22" s="115" t="s">
        <v>759</v>
      </c>
      <c r="V22" s="117" t="s">
        <v>760</v>
      </c>
      <c r="W22" s="115" t="s">
        <v>759</v>
      </c>
      <c r="X22" s="117" t="s">
        <v>759</v>
      </c>
      <c r="Y22" s="115" t="s">
        <v>760</v>
      </c>
      <c r="Z22" s="117" t="s">
        <v>758</v>
      </c>
      <c r="AA22" s="115" t="s">
        <v>759</v>
      </c>
      <c r="AB22" s="117" t="s">
        <v>765</v>
      </c>
      <c r="AC22" s="115" t="s">
        <v>759</v>
      </c>
      <c r="AD22" s="117" t="s">
        <v>760</v>
      </c>
      <c r="AE22" s="115" t="s">
        <v>759</v>
      </c>
      <c r="AF22" s="117" t="s">
        <v>765</v>
      </c>
      <c r="AG22" s="115" t="s">
        <v>760</v>
      </c>
      <c r="AH22" s="117" t="s">
        <v>761</v>
      </c>
      <c r="AI22" s="115" t="s">
        <v>775</v>
      </c>
      <c r="AJ22" s="117" t="s">
        <v>761</v>
      </c>
      <c r="AK22" s="176" t="s">
        <v>765</v>
      </c>
      <c r="AL22" s="186">
        <v>7</v>
      </c>
      <c r="AN22" s="186" t="s">
        <v>762</v>
      </c>
    </row>
    <row r="23" spans="1:42" ht="20.100000000000001" customHeight="1">
      <c r="A23" s="202" t="s">
        <v>88</v>
      </c>
      <c r="B23" s="203" t="s">
        <v>89</v>
      </c>
      <c r="C23" s="203" t="s">
        <v>776</v>
      </c>
      <c r="D23" s="120">
        <v>5</v>
      </c>
      <c r="E23" s="203" t="s">
        <v>90</v>
      </c>
      <c r="F23" s="204">
        <v>45548</v>
      </c>
      <c r="G23" s="206">
        <v>3.5</v>
      </c>
      <c r="H23" s="203" t="s">
        <v>52</v>
      </c>
      <c r="I23" s="203" t="s">
        <v>17</v>
      </c>
      <c r="J23" s="117" t="s">
        <v>759</v>
      </c>
      <c r="K23" s="115" t="s">
        <v>759</v>
      </c>
      <c r="L23" s="117" t="s">
        <v>759</v>
      </c>
      <c r="M23" s="115" t="s">
        <v>759</v>
      </c>
      <c r="N23" s="117" t="s">
        <v>759</v>
      </c>
      <c r="O23" s="115" t="s">
        <v>760</v>
      </c>
      <c r="P23" s="117" t="s">
        <v>760</v>
      </c>
      <c r="Q23" s="115" t="s">
        <v>760</v>
      </c>
      <c r="R23" s="117" t="s">
        <v>759</v>
      </c>
      <c r="S23" s="115" t="s">
        <v>759</v>
      </c>
      <c r="T23" s="117" t="s">
        <v>759</v>
      </c>
      <c r="U23" s="115" t="s">
        <v>759</v>
      </c>
      <c r="V23" s="117" t="s">
        <v>759</v>
      </c>
      <c r="W23" s="115" t="s">
        <v>759</v>
      </c>
      <c r="X23" s="117" t="s">
        <v>759</v>
      </c>
      <c r="Y23" s="115" t="s">
        <v>761</v>
      </c>
      <c r="Z23" s="117" t="s">
        <v>759</v>
      </c>
      <c r="AA23" s="115" t="s">
        <v>759</v>
      </c>
      <c r="AB23" s="117" t="s">
        <v>759</v>
      </c>
      <c r="AC23" s="115" t="s">
        <v>760</v>
      </c>
      <c r="AD23" s="117" t="s">
        <v>758</v>
      </c>
      <c r="AE23" s="115" t="s">
        <v>759</v>
      </c>
      <c r="AF23" s="117" t="s">
        <v>759</v>
      </c>
      <c r="AG23" s="115" t="s">
        <v>761</v>
      </c>
      <c r="AH23" s="117" t="s">
        <v>761</v>
      </c>
      <c r="AI23" s="115" t="s">
        <v>765</v>
      </c>
      <c r="AJ23" s="117" t="s">
        <v>760</v>
      </c>
      <c r="AK23" s="176" t="s">
        <v>761</v>
      </c>
      <c r="AL23" s="186">
        <v>5</v>
      </c>
      <c r="AN23" s="186" t="s">
        <v>762</v>
      </c>
    </row>
    <row r="24" spans="1:42" ht="20.100000000000001" customHeight="1">
      <c r="A24" s="207" t="s">
        <v>93</v>
      </c>
      <c r="B24" s="208" t="s">
        <v>58</v>
      </c>
      <c r="C24" s="195" t="s">
        <v>757</v>
      </c>
      <c r="D24" s="120">
        <v>7</v>
      </c>
      <c r="E24" s="208" t="s">
        <v>94</v>
      </c>
      <c r="F24" s="209">
        <v>45551</v>
      </c>
      <c r="G24" s="210">
        <v>2</v>
      </c>
      <c r="H24" s="208" t="s">
        <v>16</v>
      </c>
      <c r="I24" s="208" t="s">
        <v>17</v>
      </c>
      <c r="J24" s="117" t="s">
        <v>760</v>
      </c>
      <c r="K24" s="115" t="s">
        <v>759</v>
      </c>
      <c r="L24" s="117" t="s">
        <v>759</v>
      </c>
      <c r="M24" s="115" t="s">
        <v>760</v>
      </c>
      <c r="N24" s="117" t="s">
        <v>759</v>
      </c>
      <c r="O24" s="115" t="s">
        <v>775</v>
      </c>
      <c r="P24" s="117" t="s">
        <v>761</v>
      </c>
      <c r="Q24" s="115" t="s">
        <v>761</v>
      </c>
      <c r="R24" s="117" t="s">
        <v>761</v>
      </c>
      <c r="S24" s="115" t="s">
        <v>765</v>
      </c>
      <c r="T24" s="117" t="s">
        <v>759</v>
      </c>
      <c r="U24" s="115" t="s">
        <v>765</v>
      </c>
      <c r="V24" s="117" t="s">
        <v>759</v>
      </c>
      <c r="W24" s="115" t="s">
        <v>759</v>
      </c>
      <c r="X24" s="117" t="s">
        <v>759</v>
      </c>
      <c r="Y24" s="115" t="s">
        <v>760</v>
      </c>
      <c r="Z24" s="117" t="s">
        <v>759</v>
      </c>
      <c r="AA24" s="115" t="s">
        <v>765</v>
      </c>
      <c r="AB24" s="117" t="s">
        <v>761</v>
      </c>
      <c r="AC24" s="115" t="s">
        <v>759</v>
      </c>
      <c r="AD24" s="117" t="s">
        <v>775</v>
      </c>
      <c r="AE24" s="115" t="s">
        <v>761</v>
      </c>
      <c r="AF24" s="117" t="s">
        <v>759</v>
      </c>
      <c r="AG24" s="115" t="s">
        <v>761</v>
      </c>
      <c r="AH24" s="117" t="s">
        <v>761</v>
      </c>
      <c r="AI24" s="115" t="s">
        <v>759</v>
      </c>
      <c r="AJ24" s="117" t="s">
        <v>761</v>
      </c>
      <c r="AK24" s="176" t="s">
        <v>760</v>
      </c>
      <c r="AL24" s="186">
        <v>4</v>
      </c>
      <c r="AN24" s="186" t="s">
        <v>762</v>
      </c>
    </row>
    <row r="25" spans="1:42" ht="20.100000000000001" customHeight="1">
      <c r="A25" s="207" t="s">
        <v>96</v>
      </c>
      <c r="B25" s="208" t="s">
        <v>58</v>
      </c>
      <c r="C25" s="200" t="s">
        <v>766</v>
      </c>
      <c r="D25" s="120">
        <v>7</v>
      </c>
      <c r="E25" s="208" t="s">
        <v>97</v>
      </c>
      <c r="F25" s="209">
        <v>45551</v>
      </c>
      <c r="G25" s="210">
        <v>3.5</v>
      </c>
      <c r="H25" s="208" t="s">
        <v>16</v>
      </c>
      <c r="I25" s="208" t="s">
        <v>24</v>
      </c>
      <c r="J25" s="117" t="s">
        <v>761</v>
      </c>
      <c r="K25" s="115" t="s">
        <v>761</v>
      </c>
      <c r="L25" s="117" t="s">
        <v>759</v>
      </c>
      <c r="M25" s="115" t="s">
        <v>761</v>
      </c>
      <c r="N25" s="117" t="s">
        <v>765</v>
      </c>
      <c r="O25" s="115" t="s">
        <v>759</v>
      </c>
      <c r="P25" s="117" t="s">
        <v>765</v>
      </c>
      <c r="Q25" s="115" t="s">
        <v>761</v>
      </c>
      <c r="R25" s="117" t="s">
        <v>760</v>
      </c>
      <c r="S25" s="115" t="s">
        <v>761</v>
      </c>
      <c r="T25" s="117" t="s">
        <v>759</v>
      </c>
      <c r="U25" s="115" t="s">
        <v>760</v>
      </c>
      <c r="V25" s="117" t="s">
        <v>759</v>
      </c>
      <c r="W25" s="115" t="s">
        <v>759</v>
      </c>
      <c r="X25" s="117" t="s">
        <v>759</v>
      </c>
      <c r="Y25" s="115" t="s">
        <v>761</v>
      </c>
      <c r="Z25" s="117" t="s">
        <v>759</v>
      </c>
      <c r="AA25" s="115" t="s">
        <v>760</v>
      </c>
      <c r="AB25" s="117" t="s">
        <v>765</v>
      </c>
      <c r="AC25" s="115" t="s">
        <v>759</v>
      </c>
      <c r="AD25" s="117" t="s">
        <v>760</v>
      </c>
      <c r="AE25" s="115" t="s">
        <v>761</v>
      </c>
      <c r="AF25" s="117" t="s">
        <v>760</v>
      </c>
      <c r="AG25" s="115" t="s">
        <v>761</v>
      </c>
      <c r="AH25" s="117" t="s">
        <v>765</v>
      </c>
      <c r="AI25" s="115" t="s">
        <v>760</v>
      </c>
      <c r="AJ25" s="117" t="s">
        <v>760</v>
      </c>
      <c r="AK25" s="176" t="s">
        <v>765</v>
      </c>
      <c r="AL25" s="186">
        <v>7</v>
      </c>
      <c r="AN25" s="186" t="s">
        <v>762</v>
      </c>
    </row>
    <row r="26" spans="1:42" ht="20.100000000000001" customHeight="1">
      <c r="A26" s="202" t="s">
        <v>99</v>
      </c>
      <c r="B26" s="203" t="s">
        <v>35</v>
      </c>
      <c r="C26" s="195" t="s">
        <v>757</v>
      </c>
      <c r="D26" s="120">
        <v>7</v>
      </c>
      <c r="E26" s="203" t="s">
        <v>100</v>
      </c>
      <c r="F26" s="204">
        <v>45553</v>
      </c>
      <c r="G26" s="206">
        <v>1</v>
      </c>
      <c r="H26" s="203" t="s">
        <v>38</v>
      </c>
      <c r="I26" s="203" t="s">
        <v>24</v>
      </c>
      <c r="J26" s="117" t="s">
        <v>761</v>
      </c>
      <c r="K26" s="115" t="s">
        <v>760</v>
      </c>
      <c r="L26" s="117" t="s">
        <v>760</v>
      </c>
      <c r="M26" s="115" t="s">
        <v>761</v>
      </c>
      <c r="N26" s="117" t="s">
        <v>765</v>
      </c>
      <c r="O26" s="115" t="s">
        <v>760</v>
      </c>
      <c r="P26" s="117" t="s">
        <v>760</v>
      </c>
      <c r="Q26" s="115" t="s">
        <v>759</v>
      </c>
      <c r="R26" s="117" t="s">
        <v>760</v>
      </c>
      <c r="S26" s="115" t="s">
        <v>765</v>
      </c>
      <c r="T26" s="117" t="s">
        <v>759</v>
      </c>
      <c r="U26" s="115" t="s">
        <v>765</v>
      </c>
      <c r="V26" s="117" t="s">
        <v>759</v>
      </c>
      <c r="W26" s="115" t="s">
        <v>759</v>
      </c>
      <c r="X26" s="117" t="s">
        <v>759</v>
      </c>
      <c r="Y26" s="115" t="s">
        <v>759</v>
      </c>
      <c r="Z26" s="117" t="s">
        <v>759</v>
      </c>
      <c r="AA26" s="115" t="s">
        <v>759</v>
      </c>
      <c r="AB26" s="117" t="s">
        <v>760</v>
      </c>
      <c r="AC26" s="115" t="s">
        <v>765</v>
      </c>
      <c r="AD26" s="117" t="s">
        <v>759</v>
      </c>
      <c r="AE26" s="115" t="s">
        <v>765</v>
      </c>
      <c r="AF26" s="117" t="s">
        <v>759</v>
      </c>
      <c r="AG26" s="115" t="s">
        <v>759</v>
      </c>
      <c r="AH26" s="117" t="s">
        <v>765</v>
      </c>
      <c r="AI26" s="115" t="s">
        <v>765</v>
      </c>
      <c r="AJ26" s="117" t="s">
        <v>759</v>
      </c>
      <c r="AK26" s="176" t="s">
        <v>760</v>
      </c>
      <c r="AL26" s="186">
        <v>7</v>
      </c>
      <c r="AN26" s="186" t="s">
        <v>762</v>
      </c>
    </row>
    <row r="27" spans="1:42" ht="20.100000000000001" customHeight="1">
      <c r="A27" s="202" t="s">
        <v>103</v>
      </c>
      <c r="B27" s="203" t="s">
        <v>35</v>
      </c>
      <c r="C27" s="195" t="s">
        <v>757</v>
      </c>
      <c r="D27" s="120">
        <v>7</v>
      </c>
      <c r="E27" s="203" t="s">
        <v>104</v>
      </c>
      <c r="F27" s="204">
        <v>45553</v>
      </c>
      <c r="G27" s="206">
        <v>2</v>
      </c>
      <c r="H27" s="203" t="s">
        <v>38</v>
      </c>
      <c r="I27" s="203" t="s">
        <v>17</v>
      </c>
      <c r="J27" s="117" t="s">
        <v>759</v>
      </c>
      <c r="K27" s="115" t="s">
        <v>760</v>
      </c>
      <c r="L27" s="117" t="s">
        <v>760</v>
      </c>
      <c r="M27" s="115" t="s">
        <v>759</v>
      </c>
      <c r="N27" s="117" t="s">
        <v>765</v>
      </c>
      <c r="O27" s="115" t="s">
        <v>759</v>
      </c>
      <c r="P27" s="117" t="s">
        <v>760</v>
      </c>
      <c r="Q27" s="115" t="s">
        <v>759</v>
      </c>
      <c r="R27" s="117" t="s">
        <v>759</v>
      </c>
      <c r="S27" s="115" t="s">
        <v>759</v>
      </c>
      <c r="T27" s="117" t="s">
        <v>760</v>
      </c>
      <c r="U27" s="115" t="s">
        <v>765</v>
      </c>
      <c r="V27" s="117" t="s">
        <v>765</v>
      </c>
      <c r="W27" s="115" t="s">
        <v>765</v>
      </c>
      <c r="X27" s="117" t="s">
        <v>759</v>
      </c>
      <c r="Y27" s="115" t="s">
        <v>759</v>
      </c>
      <c r="Z27" s="117" t="s">
        <v>759</v>
      </c>
      <c r="AA27" s="115" t="s">
        <v>760</v>
      </c>
      <c r="AB27" s="117" t="s">
        <v>760</v>
      </c>
      <c r="AC27" s="115" t="s">
        <v>759</v>
      </c>
      <c r="AD27" s="117" t="s">
        <v>759</v>
      </c>
      <c r="AE27" s="115" t="s">
        <v>761</v>
      </c>
      <c r="AF27" s="117" t="s">
        <v>759</v>
      </c>
      <c r="AG27" s="115" t="s">
        <v>761</v>
      </c>
      <c r="AH27" s="117" t="s">
        <v>765</v>
      </c>
      <c r="AI27" s="115" t="s">
        <v>759</v>
      </c>
      <c r="AJ27" s="117" t="s">
        <v>765</v>
      </c>
      <c r="AK27" s="176" t="s">
        <v>760</v>
      </c>
      <c r="AL27" s="186">
        <v>7</v>
      </c>
      <c r="AN27" s="186" t="s">
        <v>762</v>
      </c>
    </row>
    <row r="28" spans="1:42" ht="20.100000000000001" customHeight="1">
      <c r="A28" s="207" t="s">
        <v>777</v>
      </c>
      <c r="B28" s="208" t="s">
        <v>58</v>
      </c>
      <c r="C28" s="203" t="s">
        <v>768</v>
      </c>
      <c r="D28" s="120">
        <v>5</v>
      </c>
      <c r="E28" s="208" t="s">
        <v>107</v>
      </c>
      <c r="F28" s="209">
        <v>45554</v>
      </c>
      <c r="G28" s="210">
        <v>4</v>
      </c>
      <c r="H28" s="208" t="s">
        <v>47</v>
      </c>
      <c r="I28" s="208" t="s">
        <v>17</v>
      </c>
      <c r="J28" s="117" t="s">
        <v>759</v>
      </c>
      <c r="K28" s="115" t="s">
        <v>765</v>
      </c>
      <c r="L28" s="117" t="s">
        <v>760</v>
      </c>
      <c r="M28" s="115" t="s">
        <v>759</v>
      </c>
      <c r="N28" s="117" t="s">
        <v>760</v>
      </c>
      <c r="O28" s="115" t="s">
        <v>761</v>
      </c>
      <c r="P28" s="117" t="s">
        <v>759</v>
      </c>
      <c r="Q28" s="115" t="s">
        <v>759</v>
      </c>
      <c r="R28" s="117" t="s">
        <v>761</v>
      </c>
      <c r="S28" s="115" t="s">
        <v>759</v>
      </c>
      <c r="T28" s="117" t="s">
        <v>759</v>
      </c>
      <c r="U28" s="115" t="s">
        <v>759</v>
      </c>
      <c r="V28" s="117" t="s">
        <v>760</v>
      </c>
      <c r="W28" s="115" t="s">
        <v>759</v>
      </c>
      <c r="X28" s="117" t="s">
        <v>759</v>
      </c>
      <c r="Y28" s="115" t="s">
        <v>759</v>
      </c>
      <c r="Z28" s="117" t="s">
        <v>759</v>
      </c>
      <c r="AA28" s="115" t="s">
        <v>765</v>
      </c>
      <c r="AB28" s="117" t="s">
        <v>759</v>
      </c>
      <c r="AC28" s="115" t="s">
        <v>759</v>
      </c>
      <c r="AD28" s="117" t="s">
        <v>761</v>
      </c>
      <c r="AE28" s="115" t="s">
        <v>765</v>
      </c>
      <c r="AF28" s="117" t="s">
        <v>759</v>
      </c>
      <c r="AG28" s="115" t="s">
        <v>761</v>
      </c>
      <c r="AH28" s="117" t="s">
        <v>760</v>
      </c>
      <c r="AI28" s="115" t="s">
        <v>760</v>
      </c>
      <c r="AJ28" s="117" t="s">
        <v>761</v>
      </c>
      <c r="AK28" s="176" t="s">
        <v>759</v>
      </c>
      <c r="AL28" s="186">
        <v>5</v>
      </c>
      <c r="AN28" s="186" t="s">
        <v>762</v>
      </c>
    </row>
    <row r="29" spans="1:42" ht="20.100000000000001" customHeight="1">
      <c r="A29" s="202" t="s">
        <v>108</v>
      </c>
      <c r="B29" s="203" t="s">
        <v>89</v>
      </c>
      <c r="C29" s="203" t="s">
        <v>776</v>
      </c>
      <c r="D29" s="120">
        <v>5</v>
      </c>
      <c r="E29" s="203" t="s">
        <v>107</v>
      </c>
      <c r="F29" s="204">
        <v>45554</v>
      </c>
      <c r="G29" s="206">
        <v>3.5</v>
      </c>
      <c r="H29" s="203" t="s">
        <v>47</v>
      </c>
      <c r="I29" s="203" t="s">
        <v>17</v>
      </c>
      <c r="J29" s="117" t="s">
        <v>759</v>
      </c>
      <c r="K29" s="115" t="s">
        <v>765</v>
      </c>
      <c r="L29" s="117" t="s">
        <v>758</v>
      </c>
      <c r="M29" s="115" t="s">
        <v>759</v>
      </c>
      <c r="N29" s="117" t="s">
        <v>765</v>
      </c>
      <c r="O29" s="115" t="s">
        <v>761</v>
      </c>
      <c r="P29" s="117" t="s">
        <v>759</v>
      </c>
      <c r="Q29" s="115" t="s">
        <v>759</v>
      </c>
      <c r="R29" s="117" t="s">
        <v>761</v>
      </c>
      <c r="S29" s="115" t="s">
        <v>760</v>
      </c>
      <c r="T29" s="117" t="s">
        <v>759</v>
      </c>
      <c r="U29" s="115" t="s">
        <v>759</v>
      </c>
      <c r="V29" s="117" t="s">
        <v>765</v>
      </c>
      <c r="W29" s="115" t="s">
        <v>759</v>
      </c>
      <c r="X29" s="117" t="s">
        <v>759</v>
      </c>
      <c r="Y29" s="115" t="s">
        <v>759</v>
      </c>
      <c r="Z29" s="117" t="s">
        <v>759</v>
      </c>
      <c r="AA29" s="115" t="s">
        <v>759</v>
      </c>
      <c r="AB29" s="117" t="s">
        <v>759</v>
      </c>
      <c r="AC29" s="115" t="s">
        <v>759</v>
      </c>
      <c r="AD29" s="117" t="s">
        <v>760</v>
      </c>
      <c r="AE29" s="115" t="s">
        <v>760</v>
      </c>
      <c r="AF29" s="117" t="s">
        <v>759</v>
      </c>
      <c r="AG29" s="115" t="s">
        <v>761</v>
      </c>
      <c r="AH29" s="117" t="s">
        <v>765</v>
      </c>
      <c r="AI29" s="115" t="s">
        <v>761</v>
      </c>
      <c r="AJ29" s="117" t="s">
        <v>760</v>
      </c>
      <c r="AK29" s="176" t="s">
        <v>759</v>
      </c>
      <c r="AL29" s="186">
        <v>4</v>
      </c>
      <c r="AN29" s="186" t="s">
        <v>762</v>
      </c>
      <c r="AP29" s="186" t="s">
        <v>778</v>
      </c>
    </row>
    <row r="30" spans="1:42" ht="20.100000000000001" customHeight="1">
      <c r="A30" s="202" t="s">
        <v>111</v>
      </c>
      <c r="B30" s="203" t="s">
        <v>35</v>
      </c>
      <c r="C30" s="200" t="s">
        <v>766</v>
      </c>
      <c r="D30" s="120">
        <v>7</v>
      </c>
      <c r="E30" s="203" t="s">
        <v>112</v>
      </c>
      <c r="F30" s="204">
        <v>45554</v>
      </c>
      <c r="G30" s="206">
        <v>3.5</v>
      </c>
      <c r="H30" s="203" t="s">
        <v>47</v>
      </c>
      <c r="I30" s="203" t="s">
        <v>24</v>
      </c>
      <c r="J30" s="117" t="s">
        <v>759</v>
      </c>
      <c r="K30" s="115" t="s">
        <v>761</v>
      </c>
      <c r="L30" s="117" t="s">
        <v>760</v>
      </c>
      <c r="M30" s="115" t="s">
        <v>761</v>
      </c>
      <c r="N30" s="117" t="s">
        <v>759</v>
      </c>
      <c r="O30" s="115" t="s">
        <v>759</v>
      </c>
      <c r="P30" s="117" t="s">
        <v>759</v>
      </c>
      <c r="Q30" s="115" t="s">
        <v>759</v>
      </c>
      <c r="R30" s="117" t="s">
        <v>760</v>
      </c>
      <c r="S30" s="115" t="s">
        <v>759</v>
      </c>
      <c r="T30" s="117" t="s">
        <v>760</v>
      </c>
      <c r="U30" s="115" t="s">
        <v>759</v>
      </c>
      <c r="V30" s="117" t="s">
        <v>760</v>
      </c>
      <c r="W30" s="115" t="s">
        <v>759</v>
      </c>
      <c r="X30" s="117" t="s">
        <v>759</v>
      </c>
      <c r="Y30" s="115" t="s">
        <v>759</v>
      </c>
      <c r="Z30" s="117" t="s">
        <v>760</v>
      </c>
      <c r="AA30" s="115" t="s">
        <v>765</v>
      </c>
      <c r="AB30" s="117" t="s">
        <v>765</v>
      </c>
      <c r="AC30" s="115" t="s">
        <v>759</v>
      </c>
      <c r="AD30" s="117" t="s">
        <v>765</v>
      </c>
      <c r="AE30" s="115" t="s">
        <v>759</v>
      </c>
      <c r="AF30" s="117" t="s">
        <v>759</v>
      </c>
      <c r="AG30" s="115" t="s">
        <v>761</v>
      </c>
      <c r="AH30" s="117" t="s">
        <v>760</v>
      </c>
      <c r="AI30" s="115" t="s">
        <v>765</v>
      </c>
      <c r="AJ30" s="117" t="s">
        <v>760</v>
      </c>
      <c r="AK30" s="176" t="s">
        <v>765</v>
      </c>
      <c r="AL30" s="186">
        <v>7</v>
      </c>
      <c r="AN30" s="186" t="s">
        <v>762</v>
      </c>
    </row>
    <row r="31" spans="1:42" ht="20.100000000000001" customHeight="1">
      <c r="A31" s="202" t="s">
        <v>114</v>
      </c>
      <c r="B31" s="203" t="s">
        <v>35</v>
      </c>
      <c r="C31" s="195" t="s">
        <v>757</v>
      </c>
      <c r="D31" s="120">
        <v>7</v>
      </c>
      <c r="E31" s="203" t="s">
        <v>115</v>
      </c>
      <c r="F31" s="204">
        <v>45555</v>
      </c>
      <c r="G31" s="206">
        <v>2</v>
      </c>
      <c r="H31" s="203" t="s">
        <v>52</v>
      </c>
      <c r="I31" s="203" t="s">
        <v>17</v>
      </c>
      <c r="J31" s="117" t="s">
        <v>760</v>
      </c>
      <c r="K31" s="115" t="s">
        <v>761</v>
      </c>
      <c r="L31" s="117" t="s">
        <v>761</v>
      </c>
      <c r="M31" s="115" t="s">
        <v>765</v>
      </c>
      <c r="N31" s="117" t="s">
        <v>760</v>
      </c>
      <c r="O31" s="115" t="s">
        <v>760</v>
      </c>
      <c r="P31" s="117" t="s">
        <v>760</v>
      </c>
      <c r="Q31" s="115" t="s">
        <v>759</v>
      </c>
      <c r="R31" s="117" t="s">
        <v>759</v>
      </c>
      <c r="S31" s="115" t="s">
        <v>759</v>
      </c>
      <c r="T31" s="117" t="s">
        <v>761</v>
      </c>
      <c r="U31" s="115" t="s">
        <v>760</v>
      </c>
      <c r="V31" s="117" t="s">
        <v>765</v>
      </c>
      <c r="W31" s="115" t="s">
        <v>759</v>
      </c>
      <c r="X31" s="117" t="s">
        <v>759</v>
      </c>
      <c r="Y31" s="115" t="s">
        <v>759</v>
      </c>
      <c r="Z31" s="117" t="s">
        <v>765</v>
      </c>
      <c r="AA31" s="115" t="s">
        <v>760</v>
      </c>
      <c r="AB31" s="117" t="s">
        <v>761</v>
      </c>
      <c r="AC31" s="115" t="s">
        <v>759</v>
      </c>
      <c r="AD31" s="117" t="s">
        <v>759</v>
      </c>
      <c r="AE31" s="115" t="s">
        <v>758</v>
      </c>
      <c r="AF31" s="117" t="s">
        <v>759</v>
      </c>
      <c r="AG31" s="115" t="s">
        <v>761</v>
      </c>
      <c r="AH31" s="117" t="s">
        <v>765</v>
      </c>
      <c r="AI31" s="115" t="s">
        <v>761</v>
      </c>
      <c r="AJ31" s="117" t="s">
        <v>759</v>
      </c>
      <c r="AK31" s="176" t="s">
        <v>760</v>
      </c>
      <c r="AL31" s="186">
        <v>7</v>
      </c>
      <c r="AN31" s="186" t="s">
        <v>762</v>
      </c>
    </row>
    <row r="32" spans="1:42" ht="20.100000000000001" customHeight="1">
      <c r="A32" s="207" t="s">
        <v>117</v>
      </c>
      <c r="B32" s="208" t="s">
        <v>58</v>
      </c>
      <c r="C32" s="200" t="s">
        <v>766</v>
      </c>
      <c r="D32" s="120">
        <v>7</v>
      </c>
      <c r="E32" s="208" t="s">
        <v>118</v>
      </c>
      <c r="F32" s="209">
        <v>45555</v>
      </c>
      <c r="G32" s="210">
        <v>3.5</v>
      </c>
      <c r="H32" s="208" t="s">
        <v>52</v>
      </c>
      <c r="I32" s="208" t="s">
        <v>24</v>
      </c>
      <c r="J32" s="117" t="s">
        <v>761</v>
      </c>
      <c r="K32" s="115" t="s">
        <v>760</v>
      </c>
      <c r="L32" s="117" t="s">
        <v>761</v>
      </c>
      <c r="M32" s="115" t="s">
        <v>759</v>
      </c>
      <c r="N32" s="117" t="s">
        <v>765</v>
      </c>
      <c r="O32" s="115" t="s">
        <v>759</v>
      </c>
      <c r="P32" s="117" t="s">
        <v>765</v>
      </c>
      <c r="Q32" s="115" t="s">
        <v>759</v>
      </c>
      <c r="R32" s="117" t="s">
        <v>759</v>
      </c>
      <c r="S32" s="115" t="s">
        <v>765</v>
      </c>
      <c r="T32" s="117" t="s">
        <v>759</v>
      </c>
      <c r="U32" s="115" t="s">
        <v>761</v>
      </c>
      <c r="V32" s="117" t="s">
        <v>760</v>
      </c>
      <c r="W32" s="115" t="s">
        <v>760</v>
      </c>
      <c r="X32" s="117" t="s">
        <v>759</v>
      </c>
      <c r="Y32" s="115" t="s">
        <v>759</v>
      </c>
      <c r="Z32" s="117" t="s">
        <v>758</v>
      </c>
      <c r="AA32" s="115" t="s">
        <v>758</v>
      </c>
      <c r="AB32" s="117" t="s">
        <v>765</v>
      </c>
      <c r="AC32" s="115" t="s">
        <v>760</v>
      </c>
      <c r="AD32" s="117" t="s">
        <v>760</v>
      </c>
      <c r="AE32" s="115" t="s">
        <v>759</v>
      </c>
      <c r="AF32" s="117" t="s">
        <v>760</v>
      </c>
      <c r="AG32" s="115" t="s">
        <v>760</v>
      </c>
      <c r="AH32" s="117" t="s">
        <v>761</v>
      </c>
      <c r="AI32" s="115" t="s">
        <v>775</v>
      </c>
      <c r="AJ32" s="117" t="s">
        <v>759</v>
      </c>
      <c r="AK32" s="176" t="s">
        <v>765</v>
      </c>
      <c r="AL32" s="186">
        <v>7</v>
      </c>
      <c r="AN32" s="186" t="s">
        <v>762</v>
      </c>
    </row>
    <row r="33" spans="1:42" ht="20.100000000000001" customHeight="1">
      <c r="A33" s="202" t="s">
        <v>119</v>
      </c>
      <c r="B33" s="203" t="s">
        <v>89</v>
      </c>
      <c r="C33" s="203" t="s">
        <v>776</v>
      </c>
      <c r="D33" s="120">
        <v>5</v>
      </c>
      <c r="E33" s="203" t="s">
        <v>118</v>
      </c>
      <c r="F33" s="204">
        <v>45555</v>
      </c>
      <c r="G33" s="206">
        <v>3.5</v>
      </c>
      <c r="H33" s="203" t="s">
        <v>52</v>
      </c>
      <c r="I33" s="203" t="s">
        <v>24</v>
      </c>
      <c r="J33" s="117" t="s">
        <v>760</v>
      </c>
      <c r="K33" s="115" t="s">
        <v>765</v>
      </c>
      <c r="L33" s="117" t="s">
        <v>761</v>
      </c>
      <c r="M33" s="115" t="s">
        <v>759</v>
      </c>
      <c r="N33" s="117" t="s">
        <v>765</v>
      </c>
      <c r="O33" s="115" t="s">
        <v>759</v>
      </c>
      <c r="P33" s="117" t="s">
        <v>760</v>
      </c>
      <c r="Q33" s="115" t="s">
        <v>759</v>
      </c>
      <c r="R33" s="117" t="s">
        <v>759</v>
      </c>
      <c r="S33" s="115" t="s">
        <v>760</v>
      </c>
      <c r="T33" s="117" t="s">
        <v>759</v>
      </c>
      <c r="U33" s="115" t="s">
        <v>759</v>
      </c>
      <c r="V33" s="117" t="s">
        <v>765</v>
      </c>
      <c r="W33" s="115" t="s">
        <v>760</v>
      </c>
      <c r="X33" s="117" t="s">
        <v>759</v>
      </c>
      <c r="Y33" s="115" t="s">
        <v>759</v>
      </c>
      <c r="Z33" s="117" t="s">
        <v>759</v>
      </c>
      <c r="AA33" s="115" t="s">
        <v>759</v>
      </c>
      <c r="AB33" s="117" t="s">
        <v>765</v>
      </c>
      <c r="AC33" s="115" t="s">
        <v>759</v>
      </c>
      <c r="AD33" s="117" t="s">
        <v>765</v>
      </c>
      <c r="AE33" s="115" t="s">
        <v>759</v>
      </c>
      <c r="AF33" s="117" t="s">
        <v>759</v>
      </c>
      <c r="AG33" s="115" t="s">
        <v>765</v>
      </c>
      <c r="AH33" s="117" t="s">
        <v>765</v>
      </c>
      <c r="AI33" s="115" t="s">
        <v>760</v>
      </c>
      <c r="AJ33" s="117" t="s">
        <v>759</v>
      </c>
      <c r="AK33" s="176" t="s">
        <v>765</v>
      </c>
      <c r="AL33" s="186">
        <v>5</v>
      </c>
      <c r="AN33" s="186" t="s">
        <v>762</v>
      </c>
      <c r="AP33" s="186" t="s">
        <v>779</v>
      </c>
    </row>
    <row r="34" spans="1:42" ht="20.100000000000001" customHeight="1">
      <c r="A34" s="207" t="s">
        <v>122</v>
      </c>
      <c r="B34" s="208" t="s">
        <v>58</v>
      </c>
      <c r="C34" s="200" t="s">
        <v>766</v>
      </c>
      <c r="D34" s="120">
        <v>7</v>
      </c>
      <c r="E34" s="208" t="s">
        <v>123</v>
      </c>
      <c r="F34" s="209">
        <v>45558</v>
      </c>
      <c r="G34" s="210">
        <v>3.5</v>
      </c>
      <c r="H34" s="208" t="s">
        <v>16</v>
      </c>
      <c r="I34" s="208" t="s">
        <v>17</v>
      </c>
      <c r="J34" s="117" t="s">
        <v>761</v>
      </c>
      <c r="K34" s="115" t="s">
        <v>759</v>
      </c>
      <c r="L34" s="117" t="s">
        <v>761</v>
      </c>
      <c r="M34" s="115" t="s">
        <v>760</v>
      </c>
      <c r="N34" s="117" t="s">
        <v>760</v>
      </c>
      <c r="O34" s="115" t="s">
        <v>760</v>
      </c>
      <c r="P34" s="117" t="s">
        <v>760</v>
      </c>
      <c r="Q34" s="115" t="s">
        <v>759</v>
      </c>
      <c r="R34" s="117" t="s">
        <v>760</v>
      </c>
      <c r="S34" s="115" t="s">
        <v>765</v>
      </c>
      <c r="T34" s="117" t="s">
        <v>759</v>
      </c>
      <c r="U34" s="115" t="s">
        <v>761</v>
      </c>
      <c r="V34" s="117" t="s">
        <v>759</v>
      </c>
      <c r="W34" s="115" t="s">
        <v>759</v>
      </c>
      <c r="X34" s="117" t="s">
        <v>759</v>
      </c>
      <c r="Y34" s="115" t="s">
        <v>759</v>
      </c>
      <c r="Z34" s="117" t="s">
        <v>758</v>
      </c>
      <c r="AA34" s="115" t="s">
        <v>761</v>
      </c>
      <c r="AB34" s="117" t="s">
        <v>760</v>
      </c>
      <c r="AC34" s="115" t="s">
        <v>759</v>
      </c>
      <c r="AD34" s="117" t="s">
        <v>775</v>
      </c>
      <c r="AE34" s="115" t="s">
        <v>761</v>
      </c>
      <c r="AF34" s="117" t="s">
        <v>775</v>
      </c>
      <c r="AG34" s="115" t="s">
        <v>761</v>
      </c>
      <c r="AH34" s="117" t="s">
        <v>765</v>
      </c>
      <c r="AI34" s="115" t="s">
        <v>759</v>
      </c>
      <c r="AJ34" s="117" t="s">
        <v>758</v>
      </c>
      <c r="AK34" s="176" t="s">
        <v>760</v>
      </c>
      <c r="AL34" s="186">
        <v>7</v>
      </c>
      <c r="AN34" s="186" t="s">
        <v>762</v>
      </c>
    </row>
    <row r="35" spans="1:42" ht="20.100000000000001" customHeight="1">
      <c r="A35" s="207" t="s">
        <v>124</v>
      </c>
      <c r="B35" s="208" t="s">
        <v>58</v>
      </c>
      <c r="C35" s="203" t="s">
        <v>768</v>
      </c>
      <c r="D35" s="120">
        <v>5</v>
      </c>
      <c r="E35" s="208" t="s">
        <v>125</v>
      </c>
      <c r="F35" s="209">
        <v>45558</v>
      </c>
      <c r="G35" s="210">
        <v>4</v>
      </c>
      <c r="H35" s="208" t="s">
        <v>16</v>
      </c>
      <c r="I35" s="208" t="s">
        <v>24</v>
      </c>
      <c r="J35" s="117" t="s">
        <v>761</v>
      </c>
      <c r="K35" s="115" t="s">
        <v>759</v>
      </c>
      <c r="L35" s="117" t="s">
        <v>760</v>
      </c>
      <c r="M35" s="115" t="s">
        <v>761</v>
      </c>
      <c r="N35" s="117" t="s">
        <v>765</v>
      </c>
      <c r="O35" s="115" t="s">
        <v>759</v>
      </c>
      <c r="P35" s="117" t="s">
        <v>765</v>
      </c>
      <c r="Q35" s="115" t="s">
        <v>759</v>
      </c>
      <c r="R35" s="117" t="s">
        <v>765</v>
      </c>
      <c r="S35" s="115" t="s">
        <v>765</v>
      </c>
      <c r="T35" s="117" t="s">
        <v>759</v>
      </c>
      <c r="U35" s="115" t="s">
        <v>761</v>
      </c>
      <c r="V35" s="117" t="s">
        <v>759</v>
      </c>
      <c r="W35" s="115" t="s">
        <v>759</v>
      </c>
      <c r="X35" s="117" t="s">
        <v>759</v>
      </c>
      <c r="Y35" s="115" t="s">
        <v>759</v>
      </c>
      <c r="Z35" s="117" t="s">
        <v>759</v>
      </c>
      <c r="AA35" s="115" t="s">
        <v>761</v>
      </c>
      <c r="AB35" s="117" t="s">
        <v>759</v>
      </c>
      <c r="AC35" s="115" t="s">
        <v>759</v>
      </c>
      <c r="AD35" s="117" t="s">
        <v>765</v>
      </c>
      <c r="AE35" s="115" t="s">
        <v>765</v>
      </c>
      <c r="AF35" s="117" t="s">
        <v>765</v>
      </c>
      <c r="AG35" s="115" t="s">
        <v>760</v>
      </c>
      <c r="AH35" s="117" t="s">
        <v>761</v>
      </c>
      <c r="AI35" s="115" t="s">
        <v>760</v>
      </c>
      <c r="AJ35" s="117" t="s">
        <v>760</v>
      </c>
      <c r="AK35" s="176" t="s">
        <v>765</v>
      </c>
      <c r="AL35" s="186">
        <v>4</v>
      </c>
      <c r="AN35" s="186" t="s">
        <v>762</v>
      </c>
      <c r="AP35" s="186" t="s">
        <v>778</v>
      </c>
    </row>
    <row r="36" spans="1:42" ht="20.100000000000001" customHeight="1">
      <c r="A36" s="202" t="s">
        <v>126</v>
      </c>
      <c r="B36" s="203" t="s">
        <v>89</v>
      </c>
      <c r="C36" s="203" t="s">
        <v>776</v>
      </c>
      <c r="D36" s="120">
        <v>5</v>
      </c>
      <c r="E36" s="203" t="s">
        <v>127</v>
      </c>
      <c r="F36" s="204">
        <v>45559</v>
      </c>
      <c r="G36" s="206">
        <v>3.5</v>
      </c>
      <c r="H36" s="203" t="s">
        <v>29</v>
      </c>
      <c r="I36" s="203" t="s">
        <v>17</v>
      </c>
      <c r="J36" s="117" t="s">
        <v>759</v>
      </c>
      <c r="K36" s="115" t="s">
        <v>759</v>
      </c>
      <c r="L36" s="117" t="s">
        <v>760</v>
      </c>
      <c r="M36" s="115" t="s">
        <v>758</v>
      </c>
      <c r="N36" s="117" t="s">
        <v>759</v>
      </c>
      <c r="O36" s="115" t="s">
        <v>759</v>
      </c>
      <c r="P36" s="117" t="s">
        <v>760</v>
      </c>
      <c r="Q36" s="115" t="s">
        <v>758</v>
      </c>
      <c r="R36" s="117" t="s">
        <v>759</v>
      </c>
      <c r="S36" s="115" t="s">
        <v>759</v>
      </c>
      <c r="T36" s="117" t="s">
        <v>758</v>
      </c>
      <c r="U36" s="115" t="s">
        <v>759</v>
      </c>
      <c r="V36" s="117" t="s">
        <v>759</v>
      </c>
      <c r="W36" s="115" t="s">
        <v>759</v>
      </c>
      <c r="X36" s="117" t="s">
        <v>759</v>
      </c>
      <c r="Y36" s="115" t="s">
        <v>759</v>
      </c>
      <c r="Z36" s="117" t="s">
        <v>759</v>
      </c>
      <c r="AA36" s="115" t="s">
        <v>759</v>
      </c>
      <c r="AB36" s="117" t="s">
        <v>759</v>
      </c>
      <c r="AC36" s="115" t="s">
        <v>759</v>
      </c>
      <c r="AD36" s="117" t="s">
        <v>759</v>
      </c>
      <c r="AE36" s="115" t="s">
        <v>780</v>
      </c>
      <c r="AF36" s="117" t="s">
        <v>759</v>
      </c>
      <c r="AG36" s="115" t="s">
        <v>758</v>
      </c>
      <c r="AH36" s="117" t="s">
        <v>760</v>
      </c>
      <c r="AI36" s="115" t="s">
        <v>758</v>
      </c>
      <c r="AJ36" s="117" t="s">
        <v>760</v>
      </c>
      <c r="AK36" s="176" t="s">
        <v>759</v>
      </c>
      <c r="AL36" s="186">
        <v>5</v>
      </c>
      <c r="AM36" s="186">
        <v>1</v>
      </c>
      <c r="AN36" s="186" t="s">
        <v>762</v>
      </c>
    </row>
    <row r="37" spans="1:42" ht="20.100000000000001" customHeight="1">
      <c r="A37" s="202" t="s">
        <v>129</v>
      </c>
      <c r="B37" s="203" t="s">
        <v>89</v>
      </c>
      <c r="C37" s="203" t="s">
        <v>776</v>
      </c>
      <c r="D37" s="120">
        <v>5</v>
      </c>
      <c r="E37" s="203" t="s">
        <v>127</v>
      </c>
      <c r="F37" s="204">
        <v>45559</v>
      </c>
      <c r="G37" s="206">
        <v>3.5</v>
      </c>
      <c r="H37" s="203" t="s">
        <v>29</v>
      </c>
      <c r="I37" s="203" t="s">
        <v>17</v>
      </c>
      <c r="J37" s="117" t="s">
        <v>759</v>
      </c>
      <c r="K37" s="115" t="s">
        <v>759</v>
      </c>
      <c r="L37" s="117" t="s">
        <v>758</v>
      </c>
      <c r="M37" s="115" t="s">
        <v>758</v>
      </c>
      <c r="N37" s="117" t="s">
        <v>759</v>
      </c>
      <c r="O37" s="115" t="s">
        <v>759</v>
      </c>
      <c r="P37" s="117" t="s">
        <v>758</v>
      </c>
      <c r="Q37" s="115" t="s">
        <v>760</v>
      </c>
      <c r="R37" s="117" t="s">
        <v>759</v>
      </c>
      <c r="S37" s="115" t="s">
        <v>759</v>
      </c>
      <c r="T37" s="117" t="s">
        <v>780</v>
      </c>
      <c r="U37" s="115" t="s">
        <v>759</v>
      </c>
      <c r="V37" s="117" t="s">
        <v>759</v>
      </c>
      <c r="W37" s="115" t="s">
        <v>759</v>
      </c>
      <c r="X37" s="117" t="s">
        <v>759</v>
      </c>
      <c r="Y37" s="115" t="s">
        <v>759</v>
      </c>
      <c r="Z37" s="117" t="s">
        <v>759</v>
      </c>
      <c r="AA37" s="115" t="s">
        <v>759</v>
      </c>
      <c r="AB37" s="117" t="s">
        <v>759</v>
      </c>
      <c r="AC37" s="115" t="s">
        <v>759</v>
      </c>
      <c r="AD37" s="117" t="s">
        <v>759</v>
      </c>
      <c r="AE37" s="115" t="s">
        <v>758</v>
      </c>
      <c r="AF37" s="117" t="s">
        <v>759</v>
      </c>
      <c r="AG37" s="115" t="s">
        <v>760</v>
      </c>
      <c r="AH37" s="117" t="s">
        <v>758</v>
      </c>
      <c r="AI37" s="115" t="s">
        <v>760</v>
      </c>
      <c r="AJ37" s="117" t="s">
        <v>758</v>
      </c>
      <c r="AK37" s="176" t="s">
        <v>759</v>
      </c>
      <c r="AL37" s="186">
        <v>4</v>
      </c>
      <c r="AM37" s="186">
        <v>1</v>
      </c>
      <c r="AN37" s="186" t="s">
        <v>762</v>
      </c>
      <c r="AP37" s="186" t="s">
        <v>778</v>
      </c>
    </row>
    <row r="38" spans="1:42" ht="20.100000000000001" customHeight="1">
      <c r="A38" s="207" t="s">
        <v>132</v>
      </c>
      <c r="B38" s="208" t="s">
        <v>58</v>
      </c>
      <c r="C38" s="9" t="s">
        <v>773</v>
      </c>
      <c r="D38" s="120">
        <v>7</v>
      </c>
      <c r="E38" s="208" t="s">
        <v>133</v>
      </c>
      <c r="F38" s="209">
        <v>45559</v>
      </c>
      <c r="G38" s="210">
        <v>2</v>
      </c>
      <c r="H38" s="208" t="s">
        <v>29</v>
      </c>
      <c r="I38" s="208" t="s">
        <v>24</v>
      </c>
      <c r="J38" s="117" t="s">
        <v>758</v>
      </c>
      <c r="K38" s="115" t="s">
        <v>759</v>
      </c>
      <c r="L38" s="117" t="s">
        <v>758</v>
      </c>
      <c r="M38" s="115" t="s">
        <v>759</v>
      </c>
      <c r="N38" s="117" t="s">
        <v>758</v>
      </c>
      <c r="O38" s="115" t="s">
        <v>759</v>
      </c>
      <c r="P38" s="117" t="s">
        <v>760</v>
      </c>
      <c r="Q38" s="115" t="s">
        <v>759</v>
      </c>
      <c r="R38" s="117" t="s">
        <v>759</v>
      </c>
      <c r="S38" s="115" t="s">
        <v>759</v>
      </c>
      <c r="T38" s="117" t="s">
        <v>759</v>
      </c>
      <c r="U38" s="115" t="s">
        <v>758</v>
      </c>
      <c r="V38" s="117" t="s">
        <v>760</v>
      </c>
      <c r="W38" s="115" t="s">
        <v>759</v>
      </c>
      <c r="X38" s="117" t="s">
        <v>759</v>
      </c>
      <c r="Y38" s="115" t="s">
        <v>759</v>
      </c>
      <c r="Z38" s="117" t="s">
        <v>780</v>
      </c>
      <c r="AA38" s="115" t="s">
        <v>758</v>
      </c>
      <c r="AB38" s="117" t="s">
        <v>759</v>
      </c>
      <c r="AC38" s="115" t="s">
        <v>759</v>
      </c>
      <c r="AD38" s="117" t="s">
        <v>760</v>
      </c>
      <c r="AE38" s="115" t="s">
        <v>758</v>
      </c>
      <c r="AF38" s="117" t="s">
        <v>759</v>
      </c>
      <c r="AG38" s="115" t="s">
        <v>760</v>
      </c>
      <c r="AH38" s="117" t="s">
        <v>758</v>
      </c>
      <c r="AI38" s="115" t="s">
        <v>760</v>
      </c>
      <c r="AJ38" s="117" t="s">
        <v>760</v>
      </c>
      <c r="AK38" s="176" t="s">
        <v>761</v>
      </c>
      <c r="AL38" s="186">
        <v>7</v>
      </c>
      <c r="AM38" s="186">
        <v>1</v>
      </c>
      <c r="AN38" s="186" t="s">
        <v>762</v>
      </c>
    </row>
    <row r="39" spans="1:42" ht="20.100000000000001" customHeight="1">
      <c r="A39" s="202" t="s">
        <v>135</v>
      </c>
      <c r="B39" s="203" t="s">
        <v>35</v>
      </c>
      <c r="C39" s="200" t="s">
        <v>766</v>
      </c>
      <c r="D39" s="120">
        <v>7</v>
      </c>
      <c r="E39" s="203" t="s">
        <v>136</v>
      </c>
      <c r="F39" s="204">
        <v>45559</v>
      </c>
      <c r="G39" s="206">
        <v>3.5</v>
      </c>
      <c r="H39" s="203" t="s">
        <v>29</v>
      </c>
      <c r="I39" s="203" t="s">
        <v>24</v>
      </c>
      <c r="J39" s="117" t="s">
        <v>760</v>
      </c>
      <c r="K39" s="115" t="s">
        <v>759</v>
      </c>
      <c r="L39" s="117" t="s">
        <v>758</v>
      </c>
      <c r="M39" s="115" t="s">
        <v>759</v>
      </c>
      <c r="N39" s="117" t="s">
        <v>758</v>
      </c>
      <c r="O39" s="115" t="s">
        <v>759</v>
      </c>
      <c r="P39" s="117" t="s">
        <v>759</v>
      </c>
      <c r="Q39" s="115" t="s">
        <v>760</v>
      </c>
      <c r="R39" s="117" t="s">
        <v>759</v>
      </c>
      <c r="S39" s="115" t="s">
        <v>760</v>
      </c>
      <c r="T39" s="117" t="s">
        <v>759</v>
      </c>
      <c r="U39" s="115" t="s">
        <v>780</v>
      </c>
      <c r="V39" s="117" t="s">
        <v>758</v>
      </c>
      <c r="W39" s="115" t="s">
        <v>759</v>
      </c>
      <c r="X39" s="117" t="s">
        <v>759</v>
      </c>
      <c r="Y39" s="115" t="s">
        <v>759</v>
      </c>
      <c r="Z39" s="117" t="s">
        <v>759</v>
      </c>
      <c r="AA39" s="115" t="s">
        <v>760</v>
      </c>
      <c r="AB39" s="117" t="s">
        <v>759</v>
      </c>
      <c r="AC39" s="115" t="s">
        <v>758</v>
      </c>
      <c r="AD39" s="117" t="s">
        <v>759</v>
      </c>
      <c r="AE39" s="115" t="s">
        <v>760</v>
      </c>
      <c r="AF39" s="117" t="s">
        <v>760</v>
      </c>
      <c r="AG39" s="115" t="s">
        <v>758</v>
      </c>
      <c r="AH39" s="117" t="s">
        <v>758</v>
      </c>
      <c r="AI39" s="115" t="s">
        <v>758</v>
      </c>
      <c r="AJ39" s="117" t="s">
        <v>758</v>
      </c>
      <c r="AK39" s="176" t="s">
        <v>765</v>
      </c>
      <c r="AL39" s="186">
        <v>7</v>
      </c>
      <c r="AM39" s="186">
        <v>1</v>
      </c>
      <c r="AN39" s="186" t="s">
        <v>762</v>
      </c>
    </row>
    <row r="40" spans="1:42" ht="20.100000000000001" customHeight="1">
      <c r="A40" s="202" t="s">
        <v>137</v>
      </c>
      <c r="B40" s="203" t="s">
        <v>89</v>
      </c>
      <c r="C40" s="203" t="s">
        <v>776</v>
      </c>
      <c r="D40" s="120">
        <v>5</v>
      </c>
      <c r="E40" s="203" t="s">
        <v>138</v>
      </c>
      <c r="F40" s="204">
        <v>45561</v>
      </c>
      <c r="G40" s="206">
        <v>3.5</v>
      </c>
      <c r="H40" s="203" t="s">
        <v>47</v>
      </c>
      <c r="I40" s="203" t="s">
        <v>17</v>
      </c>
      <c r="J40" s="117" t="s">
        <v>759</v>
      </c>
      <c r="K40" s="115" t="s">
        <v>759</v>
      </c>
      <c r="L40" s="117" t="s">
        <v>760</v>
      </c>
      <c r="M40" s="115" t="s">
        <v>759</v>
      </c>
      <c r="N40" s="117" t="s">
        <v>765</v>
      </c>
      <c r="O40" s="115" t="s">
        <v>760</v>
      </c>
      <c r="P40" s="117" t="s">
        <v>759</v>
      </c>
      <c r="Q40" s="115" t="s">
        <v>761</v>
      </c>
      <c r="R40" s="117" t="s">
        <v>765</v>
      </c>
      <c r="S40" s="115" t="s">
        <v>759</v>
      </c>
      <c r="T40" s="117" t="s">
        <v>759</v>
      </c>
      <c r="U40" s="115" t="s">
        <v>759</v>
      </c>
      <c r="V40" s="117" t="s">
        <v>759</v>
      </c>
      <c r="W40" s="115" t="s">
        <v>759</v>
      </c>
      <c r="X40" s="117" t="s">
        <v>759</v>
      </c>
      <c r="Y40" s="115" t="s">
        <v>759</v>
      </c>
      <c r="Z40" s="117" t="s">
        <v>759</v>
      </c>
      <c r="AA40" s="115" t="s">
        <v>759</v>
      </c>
      <c r="AB40" s="117" t="s">
        <v>759</v>
      </c>
      <c r="AC40" s="115" t="s">
        <v>759</v>
      </c>
      <c r="AD40" s="117" t="s">
        <v>760</v>
      </c>
      <c r="AE40" s="115" t="s">
        <v>765</v>
      </c>
      <c r="AF40" s="117" t="s">
        <v>759</v>
      </c>
      <c r="AG40" s="115" t="s">
        <v>765</v>
      </c>
      <c r="AH40" s="117" t="s">
        <v>760</v>
      </c>
      <c r="AI40" s="115" t="s">
        <v>761</v>
      </c>
      <c r="AJ40" s="117" t="s">
        <v>760</v>
      </c>
      <c r="AK40" s="176" t="s">
        <v>759</v>
      </c>
      <c r="AL40" s="186">
        <v>5</v>
      </c>
      <c r="AN40" s="186" t="s">
        <v>762</v>
      </c>
    </row>
    <row r="41" spans="1:42" ht="20.100000000000001" customHeight="1">
      <c r="A41" s="202" t="s">
        <v>140</v>
      </c>
      <c r="B41" s="203" t="s">
        <v>89</v>
      </c>
      <c r="C41" s="203" t="s">
        <v>776</v>
      </c>
      <c r="D41" s="120">
        <v>5</v>
      </c>
      <c r="E41" s="203" t="s">
        <v>138</v>
      </c>
      <c r="F41" s="204">
        <v>45561</v>
      </c>
      <c r="G41" s="206">
        <v>3.5</v>
      </c>
      <c r="H41" s="203" t="s">
        <v>47</v>
      </c>
      <c r="I41" s="203" t="s">
        <v>17</v>
      </c>
      <c r="J41" s="117" t="s">
        <v>759</v>
      </c>
      <c r="K41" s="115" t="s">
        <v>759</v>
      </c>
      <c r="L41" s="117" t="s">
        <v>761</v>
      </c>
      <c r="M41" s="115" t="s">
        <v>759</v>
      </c>
      <c r="N41" s="117" t="s">
        <v>765</v>
      </c>
      <c r="O41" s="115" t="s">
        <v>761</v>
      </c>
      <c r="P41" s="117" t="s">
        <v>759</v>
      </c>
      <c r="Q41" s="115" t="s">
        <v>760</v>
      </c>
      <c r="R41" s="117" t="s">
        <v>765</v>
      </c>
      <c r="S41" s="115" t="s">
        <v>759</v>
      </c>
      <c r="T41" s="117" t="s">
        <v>759</v>
      </c>
      <c r="U41" s="115" t="s">
        <v>759</v>
      </c>
      <c r="V41" s="117" t="s">
        <v>759</v>
      </c>
      <c r="W41" s="115" t="s">
        <v>759</v>
      </c>
      <c r="X41" s="117" t="s">
        <v>759</v>
      </c>
      <c r="Y41" s="115" t="s">
        <v>759</v>
      </c>
      <c r="Z41" s="117" t="s">
        <v>759</v>
      </c>
      <c r="AA41" s="115" t="s">
        <v>759</v>
      </c>
      <c r="AB41" s="117" t="s">
        <v>759</v>
      </c>
      <c r="AC41" s="115" t="s">
        <v>759</v>
      </c>
      <c r="AD41" s="117" t="s">
        <v>761</v>
      </c>
      <c r="AE41" s="115" t="s">
        <v>765</v>
      </c>
      <c r="AF41" s="117" t="s">
        <v>759</v>
      </c>
      <c r="AG41" s="115" t="s">
        <v>765</v>
      </c>
      <c r="AH41" s="117" t="s">
        <v>760</v>
      </c>
      <c r="AI41" s="115" t="s">
        <v>760</v>
      </c>
      <c r="AJ41" s="117" t="s">
        <v>760</v>
      </c>
      <c r="AK41" s="176" t="s">
        <v>759</v>
      </c>
      <c r="AL41" s="186">
        <v>4</v>
      </c>
      <c r="AN41" s="186" t="s">
        <v>762</v>
      </c>
      <c r="AP41" s="186" t="s">
        <v>778</v>
      </c>
    </row>
    <row r="42" spans="1:42" ht="20.100000000000001" hidden="1" customHeight="1">
      <c r="A42" s="116" t="s">
        <v>143</v>
      </c>
      <c r="B42" s="203" t="s">
        <v>35</v>
      </c>
      <c r="C42" s="203"/>
      <c r="D42" s="211">
        <v>0</v>
      </c>
      <c r="E42" s="203" t="s">
        <v>144</v>
      </c>
      <c r="F42" s="204">
        <v>45561</v>
      </c>
      <c r="G42" s="206">
        <v>4</v>
      </c>
      <c r="H42" s="203" t="s">
        <v>47</v>
      </c>
      <c r="I42" s="203" t="s">
        <v>24</v>
      </c>
      <c r="J42" s="117" t="s">
        <v>759</v>
      </c>
      <c r="K42" s="115" t="s">
        <v>759</v>
      </c>
      <c r="L42" s="117" t="s">
        <v>761</v>
      </c>
      <c r="M42" s="115" t="s">
        <v>759</v>
      </c>
      <c r="N42" s="117" t="s">
        <v>765</v>
      </c>
      <c r="O42" s="115" t="s">
        <v>759</v>
      </c>
      <c r="P42" s="117" t="s">
        <v>759</v>
      </c>
      <c r="R42" s="117" t="s">
        <v>765</v>
      </c>
      <c r="S42" s="115" t="s">
        <v>759</v>
      </c>
      <c r="T42" s="117" t="s">
        <v>761</v>
      </c>
      <c r="U42" s="115" t="s">
        <v>759</v>
      </c>
      <c r="V42" s="117" t="s">
        <v>759</v>
      </c>
      <c r="W42" s="115" t="s">
        <v>759</v>
      </c>
      <c r="X42" s="117" t="s">
        <v>759</v>
      </c>
      <c r="Y42" s="115" t="s">
        <v>765</v>
      </c>
      <c r="Z42" s="117" t="s">
        <v>759</v>
      </c>
      <c r="AA42" s="115" t="s">
        <v>759</v>
      </c>
      <c r="AB42" s="117" t="s">
        <v>759</v>
      </c>
      <c r="AC42" s="115" t="s">
        <v>759</v>
      </c>
      <c r="AD42" s="117" t="s">
        <v>765</v>
      </c>
      <c r="AE42" s="115" t="s">
        <v>759</v>
      </c>
      <c r="AF42" s="117" t="s">
        <v>759</v>
      </c>
      <c r="AG42" s="115" t="s">
        <v>761</v>
      </c>
      <c r="AI42" s="115" t="s">
        <v>765</v>
      </c>
      <c r="AJ42" s="117" t="s">
        <v>759</v>
      </c>
      <c r="AK42" s="176" t="s">
        <v>765</v>
      </c>
    </row>
    <row r="43" spans="1:42" ht="20.100000000000001" customHeight="1">
      <c r="A43" s="207" t="s">
        <v>147</v>
      </c>
      <c r="B43" s="208" t="s">
        <v>58</v>
      </c>
      <c r="C43" s="200" t="s">
        <v>766</v>
      </c>
      <c r="D43" s="120">
        <v>7</v>
      </c>
      <c r="E43" s="208" t="s">
        <v>148</v>
      </c>
      <c r="F43" s="209">
        <v>45561</v>
      </c>
      <c r="G43" s="210">
        <v>3.5</v>
      </c>
      <c r="H43" s="208" t="s">
        <v>47</v>
      </c>
      <c r="I43" s="208" t="s">
        <v>24</v>
      </c>
      <c r="J43" s="117" t="s">
        <v>761</v>
      </c>
      <c r="K43" s="115" t="s">
        <v>759</v>
      </c>
      <c r="L43" s="117" t="s">
        <v>761</v>
      </c>
      <c r="M43" s="115" t="s">
        <v>759</v>
      </c>
      <c r="N43" s="117" t="s">
        <v>759</v>
      </c>
      <c r="O43" s="115" t="s">
        <v>760</v>
      </c>
      <c r="P43" s="117" t="s">
        <v>759</v>
      </c>
      <c r="R43" s="117" t="s">
        <v>760</v>
      </c>
      <c r="S43" s="115" t="s">
        <v>759</v>
      </c>
      <c r="T43" s="117" t="s">
        <v>760</v>
      </c>
      <c r="U43" s="115" t="s">
        <v>759</v>
      </c>
      <c r="V43" s="117" t="s">
        <v>760</v>
      </c>
      <c r="W43" s="115" t="s">
        <v>759</v>
      </c>
      <c r="X43" s="117" t="s">
        <v>759</v>
      </c>
      <c r="Y43" s="115" t="s">
        <v>759</v>
      </c>
      <c r="Z43" s="117" t="s">
        <v>760</v>
      </c>
      <c r="AA43" s="115" t="s">
        <v>759</v>
      </c>
      <c r="AB43" s="117" t="s">
        <v>759</v>
      </c>
      <c r="AC43" s="115" t="s">
        <v>759</v>
      </c>
      <c r="AD43" s="117" t="s">
        <v>760</v>
      </c>
      <c r="AE43" s="115" t="s">
        <v>759</v>
      </c>
      <c r="AF43" s="117" t="s">
        <v>759</v>
      </c>
      <c r="AG43" s="115" t="s">
        <v>765</v>
      </c>
      <c r="AH43" s="117" t="s">
        <v>761</v>
      </c>
      <c r="AI43" s="115" t="s">
        <v>760</v>
      </c>
      <c r="AJ43" s="117" t="s">
        <v>759</v>
      </c>
      <c r="AK43" s="176" t="s">
        <v>765</v>
      </c>
      <c r="AL43" s="186">
        <v>7</v>
      </c>
      <c r="AN43" s="186" t="s">
        <v>762</v>
      </c>
    </row>
    <row r="44" spans="1:42" ht="20.100000000000001" customHeight="1">
      <c r="A44" s="202" t="s">
        <v>149</v>
      </c>
      <c r="B44" s="203" t="s">
        <v>89</v>
      </c>
      <c r="C44" s="203" t="s">
        <v>776</v>
      </c>
      <c r="D44" s="120">
        <v>3</v>
      </c>
      <c r="E44" s="203" t="s">
        <v>150</v>
      </c>
      <c r="F44" s="204">
        <v>45562</v>
      </c>
      <c r="G44" s="206">
        <v>3.5</v>
      </c>
      <c r="H44" s="203" t="s">
        <v>52</v>
      </c>
      <c r="I44" s="203" t="s">
        <v>17</v>
      </c>
      <c r="J44" s="117" t="s">
        <v>765</v>
      </c>
      <c r="K44" s="115" t="s">
        <v>759</v>
      </c>
      <c r="L44" s="117" t="s">
        <v>760</v>
      </c>
      <c r="M44" s="115" t="s">
        <v>759</v>
      </c>
      <c r="N44" s="117" t="s">
        <v>765</v>
      </c>
      <c r="O44" s="115" t="s">
        <v>759</v>
      </c>
      <c r="P44" s="117" t="s">
        <v>759</v>
      </c>
      <c r="Q44" s="115" t="s">
        <v>759</v>
      </c>
      <c r="R44" s="117" t="s">
        <v>759</v>
      </c>
      <c r="S44" s="115" t="s">
        <v>760</v>
      </c>
      <c r="T44" s="117" t="s">
        <v>765</v>
      </c>
      <c r="U44" s="115" t="s">
        <v>765</v>
      </c>
      <c r="V44" s="117" t="s">
        <v>759</v>
      </c>
      <c r="W44" s="115" t="s">
        <v>759</v>
      </c>
      <c r="X44" s="117" t="s">
        <v>759</v>
      </c>
      <c r="Y44" s="115" t="s">
        <v>759</v>
      </c>
      <c r="Z44" s="117" t="s">
        <v>759</v>
      </c>
      <c r="AA44" s="115" t="s">
        <v>765</v>
      </c>
      <c r="AB44" s="117" t="s">
        <v>759</v>
      </c>
      <c r="AC44" s="115" t="s">
        <v>759</v>
      </c>
      <c r="AD44" s="117" t="s">
        <v>760</v>
      </c>
      <c r="AE44" s="115" t="s">
        <v>759</v>
      </c>
      <c r="AF44" s="117" t="s">
        <v>759</v>
      </c>
      <c r="AG44" s="115" t="s">
        <v>759</v>
      </c>
      <c r="AH44" s="117" t="s">
        <v>758</v>
      </c>
      <c r="AI44" s="115" t="s">
        <v>765</v>
      </c>
      <c r="AJ44" s="117" t="s">
        <v>765</v>
      </c>
      <c r="AK44" s="176" t="s">
        <v>761</v>
      </c>
      <c r="AL44" s="186">
        <v>3</v>
      </c>
      <c r="AN44" s="186" t="s">
        <v>762</v>
      </c>
    </row>
    <row r="45" spans="1:42" ht="20.100000000000001" customHeight="1">
      <c r="A45" s="202" t="s">
        <v>153</v>
      </c>
      <c r="B45" s="203" t="s">
        <v>35</v>
      </c>
      <c r="C45" s="200" t="s">
        <v>766</v>
      </c>
      <c r="D45" s="120">
        <v>7</v>
      </c>
      <c r="E45" s="203" t="s">
        <v>154</v>
      </c>
      <c r="F45" s="204">
        <v>45562</v>
      </c>
      <c r="G45" s="206">
        <v>3.5</v>
      </c>
      <c r="H45" s="203" t="s">
        <v>52</v>
      </c>
      <c r="I45" s="203" t="s">
        <v>24</v>
      </c>
      <c r="J45" s="117" t="s">
        <v>759</v>
      </c>
      <c r="K45" s="115" t="s">
        <v>759</v>
      </c>
      <c r="L45" s="117" t="s">
        <v>761</v>
      </c>
      <c r="M45" s="115" t="s">
        <v>759</v>
      </c>
      <c r="N45" s="117" t="s">
        <v>759</v>
      </c>
      <c r="O45" s="115" t="s">
        <v>759</v>
      </c>
      <c r="P45" s="117" t="s">
        <v>759</v>
      </c>
      <c r="Q45" s="115" t="s">
        <v>759</v>
      </c>
      <c r="R45" s="117" t="s">
        <v>759</v>
      </c>
      <c r="S45" s="115" t="s">
        <v>760</v>
      </c>
      <c r="T45" s="117" t="s">
        <v>759</v>
      </c>
      <c r="U45" s="115" t="s">
        <v>760</v>
      </c>
      <c r="V45" s="117" t="s">
        <v>761</v>
      </c>
      <c r="W45" s="115" t="s">
        <v>765</v>
      </c>
      <c r="X45" s="117" t="s">
        <v>759</v>
      </c>
      <c r="Y45" s="115" t="s">
        <v>759</v>
      </c>
      <c r="Z45" s="117" t="s">
        <v>759</v>
      </c>
      <c r="AA45" s="115" t="s">
        <v>760</v>
      </c>
      <c r="AB45" s="117" t="s">
        <v>759</v>
      </c>
      <c r="AC45" s="115" t="s">
        <v>760</v>
      </c>
      <c r="AD45" s="117" t="s">
        <v>759</v>
      </c>
      <c r="AE45" s="115" t="s">
        <v>760</v>
      </c>
      <c r="AF45" s="117" t="s">
        <v>759</v>
      </c>
      <c r="AG45" s="115" t="s">
        <v>760</v>
      </c>
      <c r="AH45" s="117" t="s">
        <v>765</v>
      </c>
      <c r="AI45" s="115" t="s">
        <v>760</v>
      </c>
      <c r="AJ45" s="117" t="s">
        <v>759</v>
      </c>
      <c r="AK45" s="176" t="s">
        <v>765</v>
      </c>
      <c r="AL45" s="186">
        <v>7</v>
      </c>
      <c r="AN45" s="186" t="s">
        <v>762</v>
      </c>
    </row>
    <row r="46" spans="1:42" ht="20.100000000000001" customHeight="1">
      <c r="A46" s="207" t="s">
        <v>156</v>
      </c>
      <c r="B46" s="208" t="s">
        <v>58</v>
      </c>
      <c r="C46" s="200" t="s">
        <v>766</v>
      </c>
      <c r="D46" s="120">
        <v>7</v>
      </c>
      <c r="E46" s="208" t="s">
        <v>157</v>
      </c>
      <c r="F46" s="209">
        <v>45565</v>
      </c>
      <c r="G46" s="210">
        <v>3.5</v>
      </c>
      <c r="H46" s="208" t="s">
        <v>16</v>
      </c>
      <c r="I46" s="208" t="s">
        <v>17</v>
      </c>
      <c r="J46" s="117" t="s">
        <v>761</v>
      </c>
      <c r="K46" s="115" t="s">
        <v>759</v>
      </c>
      <c r="L46" s="117" t="s">
        <v>761</v>
      </c>
      <c r="M46" s="115" t="s">
        <v>759</v>
      </c>
      <c r="N46" s="117" t="s">
        <v>759</v>
      </c>
      <c r="O46" s="115" t="s">
        <v>760</v>
      </c>
      <c r="P46" s="117" t="s">
        <v>759</v>
      </c>
      <c r="Q46" s="115" t="s">
        <v>759</v>
      </c>
      <c r="R46" s="117" t="s">
        <v>760</v>
      </c>
      <c r="S46" s="115" t="s">
        <v>759</v>
      </c>
      <c r="T46" s="117" t="s">
        <v>759</v>
      </c>
      <c r="U46" s="115" t="s">
        <v>761</v>
      </c>
      <c r="V46" s="117" t="s">
        <v>759</v>
      </c>
      <c r="W46" s="115" t="s">
        <v>759</v>
      </c>
      <c r="X46" s="117" t="s">
        <v>759</v>
      </c>
      <c r="Y46" s="115" t="s">
        <v>759</v>
      </c>
      <c r="Z46" s="117" t="s">
        <v>760</v>
      </c>
      <c r="AA46" s="115" t="s">
        <v>758</v>
      </c>
      <c r="AB46" s="117" t="s">
        <v>759</v>
      </c>
      <c r="AC46" s="115" t="s">
        <v>759</v>
      </c>
      <c r="AD46" s="117" t="s">
        <v>760</v>
      </c>
      <c r="AE46" s="115" t="s">
        <v>761</v>
      </c>
      <c r="AF46" s="117" t="s">
        <v>759</v>
      </c>
      <c r="AG46" s="115" t="s">
        <v>760</v>
      </c>
      <c r="AH46" s="117" t="s">
        <v>761</v>
      </c>
      <c r="AI46" s="115" t="s">
        <v>759</v>
      </c>
      <c r="AJ46" s="117" t="s">
        <v>760</v>
      </c>
      <c r="AK46" s="176" t="s">
        <v>760</v>
      </c>
      <c r="AL46" s="186">
        <v>7</v>
      </c>
      <c r="AN46" s="186" t="s">
        <v>762</v>
      </c>
    </row>
    <row r="47" spans="1:42" s="187" customFormat="1" ht="20.100000000000001" customHeight="1">
      <c r="A47" s="126" t="s">
        <v>159</v>
      </c>
      <c r="B47" s="212" t="s">
        <v>58</v>
      </c>
      <c r="C47" s="212"/>
      <c r="D47" s="213">
        <v>7</v>
      </c>
      <c r="E47" s="212" t="s">
        <v>160</v>
      </c>
      <c r="F47" s="133">
        <v>45565</v>
      </c>
      <c r="G47" s="214">
        <v>2</v>
      </c>
      <c r="H47" s="212" t="s">
        <v>16</v>
      </c>
      <c r="I47" s="212" t="s">
        <v>24</v>
      </c>
      <c r="J47" s="215" t="s">
        <v>760</v>
      </c>
      <c r="K47" s="215" t="s">
        <v>759</v>
      </c>
      <c r="L47" s="215" t="s">
        <v>761</v>
      </c>
      <c r="M47" s="215" t="s">
        <v>759</v>
      </c>
      <c r="N47" s="215" t="s">
        <v>759</v>
      </c>
      <c r="O47" s="215" t="s">
        <v>759</v>
      </c>
      <c r="P47" s="215" t="s">
        <v>759</v>
      </c>
      <c r="Q47" s="215" t="s">
        <v>759</v>
      </c>
      <c r="R47" s="215" t="s">
        <v>761</v>
      </c>
      <c r="S47" s="215" t="s">
        <v>759</v>
      </c>
      <c r="T47" s="215" t="s">
        <v>759</v>
      </c>
      <c r="U47" s="215" t="s">
        <v>765</v>
      </c>
      <c r="V47" s="215" t="s">
        <v>759</v>
      </c>
      <c r="W47" s="215" t="s">
        <v>759</v>
      </c>
      <c r="X47" s="215" t="s">
        <v>759</v>
      </c>
      <c r="Y47" s="215" t="s">
        <v>759</v>
      </c>
      <c r="Z47" s="215" t="s">
        <v>759</v>
      </c>
      <c r="AA47" s="215" t="s">
        <v>759</v>
      </c>
      <c r="AB47" s="215" t="s">
        <v>759</v>
      </c>
      <c r="AC47" s="215" t="s">
        <v>759</v>
      </c>
      <c r="AD47" s="215" t="s">
        <v>775</v>
      </c>
      <c r="AE47" s="215" t="s">
        <v>761</v>
      </c>
      <c r="AF47" s="215" t="s">
        <v>759</v>
      </c>
      <c r="AG47" s="215" t="s">
        <v>765</v>
      </c>
      <c r="AH47" s="215" t="s">
        <v>765</v>
      </c>
      <c r="AI47" s="215" t="s">
        <v>775</v>
      </c>
      <c r="AJ47" s="215" t="s">
        <v>775</v>
      </c>
      <c r="AK47" s="177" t="s">
        <v>761</v>
      </c>
    </row>
    <row r="48" spans="1:42" ht="20.100000000000001" customHeight="1">
      <c r="A48" s="207" t="s">
        <v>162</v>
      </c>
      <c r="B48" s="208" t="s">
        <v>58</v>
      </c>
      <c r="C48" s="203" t="s">
        <v>768</v>
      </c>
      <c r="D48" s="120">
        <v>1</v>
      </c>
      <c r="E48" s="208" t="s">
        <v>163</v>
      </c>
      <c r="F48" s="209">
        <v>45566</v>
      </c>
      <c r="G48" s="210">
        <v>1.5</v>
      </c>
      <c r="H48" s="208" t="s">
        <v>29</v>
      </c>
      <c r="I48" s="208" t="s">
        <v>17</v>
      </c>
      <c r="J48" s="117" t="s">
        <v>759</v>
      </c>
      <c r="K48" s="115" t="s">
        <v>759</v>
      </c>
      <c r="L48" s="117" t="s">
        <v>759</v>
      </c>
      <c r="M48" s="115" t="s">
        <v>759</v>
      </c>
      <c r="N48" s="117" t="s">
        <v>759</v>
      </c>
      <c r="O48" s="115" t="s">
        <v>759</v>
      </c>
      <c r="P48" s="117" t="s">
        <v>759</v>
      </c>
      <c r="Q48" s="115" t="s">
        <v>759</v>
      </c>
      <c r="R48" s="117" t="s">
        <v>759</v>
      </c>
      <c r="S48" s="115" t="s">
        <v>759</v>
      </c>
      <c r="T48" s="117" t="s">
        <v>760</v>
      </c>
      <c r="U48" s="115" t="s">
        <v>765</v>
      </c>
      <c r="V48" s="117" t="s">
        <v>759</v>
      </c>
      <c r="W48" s="115" t="s">
        <v>759</v>
      </c>
      <c r="X48" s="117" t="s">
        <v>759</v>
      </c>
      <c r="Y48" s="115" t="s">
        <v>759</v>
      </c>
      <c r="Z48" s="117" t="s">
        <v>759</v>
      </c>
      <c r="AA48" s="115" t="s">
        <v>761</v>
      </c>
      <c r="AB48" s="117" t="s">
        <v>759</v>
      </c>
      <c r="AC48" s="115" t="s">
        <v>759</v>
      </c>
      <c r="AD48" s="117" t="s">
        <v>759</v>
      </c>
      <c r="AE48" s="115" t="s">
        <v>765</v>
      </c>
      <c r="AF48" s="117" t="s">
        <v>759</v>
      </c>
      <c r="AG48" s="115" t="s">
        <v>765</v>
      </c>
      <c r="AI48" s="115" t="s">
        <v>775</v>
      </c>
      <c r="AJ48" s="117" t="s">
        <v>758</v>
      </c>
      <c r="AK48" s="176" t="s">
        <v>759</v>
      </c>
      <c r="AL48" s="186">
        <v>1</v>
      </c>
      <c r="AN48" s="186" t="s">
        <v>762</v>
      </c>
    </row>
    <row r="49" spans="1:42" ht="20.100000000000001" customHeight="1">
      <c r="A49" s="202" t="s">
        <v>167</v>
      </c>
      <c r="B49" s="203" t="s">
        <v>89</v>
      </c>
      <c r="C49" s="203" t="s">
        <v>776</v>
      </c>
      <c r="D49" s="120">
        <v>3</v>
      </c>
      <c r="E49" s="203" t="s">
        <v>163</v>
      </c>
      <c r="F49" s="204">
        <v>45566</v>
      </c>
      <c r="G49" s="206">
        <v>3.5</v>
      </c>
      <c r="H49" s="203" t="s">
        <v>29</v>
      </c>
      <c r="I49" s="203" t="s">
        <v>17</v>
      </c>
      <c r="J49" s="117" t="s">
        <v>765</v>
      </c>
      <c r="K49" s="115" t="s">
        <v>759</v>
      </c>
      <c r="L49" s="117" t="s">
        <v>759</v>
      </c>
      <c r="M49" s="115" t="s">
        <v>759</v>
      </c>
      <c r="N49" s="117" t="s">
        <v>759</v>
      </c>
      <c r="O49" s="115" t="s">
        <v>759</v>
      </c>
      <c r="P49" s="117" t="s">
        <v>759</v>
      </c>
      <c r="Q49" s="115" t="s">
        <v>759</v>
      </c>
      <c r="R49" s="117" t="s">
        <v>759</v>
      </c>
      <c r="S49" s="115" t="s">
        <v>759</v>
      </c>
      <c r="T49" s="117" t="s">
        <v>765</v>
      </c>
      <c r="U49" s="115" t="s">
        <v>765</v>
      </c>
      <c r="V49" s="117" t="s">
        <v>759</v>
      </c>
      <c r="W49" s="115" t="s">
        <v>759</v>
      </c>
      <c r="X49" s="117" t="s">
        <v>759</v>
      </c>
      <c r="Y49" s="115" t="s">
        <v>759</v>
      </c>
      <c r="Z49" s="117" t="s">
        <v>759</v>
      </c>
      <c r="AA49" s="115" t="s">
        <v>765</v>
      </c>
      <c r="AB49" s="117" t="s">
        <v>759</v>
      </c>
      <c r="AC49" s="115" t="s">
        <v>759</v>
      </c>
      <c r="AD49" s="117" t="s">
        <v>759</v>
      </c>
      <c r="AE49" s="115" t="s">
        <v>765</v>
      </c>
      <c r="AF49" s="117" t="s">
        <v>759</v>
      </c>
      <c r="AG49" s="115" t="s">
        <v>765</v>
      </c>
      <c r="AH49" s="117" t="s">
        <v>760</v>
      </c>
      <c r="AI49" s="115" t="s">
        <v>760</v>
      </c>
      <c r="AJ49" s="117" t="s">
        <v>760</v>
      </c>
      <c r="AK49" s="176" t="s">
        <v>759</v>
      </c>
      <c r="AL49" s="186">
        <v>3</v>
      </c>
      <c r="AN49" s="186" t="s">
        <v>762</v>
      </c>
    </row>
    <row r="50" spans="1:42" ht="20.100000000000001" customHeight="1">
      <c r="A50" s="207" t="s">
        <v>169</v>
      </c>
      <c r="B50" s="208" t="s">
        <v>58</v>
      </c>
      <c r="C50" s="200" t="s">
        <v>766</v>
      </c>
      <c r="D50" s="120">
        <v>7</v>
      </c>
      <c r="E50" s="208" t="s">
        <v>170</v>
      </c>
      <c r="F50" s="209">
        <v>45569</v>
      </c>
      <c r="G50" s="210">
        <v>3.5</v>
      </c>
      <c r="H50" s="208" t="s">
        <v>52</v>
      </c>
      <c r="I50" s="208" t="s">
        <v>24</v>
      </c>
      <c r="J50" s="117" t="s">
        <v>761</v>
      </c>
      <c r="K50" s="115" t="s">
        <v>761</v>
      </c>
      <c r="L50" s="117" t="s">
        <v>759</v>
      </c>
      <c r="M50" s="115" t="s">
        <v>759</v>
      </c>
      <c r="N50" s="117" t="s">
        <v>760</v>
      </c>
      <c r="O50" s="115" t="s">
        <v>759</v>
      </c>
      <c r="P50" s="117" t="s">
        <v>765</v>
      </c>
      <c r="Q50" s="115" t="s">
        <v>761</v>
      </c>
      <c r="R50" s="117" t="s">
        <v>759</v>
      </c>
      <c r="S50" s="115" t="s">
        <v>760</v>
      </c>
      <c r="T50" s="117" t="s">
        <v>759</v>
      </c>
      <c r="U50" s="115" t="s">
        <v>761</v>
      </c>
      <c r="V50" s="117" t="s">
        <v>760</v>
      </c>
      <c r="W50" s="115" t="s">
        <v>765</v>
      </c>
      <c r="X50" s="117" t="s">
        <v>759</v>
      </c>
      <c r="Y50" s="115" t="s">
        <v>759</v>
      </c>
      <c r="Z50" s="117" t="s">
        <v>775</v>
      </c>
      <c r="AA50" s="115" t="s">
        <v>775</v>
      </c>
      <c r="AB50" s="117" t="s">
        <v>765</v>
      </c>
      <c r="AC50" s="115" t="s">
        <v>760</v>
      </c>
      <c r="AD50" s="117" t="s">
        <v>775</v>
      </c>
      <c r="AE50" s="115" t="s">
        <v>761</v>
      </c>
      <c r="AF50" s="117" t="s">
        <v>760</v>
      </c>
      <c r="AG50" s="115" t="s">
        <v>760</v>
      </c>
      <c r="AH50" s="117" t="s">
        <v>761</v>
      </c>
      <c r="AI50" s="115" t="s">
        <v>758</v>
      </c>
      <c r="AJ50" s="117" t="s">
        <v>760</v>
      </c>
      <c r="AK50" s="176" t="s">
        <v>765</v>
      </c>
      <c r="AL50" s="186">
        <v>7</v>
      </c>
      <c r="AN50" s="186" t="s">
        <v>762</v>
      </c>
    </row>
    <row r="51" spans="1:42" ht="20.100000000000001" customHeight="1">
      <c r="A51" s="207" t="s">
        <v>172</v>
      </c>
      <c r="B51" s="208" t="s">
        <v>58</v>
      </c>
      <c r="C51" s="195" t="s">
        <v>757</v>
      </c>
      <c r="D51" s="120">
        <v>7</v>
      </c>
      <c r="E51" s="208" t="s">
        <v>173</v>
      </c>
      <c r="F51" s="209">
        <v>45572</v>
      </c>
      <c r="G51" s="210">
        <v>1</v>
      </c>
      <c r="H51" s="208" t="s">
        <v>16</v>
      </c>
      <c r="I51" s="208" t="s">
        <v>17</v>
      </c>
      <c r="J51" s="117" t="s">
        <v>761</v>
      </c>
      <c r="K51" s="115" t="s">
        <v>760</v>
      </c>
      <c r="L51" s="117" t="s">
        <v>759</v>
      </c>
      <c r="M51" s="115" t="s">
        <v>761</v>
      </c>
      <c r="N51" s="117" t="s">
        <v>759</v>
      </c>
      <c r="O51" s="115" t="s">
        <v>760</v>
      </c>
      <c r="P51" s="117" t="s">
        <v>760</v>
      </c>
      <c r="Q51" s="115" t="s">
        <v>761</v>
      </c>
      <c r="R51" s="117" t="s">
        <v>761</v>
      </c>
      <c r="S51" s="115" t="s">
        <v>765</v>
      </c>
      <c r="T51" s="117" t="s">
        <v>759</v>
      </c>
      <c r="U51" s="115" t="s">
        <v>765</v>
      </c>
      <c r="V51" s="117" t="s">
        <v>759</v>
      </c>
      <c r="W51" s="115" t="s">
        <v>759</v>
      </c>
      <c r="X51" s="117" t="s">
        <v>759</v>
      </c>
      <c r="Y51" s="115" t="s">
        <v>759</v>
      </c>
      <c r="Z51" s="117" t="s">
        <v>759</v>
      </c>
      <c r="AA51" s="115" t="s">
        <v>759</v>
      </c>
      <c r="AB51" s="117" t="s">
        <v>760</v>
      </c>
      <c r="AC51" s="115" t="s">
        <v>759</v>
      </c>
      <c r="AD51" s="117" t="s">
        <v>760</v>
      </c>
      <c r="AE51" s="115" t="s">
        <v>765</v>
      </c>
      <c r="AF51" s="117" t="s">
        <v>759</v>
      </c>
      <c r="AG51" s="115" t="s">
        <v>759</v>
      </c>
      <c r="AH51" s="117" t="s">
        <v>760</v>
      </c>
      <c r="AI51" s="115" t="s">
        <v>759</v>
      </c>
      <c r="AJ51" s="117" t="s">
        <v>759</v>
      </c>
      <c r="AK51" s="176" t="s">
        <v>760</v>
      </c>
      <c r="AL51" s="186">
        <v>7</v>
      </c>
      <c r="AN51" s="186" t="s">
        <v>762</v>
      </c>
    </row>
    <row r="52" spans="1:42" ht="20.100000000000001" customHeight="1">
      <c r="A52" s="207" t="s">
        <v>175</v>
      </c>
      <c r="B52" s="208" t="s">
        <v>58</v>
      </c>
      <c r="C52" s="200" t="s">
        <v>766</v>
      </c>
      <c r="D52" s="120">
        <v>7</v>
      </c>
      <c r="E52" s="208" t="s">
        <v>176</v>
      </c>
      <c r="F52" s="209">
        <v>45572</v>
      </c>
      <c r="G52" s="210">
        <v>3.5</v>
      </c>
      <c r="H52" s="208" t="s">
        <v>16</v>
      </c>
      <c r="I52" s="208" t="s">
        <v>24</v>
      </c>
      <c r="J52" s="117" t="s">
        <v>760</v>
      </c>
      <c r="K52" s="115" t="s">
        <v>761</v>
      </c>
      <c r="L52" s="117" t="s">
        <v>759</v>
      </c>
      <c r="M52" s="115" t="s">
        <v>761</v>
      </c>
      <c r="N52" s="117" t="s">
        <v>775</v>
      </c>
      <c r="O52" s="115" t="s">
        <v>759</v>
      </c>
      <c r="P52" s="117" t="s">
        <v>760</v>
      </c>
      <c r="Q52" s="115" t="s">
        <v>759</v>
      </c>
      <c r="R52" s="117" t="s">
        <v>760</v>
      </c>
      <c r="S52" s="115" t="s">
        <v>761</v>
      </c>
      <c r="T52" s="117" t="s">
        <v>759</v>
      </c>
      <c r="U52" s="115" t="s">
        <v>760</v>
      </c>
      <c r="V52" s="117" t="s">
        <v>759</v>
      </c>
      <c r="W52" s="115" t="s">
        <v>759</v>
      </c>
      <c r="X52" s="117" t="s">
        <v>759</v>
      </c>
      <c r="Y52" s="115" t="s">
        <v>759</v>
      </c>
      <c r="Z52" s="117" t="s">
        <v>760</v>
      </c>
      <c r="AA52" s="115" t="s">
        <v>765</v>
      </c>
      <c r="AB52" s="117" t="s">
        <v>765</v>
      </c>
      <c r="AC52" s="115" t="s">
        <v>759</v>
      </c>
      <c r="AD52" s="117" t="s">
        <v>758</v>
      </c>
      <c r="AE52" s="115" t="s">
        <v>760</v>
      </c>
      <c r="AF52" s="117" t="s">
        <v>760</v>
      </c>
      <c r="AG52" s="115" t="s">
        <v>765</v>
      </c>
      <c r="AH52" s="117" t="s">
        <v>765</v>
      </c>
      <c r="AI52" s="115" t="s">
        <v>775</v>
      </c>
      <c r="AJ52" s="117" t="s">
        <v>759</v>
      </c>
      <c r="AK52" s="176" t="s">
        <v>765</v>
      </c>
      <c r="AL52" s="186">
        <v>7</v>
      </c>
      <c r="AN52" s="186" t="s">
        <v>762</v>
      </c>
    </row>
    <row r="53" spans="1:42" ht="20.100000000000001" customHeight="1">
      <c r="A53" s="216" t="s">
        <v>178</v>
      </c>
      <c r="B53" s="217" t="s">
        <v>179</v>
      </c>
      <c r="C53" s="195" t="s">
        <v>757</v>
      </c>
      <c r="D53" s="120">
        <v>7</v>
      </c>
      <c r="E53" s="217" t="s">
        <v>180</v>
      </c>
      <c r="F53" s="218">
        <v>45573</v>
      </c>
      <c r="G53" s="219">
        <v>1</v>
      </c>
      <c r="H53" s="217" t="s">
        <v>29</v>
      </c>
      <c r="I53" s="217" t="s">
        <v>17</v>
      </c>
      <c r="J53" s="117" t="s">
        <v>759</v>
      </c>
      <c r="K53" s="115" t="s">
        <v>760</v>
      </c>
      <c r="L53" s="117" t="s">
        <v>759</v>
      </c>
      <c r="M53" s="115" t="s">
        <v>760</v>
      </c>
      <c r="N53" s="117" t="s">
        <v>761</v>
      </c>
      <c r="O53" s="115" t="s">
        <v>759</v>
      </c>
      <c r="P53" s="117" t="s">
        <v>765</v>
      </c>
      <c r="Q53" s="115" t="s">
        <v>760</v>
      </c>
      <c r="R53" s="117" t="s">
        <v>759</v>
      </c>
      <c r="S53" s="115" t="s">
        <v>759</v>
      </c>
      <c r="T53" s="117" t="s">
        <v>759</v>
      </c>
      <c r="U53" s="115" t="s">
        <v>761</v>
      </c>
      <c r="V53" s="117" t="s">
        <v>759</v>
      </c>
      <c r="W53" s="115" t="s">
        <v>759</v>
      </c>
      <c r="X53" s="117" t="s">
        <v>759</v>
      </c>
      <c r="Y53" s="115" t="s">
        <v>759</v>
      </c>
      <c r="Z53" s="117" t="s">
        <v>759</v>
      </c>
      <c r="AA53" s="115" t="s">
        <v>759</v>
      </c>
      <c r="AB53" s="117" t="s">
        <v>760</v>
      </c>
      <c r="AC53" s="115" t="s">
        <v>759</v>
      </c>
      <c r="AD53" s="117" t="s">
        <v>759</v>
      </c>
      <c r="AE53" s="115" t="s">
        <v>761</v>
      </c>
      <c r="AF53" s="117" t="s">
        <v>759</v>
      </c>
      <c r="AG53" s="115" t="s">
        <v>760</v>
      </c>
      <c r="AH53" s="117" t="s">
        <v>760</v>
      </c>
      <c r="AI53" s="115" t="s">
        <v>760</v>
      </c>
      <c r="AJ53" s="117" t="s">
        <v>759</v>
      </c>
      <c r="AK53" s="176" t="s">
        <v>759</v>
      </c>
      <c r="AL53" s="186">
        <v>7</v>
      </c>
      <c r="AN53" s="186" t="s">
        <v>762</v>
      </c>
    </row>
    <row r="54" spans="1:42" ht="20.100000000000001" customHeight="1">
      <c r="A54" s="216" t="s">
        <v>182</v>
      </c>
      <c r="B54" s="217" t="s">
        <v>179</v>
      </c>
      <c r="C54" s="200" t="s">
        <v>766</v>
      </c>
      <c r="D54" s="120">
        <v>7</v>
      </c>
      <c r="E54" s="217" t="s">
        <v>183</v>
      </c>
      <c r="F54" s="218">
        <v>45573</v>
      </c>
      <c r="G54" s="219">
        <v>4</v>
      </c>
      <c r="H54" s="217" t="s">
        <v>29</v>
      </c>
      <c r="I54" s="217" t="s">
        <v>24</v>
      </c>
      <c r="J54" s="117" t="s">
        <v>761</v>
      </c>
      <c r="K54" s="115" t="s">
        <v>760</v>
      </c>
      <c r="L54" s="117" t="s">
        <v>759</v>
      </c>
      <c r="M54" s="115" t="s">
        <v>759</v>
      </c>
      <c r="N54" s="117" t="s">
        <v>759</v>
      </c>
      <c r="O54" s="115" t="s">
        <v>759</v>
      </c>
      <c r="P54" s="117" t="s">
        <v>759</v>
      </c>
      <c r="Q54" s="115" t="s">
        <v>760</v>
      </c>
      <c r="R54" s="117" t="s">
        <v>759</v>
      </c>
      <c r="S54" s="115" t="s">
        <v>759</v>
      </c>
      <c r="T54" s="117" t="s">
        <v>759</v>
      </c>
      <c r="U54" s="115" t="s">
        <v>761</v>
      </c>
      <c r="V54" s="117" t="s">
        <v>760</v>
      </c>
      <c r="W54" s="115" t="s">
        <v>759</v>
      </c>
      <c r="X54" s="117" t="s">
        <v>759</v>
      </c>
      <c r="Y54" s="115" t="s">
        <v>759</v>
      </c>
      <c r="Z54" s="117" t="s">
        <v>760</v>
      </c>
      <c r="AA54" s="115" t="s">
        <v>759</v>
      </c>
      <c r="AB54" s="117" t="s">
        <v>759</v>
      </c>
      <c r="AC54" s="115" t="s">
        <v>760</v>
      </c>
      <c r="AD54" s="117" t="s">
        <v>775</v>
      </c>
      <c r="AE54" s="115" t="s">
        <v>759</v>
      </c>
      <c r="AF54" s="117" t="s">
        <v>765</v>
      </c>
      <c r="AG54" s="115" t="s">
        <v>765</v>
      </c>
      <c r="AH54" s="117" t="s">
        <v>765</v>
      </c>
      <c r="AI54" s="115" t="s">
        <v>758</v>
      </c>
      <c r="AJ54" s="117" t="s">
        <v>760</v>
      </c>
      <c r="AK54" s="176" t="s">
        <v>765</v>
      </c>
      <c r="AL54" s="186">
        <v>7</v>
      </c>
      <c r="AN54" s="186" t="s">
        <v>762</v>
      </c>
    </row>
    <row r="55" spans="1:42" ht="20.100000000000001" customHeight="1">
      <c r="A55" s="216" t="s">
        <v>185</v>
      </c>
      <c r="B55" s="217" t="s">
        <v>179</v>
      </c>
      <c r="C55" s="195" t="s">
        <v>757</v>
      </c>
      <c r="D55" s="120">
        <v>7</v>
      </c>
      <c r="E55" s="217" t="s">
        <v>186</v>
      </c>
      <c r="F55" s="218">
        <v>45574</v>
      </c>
      <c r="G55" s="219">
        <v>2</v>
      </c>
      <c r="H55" s="217" t="s">
        <v>38</v>
      </c>
      <c r="I55" s="217" t="s">
        <v>24</v>
      </c>
      <c r="J55" s="117" t="s">
        <v>760</v>
      </c>
      <c r="K55" s="115" t="s">
        <v>761</v>
      </c>
      <c r="L55" s="117" t="s">
        <v>759</v>
      </c>
      <c r="M55" s="115" t="s">
        <v>765</v>
      </c>
      <c r="N55" s="117" t="s">
        <v>759</v>
      </c>
      <c r="O55" s="115" t="s">
        <v>760</v>
      </c>
      <c r="P55" s="117" t="s">
        <v>760</v>
      </c>
      <c r="Q55" s="115" t="s">
        <v>761</v>
      </c>
      <c r="R55" s="117" t="s">
        <v>761</v>
      </c>
      <c r="S55" s="115" t="s">
        <v>760</v>
      </c>
      <c r="T55" s="117" t="s">
        <v>759</v>
      </c>
      <c r="U55" s="115" t="s">
        <v>765</v>
      </c>
      <c r="V55" s="117" t="s">
        <v>760</v>
      </c>
      <c r="W55" s="115" t="s">
        <v>760</v>
      </c>
      <c r="X55" s="117" t="s">
        <v>759</v>
      </c>
      <c r="Y55" s="115" t="s">
        <v>765</v>
      </c>
      <c r="Z55" s="117" t="s">
        <v>759</v>
      </c>
      <c r="AA55" s="115" t="s">
        <v>775</v>
      </c>
      <c r="AB55" s="117" t="s">
        <v>761</v>
      </c>
      <c r="AC55" s="115" t="s">
        <v>759</v>
      </c>
      <c r="AD55" s="117" t="s">
        <v>759</v>
      </c>
      <c r="AE55" s="115" t="s">
        <v>761</v>
      </c>
      <c r="AF55" s="117" t="s">
        <v>759</v>
      </c>
      <c r="AG55" s="115" t="s">
        <v>765</v>
      </c>
      <c r="AH55" s="117" t="s">
        <v>761</v>
      </c>
      <c r="AI55" s="115" t="s">
        <v>759</v>
      </c>
      <c r="AJ55" s="117" t="s">
        <v>760</v>
      </c>
      <c r="AK55" s="176" t="s">
        <v>759</v>
      </c>
      <c r="AL55" s="186">
        <v>7</v>
      </c>
      <c r="AN55" s="186" t="s">
        <v>762</v>
      </c>
    </row>
    <row r="56" spans="1:42" ht="20.100000000000001" customHeight="1">
      <c r="A56" s="216" t="s">
        <v>188</v>
      </c>
      <c r="B56" s="217" t="s">
        <v>179</v>
      </c>
      <c r="C56" s="9" t="s">
        <v>773</v>
      </c>
      <c r="D56" s="120">
        <v>7</v>
      </c>
      <c r="E56" s="217" t="s">
        <v>189</v>
      </c>
      <c r="F56" s="218">
        <v>45574</v>
      </c>
      <c r="G56" s="219">
        <v>2</v>
      </c>
      <c r="H56" s="217" t="s">
        <v>38</v>
      </c>
      <c r="I56" s="217" t="s">
        <v>24</v>
      </c>
      <c r="J56" s="117" t="s">
        <v>760</v>
      </c>
      <c r="K56" s="115" t="s">
        <v>761</v>
      </c>
      <c r="L56" s="117" t="s">
        <v>759</v>
      </c>
      <c r="M56" s="115" t="s">
        <v>761</v>
      </c>
      <c r="N56" s="117" t="s">
        <v>765</v>
      </c>
      <c r="O56" s="115" t="s">
        <v>760</v>
      </c>
      <c r="P56" s="117" t="s">
        <v>760</v>
      </c>
      <c r="Q56" s="115" t="s">
        <v>759</v>
      </c>
      <c r="R56" s="117" t="s">
        <v>759</v>
      </c>
      <c r="S56" s="115" t="s">
        <v>760</v>
      </c>
      <c r="T56" s="117" t="s">
        <v>759</v>
      </c>
      <c r="U56" s="115" t="s">
        <v>765</v>
      </c>
      <c r="V56" s="117" t="s">
        <v>760</v>
      </c>
      <c r="W56" s="115" t="s">
        <v>760</v>
      </c>
      <c r="X56" s="117" t="s">
        <v>759</v>
      </c>
      <c r="Y56" s="115" t="s">
        <v>765</v>
      </c>
      <c r="Z56" s="117" t="s">
        <v>759</v>
      </c>
      <c r="AA56" s="115" t="s">
        <v>761</v>
      </c>
      <c r="AB56" s="117" t="s">
        <v>759</v>
      </c>
      <c r="AC56" s="115" t="s">
        <v>761</v>
      </c>
      <c r="AD56" s="117" t="s">
        <v>759</v>
      </c>
      <c r="AE56" s="115" t="s">
        <v>765</v>
      </c>
      <c r="AF56" s="117" t="s">
        <v>759</v>
      </c>
      <c r="AG56" s="115" t="s">
        <v>775</v>
      </c>
      <c r="AH56" s="117" t="s">
        <v>761</v>
      </c>
      <c r="AI56" s="115" t="s">
        <v>765</v>
      </c>
      <c r="AJ56" s="117" t="s">
        <v>760</v>
      </c>
      <c r="AK56" s="176" t="s">
        <v>759</v>
      </c>
      <c r="AL56" s="186">
        <v>7</v>
      </c>
      <c r="AN56" s="186" t="s">
        <v>762</v>
      </c>
    </row>
    <row r="57" spans="1:42" ht="20.100000000000001" customHeight="1">
      <c r="A57" s="216" t="s">
        <v>191</v>
      </c>
      <c r="B57" s="217" t="s">
        <v>179</v>
      </c>
      <c r="C57" s="195" t="s">
        <v>757</v>
      </c>
      <c r="D57" s="120">
        <v>7</v>
      </c>
      <c r="E57" s="217" t="s">
        <v>192</v>
      </c>
      <c r="F57" s="218">
        <v>45575</v>
      </c>
      <c r="G57" s="219">
        <v>2</v>
      </c>
      <c r="H57" s="217" t="s">
        <v>47</v>
      </c>
      <c r="I57" s="217" t="s">
        <v>24</v>
      </c>
      <c r="J57" s="117" t="s">
        <v>761</v>
      </c>
      <c r="K57" s="115" t="s">
        <v>760</v>
      </c>
      <c r="L57" s="117" t="s">
        <v>759</v>
      </c>
      <c r="M57" s="115" t="s">
        <v>760</v>
      </c>
      <c r="N57" s="117" t="s">
        <v>761</v>
      </c>
      <c r="O57" s="115" t="s">
        <v>761</v>
      </c>
      <c r="P57" s="117" t="s">
        <v>759</v>
      </c>
      <c r="Q57" s="115" t="s">
        <v>760</v>
      </c>
      <c r="R57" s="117" t="s">
        <v>760</v>
      </c>
      <c r="S57" s="115" t="s">
        <v>759</v>
      </c>
      <c r="T57" s="117" t="s">
        <v>759</v>
      </c>
      <c r="U57" s="115" t="s">
        <v>759</v>
      </c>
      <c r="V57" s="117" t="s">
        <v>760</v>
      </c>
      <c r="W57" s="115" t="s">
        <v>759</v>
      </c>
      <c r="X57" s="117" t="s">
        <v>759</v>
      </c>
      <c r="Y57" s="115" t="s">
        <v>765</v>
      </c>
      <c r="Z57" s="117" t="s">
        <v>759</v>
      </c>
      <c r="AA57" s="115" t="s">
        <v>759</v>
      </c>
      <c r="AB57" s="117" t="s">
        <v>759</v>
      </c>
      <c r="AC57" s="115" t="s">
        <v>759</v>
      </c>
      <c r="AD57" s="117" t="s">
        <v>759</v>
      </c>
      <c r="AE57" s="115" t="s">
        <v>760</v>
      </c>
      <c r="AF57" s="117" t="s">
        <v>759</v>
      </c>
      <c r="AG57" s="115" t="s">
        <v>761</v>
      </c>
      <c r="AH57" s="117" t="s">
        <v>765</v>
      </c>
      <c r="AI57" s="115" t="s">
        <v>765</v>
      </c>
      <c r="AJ57" s="117" t="s">
        <v>761</v>
      </c>
      <c r="AK57" s="176" t="s">
        <v>760</v>
      </c>
      <c r="AL57" s="186">
        <v>7</v>
      </c>
      <c r="AN57" s="186" t="s">
        <v>762</v>
      </c>
    </row>
    <row r="58" spans="1:42" ht="20.100000000000001" customHeight="1">
      <c r="A58" s="216" t="s">
        <v>194</v>
      </c>
      <c r="B58" s="217" t="s">
        <v>179</v>
      </c>
      <c r="C58" s="200" t="s">
        <v>766</v>
      </c>
      <c r="D58" s="120">
        <v>7</v>
      </c>
      <c r="E58" s="217" t="s">
        <v>195</v>
      </c>
      <c r="F58" s="218">
        <v>45576</v>
      </c>
      <c r="G58" s="219">
        <v>3.5</v>
      </c>
      <c r="H58" s="217" t="s">
        <v>52</v>
      </c>
      <c r="I58" s="217" t="s">
        <v>24</v>
      </c>
      <c r="J58" s="117" t="s">
        <v>759</v>
      </c>
      <c r="K58" s="115" t="s">
        <v>761</v>
      </c>
      <c r="L58" s="117" t="s">
        <v>759</v>
      </c>
      <c r="M58" s="115" t="s">
        <v>759</v>
      </c>
      <c r="N58" s="117" t="s">
        <v>760</v>
      </c>
      <c r="O58" s="115" t="s">
        <v>759</v>
      </c>
      <c r="P58" s="117" t="s">
        <v>765</v>
      </c>
      <c r="Q58" s="115" t="s">
        <v>761</v>
      </c>
      <c r="R58" s="117" t="s">
        <v>759</v>
      </c>
      <c r="S58" s="115" t="s">
        <v>758</v>
      </c>
      <c r="T58" s="117" t="s">
        <v>759</v>
      </c>
      <c r="U58" s="115" t="s">
        <v>760</v>
      </c>
      <c r="V58" s="117" t="s">
        <v>761</v>
      </c>
      <c r="W58" s="115" t="s">
        <v>765</v>
      </c>
      <c r="X58" s="117" t="s">
        <v>759</v>
      </c>
      <c r="Y58" s="115" t="s">
        <v>765</v>
      </c>
      <c r="Z58" s="117" t="s">
        <v>760</v>
      </c>
      <c r="AA58" s="115" t="s">
        <v>760</v>
      </c>
      <c r="AB58" s="117" t="s">
        <v>759</v>
      </c>
      <c r="AC58" s="115" t="s">
        <v>760</v>
      </c>
      <c r="AD58" s="117" t="s">
        <v>759</v>
      </c>
      <c r="AE58" s="115" t="s">
        <v>765</v>
      </c>
      <c r="AF58" s="117" t="s">
        <v>758</v>
      </c>
      <c r="AG58" s="115" t="s">
        <v>760</v>
      </c>
      <c r="AH58" s="117" t="s">
        <v>760</v>
      </c>
      <c r="AI58" s="115" t="s">
        <v>761</v>
      </c>
      <c r="AJ58" s="117" t="s">
        <v>759</v>
      </c>
      <c r="AK58" s="176" t="s">
        <v>759</v>
      </c>
      <c r="AL58" s="186">
        <v>7</v>
      </c>
      <c r="AN58" s="186" t="s">
        <v>762</v>
      </c>
    </row>
    <row r="59" spans="1:42" ht="20.100000000000001" customHeight="1">
      <c r="A59" s="220" t="s">
        <v>197</v>
      </c>
      <c r="B59" s="121" t="s">
        <v>198</v>
      </c>
      <c r="C59" s="195" t="s">
        <v>757</v>
      </c>
      <c r="D59" s="120">
        <v>4</v>
      </c>
      <c r="E59" s="121" t="s">
        <v>199</v>
      </c>
      <c r="F59" s="119">
        <v>45579</v>
      </c>
      <c r="G59" s="118">
        <v>2</v>
      </c>
      <c r="H59" s="121" t="s">
        <v>16</v>
      </c>
      <c r="I59" s="121" t="s">
        <v>17</v>
      </c>
      <c r="J59" s="117" t="s">
        <v>761</v>
      </c>
      <c r="K59" s="115" t="s">
        <v>759</v>
      </c>
      <c r="L59" s="117" t="s">
        <v>759</v>
      </c>
      <c r="M59" s="115" t="s">
        <v>761</v>
      </c>
      <c r="N59" s="117" t="s">
        <v>759</v>
      </c>
      <c r="O59" s="115" t="s">
        <v>761</v>
      </c>
      <c r="P59" s="117" t="s">
        <v>759</v>
      </c>
      <c r="Q59" s="115" t="s">
        <v>759</v>
      </c>
      <c r="R59" s="117" t="s">
        <v>760</v>
      </c>
      <c r="S59" s="115" t="s">
        <v>759</v>
      </c>
      <c r="T59" s="117" t="s">
        <v>759</v>
      </c>
      <c r="U59" s="115" t="s">
        <v>765</v>
      </c>
      <c r="V59" s="117" t="s">
        <v>759</v>
      </c>
      <c r="W59" s="115" t="s">
        <v>759</v>
      </c>
      <c r="X59" s="117" t="s">
        <v>759</v>
      </c>
      <c r="Y59" s="115" t="s">
        <v>765</v>
      </c>
      <c r="Z59" s="117" t="s">
        <v>759</v>
      </c>
      <c r="AA59" s="115" t="s">
        <v>760</v>
      </c>
      <c r="AB59" s="117" t="s">
        <v>759</v>
      </c>
      <c r="AC59" s="115" t="s">
        <v>759</v>
      </c>
      <c r="AD59" s="117" t="s">
        <v>760</v>
      </c>
      <c r="AE59" s="115" t="s">
        <v>761</v>
      </c>
      <c r="AF59" s="117" t="s">
        <v>759</v>
      </c>
      <c r="AG59" s="115" t="s">
        <v>761</v>
      </c>
      <c r="AH59" s="117" t="s">
        <v>759</v>
      </c>
      <c r="AI59" s="115" t="s">
        <v>759</v>
      </c>
      <c r="AJ59" s="117" t="s">
        <v>775</v>
      </c>
      <c r="AK59" s="176" t="s">
        <v>760</v>
      </c>
      <c r="AL59" s="186">
        <v>7</v>
      </c>
      <c r="AN59" s="186" t="s">
        <v>762</v>
      </c>
    </row>
    <row r="60" spans="1:42" ht="20.100000000000001" customHeight="1">
      <c r="A60" s="220" t="s">
        <v>201</v>
      </c>
      <c r="B60" s="121" t="s">
        <v>198</v>
      </c>
      <c r="C60" s="195" t="s">
        <v>757</v>
      </c>
      <c r="D60" s="120">
        <v>4</v>
      </c>
      <c r="E60" s="121" t="s">
        <v>202</v>
      </c>
      <c r="F60" s="119">
        <v>45579</v>
      </c>
      <c r="G60" s="118">
        <v>2</v>
      </c>
      <c r="H60" s="121" t="s">
        <v>16</v>
      </c>
      <c r="I60" s="121" t="s">
        <v>24</v>
      </c>
      <c r="J60" s="117" t="s">
        <v>761</v>
      </c>
      <c r="K60" s="115" t="s">
        <v>759</v>
      </c>
      <c r="L60" s="117" t="s">
        <v>759</v>
      </c>
      <c r="M60" s="115" t="s">
        <v>761</v>
      </c>
      <c r="N60" s="117" t="s">
        <v>759</v>
      </c>
      <c r="O60" s="115" t="s">
        <v>759</v>
      </c>
      <c r="P60" s="117" t="s">
        <v>759</v>
      </c>
      <c r="Q60" s="115" t="s">
        <v>759</v>
      </c>
      <c r="R60" s="117" t="s">
        <v>760</v>
      </c>
      <c r="S60" s="115" t="s">
        <v>759</v>
      </c>
      <c r="T60" s="117" t="s">
        <v>759</v>
      </c>
      <c r="U60" s="115" t="s">
        <v>765</v>
      </c>
      <c r="V60" s="117" t="s">
        <v>759</v>
      </c>
      <c r="W60" s="115" t="s">
        <v>759</v>
      </c>
      <c r="X60" s="117" t="s">
        <v>759</v>
      </c>
      <c r="Y60" s="115" t="s">
        <v>765</v>
      </c>
      <c r="Z60" s="117" t="s">
        <v>759</v>
      </c>
      <c r="AA60" s="115" t="s">
        <v>760</v>
      </c>
      <c r="AB60" s="117" t="s">
        <v>759</v>
      </c>
      <c r="AC60" s="115" t="s">
        <v>759</v>
      </c>
      <c r="AD60" s="117" t="s">
        <v>760</v>
      </c>
      <c r="AE60" s="115" t="s">
        <v>761</v>
      </c>
      <c r="AF60" s="117" t="s">
        <v>759</v>
      </c>
      <c r="AG60" s="115" t="s">
        <v>761</v>
      </c>
      <c r="AH60" s="117" t="s">
        <v>759</v>
      </c>
      <c r="AI60" s="115" t="s">
        <v>759</v>
      </c>
      <c r="AJ60" s="117" t="s">
        <v>775</v>
      </c>
      <c r="AK60" s="176" t="s">
        <v>760</v>
      </c>
      <c r="AL60" s="186">
        <v>7</v>
      </c>
      <c r="AN60" s="186" t="s">
        <v>762</v>
      </c>
    </row>
    <row r="61" spans="1:42" ht="20.100000000000001" customHeight="1">
      <c r="A61" s="216" t="s">
        <v>205</v>
      </c>
      <c r="B61" s="217" t="s">
        <v>179</v>
      </c>
      <c r="C61" s="200" t="s">
        <v>766</v>
      </c>
      <c r="D61" s="120">
        <v>7</v>
      </c>
      <c r="E61" s="217" t="s">
        <v>206</v>
      </c>
      <c r="F61" s="218">
        <v>45580</v>
      </c>
      <c r="G61" s="219">
        <v>3.5</v>
      </c>
      <c r="H61" s="217" t="s">
        <v>29</v>
      </c>
      <c r="I61" s="217" t="s">
        <v>17</v>
      </c>
      <c r="J61" s="117" t="s">
        <v>760</v>
      </c>
      <c r="K61" s="115" t="s">
        <v>759</v>
      </c>
      <c r="L61" s="117" t="s">
        <v>759</v>
      </c>
      <c r="M61" s="115" t="s">
        <v>760</v>
      </c>
      <c r="N61" s="117" t="s">
        <v>759</v>
      </c>
      <c r="O61" s="115" t="s">
        <v>759</v>
      </c>
      <c r="P61" s="117" t="s">
        <v>765</v>
      </c>
      <c r="Q61" s="115" t="s">
        <v>765</v>
      </c>
      <c r="R61" s="117" t="s">
        <v>759</v>
      </c>
      <c r="S61" s="115" t="s">
        <v>759</v>
      </c>
      <c r="T61" s="117" t="s">
        <v>765</v>
      </c>
      <c r="U61" s="115" t="s">
        <v>765</v>
      </c>
      <c r="V61" s="117" t="s">
        <v>759</v>
      </c>
      <c r="W61" s="115" t="s">
        <v>759</v>
      </c>
      <c r="X61" s="117" t="s">
        <v>759</v>
      </c>
      <c r="Y61" s="115" t="s">
        <v>760</v>
      </c>
      <c r="Z61" s="117" t="s">
        <v>761</v>
      </c>
      <c r="AA61" s="115" t="s">
        <v>765</v>
      </c>
      <c r="AB61" s="117" t="s">
        <v>759</v>
      </c>
      <c r="AC61" s="115" t="s">
        <v>760</v>
      </c>
      <c r="AD61" s="117" t="s">
        <v>759</v>
      </c>
      <c r="AE61" s="115" t="s">
        <v>760</v>
      </c>
      <c r="AF61" s="117" t="s">
        <v>759</v>
      </c>
      <c r="AG61" s="115" t="s">
        <v>760</v>
      </c>
      <c r="AH61" s="117" t="s">
        <v>761</v>
      </c>
      <c r="AI61" s="115" t="s">
        <v>759</v>
      </c>
      <c r="AJ61" s="117" t="s">
        <v>760</v>
      </c>
      <c r="AK61" s="176" t="s">
        <v>759</v>
      </c>
      <c r="AL61" s="186">
        <v>7</v>
      </c>
      <c r="AN61" s="186" t="s">
        <v>762</v>
      </c>
    </row>
    <row r="62" spans="1:42" ht="20.100000000000001" customHeight="1">
      <c r="A62" s="220" t="s">
        <v>208</v>
      </c>
      <c r="B62" s="121" t="s">
        <v>198</v>
      </c>
      <c r="C62" s="200" t="s">
        <v>766</v>
      </c>
      <c r="D62" s="120">
        <v>7</v>
      </c>
      <c r="E62" s="121" t="s">
        <v>209</v>
      </c>
      <c r="F62" s="119">
        <v>45582</v>
      </c>
      <c r="G62" s="118">
        <v>3.5</v>
      </c>
      <c r="H62" s="121" t="s">
        <v>47</v>
      </c>
      <c r="I62" s="121" t="s">
        <v>24</v>
      </c>
      <c r="J62" s="117" t="s">
        <v>760</v>
      </c>
      <c r="K62" s="115" t="s">
        <v>759</v>
      </c>
      <c r="L62" s="117" t="s">
        <v>759</v>
      </c>
      <c r="M62" s="115" t="s">
        <v>760</v>
      </c>
      <c r="N62" s="117" t="s">
        <v>759</v>
      </c>
      <c r="O62" s="115" t="s">
        <v>760</v>
      </c>
      <c r="P62" s="117" t="s">
        <v>759</v>
      </c>
      <c r="Q62" s="115" t="s">
        <v>759</v>
      </c>
      <c r="R62" s="117" t="s">
        <v>760</v>
      </c>
      <c r="S62" s="115" t="s">
        <v>760</v>
      </c>
      <c r="T62" s="117" t="s">
        <v>765</v>
      </c>
      <c r="U62" s="115" t="s">
        <v>759</v>
      </c>
      <c r="V62" s="117" t="s">
        <v>759</v>
      </c>
      <c r="W62" s="115" t="s">
        <v>759</v>
      </c>
      <c r="X62" s="117" t="s">
        <v>759</v>
      </c>
      <c r="Y62" s="115" t="s">
        <v>765</v>
      </c>
      <c r="Z62" s="117" t="s">
        <v>760</v>
      </c>
      <c r="AA62" s="115" t="s">
        <v>759</v>
      </c>
      <c r="AB62" s="117" t="s">
        <v>765</v>
      </c>
      <c r="AC62" s="115" t="s">
        <v>759</v>
      </c>
      <c r="AD62" s="117" t="s">
        <v>759</v>
      </c>
      <c r="AE62" s="115" t="s">
        <v>765</v>
      </c>
      <c r="AF62" s="117" t="s">
        <v>765</v>
      </c>
      <c r="AG62" s="115" t="s">
        <v>761</v>
      </c>
      <c r="AH62" s="117" t="s">
        <v>760</v>
      </c>
      <c r="AI62" s="115" t="s">
        <v>759</v>
      </c>
      <c r="AJ62" s="117" t="s">
        <v>759</v>
      </c>
      <c r="AK62" s="176" t="s">
        <v>765</v>
      </c>
      <c r="AL62" s="186">
        <v>7</v>
      </c>
      <c r="AN62" s="186" t="s">
        <v>762</v>
      </c>
      <c r="AP62" s="186" t="s">
        <v>781</v>
      </c>
    </row>
    <row r="63" spans="1:42" ht="20.100000000000001" customHeight="1">
      <c r="A63" s="216" t="s">
        <v>211</v>
      </c>
      <c r="B63" s="217" t="s">
        <v>179</v>
      </c>
      <c r="C63" s="200" t="s">
        <v>766</v>
      </c>
      <c r="D63" s="120">
        <v>7</v>
      </c>
      <c r="E63" s="217" t="s">
        <v>212</v>
      </c>
      <c r="F63" s="218">
        <v>45586</v>
      </c>
      <c r="G63" s="219">
        <v>3.5</v>
      </c>
      <c r="H63" s="217" t="s">
        <v>16</v>
      </c>
      <c r="I63" s="217" t="s">
        <v>17</v>
      </c>
      <c r="J63" s="117" t="s">
        <v>765</v>
      </c>
      <c r="K63" s="115" t="s">
        <v>759</v>
      </c>
      <c r="L63" s="117" t="s">
        <v>759</v>
      </c>
      <c r="M63" s="115" t="s">
        <v>761</v>
      </c>
      <c r="N63" s="117" t="s">
        <v>759</v>
      </c>
      <c r="O63" s="115" t="s">
        <v>759</v>
      </c>
      <c r="P63" s="117" t="s">
        <v>765</v>
      </c>
      <c r="Q63" s="115" t="s">
        <v>760</v>
      </c>
      <c r="R63" s="117" t="s">
        <v>761</v>
      </c>
      <c r="S63" s="115" t="s">
        <v>760</v>
      </c>
      <c r="T63" s="117" t="s">
        <v>759</v>
      </c>
      <c r="U63" s="115" t="s">
        <v>760</v>
      </c>
      <c r="V63" s="117" t="s">
        <v>759</v>
      </c>
      <c r="W63" s="115" t="s">
        <v>759</v>
      </c>
      <c r="X63" s="117" t="s">
        <v>759</v>
      </c>
      <c r="Y63" s="115" t="s">
        <v>765</v>
      </c>
      <c r="Z63" s="117" t="s">
        <v>759</v>
      </c>
      <c r="AA63" s="115" t="s">
        <v>760</v>
      </c>
      <c r="AB63" s="117" t="s">
        <v>759</v>
      </c>
      <c r="AC63" s="115" t="s">
        <v>759</v>
      </c>
      <c r="AD63" s="117" t="s">
        <v>759</v>
      </c>
      <c r="AE63" s="115" t="s">
        <v>760</v>
      </c>
      <c r="AF63" s="117" t="s">
        <v>760</v>
      </c>
      <c r="AG63" s="115" t="s">
        <v>759</v>
      </c>
      <c r="AH63" s="117" t="s">
        <v>765</v>
      </c>
      <c r="AI63" s="115" t="s">
        <v>765</v>
      </c>
      <c r="AJ63" s="117" t="s">
        <v>760</v>
      </c>
      <c r="AK63" s="176" t="s">
        <v>765</v>
      </c>
      <c r="AL63" s="186">
        <v>7</v>
      </c>
      <c r="AN63" s="186" t="s">
        <v>762</v>
      </c>
      <c r="AP63" s="186" t="s">
        <v>782</v>
      </c>
    </row>
    <row r="64" spans="1:42" ht="20.100000000000001" customHeight="1">
      <c r="A64" s="220" t="s">
        <v>214</v>
      </c>
      <c r="B64" s="121" t="s">
        <v>198</v>
      </c>
      <c r="C64" s="195" t="s">
        <v>757</v>
      </c>
      <c r="D64" s="120">
        <v>7</v>
      </c>
      <c r="E64" s="121" t="s">
        <v>215</v>
      </c>
      <c r="F64" s="119">
        <v>45587</v>
      </c>
      <c r="G64" s="118">
        <v>1.5</v>
      </c>
      <c r="H64" s="121" t="s">
        <v>29</v>
      </c>
      <c r="I64" s="121" t="s">
        <v>17</v>
      </c>
      <c r="J64" s="117" t="s">
        <v>780</v>
      </c>
      <c r="K64" s="115" t="s">
        <v>760</v>
      </c>
      <c r="L64" s="117" t="s">
        <v>758</v>
      </c>
      <c r="M64" s="115" t="s">
        <v>758</v>
      </c>
      <c r="N64" s="117" t="s">
        <v>759</v>
      </c>
      <c r="O64" s="115" t="s">
        <v>759</v>
      </c>
      <c r="P64" s="117" t="s">
        <v>760</v>
      </c>
      <c r="Q64" s="115" t="s">
        <v>760</v>
      </c>
      <c r="R64" s="117" t="s">
        <v>759</v>
      </c>
      <c r="S64" s="115" t="s">
        <v>759</v>
      </c>
      <c r="T64" s="117" t="s">
        <v>758</v>
      </c>
      <c r="U64" s="115" t="s">
        <v>760</v>
      </c>
      <c r="V64" s="117" t="s">
        <v>759</v>
      </c>
      <c r="W64" s="115" t="s">
        <v>759</v>
      </c>
      <c r="X64" s="117" t="s">
        <v>759</v>
      </c>
      <c r="Y64" s="115" t="s">
        <v>758</v>
      </c>
      <c r="Z64" s="117" t="s">
        <v>759</v>
      </c>
      <c r="AA64" s="115" t="s">
        <v>758</v>
      </c>
      <c r="AB64" s="117" t="s">
        <v>759</v>
      </c>
      <c r="AC64" s="115" t="s">
        <v>759</v>
      </c>
      <c r="AD64" s="117" t="s">
        <v>758</v>
      </c>
      <c r="AE64" s="115" t="s">
        <v>760</v>
      </c>
      <c r="AF64" s="117" t="s">
        <v>760</v>
      </c>
      <c r="AG64" s="115" t="s">
        <v>758</v>
      </c>
      <c r="AH64" s="117" t="s">
        <v>758</v>
      </c>
      <c r="AI64" s="115" t="s">
        <v>758</v>
      </c>
      <c r="AJ64" s="117" t="s">
        <v>758</v>
      </c>
      <c r="AK64" s="176" t="s">
        <v>759</v>
      </c>
      <c r="AL64" s="186">
        <v>6</v>
      </c>
      <c r="AM64" s="186">
        <v>1</v>
      </c>
      <c r="AN64" s="186" t="s">
        <v>762</v>
      </c>
    </row>
    <row r="65" spans="1:42" ht="20.100000000000001" customHeight="1">
      <c r="A65" s="216" t="s">
        <v>783</v>
      </c>
      <c r="B65" s="217" t="s">
        <v>179</v>
      </c>
      <c r="C65" s="203" t="s">
        <v>768</v>
      </c>
      <c r="D65" s="120">
        <v>5</v>
      </c>
      <c r="E65" s="217" t="s">
        <v>215</v>
      </c>
      <c r="F65" s="218">
        <v>45587</v>
      </c>
      <c r="G65" s="219">
        <v>4</v>
      </c>
      <c r="H65" s="217" t="s">
        <v>29</v>
      </c>
      <c r="I65" s="217" t="s">
        <v>17</v>
      </c>
      <c r="J65" s="117" t="s">
        <v>759</v>
      </c>
      <c r="K65" s="115" t="s">
        <v>758</v>
      </c>
      <c r="L65" s="117" t="s">
        <v>760</v>
      </c>
      <c r="M65" s="115" t="s">
        <v>758</v>
      </c>
      <c r="N65" s="117" t="s">
        <v>759</v>
      </c>
      <c r="O65" s="115" t="s">
        <v>759</v>
      </c>
      <c r="P65" s="117" t="s">
        <v>758</v>
      </c>
      <c r="Q65" s="115" t="s">
        <v>759</v>
      </c>
      <c r="R65" s="117" t="s">
        <v>759</v>
      </c>
      <c r="S65" s="115" t="s">
        <v>759</v>
      </c>
      <c r="T65" s="117" t="s">
        <v>760</v>
      </c>
      <c r="U65" s="115" t="s">
        <v>758</v>
      </c>
      <c r="V65" s="117" t="s">
        <v>759</v>
      </c>
      <c r="W65" s="115" t="s">
        <v>759</v>
      </c>
      <c r="X65" s="117" t="s">
        <v>759</v>
      </c>
      <c r="Y65" s="115" t="s">
        <v>760</v>
      </c>
      <c r="Z65" s="117" t="s">
        <v>759</v>
      </c>
      <c r="AA65" s="115" t="s">
        <v>759</v>
      </c>
      <c r="AB65" s="117" t="s">
        <v>759</v>
      </c>
      <c r="AC65" s="115" t="s">
        <v>759</v>
      </c>
      <c r="AD65" s="117" t="s">
        <v>780</v>
      </c>
      <c r="AE65" s="115" t="s">
        <v>759</v>
      </c>
      <c r="AF65" s="117" t="s">
        <v>759</v>
      </c>
      <c r="AG65" s="115" t="s">
        <v>758</v>
      </c>
      <c r="AH65" s="117" t="s">
        <v>758</v>
      </c>
      <c r="AI65" s="115" t="s">
        <v>760</v>
      </c>
      <c r="AJ65" s="117" t="s">
        <v>758</v>
      </c>
      <c r="AK65" s="176" t="s">
        <v>759</v>
      </c>
      <c r="AL65" s="186">
        <v>4</v>
      </c>
      <c r="AM65" s="186">
        <v>0.5</v>
      </c>
      <c r="AN65" s="186" t="s">
        <v>762</v>
      </c>
      <c r="AP65" s="186" t="s">
        <v>784</v>
      </c>
    </row>
    <row r="66" spans="1:42" ht="20.100000000000001" customHeight="1">
      <c r="A66" s="216" t="s">
        <v>785</v>
      </c>
      <c r="B66" s="217" t="s">
        <v>179</v>
      </c>
      <c r="C66" s="203" t="s">
        <v>768</v>
      </c>
      <c r="D66" s="120">
        <v>5</v>
      </c>
      <c r="E66" s="217" t="s">
        <v>215</v>
      </c>
      <c r="F66" s="218">
        <v>45587</v>
      </c>
      <c r="G66" s="219">
        <v>4</v>
      </c>
      <c r="H66" s="217" t="s">
        <v>29</v>
      </c>
      <c r="I66" s="217" t="s">
        <v>17</v>
      </c>
      <c r="J66" s="117" t="s">
        <v>759</v>
      </c>
      <c r="K66" s="115" t="s">
        <v>758</v>
      </c>
      <c r="L66" s="117" t="s">
        <v>758</v>
      </c>
      <c r="M66" s="115" t="s">
        <v>760</v>
      </c>
      <c r="N66" s="117" t="s">
        <v>759</v>
      </c>
      <c r="O66" s="115" t="s">
        <v>759</v>
      </c>
      <c r="P66" s="117" t="s">
        <v>758</v>
      </c>
      <c r="Q66" s="115" t="s">
        <v>759</v>
      </c>
      <c r="R66" s="117" t="s">
        <v>759</v>
      </c>
      <c r="S66" s="115" t="s">
        <v>759</v>
      </c>
      <c r="T66" s="117" t="s">
        <v>758</v>
      </c>
      <c r="U66" s="115" t="s">
        <v>758</v>
      </c>
      <c r="V66" s="117" t="s">
        <v>759</v>
      </c>
      <c r="W66" s="115" t="s">
        <v>759</v>
      </c>
      <c r="X66" s="117" t="s">
        <v>759</v>
      </c>
      <c r="Y66" s="115" t="s">
        <v>758</v>
      </c>
      <c r="Z66" s="117" t="s">
        <v>759</v>
      </c>
      <c r="AA66" s="115" t="s">
        <v>759</v>
      </c>
      <c r="AB66" s="117" t="s">
        <v>759</v>
      </c>
      <c r="AC66" s="115" t="s">
        <v>759</v>
      </c>
      <c r="AD66" s="117" t="s">
        <v>780</v>
      </c>
      <c r="AE66" s="115" t="s">
        <v>759</v>
      </c>
      <c r="AF66" s="117" t="s">
        <v>759</v>
      </c>
      <c r="AG66" s="115" t="s">
        <v>760</v>
      </c>
      <c r="AH66" s="117" t="s">
        <v>760</v>
      </c>
      <c r="AI66" s="115" t="s">
        <v>758</v>
      </c>
      <c r="AJ66" s="117" t="s">
        <v>760</v>
      </c>
      <c r="AK66" s="176" t="s">
        <v>759</v>
      </c>
      <c r="AL66" s="186">
        <v>4</v>
      </c>
      <c r="AM66" s="186">
        <v>0.5</v>
      </c>
      <c r="AN66" s="186" t="s">
        <v>762</v>
      </c>
      <c r="AP66" s="186" t="s">
        <v>784</v>
      </c>
    </row>
    <row r="67" spans="1:42" ht="20.100000000000001" customHeight="1">
      <c r="A67" s="216" t="s">
        <v>786</v>
      </c>
      <c r="B67" s="217" t="s">
        <v>179</v>
      </c>
      <c r="C67" s="203" t="s">
        <v>768</v>
      </c>
      <c r="D67" s="120">
        <v>5</v>
      </c>
      <c r="E67" s="217" t="s">
        <v>221</v>
      </c>
      <c r="F67" s="218">
        <v>45587</v>
      </c>
      <c r="G67" s="219">
        <v>4</v>
      </c>
      <c r="H67" s="217" t="s">
        <v>29</v>
      </c>
      <c r="I67" s="217" t="s">
        <v>24</v>
      </c>
      <c r="J67" s="117" t="s">
        <v>759</v>
      </c>
      <c r="K67" s="115" t="s">
        <v>758</v>
      </c>
      <c r="L67" s="117" t="s">
        <v>760</v>
      </c>
      <c r="M67" s="115" t="s">
        <v>759</v>
      </c>
      <c r="N67" s="117" t="s">
        <v>759</v>
      </c>
      <c r="O67" s="115" t="s">
        <v>759</v>
      </c>
      <c r="P67" s="117" t="s">
        <v>759</v>
      </c>
      <c r="Q67" s="115" t="s">
        <v>759</v>
      </c>
      <c r="R67" s="117" t="s">
        <v>759</v>
      </c>
      <c r="S67" s="115" t="s">
        <v>759</v>
      </c>
      <c r="T67" s="117" t="s">
        <v>759</v>
      </c>
      <c r="U67" s="115" t="s">
        <v>758</v>
      </c>
      <c r="V67" s="117" t="s">
        <v>758</v>
      </c>
      <c r="W67" s="115" t="s">
        <v>759</v>
      </c>
      <c r="X67" s="117" t="s">
        <v>759</v>
      </c>
      <c r="Y67" s="115" t="s">
        <v>760</v>
      </c>
      <c r="Z67" s="117" t="s">
        <v>759</v>
      </c>
      <c r="AA67" s="115" t="s">
        <v>759</v>
      </c>
      <c r="AB67" s="117" t="s">
        <v>759</v>
      </c>
      <c r="AC67" s="115" t="s">
        <v>759</v>
      </c>
      <c r="AD67" s="117" t="s">
        <v>758</v>
      </c>
      <c r="AE67" s="115" t="s">
        <v>759</v>
      </c>
      <c r="AF67" s="117" t="s">
        <v>759</v>
      </c>
      <c r="AG67" s="115" t="s">
        <v>758</v>
      </c>
      <c r="AH67" s="117" t="s">
        <v>780</v>
      </c>
      <c r="AI67" s="115" t="s">
        <v>758</v>
      </c>
      <c r="AJ67" s="117" t="s">
        <v>760</v>
      </c>
      <c r="AK67" s="176" t="s">
        <v>765</v>
      </c>
      <c r="AL67" s="186">
        <v>3</v>
      </c>
      <c r="AM67" s="186">
        <v>0.5</v>
      </c>
      <c r="AN67" s="186" t="s">
        <v>762</v>
      </c>
      <c r="AP67" s="186" t="s">
        <v>787</v>
      </c>
    </row>
    <row r="68" spans="1:42" ht="20.100000000000001" customHeight="1">
      <c r="A68" s="216" t="s">
        <v>788</v>
      </c>
      <c r="B68" s="217" t="s">
        <v>179</v>
      </c>
      <c r="C68" s="203" t="s">
        <v>768</v>
      </c>
      <c r="D68" s="120">
        <v>5</v>
      </c>
      <c r="E68" s="217" t="s">
        <v>221</v>
      </c>
      <c r="F68" s="218">
        <v>45587</v>
      </c>
      <c r="G68" s="219">
        <v>4</v>
      </c>
      <c r="H68" s="217" t="s">
        <v>29</v>
      </c>
      <c r="I68" s="217" t="s">
        <v>24</v>
      </c>
      <c r="J68" s="117" t="s">
        <v>759</v>
      </c>
      <c r="K68" s="115" t="s">
        <v>758</v>
      </c>
      <c r="L68" s="117" t="s">
        <v>758</v>
      </c>
      <c r="M68" s="115" t="s">
        <v>759</v>
      </c>
      <c r="N68" s="117" t="s">
        <v>759</v>
      </c>
      <c r="O68" s="115" t="s">
        <v>759</v>
      </c>
      <c r="P68" s="117" t="s">
        <v>759</v>
      </c>
      <c r="Q68" s="115" t="s">
        <v>759</v>
      </c>
      <c r="R68" s="117" t="s">
        <v>759</v>
      </c>
      <c r="S68" s="115" t="s">
        <v>759</v>
      </c>
      <c r="T68" s="117" t="s">
        <v>759</v>
      </c>
      <c r="U68" s="115" t="s">
        <v>758</v>
      </c>
      <c r="V68" s="117" t="s">
        <v>760</v>
      </c>
      <c r="W68" s="115" t="s">
        <v>759</v>
      </c>
      <c r="X68" s="117" t="s">
        <v>759</v>
      </c>
      <c r="Y68" s="115" t="s">
        <v>758</v>
      </c>
      <c r="Z68" s="117" t="s">
        <v>759</v>
      </c>
      <c r="AA68" s="115" t="s">
        <v>759</v>
      </c>
      <c r="AB68" s="117" t="s">
        <v>759</v>
      </c>
      <c r="AC68" s="115" t="s">
        <v>760</v>
      </c>
      <c r="AD68" s="117" t="s">
        <v>760</v>
      </c>
      <c r="AE68" s="115" t="s">
        <v>759</v>
      </c>
      <c r="AF68" s="117" t="s">
        <v>759</v>
      </c>
      <c r="AG68" s="115" t="s">
        <v>760</v>
      </c>
      <c r="AH68" s="117" t="s">
        <v>780</v>
      </c>
      <c r="AI68" s="115" t="s">
        <v>758</v>
      </c>
      <c r="AJ68" s="117" t="s">
        <v>758</v>
      </c>
      <c r="AK68" s="176" t="s">
        <v>765</v>
      </c>
      <c r="AL68" s="186">
        <v>4</v>
      </c>
      <c r="AM68" s="186">
        <v>0.5</v>
      </c>
      <c r="AN68" s="186" t="s">
        <v>762</v>
      </c>
      <c r="AP68" s="186" t="s">
        <v>787</v>
      </c>
    </row>
    <row r="69" spans="1:42" ht="20.100000000000001" customHeight="1">
      <c r="A69" s="216" t="s">
        <v>789</v>
      </c>
      <c r="B69" s="217" t="s">
        <v>179</v>
      </c>
      <c r="C69" s="203" t="s">
        <v>768</v>
      </c>
      <c r="D69" s="120">
        <v>5</v>
      </c>
      <c r="E69" s="217" t="s">
        <v>221</v>
      </c>
      <c r="F69" s="218">
        <v>45587</v>
      </c>
      <c r="G69" s="219">
        <v>4</v>
      </c>
      <c r="H69" s="217" t="s">
        <v>29</v>
      </c>
      <c r="I69" s="217" t="s">
        <v>24</v>
      </c>
      <c r="J69" s="117" t="s">
        <v>759</v>
      </c>
      <c r="K69" s="115" t="s">
        <v>760</v>
      </c>
      <c r="M69" s="115" t="s">
        <v>759</v>
      </c>
      <c r="N69" s="117" t="s">
        <v>759</v>
      </c>
      <c r="O69" s="115" t="s">
        <v>759</v>
      </c>
      <c r="P69" s="117" t="s">
        <v>760</v>
      </c>
      <c r="Q69" s="115" t="s">
        <v>759</v>
      </c>
      <c r="R69" s="117" t="s">
        <v>759</v>
      </c>
      <c r="S69" s="115" t="s">
        <v>759</v>
      </c>
      <c r="T69" s="117" t="s">
        <v>759</v>
      </c>
      <c r="U69" s="115" t="s">
        <v>760</v>
      </c>
      <c r="V69" s="117" t="s">
        <v>760</v>
      </c>
      <c r="W69" s="115" t="s">
        <v>759</v>
      </c>
      <c r="X69" s="117" t="s">
        <v>759</v>
      </c>
      <c r="Y69" s="115" t="s">
        <v>758</v>
      </c>
      <c r="Z69" s="117" t="s">
        <v>759</v>
      </c>
      <c r="AA69" s="115" t="s">
        <v>759</v>
      </c>
      <c r="AB69" s="117" t="s">
        <v>760</v>
      </c>
      <c r="AC69" s="115" t="s">
        <v>759</v>
      </c>
      <c r="AD69" s="117" t="s">
        <v>759</v>
      </c>
      <c r="AE69" s="115" t="s">
        <v>759</v>
      </c>
      <c r="AF69" s="117" t="s">
        <v>759</v>
      </c>
      <c r="AG69" s="115" t="s">
        <v>759</v>
      </c>
      <c r="AH69" s="117" t="s">
        <v>758</v>
      </c>
      <c r="AI69" s="115" t="s">
        <v>758</v>
      </c>
      <c r="AJ69" s="117" t="s">
        <v>758</v>
      </c>
      <c r="AK69" s="176" t="s">
        <v>765</v>
      </c>
      <c r="AL69" s="186">
        <v>4</v>
      </c>
      <c r="AM69" s="186">
        <v>1</v>
      </c>
      <c r="AN69" s="186" t="s">
        <v>762</v>
      </c>
    </row>
    <row r="70" spans="1:42" ht="20.100000000000001" customHeight="1">
      <c r="A70" s="220" t="s">
        <v>790</v>
      </c>
      <c r="B70" s="121" t="s">
        <v>198</v>
      </c>
      <c r="C70" s="203" t="s">
        <v>768</v>
      </c>
      <c r="D70" s="120">
        <v>3</v>
      </c>
      <c r="E70" s="121" t="s">
        <v>227</v>
      </c>
      <c r="F70" s="119">
        <v>45588</v>
      </c>
      <c r="G70" s="118">
        <v>1</v>
      </c>
      <c r="H70" s="121" t="s">
        <v>38</v>
      </c>
      <c r="I70" s="121" t="s">
        <v>17</v>
      </c>
      <c r="J70" s="117" t="s">
        <v>758</v>
      </c>
      <c r="K70" s="115" t="s">
        <v>758</v>
      </c>
      <c r="L70" s="117" t="s">
        <v>759</v>
      </c>
      <c r="M70" s="115" t="s">
        <v>758</v>
      </c>
      <c r="N70" s="117" t="s">
        <v>759</v>
      </c>
      <c r="O70" s="115" t="s">
        <v>759</v>
      </c>
      <c r="P70" s="117" t="s">
        <v>758</v>
      </c>
      <c r="Q70" s="115" t="s">
        <v>758</v>
      </c>
      <c r="R70" s="117" t="s">
        <v>759</v>
      </c>
      <c r="S70" s="115" t="s">
        <v>760</v>
      </c>
      <c r="T70" s="117" t="s">
        <v>758</v>
      </c>
      <c r="U70" s="115" t="s">
        <v>758</v>
      </c>
      <c r="V70" s="117" t="s">
        <v>759</v>
      </c>
      <c r="W70" s="115" t="s">
        <v>759</v>
      </c>
      <c r="X70" s="117" t="s">
        <v>759</v>
      </c>
      <c r="Y70" s="115" t="s">
        <v>758</v>
      </c>
      <c r="Z70" s="117" t="s">
        <v>759</v>
      </c>
      <c r="AA70" s="115" t="s">
        <v>760</v>
      </c>
      <c r="AB70" s="117" t="s">
        <v>758</v>
      </c>
      <c r="AC70" s="115" t="s">
        <v>760</v>
      </c>
      <c r="AD70" s="117" t="s">
        <v>758</v>
      </c>
      <c r="AE70" s="115" t="s">
        <v>758</v>
      </c>
      <c r="AF70" s="117" t="s">
        <v>759</v>
      </c>
      <c r="AG70" s="115" t="s">
        <v>758</v>
      </c>
      <c r="AH70" s="117" t="s">
        <v>758</v>
      </c>
      <c r="AI70" s="115" t="s">
        <v>759</v>
      </c>
      <c r="AJ70" s="117" t="s">
        <v>758</v>
      </c>
      <c r="AK70" s="176" t="s">
        <v>761</v>
      </c>
      <c r="AL70" s="186">
        <v>3</v>
      </c>
      <c r="AN70" s="186" t="s">
        <v>762</v>
      </c>
      <c r="AP70" s="186" t="s">
        <v>791</v>
      </c>
    </row>
    <row r="71" spans="1:42" ht="20.100000000000001" customHeight="1">
      <c r="A71" s="220" t="s">
        <v>792</v>
      </c>
      <c r="B71" s="121" t="s">
        <v>198</v>
      </c>
      <c r="C71" s="203" t="s">
        <v>768</v>
      </c>
      <c r="D71" s="120">
        <v>5</v>
      </c>
      <c r="E71" s="121" t="s">
        <v>227</v>
      </c>
      <c r="F71" s="119">
        <v>45588</v>
      </c>
      <c r="G71" s="118">
        <v>4</v>
      </c>
      <c r="H71" s="121" t="s">
        <v>38</v>
      </c>
      <c r="I71" s="121" t="s">
        <v>17</v>
      </c>
      <c r="J71" s="117" t="s">
        <v>759</v>
      </c>
      <c r="K71" s="115" t="s">
        <v>758</v>
      </c>
      <c r="L71" s="117" t="s">
        <v>759</v>
      </c>
      <c r="M71" s="115" t="s">
        <v>758</v>
      </c>
      <c r="N71" s="117" t="s">
        <v>759</v>
      </c>
      <c r="O71" s="115" t="s">
        <v>759</v>
      </c>
      <c r="P71" s="117" t="s">
        <v>758</v>
      </c>
      <c r="Q71" s="115" t="s">
        <v>758</v>
      </c>
      <c r="R71" s="117" t="s">
        <v>759</v>
      </c>
      <c r="S71" s="115" t="s">
        <v>759</v>
      </c>
      <c r="T71" s="117" t="s">
        <v>760</v>
      </c>
      <c r="U71" s="115" t="s">
        <v>758</v>
      </c>
      <c r="V71" s="117" t="s">
        <v>758</v>
      </c>
      <c r="W71" s="115" t="s">
        <v>759</v>
      </c>
      <c r="X71" s="117" t="s">
        <v>759</v>
      </c>
      <c r="Y71" s="115" t="s">
        <v>760</v>
      </c>
      <c r="Z71" s="117" t="s">
        <v>759</v>
      </c>
      <c r="AA71" s="115" t="s">
        <v>758</v>
      </c>
      <c r="AB71" s="117" t="s">
        <v>758</v>
      </c>
      <c r="AC71" s="115" t="s">
        <v>759</v>
      </c>
      <c r="AD71" s="117" t="s">
        <v>760</v>
      </c>
      <c r="AE71" s="115" t="s">
        <v>759</v>
      </c>
      <c r="AF71" s="117" t="s">
        <v>759</v>
      </c>
      <c r="AG71" s="115" t="s">
        <v>758</v>
      </c>
      <c r="AH71" s="117" t="s">
        <v>760</v>
      </c>
      <c r="AI71" s="115" t="s">
        <v>759</v>
      </c>
      <c r="AJ71" s="117" t="s">
        <v>780</v>
      </c>
      <c r="AK71" s="176" t="s">
        <v>761</v>
      </c>
      <c r="AL71" s="186">
        <v>5</v>
      </c>
      <c r="AM71" s="186">
        <v>1</v>
      </c>
      <c r="AN71" s="186" t="s">
        <v>762</v>
      </c>
    </row>
    <row r="72" spans="1:42" ht="20.100000000000001" customHeight="1">
      <c r="A72" s="220" t="s">
        <v>793</v>
      </c>
      <c r="B72" s="121" t="s">
        <v>198</v>
      </c>
      <c r="C72" s="203" t="s">
        <v>768</v>
      </c>
      <c r="D72" s="120">
        <v>3</v>
      </c>
      <c r="E72" s="121" t="s">
        <v>231</v>
      </c>
      <c r="F72" s="119">
        <v>45588</v>
      </c>
      <c r="G72" s="118">
        <v>1</v>
      </c>
      <c r="H72" s="121" t="s">
        <v>38</v>
      </c>
      <c r="I72" s="121" t="s">
        <v>24</v>
      </c>
      <c r="J72" s="117" t="s">
        <v>758</v>
      </c>
      <c r="K72" s="115" t="s">
        <v>758</v>
      </c>
      <c r="L72" s="117" t="s">
        <v>758</v>
      </c>
      <c r="M72" s="115" t="s">
        <v>760</v>
      </c>
      <c r="N72" s="117" t="s">
        <v>759</v>
      </c>
      <c r="O72" s="115" t="s">
        <v>759</v>
      </c>
      <c r="P72" s="117" t="s">
        <v>760</v>
      </c>
      <c r="Q72" s="115" t="s">
        <v>758</v>
      </c>
      <c r="R72" s="117" t="s">
        <v>758</v>
      </c>
      <c r="S72" s="115" t="s">
        <v>758</v>
      </c>
      <c r="T72" s="117" t="s">
        <v>758</v>
      </c>
      <c r="U72" s="115" t="s">
        <v>758</v>
      </c>
      <c r="V72" s="117" t="s">
        <v>759</v>
      </c>
      <c r="W72" s="115" t="s">
        <v>758</v>
      </c>
      <c r="X72" s="117" t="s">
        <v>759</v>
      </c>
      <c r="Y72" s="115" t="s">
        <v>758</v>
      </c>
      <c r="Z72" s="117" t="s">
        <v>759</v>
      </c>
      <c r="AA72" s="115" t="s">
        <v>758</v>
      </c>
      <c r="AB72" s="117" t="s">
        <v>758</v>
      </c>
      <c r="AC72" s="115" t="s">
        <v>760</v>
      </c>
      <c r="AD72" s="117" t="s">
        <v>759</v>
      </c>
      <c r="AE72" s="115" t="s">
        <v>758</v>
      </c>
      <c r="AF72" s="117" t="s">
        <v>759</v>
      </c>
      <c r="AG72" s="115" t="s">
        <v>758</v>
      </c>
      <c r="AH72" s="117" t="s">
        <v>758</v>
      </c>
      <c r="AI72" s="115" t="s">
        <v>758</v>
      </c>
      <c r="AJ72" s="117" t="s">
        <v>758</v>
      </c>
      <c r="AK72" s="176" t="s">
        <v>759</v>
      </c>
      <c r="AL72" s="186">
        <v>3</v>
      </c>
      <c r="AN72" s="186" t="s">
        <v>762</v>
      </c>
      <c r="AP72" s="186" t="s">
        <v>791</v>
      </c>
    </row>
    <row r="73" spans="1:42" ht="20.100000000000001" customHeight="1">
      <c r="A73" s="220" t="s">
        <v>794</v>
      </c>
      <c r="B73" s="121" t="s">
        <v>198</v>
      </c>
      <c r="C73" s="203" t="s">
        <v>768</v>
      </c>
      <c r="D73" s="120">
        <v>5</v>
      </c>
      <c r="E73" s="121" t="s">
        <v>233</v>
      </c>
      <c r="F73" s="119">
        <v>45588</v>
      </c>
      <c r="G73" s="118">
        <v>4</v>
      </c>
      <c r="H73" s="121" t="s">
        <v>38</v>
      </c>
      <c r="I73" s="121" t="s">
        <v>24</v>
      </c>
      <c r="J73" s="117" t="s">
        <v>759</v>
      </c>
      <c r="K73" s="115" t="s">
        <v>758</v>
      </c>
      <c r="L73" s="117" t="s">
        <v>760</v>
      </c>
      <c r="M73" s="115" t="s">
        <v>758</v>
      </c>
      <c r="N73" s="117" t="s">
        <v>759</v>
      </c>
      <c r="O73" s="115" t="s">
        <v>759</v>
      </c>
      <c r="P73" s="117" t="s">
        <v>759</v>
      </c>
      <c r="Q73" s="115" t="s">
        <v>758</v>
      </c>
      <c r="R73" s="117" t="s">
        <v>758</v>
      </c>
      <c r="S73" s="115" t="s">
        <v>758</v>
      </c>
      <c r="T73" s="117" t="s">
        <v>760</v>
      </c>
      <c r="U73" s="115" t="s">
        <v>758</v>
      </c>
      <c r="V73" s="117" t="s">
        <v>760</v>
      </c>
      <c r="W73" s="115" t="s">
        <v>760</v>
      </c>
      <c r="X73" s="117" t="s">
        <v>759</v>
      </c>
      <c r="Y73" s="115" t="s">
        <v>760</v>
      </c>
      <c r="Z73" s="117" t="s">
        <v>759</v>
      </c>
      <c r="AA73" s="115" t="s">
        <v>758</v>
      </c>
      <c r="AB73" s="117" t="s">
        <v>759</v>
      </c>
      <c r="AC73" s="115" t="s">
        <v>759</v>
      </c>
      <c r="AD73" s="117" t="s">
        <v>759</v>
      </c>
      <c r="AE73" s="115" t="s">
        <v>759</v>
      </c>
      <c r="AF73" s="117" t="s">
        <v>759</v>
      </c>
      <c r="AG73" s="115" t="s">
        <v>758</v>
      </c>
      <c r="AH73" s="117" t="s">
        <v>758</v>
      </c>
      <c r="AI73" s="115" t="s">
        <v>758</v>
      </c>
      <c r="AJ73" s="117" t="s">
        <v>760</v>
      </c>
      <c r="AK73" s="176" t="s">
        <v>759</v>
      </c>
      <c r="AL73" s="186">
        <v>5</v>
      </c>
      <c r="AM73" s="186">
        <v>1</v>
      </c>
      <c r="AN73" s="186" t="s">
        <v>762</v>
      </c>
    </row>
    <row r="74" spans="1:42" ht="20.100000000000001" customHeight="1">
      <c r="A74" s="216" t="s">
        <v>235</v>
      </c>
      <c r="B74" s="217" t="s">
        <v>179</v>
      </c>
      <c r="C74" s="195" t="s">
        <v>757</v>
      </c>
      <c r="D74" s="120">
        <v>7</v>
      </c>
      <c r="E74" s="217" t="s">
        <v>236</v>
      </c>
      <c r="F74" s="218">
        <v>45588</v>
      </c>
      <c r="G74" s="219">
        <v>1</v>
      </c>
      <c r="H74" s="217" t="s">
        <v>38</v>
      </c>
      <c r="I74" s="217" t="s">
        <v>24</v>
      </c>
      <c r="J74" s="117" t="s">
        <v>780</v>
      </c>
      <c r="K74" s="115" t="s">
        <v>758</v>
      </c>
      <c r="L74" s="117" t="s">
        <v>758</v>
      </c>
      <c r="M74" s="115" t="s">
        <v>760</v>
      </c>
      <c r="N74" s="117" t="s">
        <v>759</v>
      </c>
      <c r="O74" s="115" t="s">
        <v>760</v>
      </c>
      <c r="P74" s="117" t="s">
        <v>760</v>
      </c>
      <c r="Q74" s="115" t="s">
        <v>759</v>
      </c>
      <c r="R74" s="117" t="s">
        <v>759</v>
      </c>
      <c r="S74" s="115" t="s">
        <v>759</v>
      </c>
      <c r="T74" s="117" t="s">
        <v>758</v>
      </c>
      <c r="U74" s="115" t="s">
        <v>758</v>
      </c>
      <c r="V74" s="117" t="s">
        <v>759</v>
      </c>
      <c r="W74" s="115" t="s">
        <v>760</v>
      </c>
      <c r="X74" s="117" t="s">
        <v>759</v>
      </c>
      <c r="Y74" s="115" t="s">
        <v>765</v>
      </c>
      <c r="Z74" s="117" t="s">
        <v>759</v>
      </c>
      <c r="AA74" s="115" t="s">
        <v>759</v>
      </c>
      <c r="AB74" s="117" t="s">
        <v>760</v>
      </c>
      <c r="AC74" s="115" t="s">
        <v>759</v>
      </c>
      <c r="AD74" s="117" t="s">
        <v>759</v>
      </c>
      <c r="AE74" s="115" t="s">
        <v>759</v>
      </c>
      <c r="AF74" s="117" t="s">
        <v>759</v>
      </c>
      <c r="AG74" s="115" t="s">
        <v>759</v>
      </c>
      <c r="AH74" s="117" t="s">
        <v>758</v>
      </c>
      <c r="AI74" s="115" t="s">
        <v>760</v>
      </c>
      <c r="AJ74" s="117" t="s">
        <v>759</v>
      </c>
      <c r="AK74" s="176" t="s">
        <v>761</v>
      </c>
      <c r="AL74" s="186">
        <v>7</v>
      </c>
      <c r="AM74" s="186">
        <v>1</v>
      </c>
      <c r="AN74" s="186" t="s">
        <v>762</v>
      </c>
    </row>
    <row r="75" spans="1:42" ht="20.100000000000001" customHeight="1">
      <c r="A75" s="220" t="s">
        <v>238</v>
      </c>
      <c r="B75" s="121" t="s">
        <v>198</v>
      </c>
      <c r="C75" s="195" t="s">
        <v>757</v>
      </c>
      <c r="D75" s="120">
        <v>7</v>
      </c>
      <c r="E75" s="121" t="s">
        <v>239</v>
      </c>
      <c r="F75" s="119">
        <v>45589</v>
      </c>
      <c r="G75" s="118">
        <v>1.5</v>
      </c>
      <c r="H75" s="121" t="s">
        <v>47</v>
      </c>
      <c r="I75" s="121" t="s">
        <v>17</v>
      </c>
      <c r="J75" s="117" t="s">
        <v>760</v>
      </c>
      <c r="K75" s="115" t="s">
        <v>760</v>
      </c>
      <c r="L75" s="117" t="s">
        <v>758</v>
      </c>
      <c r="M75" s="115" t="s">
        <v>759</v>
      </c>
      <c r="N75" s="117" t="s">
        <v>759</v>
      </c>
      <c r="O75" s="115" t="s">
        <v>760</v>
      </c>
      <c r="P75" s="117" t="s">
        <v>759</v>
      </c>
      <c r="Q75" s="115" t="s">
        <v>758</v>
      </c>
      <c r="R75" s="117" t="s">
        <v>760</v>
      </c>
      <c r="S75" s="115" t="s">
        <v>759</v>
      </c>
      <c r="T75" s="117" t="s">
        <v>759</v>
      </c>
      <c r="U75" s="115" t="s">
        <v>759</v>
      </c>
      <c r="V75" s="117" t="s">
        <v>760</v>
      </c>
      <c r="W75" s="115" t="s">
        <v>759</v>
      </c>
      <c r="X75" s="117" t="s">
        <v>759</v>
      </c>
      <c r="Y75" s="115" t="s">
        <v>758</v>
      </c>
      <c r="Z75" s="117" t="s">
        <v>759</v>
      </c>
      <c r="AA75" s="115" t="s">
        <v>760</v>
      </c>
      <c r="AB75" s="117" t="s">
        <v>759</v>
      </c>
      <c r="AC75" s="115" t="s">
        <v>759</v>
      </c>
      <c r="AD75" s="117" t="s">
        <v>758</v>
      </c>
      <c r="AE75" s="115" t="s">
        <v>760</v>
      </c>
      <c r="AF75" s="117" t="s">
        <v>759</v>
      </c>
      <c r="AG75" s="115" t="s">
        <v>758</v>
      </c>
      <c r="AH75" s="117" t="s">
        <v>758</v>
      </c>
      <c r="AI75" s="115" t="s">
        <v>780</v>
      </c>
      <c r="AJ75" s="117" t="s">
        <v>760</v>
      </c>
      <c r="AK75" s="176" t="s">
        <v>759</v>
      </c>
      <c r="AL75" s="186">
        <v>7</v>
      </c>
      <c r="AM75" s="186">
        <v>1</v>
      </c>
      <c r="AN75" s="186" t="s">
        <v>762</v>
      </c>
    </row>
    <row r="76" spans="1:42" ht="20.100000000000001" customHeight="1">
      <c r="A76" s="216" t="s">
        <v>795</v>
      </c>
      <c r="B76" s="217" t="s">
        <v>89</v>
      </c>
      <c r="C76" s="203" t="s">
        <v>776</v>
      </c>
      <c r="D76" s="120">
        <v>5</v>
      </c>
      <c r="E76" s="217" t="s">
        <v>239</v>
      </c>
      <c r="F76" s="218">
        <v>45589</v>
      </c>
      <c r="G76" s="219">
        <v>3.5</v>
      </c>
      <c r="H76" s="217" t="s">
        <v>47</v>
      </c>
      <c r="I76" s="217" t="s">
        <v>17</v>
      </c>
      <c r="J76" s="117" t="s">
        <v>759</v>
      </c>
      <c r="K76" s="115" t="s">
        <v>758</v>
      </c>
      <c r="L76" s="117" t="s">
        <v>760</v>
      </c>
      <c r="M76" s="115" t="s">
        <v>759</v>
      </c>
      <c r="N76" s="117" t="s">
        <v>759</v>
      </c>
      <c r="O76" s="115" t="s">
        <v>759</v>
      </c>
      <c r="P76" s="117" t="s">
        <v>759</v>
      </c>
      <c r="Q76" s="115" t="s">
        <v>758</v>
      </c>
      <c r="R76" s="117" t="s">
        <v>758</v>
      </c>
      <c r="S76" s="115" t="s">
        <v>759</v>
      </c>
      <c r="T76" s="117" t="s">
        <v>759</v>
      </c>
      <c r="U76" s="115" t="s">
        <v>759</v>
      </c>
      <c r="V76" s="117" t="s">
        <v>759</v>
      </c>
      <c r="W76" s="115" t="s">
        <v>759</v>
      </c>
      <c r="X76" s="117" t="s">
        <v>759</v>
      </c>
      <c r="Y76" s="115" t="s">
        <v>760</v>
      </c>
      <c r="Z76" s="117" t="s">
        <v>759</v>
      </c>
      <c r="AA76" s="115" t="s">
        <v>758</v>
      </c>
      <c r="AB76" s="117" t="s">
        <v>759</v>
      </c>
      <c r="AC76" s="115" t="s">
        <v>759</v>
      </c>
      <c r="AD76" s="117" t="s">
        <v>780</v>
      </c>
      <c r="AE76" s="115" t="s">
        <v>759</v>
      </c>
      <c r="AF76" s="117" t="s">
        <v>759</v>
      </c>
      <c r="AG76" s="115" t="s">
        <v>758</v>
      </c>
      <c r="AH76" s="117" t="s">
        <v>760</v>
      </c>
      <c r="AI76" s="115" t="s">
        <v>758</v>
      </c>
      <c r="AJ76" s="117" t="s">
        <v>760</v>
      </c>
      <c r="AK76" s="176" t="s">
        <v>759</v>
      </c>
      <c r="AL76" s="186">
        <v>5</v>
      </c>
      <c r="AM76" s="186">
        <v>0.5</v>
      </c>
      <c r="AN76" s="186" t="s">
        <v>762</v>
      </c>
    </row>
    <row r="77" spans="1:42" ht="20.100000000000001" customHeight="1">
      <c r="A77" s="216" t="s">
        <v>796</v>
      </c>
      <c r="B77" s="217" t="s">
        <v>89</v>
      </c>
      <c r="C77" s="203" t="s">
        <v>776</v>
      </c>
      <c r="D77" s="120">
        <v>5</v>
      </c>
      <c r="E77" s="217" t="s">
        <v>239</v>
      </c>
      <c r="F77" s="218">
        <v>45589</v>
      </c>
      <c r="G77" s="219">
        <v>3.5</v>
      </c>
      <c r="H77" s="217" t="s">
        <v>47</v>
      </c>
      <c r="I77" s="217" t="s">
        <v>17</v>
      </c>
      <c r="J77" s="117" t="s">
        <v>759</v>
      </c>
      <c r="K77" s="115" t="s">
        <v>758</v>
      </c>
      <c r="L77" s="117" t="s">
        <v>758</v>
      </c>
      <c r="M77" s="115" t="s">
        <v>759</v>
      </c>
      <c r="N77" s="117" t="s">
        <v>759</v>
      </c>
      <c r="O77" s="115" t="s">
        <v>759</v>
      </c>
      <c r="P77" s="117" t="s">
        <v>759</v>
      </c>
      <c r="Q77" s="115" t="s">
        <v>760</v>
      </c>
      <c r="R77" s="117" t="s">
        <v>758</v>
      </c>
      <c r="S77" s="115" t="s">
        <v>759</v>
      </c>
      <c r="T77" s="117" t="s">
        <v>759</v>
      </c>
      <c r="U77" s="115" t="s">
        <v>759</v>
      </c>
      <c r="V77" s="117" t="s">
        <v>759</v>
      </c>
      <c r="W77" s="115" t="s">
        <v>759</v>
      </c>
      <c r="X77" s="117" t="s">
        <v>759</v>
      </c>
      <c r="Y77" s="115" t="s">
        <v>758</v>
      </c>
      <c r="Z77" s="117" t="s">
        <v>759</v>
      </c>
      <c r="AA77" s="115" t="s">
        <v>760</v>
      </c>
      <c r="AB77" s="117" t="s">
        <v>759</v>
      </c>
      <c r="AC77" s="115" t="s">
        <v>759</v>
      </c>
      <c r="AD77" s="117" t="s">
        <v>780</v>
      </c>
      <c r="AE77" s="115" t="s">
        <v>759</v>
      </c>
      <c r="AF77" s="117" t="s">
        <v>759</v>
      </c>
      <c r="AG77" s="115" t="s">
        <v>760</v>
      </c>
      <c r="AH77" s="117" t="s">
        <v>758</v>
      </c>
      <c r="AI77" s="115" t="s">
        <v>760</v>
      </c>
      <c r="AJ77" s="117" t="s">
        <v>758</v>
      </c>
      <c r="AK77" s="176" t="s">
        <v>759</v>
      </c>
      <c r="AL77" s="186">
        <v>5</v>
      </c>
      <c r="AM77" s="186">
        <v>0.5</v>
      </c>
      <c r="AN77" s="186" t="s">
        <v>762</v>
      </c>
    </row>
    <row r="78" spans="1:42" ht="20.100000000000001" customHeight="1">
      <c r="A78" s="216" t="s">
        <v>797</v>
      </c>
      <c r="B78" s="217" t="s">
        <v>179</v>
      </c>
      <c r="C78" s="203" t="s">
        <v>768</v>
      </c>
      <c r="D78" s="120">
        <v>5</v>
      </c>
      <c r="E78" s="217" t="s">
        <v>244</v>
      </c>
      <c r="F78" s="218">
        <v>45589</v>
      </c>
      <c r="G78" s="219">
        <v>4</v>
      </c>
      <c r="H78" s="217" t="s">
        <v>47</v>
      </c>
      <c r="I78" s="217" t="s">
        <v>24</v>
      </c>
      <c r="J78" s="117" t="s">
        <v>759</v>
      </c>
      <c r="K78" s="115" t="s">
        <v>760</v>
      </c>
      <c r="M78" s="115" t="s">
        <v>758</v>
      </c>
      <c r="N78" s="117" t="s">
        <v>759</v>
      </c>
      <c r="O78" s="115" t="s">
        <v>759</v>
      </c>
      <c r="P78" s="117" t="s">
        <v>759</v>
      </c>
      <c r="Q78" s="115" t="s">
        <v>759</v>
      </c>
      <c r="R78" s="117" t="s">
        <v>758</v>
      </c>
      <c r="S78" s="115" t="s">
        <v>759</v>
      </c>
      <c r="T78" s="117" t="s">
        <v>758</v>
      </c>
      <c r="U78" s="115" t="s">
        <v>759</v>
      </c>
      <c r="V78" s="117" t="s">
        <v>760</v>
      </c>
      <c r="W78" s="115" t="s">
        <v>759</v>
      </c>
      <c r="X78" s="117" t="s">
        <v>759</v>
      </c>
      <c r="Y78" s="115" t="s">
        <v>758</v>
      </c>
      <c r="Z78" s="117" t="s">
        <v>759</v>
      </c>
      <c r="AA78" s="115" t="s">
        <v>759</v>
      </c>
      <c r="AB78" s="117" t="s">
        <v>760</v>
      </c>
      <c r="AC78" s="115" t="s">
        <v>759</v>
      </c>
      <c r="AD78" s="117" t="s">
        <v>759</v>
      </c>
      <c r="AE78" s="115" t="s">
        <v>759</v>
      </c>
      <c r="AF78" s="117" t="s">
        <v>759</v>
      </c>
      <c r="AG78" s="115" t="s">
        <v>759</v>
      </c>
      <c r="AH78" s="117" t="s">
        <v>760</v>
      </c>
      <c r="AI78" s="115" t="s">
        <v>758</v>
      </c>
      <c r="AJ78" s="117" t="s">
        <v>780</v>
      </c>
      <c r="AK78" s="176" t="s">
        <v>765</v>
      </c>
      <c r="AL78" s="186">
        <v>5</v>
      </c>
      <c r="AM78" s="186">
        <v>1</v>
      </c>
      <c r="AN78" s="186" t="s">
        <v>762</v>
      </c>
    </row>
    <row r="79" spans="1:42" ht="20.100000000000001" customHeight="1">
      <c r="A79" s="220" t="s">
        <v>246</v>
      </c>
      <c r="B79" s="121" t="s">
        <v>198</v>
      </c>
      <c r="C79" s="200" t="s">
        <v>766</v>
      </c>
      <c r="D79" s="120">
        <v>7</v>
      </c>
      <c r="E79" s="121" t="s">
        <v>247</v>
      </c>
      <c r="F79" s="119">
        <v>45589</v>
      </c>
      <c r="G79" s="118">
        <v>3.5</v>
      </c>
      <c r="H79" s="121" t="s">
        <v>47</v>
      </c>
      <c r="I79" s="121" t="s">
        <v>24</v>
      </c>
      <c r="J79" s="117" t="s">
        <v>758</v>
      </c>
      <c r="K79" s="115" t="s">
        <v>758</v>
      </c>
      <c r="L79" s="117" t="s">
        <v>758</v>
      </c>
      <c r="M79" s="115" t="s">
        <v>760</v>
      </c>
      <c r="N79" s="117" t="s">
        <v>759</v>
      </c>
      <c r="O79" s="115" t="s">
        <v>760</v>
      </c>
      <c r="P79" s="117" t="s">
        <v>759</v>
      </c>
      <c r="Q79" s="115" t="s">
        <v>758</v>
      </c>
      <c r="R79" s="117" t="s">
        <v>760</v>
      </c>
      <c r="S79" s="115" t="s">
        <v>759</v>
      </c>
      <c r="T79" s="117" t="s">
        <v>760</v>
      </c>
      <c r="U79" s="115" t="s">
        <v>759</v>
      </c>
      <c r="V79" s="117" t="s">
        <v>758</v>
      </c>
      <c r="W79" s="115" t="s">
        <v>759</v>
      </c>
      <c r="X79" s="117" t="s">
        <v>759</v>
      </c>
      <c r="Y79" s="115" t="s">
        <v>760</v>
      </c>
      <c r="Z79" s="117" t="s">
        <v>760</v>
      </c>
      <c r="AA79" s="115" t="s">
        <v>759</v>
      </c>
      <c r="AB79" s="117" t="s">
        <v>759</v>
      </c>
      <c r="AC79" s="115" t="s">
        <v>759</v>
      </c>
      <c r="AD79" s="117" t="s">
        <v>758</v>
      </c>
      <c r="AE79" s="115" t="s">
        <v>758</v>
      </c>
      <c r="AF79" s="117" t="s">
        <v>780</v>
      </c>
      <c r="AG79" s="115" t="s">
        <v>758</v>
      </c>
      <c r="AH79" s="117" t="s">
        <v>758</v>
      </c>
      <c r="AI79" s="115" t="s">
        <v>758</v>
      </c>
      <c r="AJ79" s="117" t="s">
        <v>758</v>
      </c>
      <c r="AK79" s="176" t="s">
        <v>765</v>
      </c>
      <c r="AL79" s="186">
        <v>7</v>
      </c>
      <c r="AM79" s="186">
        <v>1</v>
      </c>
      <c r="AN79" s="186" t="s">
        <v>762</v>
      </c>
    </row>
    <row r="80" spans="1:42" ht="20.100000000000001" customHeight="1">
      <c r="A80" s="216" t="s">
        <v>249</v>
      </c>
      <c r="B80" s="217" t="s">
        <v>179</v>
      </c>
      <c r="C80" s="200" t="s">
        <v>766</v>
      </c>
      <c r="D80" s="120">
        <v>7</v>
      </c>
      <c r="E80" s="217" t="s">
        <v>250</v>
      </c>
      <c r="F80" s="218">
        <v>45590</v>
      </c>
      <c r="G80" s="219">
        <v>3.5</v>
      </c>
      <c r="H80" s="217" t="s">
        <v>52</v>
      </c>
      <c r="I80" s="217" t="s">
        <v>24</v>
      </c>
      <c r="J80" s="117" t="s">
        <v>761</v>
      </c>
      <c r="K80" s="115" t="s">
        <v>759</v>
      </c>
      <c r="L80" s="117" t="s">
        <v>760</v>
      </c>
      <c r="M80" s="115" t="s">
        <v>759</v>
      </c>
      <c r="N80" s="117" t="s">
        <v>759</v>
      </c>
      <c r="O80" s="115" t="s">
        <v>759</v>
      </c>
      <c r="P80" s="117" t="s">
        <v>758</v>
      </c>
      <c r="Q80" s="115" t="s">
        <v>761</v>
      </c>
      <c r="R80" s="117" t="s">
        <v>759</v>
      </c>
      <c r="S80" s="115" t="s">
        <v>761</v>
      </c>
      <c r="T80" s="117" t="s">
        <v>759</v>
      </c>
      <c r="U80" s="115" t="s">
        <v>761</v>
      </c>
      <c r="V80" s="117" t="s">
        <v>761</v>
      </c>
      <c r="W80" s="115" t="s">
        <v>760</v>
      </c>
      <c r="X80" s="117" t="s">
        <v>759</v>
      </c>
      <c r="Y80" s="115" t="s">
        <v>765</v>
      </c>
      <c r="Z80" s="117" t="s">
        <v>760</v>
      </c>
      <c r="AA80" s="115" t="s">
        <v>759</v>
      </c>
      <c r="AB80" s="117" t="s">
        <v>765</v>
      </c>
      <c r="AC80" s="115" t="s">
        <v>760</v>
      </c>
      <c r="AD80" s="117" t="s">
        <v>760</v>
      </c>
      <c r="AE80" s="115" t="s">
        <v>759</v>
      </c>
      <c r="AF80" s="117" t="s">
        <v>760</v>
      </c>
      <c r="AG80" s="115" t="s">
        <v>760</v>
      </c>
      <c r="AH80" s="117" t="s">
        <v>759</v>
      </c>
      <c r="AI80" s="115" t="s">
        <v>758</v>
      </c>
      <c r="AJ80" s="117" t="s">
        <v>759</v>
      </c>
      <c r="AK80" s="176" t="s">
        <v>765</v>
      </c>
      <c r="AL80" s="186">
        <v>7</v>
      </c>
      <c r="AN80" s="186" t="s">
        <v>762</v>
      </c>
    </row>
    <row r="81" spans="1:42" ht="20.100000000000001" customHeight="1">
      <c r="A81" s="216" t="s">
        <v>798</v>
      </c>
      <c r="B81" s="217" t="s">
        <v>89</v>
      </c>
      <c r="C81" s="203" t="s">
        <v>776</v>
      </c>
      <c r="D81" s="120">
        <v>5</v>
      </c>
      <c r="E81" s="217" t="s">
        <v>252</v>
      </c>
      <c r="F81" s="218">
        <v>45593</v>
      </c>
      <c r="G81" s="219">
        <v>3.5</v>
      </c>
      <c r="H81" s="217" t="s">
        <v>16</v>
      </c>
      <c r="I81" s="217" t="s">
        <v>17</v>
      </c>
      <c r="J81" s="117" t="s">
        <v>759</v>
      </c>
      <c r="K81" s="115" t="s">
        <v>758</v>
      </c>
      <c r="L81" s="117" t="s">
        <v>758</v>
      </c>
      <c r="M81" s="115" t="s">
        <v>760</v>
      </c>
      <c r="N81" s="117" t="s">
        <v>759</v>
      </c>
      <c r="O81" s="115" t="s">
        <v>758</v>
      </c>
      <c r="P81" s="117" t="s">
        <v>758</v>
      </c>
      <c r="Q81" s="115" t="s">
        <v>760</v>
      </c>
      <c r="R81" s="117" t="s">
        <v>758</v>
      </c>
      <c r="S81" s="115" t="s">
        <v>758</v>
      </c>
      <c r="T81" s="117" t="s">
        <v>759</v>
      </c>
      <c r="U81" s="115" t="s">
        <v>758</v>
      </c>
      <c r="V81" s="117" t="s">
        <v>759</v>
      </c>
      <c r="W81" s="115" t="s">
        <v>759</v>
      </c>
      <c r="X81" s="117" t="s">
        <v>759</v>
      </c>
      <c r="Y81" s="115" t="s">
        <v>758</v>
      </c>
      <c r="Z81" s="117" t="s">
        <v>759</v>
      </c>
      <c r="AA81" s="115" t="s">
        <v>759</v>
      </c>
      <c r="AB81" s="117" t="s">
        <v>759</v>
      </c>
      <c r="AC81" s="115" t="s">
        <v>759</v>
      </c>
      <c r="AD81" s="117" t="s">
        <v>760</v>
      </c>
      <c r="AE81" s="115" t="s">
        <v>758</v>
      </c>
      <c r="AF81" s="117" t="s">
        <v>759</v>
      </c>
      <c r="AG81" s="115" t="s">
        <v>760</v>
      </c>
      <c r="AH81" s="117" t="s">
        <v>758</v>
      </c>
      <c r="AI81" s="115" t="s">
        <v>759</v>
      </c>
      <c r="AJ81" s="117" t="s">
        <v>760</v>
      </c>
      <c r="AK81" s="176" t="s">
        <v>761</v>
      </c>
      <c r="AL81" s="186">
        <v>5</v>
      </c>
      <c r="AM81" s="186">
        <v>0</v>
      </c>
      <c r="AN81" s="186" t="s">
        <v>762</v>
      </c>
      <c r="AP81" s="186" t="s">
        <v>771</v>
      </c>
    </row>
    <row r="82" spans="1:42" ht="20.100000000000001" customHeight="1">
      <c r="A82" s="216" t="s">
        <v>799</v>
      </c>
      <c r="B82" s="217" t="s">
        <v>89</v>
      </c>
      <c r="C82" s="203" t="s">
        <v>776</v>
      </c>
      <c r="D82" s="120">
        <v>5</v>
      </c>
      <c r="E82" s="217" t="s">
        <v>252</v>
      </c>
      <c r="F82" s="218">
        <v>45593</v>
      </c>
      <c r="G82" s="219">
        <v>3.5</v>
      </c>
      <c r="H82" s="217" t="s">
        <v>16</v>
      </c>
      <c r="I82" s="217" t="s">
        <v>17</v>
      </c>
      <c r="J82" s="117" t="s">
        <v>759</v>
      </c>
      <c r="K82" s="115" t="s">
        <v>758</v>
      </c>
      <c r="L82" s="117" t="s">
        <v>760</v>
      </c>
      <c r="M82" s="115" t="s">
        <v>758</v>
      </c>
      <c r="N82" s="117" t="s">
        <v>759</v>
      </c>
      <c r="O82" s="115" t="s">
        <v>758</v>
      </c>
      <c r="P82" s="117" t="s">
        <v>760</v>
      </c>
      <c r="Q82" s="115" t="s">
        <v>758</v>
      </c>
      <c r="R82" s="117" t="s">
        <v>760</v>
      </c>
      <c r="S82" s="115" t="s">
        <v>758</v>
      </c>
      <c r="T82" s="117" t="s">
        <v>759</v>
      </c>
      <c r="U82" s="115" t="s">
        <v>758</v>
      </c>
      <c r="V82" s="117" t="s">
        <v>759</v>
      </c>
      <c r="W82" s="115" t="s">
        <v>759</v>
      </c>
      <c r="X82" s="117" t="s">
        <v>759</v>
      </c>
      <c r="Y82" s="115" t="s">
        <v>760</v>
      </c>
      <c r="Z82" s="117" t="s">
        <v>759</v>
      </c>
      <c r="AA82" s="115" t="s">
        <v>759</v>
      </c>
      <c r="AB82" s="117" t="s">
        <v>759</v>
      </c>
      <c r="AC82" s="115" t="s">
        <v>759</v>
      </c>
      <c r="AD82" s="117" t="s">
        <v>758</v>
      </c>
      <c r="AE82" s="115" t="s">
        <v>758</v>
      </c>
      <c r="AF82" s="117" t="s">
        <v>759</v>
      </c>
      <c r="AG82" s="115" t="s">
        <v>758</v>
      </c>
      <c r="AH82" s="117" t="s">
        <v>760</v>
      </c>
      <c r="AI82" s="115" t="s">
        <v>759</v>
      </c>
      <c r="AJ82" s="117" t="s">
        <v>758</v>
      </c>
      <c r="AK82" s="176" t="s">
        <v>761</v>
      </c>
      <c r="AL82" s="186">
        <v>5</v>
      </c>
      <c r="AM82" s="186">
        <v>0</v>
      </c>
      <c r="AN82" s="186" t="s">
        <v>762</v>
      </c>
      <c r="AP82" s="186" t="s">
        <v>771</v>
      </c>
    </row>
    <row r="83" spans="1:42" ht="20.100000000000001" customHeight="1">
      <c r="A83" s="216" t="s">
        <v>800</v>
      </c>
      <c r="B83" s="217" t="s">
        <v>179</v>
      </c>
      <c r="C83" s="181" t="s">
        <v>768</v>
      </c>
      <c r="D83" s="120">
        <v>5</v>
      </c>
      <c r="E83" s="217" t="s">
        <v>255</v>
      </c>
      <c r="F83" s="218">
        <v>45593</v>
      </c>
      <c r="G83" s="219">
        <v>4</v>
      </c>
      <c r="H83" s="217" t="s">
        <v>16</v>
      </c>
      <c r="I83" s="217" t="s">
        <v>24</v>
      </c>
      <c r="J83" s="117" t="s">
        <v>759</v>
      </c>
      <c r="K83" s="115" t="s">
        <v>760</v>
      </c>
      <c r="M83" s="115" t="s">
        <v>758</v>
      </c>
      <c r="N83" s="117" t="s">
        <v>759</v>
      </c>
      <c r="O83" s="115" t="s">
        <v>759</v>
      </c>
      <c r="P83" s="117" t="s">
        <v>759</v>
      </c>
      <c r="Q83" s="115" t="s">
        <v>758</v>
      </c>
      <c r="R83" s="117" t="s">
        <v>758</v>
      </c>
      <c r="S83" s="115" t="s">
        <v>759</v>
      </c>
      <c r="T83" s="117" t="s">
        <v>759</v>
      </c>
      <c r="U83" s="115" t="s">
        <v>780</v>
      </c>
      <c r="V83" s="117" t="s">
        <v>759</v>
      </c>
      <c r="W83" s="115" t="s">
        <v>759</v>
      </c>
      <c r="X83" s="117" t="s">
        <v>759</v>
      </c>
      <c r="Y83" s="115" t="s">
        <v>758</v>
      </c>
      <c r="Z83" s="117" t="s">
        <v>759</v>
      </c>
      <c r="AA83" s="115" t="s">
        <v>759</v>
      </c>
      <c r="AB83" s="117" t="s">
        <v>760</v>
      </c>
      <c r="AC83" s="115" t="s">
        <v>759</v>
      </c>
      <c r="AD83" s="117" t="s">
        <v>759</v>
      </c>
      <c r="AE83" s="115" t="s">
        <v>759</v>
      </c>
      <c r="AF83" s="117" t="s">
        <v>759</v>
      </c>
      <c r="AG83" s="115" t="s">
        <v>759</v>
      </c>
      <c r="AH83" s="117" t="s">
        <v>760</v>
      </c>
      <c r="AI83" s="115" t="s">
        <v>759</v>
      </c>
      <c r="AJ83" s="117" t="s">
        <v>760</v>
      </c>
      <c r="AK83" s="176" t="s">
        <v>765</v>
      </c>
      <c r="AL83" s="186">
        <v>5</v>
      </c>
      <c r="AM83" s="186">
        <v>1</v>
      </c>
      <c r="AN83" s="186" t="s">
        <v>762</v>
      </c>
    </row>
    <row r="84" spans="1:42" ht="20.100000000000001" customHeight="1">
      <c r="A84" s="220" t="s">
        <v>257</v>
      </c>
      <c r="B84" s="121" t="s">
        <v>198</v>
      </c>
      <c r="C84" s="200" t="s">
        <v>766</v>
      </c>
      <c r="D84" s="120">
        <v>7</v>
      </c>
      <c r="E84" s="121" t="s">
        <v>255</v>
      </c>
      <c r="F84" s="119">
        <v>45593</v>
      </c>
      <c r="G84" s="118">
        <v>4</v>
      </c>
      <c r="H84" s="121" t="s">
        <v>16</v>
      </c>
      <c r="I84" s="121" t="s">
        <v>24</v>
      </c>
      <c r="J84" s="117" t="s">
        <v>758</v>
      </c>
      <c r="K84" s="115" t="s">
        <v>758</v>
      </c>
      <c r="L84" s="117" t="s">
        <v>758</v>
      </c>
      <c r="M84" s="115" t="s">
        <v>760</v>
      </c>
      <c r="N84" s="117" t="s">
        <v>758</v>
      </c>
      <c r="O84" s="115" t="s">
        <v>759</v>
      </c>
      <c r="P84" s="117" t="s">
        <v>759</v>
      </c>
      <c r="Q84" s="115" t="s">
        <v>760</v>
      </c>
      <c r="R84" s="117" t="s">
        <v>760</v>
      </c>
      <c r="S84" s="115" t="s">
        <v>760</v>
      </c>
      <c r="T84" s="117" t="s">
        <v>759</v>
      </c>
      <c r="U84" s="115" t="s">
        <v>758</v>
      </c>
      <c r="V84" s="117" t="s">
        <v>759</v>
      </c>
      <c r="W84" s="115" t="s">
        <v>759</v>
      </c>
      <c r="X84" s="117" t="s">
        <v>759</v>
      </c>
      <c r="Y84" s="115" t="s">
        <v>760</v>
      </c>
      <c r="Z84" s="117" t="s">
        <v>760</v>
      </c>
      <c r="AA84" s="115" t="s">
        <v>759</v>
      </c>
      <c r="AB84" s="117" t="s">
        <v>759</v>
      </c>
      <c r="AC84" s="115" t="s">
        <v>759</v>
      </c>
      <c r="AD84" s="117" t="s">
        <v>759</v>
      </c>
      <c r="AE84" s="115" t="s">
        <v>758</v>
      </c>
      <c r="AF84" s="117" t="s">
        <v>760</v>
      </c>
      <c r="AG84" s="115" t="s">
        <v>758</v>
      </c>
      <c r="AH84" s="117" t="s">
        <v>758</v>
      </c>
      <c r="AI84" s="115" t="s">
        <v>758</v>
      </c>
      <c r="AJ84" s="117" t="s">
        <v>758</v>
      </c>
      <c r="AK84" s="176" t="s">
        <v>765</v>
      </c>
      <c r="AL84" s="186">
        <v>7</v>
      </c>
      <c r="AN84" s="186" t="s">
        <v>762</v>
      </c>
      <c r="AP84" s="186" t="s">
        <v>771</v>
      </c>
    </row>
    <row r="85" spans="1:42" ht="20.100000000000001" customHeight="1">
      <c r="A85" s="216" t="s">
        <v>259</v>
      </c>
      <c r="B85" s="217" t="s">
        <v>179</v>
      </c>
      <c r="C85" s="195" t="s">
        <v>757</v>
      </c>
      <c r="D85" s="120">
        <v>7</v>
      </c>
      <c r="E85" s="217" t="s">
        <v>260</v>
      </c>
      <c r="F85" s="218">
        <v>45594</v>
      </c>
      <c r="G85" s="219">
        <v>2</v>
      </c>
      <c r="H85" s="217" t="s">
        <v>29</v>
      </c>
      <c r="I85" s="217" t="s">
        <v>17</v>
      </c>
      <c r="J85" s="117" t="s">
        <v>760</v>
      </c>
      <c r="K85" s="115" t="s">
        <v>760</v>
      </c>
      <c r="L85" s="117" t="s">
        <v>760</v>
      </c>
      <c r="M85" s="115" t="s">
        <v>765</v>
      </c>
      <c r="N85" s="117" t="s">
        <v>761</v>
      </c>
      <c r="O85" s="115" t="s">
        <v>759</v>
      </c>
      <c r="P85" s="117" t="s">
        <v>761</v>
      </c>
      <c r="Q85" s="115" t="s">
        <v>760</v>
      </c>
      <c r="R85" s="117" t="s">
        <v>759</v>
      </c>
      <c r="S85" s="115" t="s">
        <v>759</v>
      </c>
      <c r="T85" s="117" t="s">
        <v>760</v>
      </c>
      <c r="U85" s="115" t="s">
        <v>765</v>
      </c>
      <c r="V85" s="117" t="s">
        <v>759</v>
      </c>
      <c r="W85" s="115" t="s">
        <v>759</v>
      </c>
      <c r="X85" s="117" t="s">
        <v>759</v>
      </c>
      <c r="Y85" s="115" t="s">
        <v>761</v>
      </c>
      <c r="Z85" s="117" t="s">
        <v>759</v>
      </c>
      <c r="AA85" s="115" t="s">
        <v>765</v>
      </c>
      <c r="AB85" s="117" t="s">
        <v>759</v>
      </c>
      <c r="AC85" s="115" t="s">
        <v>759</v>
      </c>
      <c r="AD85" s="117" t="s">
        <v>759</v>
      </c>
      <c r="AE85" s="115" t="s">
        <v>760</v>
      </c>
      <c r="AF85" s="117" t="s">
        <v>759</v>
      </c>
      <c r="AG85" s="115" t="s">
        <v>765</v>
      </c>
      <c r="AH85" s="117" t="s">
        <v>765</v>
      </c>
      <c r="AI85" s="115" t="s">
        <v>761</v>
      </c>
      <c r="AJ85" s="117" t="s">
        <v>760</v>
      </c>
      <c r="AK85" s="176" t="s">
        <v>759</v>
      </c>
      <c r="AL85" s="186">
        <v>7</v>
      </c>
      <c r="AN85" s="186" t="s">
        <v>762</v>
      </c>
      <c r="AP85" s="186" t="s">
        <v>801</v>
      </c>
    </row>
    <row r="86" spans="1:42" ht="20.100000000000001" customHeight="1">
      <c r="A86" s="216" t="s">
        <v>262</v>
      </c>
      <c r="B86" s="217" t="s">
        <v>179</v>
      </c>
      <c r="C86" s="200" t="s">
        <v>766</v>
      </c>
      <c r="D86" s="120">
        <v>7</v>
      </c>
      <c r="E86" s="217" t="s">
        <v>263</v>
      </c>
      <c r="F86" s="218">
        <v>45594</v>
      </c>
      <c r="G86" s="219">
        <v>3.5</v>
      </c>
      <c r="H86" s="217" t="s">
        <v>29</v>
      </c>
      <c r="I86" s="217" t="s">
        <v>24</v>
      </c>
      <c r="J86" s="117" t="s">
        <v>760</v>
      </c>
      <c r="K86" s="115" t="s">
        <v>761</v>
      </c>
      <c r="L86" s="117" t="s">
        <v>761</v>
      </c>
      <c r="M86" s="115" t="s">
        <v>761</v>
      </c>
      <c r="N86" s="117" t="s">
        <v>760</v>
      </c>
      <c r="O86" s="115" t="s">
        <v>759</v>
      </c>
      <c r="P86" s="117" t="s">
        <v>760</v>
      </c>
      <c r="Q86" s="115" t="s">
        <v>761</v>
      </c>
      <c r="R86" s="117" t="s">
        <v>759</v>
      </c>
      <c r="S86" s="115" t="s">
        <v>759</v>
      </c>
      <c r="T86" s="117" t="s">
        <v>759</v>
      </c>
      <c r="U86" s="115" t="s">
        <v>761</v>
      </c>
      <c r="V86" s="117" t="s">
        <v>760</v>
      </c>
      <c r="W86" s="115" t="s">
        <v>759</v>
      </c>
      <c r="X86" s="117" t="s">
        <v>759</v>
      </c>
      <c r="Y86" s="115" t="s">
        <v>802</v>
      </c>
      <c r="Z86" s="117" t="s">
        <v>760</v>
      </c>
      <c r="AA86" s="115" t="s">
        <v>759</v>
      </c>
      <c r="AB86" s="117" t="s">
        <v>765</v>
      </c>
      <c r="AC86" s="115" t="s">
        <v>765</v>
      </c>
      <c r="AD86" s="117" t="s">
        <v>760</v>
      </c>
      <c r="AE86" s="115" t="s">
        <v>761</v>
      </c>
      <c r="AF86" s="117" t="s">
        <v>765</v>
      </c>
      <c r="AG86" s="115" t="s">
        <v>761</v>
      </c>
      <c r="AH86" s="117" t="s">
        <v>761</v>
      </c>
      <c r="AI86" s="115" t="s">
        <v>760</v>
      </c>
      <c r="AJ86" s="117" t="s">
        <v>761</v>
      </c>
      <c r="AK86" s="176" t="s">
        <v>765</v>
      </c>
      <c r="AL86" s="186">
        <v>7</v>
      </c>
      <c r="AN86" s="186" t="s">
        <v>762</v>
      </c>
    </row>
    <row r="87" spans="1:42" ht="20.100000000000001" customHeight="1">
      <c r="A87" s="216" t="s">
        <v>265</v>
      </c>
      <c r="B87" s="217" t="s">
        <v>179</v>
      </c>
      <c r="C87" s="195" t="s">
        <v>757</v>
      </c>
      <c r="D87" s="120">
        <v>7</v>
      </c>
      <c r="E87" s="217" t="s">
        <v>266</v>
      </c>
      <c r="F87" s="218">
        <v>45595</v>
      </c>
      <c r="G87" s="219">
        <v>2</v>
      </c>
      <c r="H87" s="217" t="s">
        <v>38</v>
      </c>
      <c r="I87" s="217" t="s">
        <v>24</v>
      </c>
      <c r="J87" s="117" t="s">
        <v>761</v>
      </c>
      <c r="K87" s="115" t="s">
        <v>759</v>
      </c>
      <c r="L87" s="117" t="s">
        <v>760</v>
      </c>
      <c r="M87" s="115" t="s">
        <v>761</v>
      </c>
      <c r="N87" s="117" t="s">
        <v>765</v>
      </c>
      <c r="O87" s="115" t="s">
        <v>775</v>
      </c>
      <c r="P87" s="117" t="s">
        <v>760</v>
      </c>
      <c r="Q87" s="115" t="s">
        <v>759</v>
      </c>
      <c r="R87" s="117" t="s">
        <v>761</v>
      </c>
      <c r="S87" s="115" t="s">
        <v>759</v>
      </c>
      <c r="T87" s="117" t="s">
        <v>765</v>
      </c>
      <c r="U87" s="115" t="s">
        <v>765</v>
      </c>
      <c r="V87" s="117" t="s">
        <v>759</v>
      </c>
      <c r="W87" s="115" t="s">
        <v>760</v>
      </c>
      <c r="X87" s="117" t="s">
        <v>759</v>
      </c>
      <c r="Y87" s="115" t="s">
        <v>760</v>
      </c>
      <c r="Z87" s="117" t="s">
        <v>759</v>
      </c>
      <c r="AA87" s="115" t="s">
        <v>759</v>
      </c>
      <c r="AB87" s="117" t="s">
        <v>760</v>
      </c>
      <c r="AC87" s="115" t="s">
        <v>759</v>
      </c>
      <c r="AD87" s="117" t="s">
        <v>759</v>
      </c>
      <c r="AE87" s="115" t="s">
        <v>765</v>
      </c>
      <c r="AF87" s="117" t="s">
        <v>759</v>
      </c>
      <c r="AG87" s="115" t="s">
        <v>759</v>
      </c>
      <c r="AH87" s="117" t="s">
        <v>760</v>
      </c>
      <c r="AI87" s="115" t="s">
        <v>765</v>
      </c>
      <c r="AJ87" s="117" t="s">
        <v>760</v>
      </c>
      <c r="AK87" s="176" t="s">
        <v>759</v>
      </c>
      <c r="AL87" s="186">
        <v>7</v>
      </c>
      <c r="AN87" s="186" t="s">
        <v>762</v>
      </c>
      <c r="AP87" s="186" t="s">
        <v>803</v>
      </c>
    </row>
    <row r="88" spans="1:42" ht="20.100000000000001" customHeight="1">
      <c r="A88" s="216" t="s">
        <v>268</v>
      </c>
      <c r="B88" s="217" t="s">
        <v>179</v>
      </c>
      <c r="C88" s="195" t="s">
        <v>757</v>
      </c>
      <c r="D88" s="120">
        <v>7</v>
      </c>
      <c r="E88" s="217" t="s">
        <v>269</v>
      </c>
      <c r="F88" s="218">
        <v>45595</v>
      </c>
      <c r="G88" s="219">
        <v>2</v>
      </c>
      <c r="H88" s="217" t="s">
        <v>38</v>
      </c>
      <c r="I88" s="217" t="s">
        <v>24</v>
      </c>
      <c r="J88" s="117" t="s">
        <v>761</v>
      </c>
      <c r="K88" s="115" t="s">
        <v>775</v>
      </c>
      <c r="L88" s="117" t="s">
        <v>760</v>
      </c>
      <c r="M88" s="115" t="s">
        <v>761</v>
      </c>
      <c r="N88" s="117" t="s">
        <v>765</v>
      </c>
      <c r="O88" s="115" t="s">
        <v>765</v>
      </c>
      <c r="P88" s="117" t="s">
        <v>760</v>
      </c>
      <c r="Q88" s="115" t="s">
        <v>759</v>
      </c>
      <c r="R88" s="117" t="s">
        <v>759</v>
      </c>
      <c r="S88" s="115" t="s">
        <v>759</v>
      </c>
      <c r="T88" s="117" t="s">
        <v>761</v>
      </c>
      <c r="U88" s="115" t="s">
        <v>765</v>
      </c>
      <c r="V88" s="117" t="s">
        <v>765</v>
      </c>
      <c r="W88" s="115" t="s">
        <v>760</v>
      </c>
      <c r="X88" s="117" t="s">
        <v>759</v>
      </c>
      <c r="Y88" s="115" t="s">
        <v>760</v>
      </c>
      <c r="Z88" s="117" t="s">
        <v>759</v>
      </c>
      <c r="AA88" s="115" t="s">
        <v>759</v>
      </c>
      <c r="AB88" s="117" t="s">
        <v>759</v>
      </c>
      <c r="AC88" s="115" t="s">
        <v>759</v>
      </c>
      <c r="AD88" s="117" t="s">
        <v>759</v>
      </c>
      <c r="AE88" s="115" t="s">
        <v>760</v>
      </c>
      <c r="AF88" s="117" t="s">
        <v>759</v>
      </c>
      <c r="AG88" s="115" t="s">
        <v>765</v>
      </c>
      <c r="AH88" s="117" t="s">
        <v>760</v>
      </c>
      <c r="AI88" s="115" t="s">
        <v>765</v>
      </c>
      <c r="AJ88" s="117" t="s">
        <v>760</v>
      </c>
      <c r="AK88" s="176" t="s">
        <v>759</v>
      </c>
      <c r="AL88" s="186">
        <v>7</v>
      </c>
      <c r="AN88" s="186" t="s">
        <v>762</v>
      </c>
      <c r="AP88" s="186" t="s">
        <v>804</v>
      </c>
    </row>
    <row r="89" spans="1:42" ht="20.100000000000001" customHeight="1">
      <c r="A89" s="220" t="s">
        <v>271</v>
      </c>
      <c r="B89" s="121" t="s">
        <v>198</v>
      </c>
      <c r="C89" s="195" t="s">
        <v>757</v>
      </c>
      <c r="D89" s="120">
        <v>7</v>
      </c>
      <c r="E89" s="121" t="s">
        <v>272</v>
      </c>
      <c r="F89" s="119">
        <v>45596</v>
      </c>
      <c r="G89" s="118">
        <v>2</v>
      </c>
      <c r="H89" s="121" t="s">
        <v>47</v>
      </c>
      <c r="I89" s="121" t="s">
        <v>24</v>
      </c>
      <c r="J89" s="117" t="s">
        <v>760</v>
      </c>
      <c r="K89" s="115" t="s">
        <v>760</v>
      </c>
      <c r="L89" s="117" t="s">
        <v>761</v>
      </c>
      <c r="M89" s="115" t="s">
        <v>760</v>
      </c>
      <c r="N89" s="117" t="s">
        <v>760</v>
      </c>
      <c r="O89" s="115" t="s">
        <v>765</v>
      </c>
      <c r="P89" s="117" t="s">
        <v>759</v>
      </c>
      <c r="Q89" s="115" t="s">
        <v>760</v>
      </c>
      <c r="R89" s="117" t="s">
        <v>765</v>
      </c>
      <c r="S89" s="115" t="s">
        <v>759</v>
      </c>
      <c r="T89" s="117" t="s">
        <v>760</v>
      </c>
      <c r="U89" s="115" t="s">
        <v>759</v>
      </c>
      <c r="V89" s="117" t="s">
        <v>760</v>
      </c>
      <c r="W89" s="115" t="s">
        <v>759</v>
      </c>
      <c r="X89" s="117" t="s">
        <v>759</v>
      </c>
      <c r="Y89" s="115" t="s">
        <v>761</v>
      </c>
      <c r="Z89" s="117" t="s">
        <v>759</v>
      </c>
      <c r="AA89" s="115" t="s">
        <v>759</v>
      </c>
      <c r="AB89" s="117" t="s">
        <v>759</v>
      </c>
      <c r="AC89" s="115" t="s">
        <v>759</v>
      </c>
      <c r="AD89" s="117" t="s">
        <v>759</v>
      </c>
      <c r="AE89" s="115" t="s">
        <v>759</v>
      </c>
      <c r="AF89" s="117" t="s">
        <v>759</v>
      </c>
      <c r="AG89" s="115" t="s">
        <v>759</v>
      </c>
      <c r="AH89" s="117" t="s">
        <v>765</v>
      </c>
      <c r="AI89" s="115" t="s">
        <v>765</v>
      </c>
      <c r="AJ89" s="117" t="s">
        <v>759</v>
      </c>
      <c r="AK89" s="176" t="s">
        <v>765</v>
      </c>
      <c r="AL89" s="186">
        <v>7</v>
      </c>
      <c r="AN89" s="186" t="s">
        <v>762</v>
      </c>
      <c r="AP89" s="186" t="s">
        <v>805</v>
      </c>
    </row>
    <row r="90" spans="1:42" s="188" customFormat="1" ht="20.100000000000001" hidden="1" customHeight="1">
      <c r="A90" s="116" t="s">
        <v>274</v>
      </c>
      <c r="B90" s="221" t="s">
        <v>179</v>
      </c>
      <c r="C90" s="221"/>
      <c r="D90" s="222">
        <v>0</v>
      </c>
      <c r="E90" s="221" t="s">
        <v>272</v>
      </c>
      <c r="F90" s="223">
        <v>45596</v>
      </c>
      <c r="G90" s="224">
        <v>0</v>
      </c>
      <c r="H90" s="221" t="s">
        <v>47</v>
      </c>
      <c r="I90" s="221" t="s">
        <v>24</v>
      </c>
      <c r="J90" s="225" t="s">
        <v>759</v>
      </c>
      <c r="K90" s="225" t="s">
        <v>765</v>
      </c>
      <c r="L90" s="225" t="s">
        <v>761</v>
      </c>
      <c r="M90" s="225" t="s">
        <v>765</v>
      </c>
      <c r="N90" s="225" t="s">
        <v>765</v>
      </c>
      <c r="O90" s="225" t="s">
        <v>759</v>
      </c>
      <c r="P90" s="225" t="s">
        <v>759</v>
      </c>
      <c r="Q90" s="225" t="s">
        <v>759</v>
      </c>
      <c r="R90" s="225" t="s">
        <v>765</v>
      </c>
      <c r="S90" s="225" t="s">
        <v>759</v>
      </c>
      <c r="T90" s="225" t="s">
        <v>761</v>
      </c>
      <c r="U90" s="225" t="s">
        <v>759</v>
      </c>
      <c r="V90" s="225" t="s">
        <v>765</v>
      </c>
      <c r="W90" s="225" t="s">
        <v>759</v>
      </c>
      <c r="X90" s="117" t="s">
        <v>759</v>
      </c>
      <c r="Y90" s="225" t="s">
        <v>806</v>
      </c>
      <c r="Z90" s="225" t="s">
        <v>759</v>
      </c>
      <c r="AA90" s="225" t="s">
        <v>759</v>
      </c>
      <c r="AB90" s="225" t="s">
        <v>759</v>
      </c>
      <c r="AC90" s="225" t="s">
        <v>759</v>
      </c>
      <c r="AD90" s="225" t="s">
        <v>759</v>
      </c>
      <c r="AE90" s="225" t="s">
        <v>759</v>
      </c>
      <c r="AF90" s="225" t="s">
        <v>765</v>
      </c>
      <c r="AG90" s="225" t="s">
        <v>759</v>
      </c>
      <c r="AH90" s="225"/>
      <c r="AI90" s="225" t="s">
        <v>765</v>
      </c>
      <c r="AJ90" s="225" t="s">
        <v>759</v>
      </c>
      <c r="AK90" s="176" t="s">
        <v>765</v>
      </c>
    </row>
    <row r="91" spans="1:42" ht="20.100000000000001" customHeight="1">
      <c r="A91" s="216" t="s">
        <v>276</v>
      </c>
      <c r="B91" s="217" t="s">
        <v>179</v>
      </c>
      <c r="C91" s="200" t="s">
        <v>766</v>
      </c>
      <c r="D91" s="120">
        <v>7</v>
      </c>
      <c r="E91" s="217" t="s">
        <v>277</v>
      </c>
      <c r="F91" s="218">
        <v>45597</v>
      </c>
      <c r="G91" s="219">
        <v>3.5</v>
      </c>
      <c r="H91" s="217" t="s">
        <v>52</v>
      </c>
      <c r="I91" s="217" t="s">
        <v>24</v>
      </c>
      <c r="J91" s="117" t="s">
        <v>761</v>
      </c>
      <c r="K91" s="115" t="s">
        <v>759</v>
      </c>
      <c r="L91" s="117" t="s">
        <v>760</v>
      </c>
      <c r="M91" s="115" t="s">
        <v>759</v>
      </c>
      <c r="N91" s="117" t="s">
        <v>761</v>
      </c>
      <c r="O91" s="115" t="s">
        <v>759</v>
      </c>
      <c r="P91" s="117" t="s">
        <v>759</v>
      </c>
      <c r="Q91" s="115" t="s">
        <v>761</v>
      </c>
      <c r="R91" s="117" t="s">
        <v>759</v>
      </c>
      <c r="S91" s="115" t="s">
        <v>759</v>
      </c>
      <c r="T91" s="117" t="s">
        <v>759</v>
      </c>
      <c r="U91" s="115" t="s">
        <v>760</v>
      </c>
      <c r="V91" s="117" t="s">
        <v>761</v>
      </c>
      <c r="W91" s="115" t="s">
        <v>765</v>
      </c>
      <c r="X91" s="117" t="s">
        <v>759</v>
      </c>
      <c r="Y91" s="115" t="s">
        <v>761</v>
      </c>
      <c r="Z91" s="117" t="s">
        <v>761</v>
      </c>
      <c r="AA91" s="115" t="s">
        <v>760</v>
      </c>
      <c r="AB91" s="117" t="s">
        <v>765</v>
      </c>
      <c r="AC91" s="115" t="s">
        <v>760</v>
      </c>
      <c r="AD91" s="117" t="s">
        <v>775</v>
      </c>
      <c r="AE91" s="115" t="s">
        <v>760</v>
      </c>
      <c r="AF91" s="117" t="s">
        <v>760</v>
      </c>
      <c r="AG91" s="115" t="s">
        <v>760</v>
      </c>
      <c r="AH91" s="117" t="s">
        <v>761</v>
      </c>
      <c r="AI91" s="115" t="s">
        <v>775</v>
      </c>
      <c r="AJ91" s="117" t="s">
        <v>765</v>
      </c>
      <c r="AK91" s="176" t="s">
        <v>765</v>
      </c>
      <c r="AL91" s="186">
        <v>7</v>
      </c>
      <c r="AN91" s="186" t="s">
        <v>762</v>
      </c>
    </row>
    <row r="92" spans="1:42" ht="20.100000000000001" customHeight="1">
      <c r="A92" s="220" t="s">
        <v>279</v>
      </c>
      <c r="B92" s="121" t="s">
        <v>198</v>
      </c>
      <c r="C92" s="200" t="s">
        <v>766</v>
      </c>
      <c r="D92" s="120">
        <v>7</v>
      </c>
      <c r="E92" s="121" t="s">
        <v>280</v>
      </c>
      <c r="F92" s="119">
        <v>45600</v>
      </c>
      <c r="G92" s="118">
        <v>3.5</v>
      </c>
      <c r="H92" s="121" t="s">
        <v>16</v>
      </c>
      <c r="I92" s="121" t="s">
        <v>17</v>
      </c>
      <c r="J92" s="117" t="s">
        <v>761</v>
      </c>
      <c r="K92" s="115" t="s">
        <v>759</v>
      </c>
      <c r="L92" s="117" t="s">
        <v>761</v>
      </c>
      <c r="M92" s="115" t="s">
        <v>760</v>
      </c>
      <c r="N92" s="117" t="s">
        <v>760</v>
      </c>
      <c r="O92" s="115" t="s">
        <v>758</v>
      </c>
      <c r="P92" s="117" t="s">
        <v>760</v>
      </c>
      <c r="R92" s="117" t="s">
        <v>758</v>
      </c>
      <c r="S92" s="115" t="s">
        <v>759</v>
      </c>
      <c r="T92" s="117" t="s">
        <v>759</v>
      </c>
      <c r="U92" s="115" t="s">
        <v>761</v>
      </c>
      <c r="V92" s="117" t="s">
        <v>759</v>
      </c>
      <c r="W92" s="115" t="s">
        <v>759</v>
      </c>
      <c r="X92" s="117" t="s">
        <v>759</v>
      </c>
      <c r="Y92" s="115" t="s">
        <v>760</v>
      </c>
      <c r="Z92" s="117" t="s">
        <v>759</v>
      </c>
      <c r="AA92" s="115" t="s">
        <v>775</v>
      </c>
      <c r="AB92" s="117" t="s">
        <v>759</v>
      </c>
      <c r="AC92" s="115" t="s">
        <v>759</v>
      </c>
      <c r="AD92" s="117" t="s">
        <v>760</v>
      </c>
      <c r="AE92" s="115" t="s">
        <v>759</v>
      </c>
      <c r="AF92" s="117" t="s">
        <v>760</v>
      </c>
      <c r="AG92" s="115" t="s">
        <v>761</v>
      </c>
      <c r="AH92" s="117" t="s">
        <v>760</v>
      </c>
      <c r="AI92" s="115" t="s">
        <v>759</v>
      </c>
      <c r="AJ92" s="117" t="s">
        <v>775</v>
      </c>
      <c r="AK92" s="176" t="s">
        <v>760</v>
      </c>
      <c r="AL92" s="186">
        <v>7</v>
      </c>
      <c r="AN92" s="186" t="s">
        <v>762</v>
      </c>
    </row>
    <row r="93" spans="1:42" ht="20.100000000000001" customHeight="1">
      <c r="A93" s="220" t="s">
        <v>807</v>
      </c>
      <c r="B93" s="121" t="s">
        <v>198</v>
      </c>
      <c r="C93" s="181" t="s">
        <v>768</v>
      </c>
      <c r="D93" s="120">
        <v>5</v>
      </c>
      <c r="E93" s="121" t="s">
        <v>283</v>
      </c>
      <c r="F93" s="119">
        <v>45600</v>
      </c>
      <c r="G93" s="118">
        <v>4</v>
      </c>
      <c r="H93" s="121" t="s">
        <v>16</v>
      </c>
      <c r="I93" s="121" t="s">
        <v>24</v>
      </c>
      <c r="J93" s="117" t="s">
        <v>759</v>
      </c>
      <c r="K93" s="115" t="s">
        <v>759</v>
      </c>
      <c r="L93" s="117" t="s">
        <v>760</v>
      </c>
      <c r="M93" s="115" t="s">
        <v>761</v>
      </c>
      <c r="N93" s="117" t="s">
        <v>760</v>
      </c>
      <c r="O93" s="115" t="s">
        <v>759</v>
      </c>
      <c r="P93" s="117" t="s">
        <v>765</v>
      </c>
      <c r="R93" s="117" t="s">
        <v>765</v>
      </c>
      <c r="S93" s="115" t="s">
        <v>759</v>
      </c>
      <c r="T93" s="117" t="s">
        <v>759</v>
      </c>
      <c r="U93" s="115" t="s">
        <v>761</v>
      </c>
      <c r="V93" s="117" t="s">
        <v>759</v>
      </c>
      <c r="W93" s="115" t="s">
        <v>759</v>
      </c>
      <c r="X93" s="117" t="s">
        <v>759</v>
      </c>
      <c r="Y93" s="115" t="s">
        <v>760</v>
      </c>
      <c r="Z93" s="117" t="s">
        <v>759</v>
      </c>
      <c r="AA93" s="115" t="s">
        <v>765</v>
      </c>
      <c r="AB93" s="117" t="s">
        <v>759</v>
      </c>
      <c r="AC93" s="115" t="s">
        <v>759</v>
      </c>
      <c r="AD93" s="117" t="s">
        <v>759</v>
      </c>
      <c r="AE93" s="115" t="s">
        <v>759</v>
      </c>
      <c r="AF93" s="117" t="s">
        <v>759</v>
      </c>
      <c r="AG93" s="115" t="s">
        <v>761</v>
      </c>
      <c r="AH93" s="117" t="s">
        <v>761</v>
      </c>
      <c r="AI93" s="115" t="s">
        <v>760</v>
      </c>
      <c r="AJ93" s="117" t="s">
        <v>760</v>
      </c>
      <c r="AK93" s="176" t="s">
        <v>765</v>
      </c>
      <c r="AL93" s="186">
        <v>5</v>
      </c>
      <c r="AN93" s="186" t="s">
        <v>762</v>
      </c>
    </row>
    <row r="94" spans="1:42" ht="20.100000000000001" customHeight="1">
      <c r="A94" s="220" t="s">
        <v>285</v>
      </c>
      <c r="B94" s="121" t="s">
        <v>198</v>
      </c>
      <c r="C94" s="181" t="s">
        <v>768</v>
      </c>
      <c r="D94" s="120">
        <v>4</v>
      </c>
      <c r="E94" s="121" t="s">
        <v>286</v>
      </c>
      <c r="F94" s="119">
        <v>45601</v>
      </c>
      <c r="G94" s="118">
        <v>3</v>
      </c>
      <c r="H94" s="121" t="s">
        <v>29</v>
      </c>
      <c r="I94" s="121" t="s">
        <v>17</v>
      </c>
      <c r="J94" s="117" t="s">
        <v>759</v>
      </c>
      <c r="K94" s="115" t="s">
        <v>759</v>
      </c>
      <c r="L94" s="117" t="s">
        <v>761</v>
      </c>
      <c r="M94" s="115" t="s">
        <v>760</v>
      </c>
      <c r="N94" s="117" t="s">
        <v>760</v>
      </c>
      <c r="O94" s="115" t="s">
        <v>759</v>
      </c>
      <c r="P94" s="117" t="s">
        <v>759</v>
      </c>
      <c r="Q94" s="115" t="s">
        <v>759</v>
      </c>
      <c r="R94" s="117" t="s">
        <v>759</v>
      </c>
      <c r="S94" s="115" t="s">
        <v>760</v>
      </c>
      <c r="T94" s="117" t="s">
        <v>765</v>
      </c>
      <c r="U94" s="115" t="s">
        <v>761</v>
      </c>
      <c r="V94" s="117" t="s">
        <v>759</v>
      </c>
      <c r="W94" s="115" t="s">
        <v>759</v>
      </c>
      <c r="X94" s="117" t="s">
        <v>759</v>
      </c>
      <c r="Y94" s="115" t="s">
        <v>765</v>
      </c>
      <c r="Z94" s="117" t="s">
        <v>759</v>
      </c>
      <c r="AA94" s="115" t="s">
        <v>759</v>
      </c>
      <c r="AB94" s="117" t="s">
        <v>759</v>
      </c>
      <c r="AC94" s="115" t="s">
        <v>759</v>
      </c>
      <c r="AD94" s="117" t="s">
        <v>759</v>
      </c>
      <c r="AE94" s="115" t="s">
        <v>765</v>
      </c>
      <c r="AF94" s="117" t="s">
        <v>759</v>
      </c>
      <c r="AG94" s="115" t="s">
        <v>765</v>
      </c>
      <c r="AH94" s="117" t="s">
        <v>761</v>
      </c>
      <c r="AI94" s="115" t="s">
        <v>775</v>
      </c>
      <c r="AJ94" s="117" t="s">
        <v>760</v>
      </c>
      <c r="AK94" s="176" t="s">
        <v>759</v>
      </c>
      <c r="AL94" s="186">
        <v>4</v>
      </c>
      <c r="AN94" s="186" t="s">
        <v>762</v>
      </c>
    </row>
    <row r="95" spans="1:42" ht="20.100000000000001" customHeight="1">
      <c r="A95" s="220" t="s">
        <v>287</v>
      </c>
      <c r="B95" s="121" t="s">
        <v>198</v>
      </c>
      <c r="C95" s="181" t="s">
        <v>768</v>
      </c>
      <c r="D95" s="120">
        <v>4</v>
      </c>
      <c r="E95" s="121" t="s">
        <v>288</v>
      </c>
      <c r="F95" s="119">
        <v>45601</v>
      </c>
      <c r="G95" s="118">
        <v>3</v>
      </c>
      <c r="H95" s="121" t="s">
        <v>29</v>
      </c>
      <c r="I95" s="121" t="s">
        <v>24</v>
      </c>
      <c r="J95" s="117" t="s">
        <v>759</v>
      </c>
      <c r="K95" s="115" t="s">
        <v>759</v>
      </c>
      <c r="L95" s="117" t="s">
        <v>761</v>
      </c>
      <c r="M95" s="115" t="s">
        <v>760</v>
      </c>
      <c r="N95" s="117" t="s">
        <v>760</v>
      </c>
      <c r="O95" s="115" t="s">
        <v>759</v>
      </c>
      <c r="P95" s="117" t="s">
        <v>759</v>
      </c>
      <c r="Q95" s="115" t="s">
        <v>759</v>
      </c>
      <c r="R95" s="117" t="s">
        <v>759</v>
      </c>
      <c r="S95" s="115" t="s">
        <v>760</v>
      </c>
      <c r="T95" s="117" t="s">
        <v>759</v>
      </c>
      <c r="U95" s="115" t="s">
        <v>761</v>
      </c>
      <c r="V95" s="117" t="s">
        <v>761</v>
      </c>
      <c r="W95" s="115" t="s">
        <v>759</v>
      </c>
      <c r="X95" s="117" t="s">
        <v>759</v>
      </c>
      <c r="Y95" s="115" t="s">
        <v>765</v>
      </c>
      <c r="Z95" s="117" t="s">
        <v>759</v>
      </c>
      <c r="AA95" s="115" t="s">
        <v>759</v>
      </c>
      <c r="AB95" s="117" t="s">
        <v>761</v>
      </c>
      <c r="AC95" s="115" t="s">
        <v>759</v>
      </c>
      <c r="AD95" s="117" t="s">
        <v>761</v>
      </c>
      <c r="AE95" s="115" t="s">
        <v>759</v>
      </c>
      <c r="AF95" s="117" t="s">
        <v>759</v>
      </c>
      <c r="AG95" s="115" t="s">
        <v>765</v>
      </c>
      <c r="AH95" s="117" t="s">
        <v>761</v>
      </c>
      <c r="AI95" s="115" t="s">
        <v>775</v>
      </c>
      <c r="AJ95" s="117" t="s">
        <v>760</v>
      </c>
      <c r="AK95" s="176" t="s">
        <v>765</v>
      </c>
      <c r="AL95" s="186">
        <v>4</v>
      </c>
      <c r="AN95" s="186" t="s">
        <v>762</v>
      </c>
    </row>
    <row r="96" spans="1:42" ht="20.100000000000001" customHeight="1">
      <c r="A96" s="220" t="s">
        <v>290</v>
      </c>
      <c r="B96" s="121" t="s">
        <v>198</v>
      </c>
      <c r="C96" s="195" t="s">
        <v>757</v>
      </c>
      <c r="D96" s="120">
        <v>7</v>
      </c>
      <c r="E96" s="121" t="s">
        <v>291</v>
      </c>
      <c r="F96" s="119">
        <v>45602</v>
      </c>
      <c r="G96" s="118">
        <v>2</v>
      </c>
      <c r="H96" s="121" t="s">
        <v>38</v>
      </c>
      <c r="I96" s="121" t="s">
        <v>24</v>
      </c>
      <c r="J96" s="117" t="s">
        <v>760</v>
      </c>
      <c r="K96" s="115" t="s">
        <v>760</v>
      </c>
      <c r="L96" s="117" t="s">
        <v>760</v>
      </c>
      <c r="M96" s="115" t="s">
        <v>761</v>
      </c>
      <c r="N96" s="117" t="s">
        <v>759</v>
      </c>
      <c r="O96" s="115" t="s">
        <v>760</v>
      </c>
      <c r="P96" s="117" t="s">
        <v>759</v>
      </c>
      <c r="Q96" s="115" t="s">
        <v>759</v>
      </c>
      <c r="R96" s="117" t="s">
        <v>760</v>
      </c>
      <c r="S96" s="115" t="s">
        <v>759</v>
      </c>
      <c r="T96" s="117" t="s">
        <v>759</v>
      </c>
      <c r="U96" s="115" t="s">
        <v>765</v>
      </c>
      <c r="V96" s="117" t="s">
        <v>759</v>
      </c>
      <c r="W96" s="115" t="s">
        <v>760</v>
      </c>
      <c r="X96" s="117" t="s">
        <v>759</v>
      </c>
      <c r="Y96" s="115" t="s">
        <v>765</v>
      </c>
      <c r="Z96" s="117" t="s">
        <v>759</v>
      </c>
      <c r="AA96" s="115" t="s">
        <v>759</v>
      </c>
      <c r="AB96" s="117" t="s">
        <v>760</v>
      </c>
      <c r="AC96" s="115" t="s">
        <v>765</v>
      </c>
      <c r="AD96" s="117" t="s">
        <v>759</v>
      </c>
      <c r="AE96" s="115" t="s">
        <v>765</v>
      </c>
      <c r="AF96" s="117" t="s">
        <v>759</v>
      </c>
      <c r="AG96" s="115" t="s">
        <v>759</v>
      </c>
      <c r="AH96" s="117" t="s">
        <v>765</v>
      </c>
      <c r="AI96" s="115" t="s">
        <v>765</v>
      </c>
      <c r="AJ96" s="117" t="s">
        <v>759</v>
      </c>
      <c r="AK96" s="176" t="s">
        <v>759</v>
      </c>
      <c r="AL96" s="186">
        <v>7</v>
      </c>
      <c r="AN96" s="186" t="s">
        <v>762</v>
      </c>
    </row>
    <row r="97" spans="1:42" ht="20.100000000000001" customHeight="1">
      <c r="A97" s="220" t="s">
        <v>293</v>
      </c>
      <c r="B97" s="121" t="s">
        <v>198</v>
      </c>
      <c r="C97" s="200" t="s">
        <v>766</v>
      </c>
      <c r="D97" s="120">
        <v>7</v>
      </c>
      <c r="E97" s="121" t="s">
        <v>294</v>
      </c>
      <c r="F97" s="119">
        <v>45603</v>
      </c>
      <c r="G97" s="118">
        <v>3.5</v>
      </c>
      <c r="H97" s="121" t="s">
        <v>47</v>
      </c>
      <c r="I97" s="121" t="s">
        <v>24</v>
      </c>
      <c r="J97" s="117" t="s">
        <v>761</v>
      </c>
      <c r="K97" s="115" t="s">
        <v>760</v>
      </c>
      <c r="L97" s="117" t="s">
        <v>761</v>
      </c>
      <c r="M97" s="115" t="s">
        <v>802</v>
      </c>
      <c r="N97" s="117" t="s">
        <v>760</v>
      </c>
      <c r="O97" s="115" t="s">
        <v>760</v>
      </c>
      <c r="P97" s="117" t="s">
        <v>759</v>
      </c>
      <c r="Q97" s="115" t="s">
        <v>759</v>
      </c>
      <c r="R97" s="117" t="s">
        <v>775</v>
      </c>
      <c r="S97" s="115" t="s">
        <v>759</v>
      </c>
      <c r="T97" s="117" t="s">
        <v>760</v>
      </c>
      <c r="U97" s="115" t="s">
        <v>759</v>
      </c>
      <c r="V97" s="117" t="s">
        <v>760</v>
      </c>
      <c r="W97" s="115" t="s">
        <v>759</v>
      </c>
      <c r="X97" s="117" t="s">
        <v>759</v>
      </c>
      <c r="Y97" s="115" t="s">
        <v>761</v>
      </c>
      <c r="Z97" s="117" t="s">
        <v>760</v>
      </c>
      <c r="AA97" s="115" t="s">
        <v>759</v>
      </c>
      <c r="AB97" s="117" t="s">
        <v>765</v>
      </c>
      <c r="AC97" s="115" t="s">
        <v>759</v>
      </c>
      <c r="AD97" s="117" t="s">
        <v>761</v>
      </c>
      <c r="AE97" s="115" t="s">
        <v>761</v>
      </c>
      <c r="AF97" s="117" t="s">
        <v>765</v>
      </c>
      <c r="AG97" s="115" t="s">
        <v>761</v>
      </c>
      <c r="AH97" s="117" t="s">
        <v>759</v>
      </c>
      <c r="AI97" s="115" t="s">
        <v>761</v>
      </c>
      <c r="AJ97" s="117" t="s">
        <v>760</v>
      </c>
      <c r="AK97" s="176" t="s">
        <v>765</v>
      </c>
      <c r="AL97" s="186">
        <v>7</v>
      </c>
      <c r="AN97" s="186" t="s">
        <v>762</v>
      </c>
    </row>
    <row r="98" spans="1:42" ht="20.100000000000001" customHeight="1">
      <c r="A98" s="220" t="s">
        <v>808</v>
      </c>
      <c r="B98" s="121" t="s">
        <v>198</v>
      </c>
      <c r="C98" s="181" t="s">
        <v>768</v>
      </c>
      <c r="D98" s="120">
        <v>5</v>
      </c>
      <c r="E98" s="121" t="s">
        <v>296</v>
      </c>
      <c r="F98" s="119">
        <v>45604</v>
      </c>
      <c r="G98" s="118">
        <v>4</v>
      </c>
      <c r="H98" s="121" t="s">
        <v>52</v>
      </c>
      <c r="I98" s="121" t="s">
        <v>24</v>
      </c>
      <c r="J98" s="117" t="s">
        <v>759</v>
      </c>
      <c r="K98" s="115" t="s">
        <v>765</v>
      </c>
      <c r="L98" s="117" t="s">
        <v>759</v>
      </c>
      <c r="M98" s="115" t="s">
        <v>759</v>
      </c>
      <c r="N98" s="117" t="s">
        <v>759</v>
      </c>
      <c r="O98" s="115" t="s">
        <v>759</v>
      </c>
      <c r="P98" s="117" t="s">
        <v>759</v>
      </c>
      <c r="Q98" s="115" t="s">
        <v>759</v>
      </c>
      <c r="R98" s="117" t="s">
        <v>759</v>
      </c>
      <c r="S98" s="115" t="s">
        <v>759</v>
      </c>
      <c r="T98" s="117" t="s">
        <v>759</v>
      </c>
      <c r="U98" s="115" t="s">
        <v>758</v>
      </c>
      <c r="V98" s="117" t="s">
        <v>765</v>
      </c>
      <c r="W98" s="115" t="s">
        <v>765</v>
      </c>
      <c r="X98" s="117" t="s">
        <v>759</v>
      </c>
      <c r="Y98" s="115" t="s">
        <v>760</v>
      </c>
      <c r="Z98" s="117" t="s">
        <v>759</v>
      </c>
      <c r="AA98" s="115" t="s">
        <v>765</v>
      </c>
      <c r="AB98" s="117" t="s">
        <v>759</v>
      </c>
      <c r="AC98" s="115" t="s">
        <v>760</v>
      </c>
      <c r="AD98" s="117" t="s">
        <v>759</v>
      </c>
      <c r="AE98" s="115" t="s">
        <v>759</v>
      </c>
      <c r="AF98" s="117" t="s">
        <v>760</v>
      </c>
      <c r="AG98" s="115" t="s">
        <v>760</v>
      </c>
      <c r="AH98" s="117" t="s">
        <v>759</v>
      </c>
      <c r="AI98" s="115" t="s">
        <v>760</v>
      </c>
      <c r="AJ98" s="117" t="s">
        <v>759</v>
      </c>
      <c r="AK98" s="176" t="s">
        <v>765</v>
      </c>
      <c r="AL98" s="186">
        <v>7</v>
      </c>
      <c r="AN98" s="186" t="s">
        <v>762</v>
      </c>
      <c r="AP98" s="186" t="s">
        <v>809</v>
      </c>
    </row>
    <row r="99" spans="1:42" ht="20.100000000000001" customHeight="1">
      <c r="A99" s="220" t="s">
        <v>298</v>
      </c>
      <c r="B99" s="121" t="s">
        <v>198</v>
      </c>
      <c r="C99" s="200" t="s">
        <v>766</v>
      </c>
      <c r="D99" s="120">
        <v>7</v>
      </c>
      <c r="E99" s="121" t="s">
        <v>299</v>
      </c>
      <c r="F99" s="119">
        <v>45607</v>
      </c>
      <c r="G99" s="118">
        <v>3.5</v>
      </c>
      <c r="H99" s="121" t="s">
        <v>16</v>
      </c>
      <c r="I99" s="121" t="s">
        <v>24</v>
      </c>
      <c r="J99" s="117" t="s">
        <v>761</v>
      </c>
      <c r="K99" s="115" t="s">
        <v>765</v>
      </c>
      <c r="L99" s="117" t="s">
        <v>759</v>
      </c>
      <c r="M99" s="115" t="s">
        <v>761</v>
      </c>
      <c r="N99" s="117" t="s">
        <v>760</v>
      </c>
      <c r="O99" s="115" t="s">
        <v>759</v>
      </c>
      <c r="P99" s="117" t="s">
        <v>760</v>
      </c>
      <c r="Q99" s="115" t="s">
        <v>759</v>
      </c>
      <c r="R99" s="117" t="s">
        <v>760</v>
      </c>
      <c r="S99" s="115" t="s">
        <v>760</v>
      </c>
      <c r="T99" s="117" t="s">
        <v>759</v>
      </c>
      <c r="U99" s="115" t="s">
        <v>761</v>
      </c>
      <c r="V99" s="117" t="s">
        <v>759</v>
      </c>
      <c r="W99" s="115" t="s">
        <v>759</v>
      </c>
      <c r="X99" s="117" t="s">
        <v>759</v>
      </c>
      <c r="Y99" s="115" t="s">
        <v>765</v>
      </c>
      <c r="Z99" s="117" t="s">
        <v>775</v>
      </c>
      <c r="AA99" s="115" t="s">
        <v>760</v>
      </c>
      <c r="AB99" s="117" t="s">
        <v>765</v>
      </c>
      <c r="AC99" s="115" t="s">
        <v>759</v>
      </c>
      <c r="AD99" s="117" t="s">
        <v>761</v>
      </c>
      <c r="AE99" s="115" t="s">
        <v>765</v>
      </c>
      <c r="AF99" s="117" t="s">
        <v>760</v>
      </c>
      <c r="AG99" s="115" t="s">
        <v>765</v>
      </c>
      <c r="AH99" s="117" t="s">
        <v>759</v>
      </c>
      <c r="AI99" s="115" t="s">
        <v>759</v>
      </c>
      <c r="AJ99" s="117" t="s">
        <v>760</v>
      </c>
      <c r="AK99" s="176" t="s">
        <v>765</v>
      </c>
      <c r="AL99" s="186">
        <v>7</v>
      </c>
      <c r="AN99" s="186" t="s">
        <v>762</v>
      </c>
    </row>
    <row r="100" spans="1:42" ht="20.100000000000001" customHeight="1">
      <c r="A100" s="226" t="s">
        <v>810</v>
      </c>
      <c r="B100" s="227" t="s">
        <v>89</v>
      </c>
      <c r="C100" s="203" t="s">
        <v>776</v>
      </c>
      <c r="D100" s="120">
        <v>5</v>
      </c>
      <c r="E100" s="227" t="s">
        <v>301</v>
      </c>
      <c r="F100" s="228">
        <v>45608</v>
      </c>
      <c r="G100" s="229">
        <v>3.5</v>
      </c>
      <c r="H100" s="227" t="s">
        <v>29</v>
      </c>
      <c r="I100" s="227" t="s">
        <v>17</v>
      </c>
      <c r="J100" s="117" t="s">
        <v>765</v>
      </c>
      <c r="K100" s="115" t="s">
        <v>759</v>
      </c>
      <c r="L100" s="117" t="s">
        <v>759</v>
      </c>
      <c r="M100" s="115" t="s">
        <v>760</v>
      </c>
      <c r="N100" s="117" t="s">
        <v>759</v>
      </c>
      <c r="O100" s="115" t="s">
        <v>759</v>
      </c>
      <c r="P100" s="117" t="s">
        <v>761</v>
      </c>
      <c r="Q100" s="115" t="s">
        <v>765</v>
      </c>
      <c r="R100" s="117" t="s">
        <v>759</v>
      </c>
      <c r="S100" s="115" t="s">
        <v>759</v>
      </c>
      <c r="T100" s="117" t="s">
        <v>759</v>
      </c>
      <c r="U100" s="115" t="s">
        <v>780</v>
      </c>
      <c r="V100" s="117" t="s">
        <v>759</v>
      </c>
      <c r="W100" s="115" t="s">
        <v>759</v>
      </c>
      <c r="X100" s="117" t="s">
        <v>759</v>
      </c>
      <c r="Y100" s="115" t="s">
        <v>760</v>
      </c>
      <c r="Z100" s="117" t="s">
        <v>759</v>
      </c>
      <c r="AA100" s="115" t="s">
        <v>759</v>
      </c>
      <c r="AB100" s="117" t="s">
        <v>759</v>
      </c>
      <c r="AC100" s="115" t="s">
        <v>759</v>
      </c>
      <c r="AD100" s="117" t="s">
        <v>759</v>
      </c>
      <c r="AE100" s="115" t="s">
        <v>760</v>
      </c>
      <c r="AF100" s="117" t="s">
        <v>759</v>
      </c>
      <c r="AG100" s="115" t="s">
        <v>761</v>
      </c>
      <c r="AH100" s="117" t="s">
        <v>759</v>
      </c>
      <c r="AI100" s="115" t="s">
        <v>761</v>
      </c>
      <c r="AJ100" s="117" t="s">
        <v>760</v>
      </c>
      <c r="AK100" s="176" t="s">
        <v>759</v>
      </c>
      <c r="AL100" s="186">
        <v>4</v>
      </c>
      <c r="AM100" s="186">
        <v>0.5</v>
      </c>
      <c r="AN100" s="186" t="s">
        <v>762</v>
      </c>
    </row>
    <row r="101" spans="1:42" ht="20.100000000000001" customHeight="1">
      <c r="A101" s="226" t="s">
        <v>811</v>
      </c>
      <c r="B101" s="227" t="s">
        <v>89</v>
      </c>
      <c r="C101" s="203" t="s">
        <v>776</v>
      </c>
      <c r="D101" s="120">
        <v>5</v>
      </c>
      <c r="E101" s="227" t="s">
        <v>301</v>
      </c>
      <c r="F101" s="228">
        <v>45608</v>
      </c>
      <c r="G101" s="229">
        <v>3.5</v>
      </c>
      <c r="H101" s="227" t="s">
        <v>29</v>
      </c>
      <c r="I101" s="227" t="s">
        <v>17</v>
      </c>
      <c r="J101" s="117" t="s">
        <v>765</v>
      </c>
      <c r="K101" s="115" t="s">
        <v>759</v>
      </c>
      <c r="L101" s="117" t="s">
        <v>759</v>
      </c>
      <c r="M101" s="115" t="s">
        <v>761</v>
      </c>
      <c r="N101" s="117" t="s">
        <v>759</v>
      </c>
      <c r="O101" s="115" t="s">
        <v>759</v>
      </c>
      <c r="P101" s="117" t="s">
        <v>760</v>
      </c>
      <c r="Q101" s="115" t="s">
        <v>760</v>
      </c>
      <c r="R101" s="117" t="s">
        <v>759</v>
      </c>
      <c r="S101" s="115" t="s">
        <v>759</v>
      </c>
      <c r="T101" s="117" t="s">
        <v>759</v>
      </c>
      <c r="U101" s="115" t="s">
        <v>780</v>
      </c>
      <c r="V101" s="117" t="s">
        <v>759</v>
      </c>
      <c r="W101" s="115" t="s">
        <v>759</v>
      </c>
      <c r="X101" s="117" t="s">
        <v>759</v>
      </c>
      <c r="Y101" s="115" t="s">
        <v>761</v>
      </c>
      <c r="Z101" s="117" t="s">
        <v>759</v>
      </c>
      <c r="AA101" s="115" t="s">
        <v>759</v>
      </c>
      <c r="AB101" s="117" t="s">
        <v>759</v>
      </c>
      <c r="AC101" s="115" t="s">
        <v>759</v>
      </c>
      <c r="AD101" s="117" t="s">
        <v>759</v>
      </c>
      <c r="AE101" s="115" t="s">
        <v>765</v>
      </c>
      <c r="AF101" s="117" t="s">
        <v>759</v>
      </c>
      <c r="AG101" s="115" t="s">
        <v>760</v>
      </c>
      <c r="AH101" s="117" t="s">
        <v>759</v>
      </c>
      <c r="AI101" s="115" t="s">
        <v>760</v>
      </c>
      <c r="AJ101" s="117" t="s">
        <v>775</v>
      </c>
      <c r="AK101" s="176" t="s">
        <v>759</v>
      </c>
      <c r="AL101" s="186">
        <v>4</v>
      </c>
      <c r="AM101" s="186">
        <v>0.5</v>
      </c>
      <c r="AN101" s="186" t="s">
        <v>762</v>
      </c>
    </row>
    <row r="102" spans="1:42" ht="20.100000000000001" customHeight="1">
      <c r="A102" s="226" t="s">
        <v>304</v>
      </c>
      <c r="B102" s="227" t="s">
        <v>305</v>
      </c>
      <c r="C102" s="200" t="s">
        <v>766</v>
      </c>
      <c r="D102" s="120">
        <v>7</v>
      </c>
      <c r="E102" s="227" t="s">
        <v>306</v>
      </c>
      <c r="F102" s="228">
        <v>45608</v>
      </c>
      <c r="G102" s="229">
        <v>4</v>
      </c>
      <c r="H102" s="227" t="s">
        <v>29</v>
      </c>
      <c r="I102" s="227" t="s">
        <v>24</v>
      </c>
      <c r="J102" s="117" t="s">
        <v>760</v>
      </c>
      <c r="K102" s="115" t="s">
        <v>759</v>
      </c>
      <c r="L102" s="117" t="s">
        <v>759</v>
      </c>
      <c r="M102" s="115" t="s">
        <v>759</v>
      </c>
      <c r="N102" s="117" t="s">
        <v>759</v>
      </c>
      <c r="O102" s="115" t="s">
        <v>759</v>
      </c>
      <c r="P102" s="117" t="s">
        <v>765</v>
      </c>
      <c r="Q102" s="115" t="s">
        <v>765</v>
      </c>
      <c r="R102" s="117" t="s">
        <v>759</v>
      </c>
      <c r="S102" s="115" t="s">
        <v>759</v>
      </c>
      <c r="T102" s="117" t="s">
        <v>760</v>
      </c>
      <c r="U102" s="115" t="s">
        <v>760</v>
      </c>
      <c r="V102" s="117" t="s">
        <v>759</v>
      </c>
      <c r="W102" s="115" t="s">
        <v>759</v>
      </c>
      <c r="X102" s="117" t="s">
        <v>759</v>
      </c>
      <c r="Y102" s="115" t="s">
        <v>765</v>
      </c>
      <c r="Z102" s="117" t="s">
        <v>759</v>
      </c>
      <c r="AA102" s="115" t="s">
        <v>765</v>
      </c>
      <c r="AB102" s="117" t="s">
        <v>759</v>
      </c>
      <c r="AC102" s="115" t="s">
        <v>759</v>
      </c>
      <c r="AD102" s="117" t="s">
        <v>760</v>
      </c>
      <c r="AE102" s="115" t="s">
        <v>760</v>
      </c>
      <c r="AF102" s="117" t="s">
        <v>759</v>
      </c>
      <c r="AG102" s="115" t="s">
        <v>760</v>
      </c>
      <c r="AH102" s="117" t="s">
        <v>759</v>
      </c>
      <c r="AI102" s="115" t="s">
        <v>760</v>
      </c>
      <c r="AJ102" s="117" t="s">
        <v>759</v>
      </c>
      <c r="AK102" s="176" t="s">
        <v>765</v>
      </c>
      <c r="AL102" s="186">
        <v>7</v>
      </c>
      <c r="AN102" s="186" t="s">
        <v>762</v>
      </c>
      <c r="AP102" s="186" t="s">
        <v>812</v>
      </c>
    </row>
    <row r="103" spans="1:42" ht="20.100000000000001" customHeight="1">
      <c r="A103" s="226" t="s">
        <v>308</v>
      </c>
      <c r="B103" s="227" t="s">
        <v>305</v>
      </c>
      <c r="C103" s="195" t="s">
        <v>757</v>
      </c>
      <c r="D103" s="120">
        <v>7</v>
      </c>
      <c r="E103" s="227" t="s">
        <v>309</v>
      </c>
      <c r="F103" s="228">
        <v>45609</v>
      </c>
      <c r="G103" s="229">
        <v>2.5</v>
      </c>
      <c r="H103" s="227" t="s">
        <v>38</v>
      </c>
      <c r="I103" s="227" t="s">
        <v>17</v>
      </c>
      <c r="J103" s="117" t="s">
        <v>759</v>
      </c>
      <c r="K103" s="115" t="s">
        <v>759</v>
      </c>
      <c r="L103" s="117" t="s">
        <v>759</v>
      </c>
      <c r="M103" s="115" t="s">
        <v>759</v>
      </c>
      <c r="N103" s="117" t="s">
        <v>760</v>
      </c>
      <c r="O103" s="115" t="s">
        <v>759</v>
      </c>
      <c r="P103" s="117" t="s">
        <v>760</v>
      </c>
      <c r="Q103" s="115" t="s">
        <v>760</v>
      </c>
      <c r="R103" s="117" t="s">
        <v>759</v>
      </c>
      <c r="S103" s="115" t="s">
        <v>759</v>
      </c>
      <c r="T103" s="117" t="s">
        <v>759</v>
      </c>
      <c r="U103" s="115" t="s">
        <v>765</v>
      </c>
      <c r="V103" s="117" t="s">
        <v>759</v>
      </c>
      <c r="W103" s="115" t="s">
        <v>765</v>
      </c>
      <c r="X103" s="117" t="s">
        <v>759</v>
      </c>
      <c r="Y103" s="115" t="s">
        <v>765</v>
      </c>
      <c r="Z103" s="117" t="s">
        <v>760</v>
      </c>
      <c r="AA103" s="115" t="s">
        <v>759</v>
      </c>
      <c r="AB103" s="117" t="s">
        <v>761</v>
      </c>
      <c r="AC103" s="115" t="s">
        <v>759</v>
      </c>
      <c r="AD103" s="117" t="s">
        <v>760</v>
      </c>
      <c r="AE103" s="115" t="s">
        <v>759</v>
      </c>
      <c r="AF103" s="117" t="s">
        <v>759</v>
      </c>
      <c r="AG103" s="115" t="s">
        <v>759</v>
      </c>
      <c r="AH103" s="117" t="s">
        <v>758</v>
      </c>
      <c r="AI103" s="115" t="s">
        <v>760</v>
      </c>
      <c r="AJ103" s="117" t="s">
        <v>759</v>
      </c>
      <c r="AK103" s="176" t="s">
        <v>760</v>
      </c>
      <c r="AL103" s="186">
        <v>7</v>
      </c>
      <c r="AN103" s="186" t="s">
        <v>762</v>
      </c>
    </row>
    <row r="104" spans="1:42" ht="20.100000000000001" customHeight="1">
      <c r="A104" s="220" t="s">
        <v>813</v>
      </c>
      <c r="B104" s="121" t="s">
        <v>198</v>
      </c>
      <c r="C104" s="181" t="s">
        <v>768</v>
      </c>
      <c r="D104" s="120">
        <v>4</v>
      </c>
      <c r="E104" s="121" t="s">
        <v>309</v>
      </c>
      <c r="F104" s="119">
        <v>45609</v>
      </c>
      <c r="G104" s="118">
        <v>2</v>
      </c>
      <c r="H104" s="121" t="s">
        <v>38</v>
      </c>
      <c r="I104" s="121" t="s">
        <v>17</v>
      </c>
      <c r="J104" s="117" t="s">
        <v>765</v>
      </c>
      <c r="K104" s="115" t="s">
        <v>759</v>
      </c>
      <c r="L104" s="117" t="s">
        <v>759</v>
      </c>
      <c r="M104" s="115" t="s">
        <v>759</v>
      </c>
      <c r="N104" s="117" t="s">
        <v>761</v>
      </c>
      <c r="O104" s="115" t="s">
        <v>759</v>
      </c>
      <c r="P104" s="117" t="s">
        <v>761</v>
      </c>
      <c r="Q104" s="115" t="s">
        <v>761</v>
      </c>
      <c r="R104" s="117" t="s">
        <v>759</v>
      </c>
      <c r="S104" s="115" t="s">
        <v>759</v>
      </c>
      <c r="T104" s="117" t="s">
        <v>759</v>
      </c>
      <c r="U104" s="115" t="s">
        <v>761</v>
      </c>
      <c r="V104" s="117" t="s">
        <v>759</v>
      </c>
      <c r="W104" s="115" t="s">
        <v>760</v>
      </c>
      <c r="X104" s="117" t="s">
        <v>759</v>
      </c>
      <c r="Y104" s="115" t="s">
        <v>765</v>
      </c>
      <c r="Z104" s="117" t="s">
        <v>759</v>
      </c>
      <c r="AA104" s="115" t="s">
        <v>775</v>
      </c>
      <c r="AB104" s="117" t="s">
        <v>760</v>
      </c>
      <c r="AC104" s="115" t="s">
        <v>760</v>
      </c>
      <c r="AD104" s="117" t="s">
        <v>765</v>
      </c>
      <c r="AE104" s="115" t="s">
        <v>761</v>
      </c>
      <c r="AF104" s="117" t="s">
        <v>759</v>
      </c>
      <c r="AG104" s="115" t="s">
        <v>761</v>
      </c>
      <c r="AH104" s="117" t="s">
        <v>760</v>
      </c>
      <c r="AI104" s="115" t="s">
        <v>759</v>
      </c>
      <c r="AJ104" s="117" t="s">
        <v>759</v>
      </c>
      <c r="AK104" s="176" t="s">
        <v>761</v>
      </c>
      <c r="AL104" s="186">
        <v>4</v>
      </c>
      <c r="AN104" s="186" t="s">
        <v>762</v>
      </c>
    </row>
    <row r="105" spans="1:42" ht="20.100000000000001" customHeight="1">
      <c r="A105" s="220" t="s">
        <v>814</v>
      </c>
      <c r="B105" s="121" t="s">
        <v>198</v>
      </c>
      <c r="C105" s="181" t="s">
        <v>768</v>
      </c>
      <c r="D105" s="120">
        <v>4</v>
      </c>
      <c r="E105" s="121" t="s">
        <v>314</v>
      </c>
      <c r="F105" s="119">
        <v>45609</v>
      </c>
      <c r="G105" s="118">
        <v>2</v>
      </c>
      <c r="H105" s="121" t="s">
        <v>38</v>
      </c>
      <c r="I105" s="121" t="s">
        <v>24</v>
      </c>
      <c r="J105" s="117" t="s">
        <v>765</v>
      </c>
      <c r="K105" s="115" t="s">
        <v>759</v>
      </c>
      <c r="L105" s="117" t="s">
        <v>759</v>
      </c>
      <c r="M105" s="115" t="s">
        <v>761</v>
      </c>
      <c r="N105" s="117" t="s">
        <v>761</v>
      </c>
      <c r="O105" s="115" t="s">
        <v>759</v>
      </c>
      <c r="P105" s="117" t="s">
        <v>761</v>
      </c>
      <c r="Q105" s="115" t="s">
        <v>761</v>
      </c>
      <c r="R105" s="117" t="s">
        <v>759</v>
      </c>
      <c r="S105" s="115" t="s">
        <v>759</v>
      </c>
      <c r="T105" s="117" t="s">
        <v>759</v>
      </c>
      <c r="U105" s="115" t="s">
        <v>761</v>
      </c>
      <c r="V105" s="117" t="s">
        <v>759</v>
      </c>
      <c r="W105" s="115" t="s">
        <v>760</v>
      </c>
      <c r="X105" s="117" t="s">
        <v>759</v>
      </c>
      <c r="Y105" s="115" t="s">
        <v>765</v>
      </c>
      <c r="Z105" s="117" t="s">
        <v>759</v>
      </c>
      <c r="AA105" s="115" t="s">
        <v>775</v>
      </c>
      <c r="AB105" s="117" t="s">
        <v>760</v>
      </c>
      <c r="AC105" s="115" t="s">
        <v>760</v>
      </c>
      <c r="AD105" s="117" t="s">
        <v>759</v>
      </c>
      <c r="AE105" s="115" t="s">
        <v>761</v>
      </c>
      <c r="AF105" s="117" t="s">
        <v>759</v>
      </c>
      <c r="AG105" s="115" t="s">
        <v>761</v>
      </c>
      <c r="AH105" s="117" t="s">
        <v>760</v>
      </c>
      <c r="AI105" s="115" t="s">
        <v>765</v>
      </c>
      <c r="AJ105" s="117" t="s">
        <v>759</v>
      </c>
      <c r="AK105" s="176" t="s">
        <v>759</v>
      </c>
      <c r="AL105" s="186">
        <v>4</v>
      </c>
      <c r="AN105" s="186" t="s">
        <v>762</v>
      </c>
    </row>
    <row r="106" spans="1:42" ht="20.100000000000001" customHeight="1">
      <c r="A106" s="226" t="s">
        <v>317</v>
      </c>
      <c r="B106" s="227" t="s">
        <v>305</v>
      </c>
      <c r="C106" s="195" t="s">
        <v>757</v>
      </c>
      <c r="D106" s="120">
        <v>7</v>
      </c>
      <c r="E106" s="227" t="s">
        <v>314</v>
      </c>
      <c r="F106" s="228">
        <v>45609</v>
      </c>
      <c r="G106" s="229">
        <v>2</v>
      </c>
      <c r="H106" s="227" t="s">
        <v>38</v>
      </c>
      <c r="I106" s="227" t="s">
        <v>24</v>
      </c>
      <c r="J106" s="117" t="s">
        <v>760</v>
      </c>
      <c r="K106" s="115" t="s">
        <v>759</v>
      </c>
      <c r="L106" s="117" t="s">
        <v>759</v>
      </c>
      <c r="M106" s="115" t="s">
        <v>760</v>
      </c>
      <c r="N106" s="117" t="s">
        <v>759</v>
      </c>
      <c r="O106" s="115" t="s">
        <v>760</v>
      </c>
      <c r="P106" s="117" t="s">
        <v>760</v>
      </c>
      <c r="Q106" s="115" t="s">
        <v>760</v>
      </c>
      <c r="R106" s="117" t="s">
        <v>759</v>
      </c>
      <c r="S106" s="115" t="s">
        <v>759</v>
      </c>
      <c r="T106" s="117" t="s">
        <v>759</v>
      </c>
      <c r="U106" s="115" t="s">
        <v>765</v>
      </c>
      <c r="V106" s="117" t="s">
        <v>759</v>
      </c>
      <c r="W106" s="115" t="s">
        <v>761</v>
      </c>
      <c r="X106" s="117" t="s">
        <v>759</v>
      </c>
      <c r="Y106" s="115" t="s">
        <v>760</v>
      </c>
      <c r="Z106" s="117" t="s">
        <v>759</v>
      </c>
      <c r="AA106" s="115" t="s">
        <v>759</v>
      </c>
      <c r="AB106" s="117" t="s">
        <v>761</v>
      </c>
      <c r="AC106" s="115" t="s">
        <v>759</v>
      </c>
      <c r="AD106" s="117" t="s">
        <v>759</v>
      </c>
      <c r="AE106" s="115" t="s">
        <v>759</v>
      </c>
      <c r="AF106" s="117" t="s">
        <v>759</v>
      </c>
      <c r="AG106" s="115" t="s">
        <v>759</v>
      </c>
      <c r="AH106" s="117" t="s">
        <v>765</v>
      </c>
      <c r="AI106" s="115" t="s">
        <v>760</v>
      </c>
      <c r="AJ106" s="117" t="s">
        <v>759</v>
      </c>
      <c r="AK106" s="176" t="s">
        <v>759</v>
      </c>
      <c r="AL106" s="186">
        <v>7</v>
      </c>
      <c r="AN106" s="186" t="s">
        <v>762</v>
      </c>
      <c r="AP106" s="186" t="s">
        <v>815</v>
      </c>
    </row>
    <row r="107" spans="1:42" ht="20.100000000000001" customHeight="1">
      <c r="A107" s="226" t="s">
        <v>816</v>
      </c>
      <c r="B107" s="227" t="s">
        <v>305</v>
      </c>
      <c r="C107" s="181" t="s">
        <v>768</v>
      </c>
      <c r="D107" s="120">
        <v>5</v>
      </c>
      <c r="E107" s="227" t="s">
        <v>320</v>
      </c>
      <c r="F107" s="228">
        <v>45610</v>
      </c>
      <c r="G107" s="229">
        <v>4</v>
      </c>
      <c r="H107" s="227" t="s">
        <v>47</v>
      </c>
      <c r="I107" s="227" t="s">
        <v>17</v>
      </c>
      <c r="J107" s="117" t="s">
        <v>759</v>
      </c>
      <c r="K107" s="115" t="s">
        <v>759</v>
      </c>
      <c r="L107" s="117" t="s">
        <v>759</v>
      </c>
      <c r="M107" s="115" t="s">
        <v>759</v>
      </c>
      <c r="N107" s="117" t="s">
        <v>759</v>
      </c>
      <c r="O107" s="115" t="s">
        <v>759</v>
      </c>
      <c r="P107" s="117" t="s">
        <v>759</v>
      </c>
      <c r="Q107" s="115" t="s">
        <v>760</v>
      </c>
      <c r="R107" s="117" t="s">
        <v>760</v>
      </c>
      <c r="S107" s="115" t="s">
        <v>759</v>
      </c>
      <c r="T107" s="117" t="s">
        <v>759</v>
      </c>
      <c r="U107" s="115" t="s">
        <v>759</v>
      </c>
      <c r="V107" s="117" t="s">
        <v>759</v>
      </c>
      <c r="W107" s="115" t="s">
        <v>759</v>
      </c>
      <c r="X107" s="117" t="s">
        <v>759</v>
      </c>
      <c r="Y107" s="115" t="s">
        <v>765</v>
      </c>
      <c r="Z107" s="117" t="s">
        <v>760</v>
      </c>
      <c r="AA107" s="115" t="s">
        <v>759</v>
      </c>
      <c r="AB107" s="117" t="s">
        <v>759</v>
      </c>
      <c r="AC107" s="115" t="s">
        <v>759</v>
      </c>
      <c r="AD107" s="117" t="s">
        <v>760</v>
      </c>
      <c r="AE107" s="115" t="s">
        <v>759</v>
      </c>
      <c r="AF107" s="117" t="s">
        <v>759</v>
      </c>
      <c r="AG107" s="115" t="s">
        <v>765</v>
      </c>
      <c r="AH107" s="117" t="s">
        <v>765</v>
      </c>
      <c r="AI107" s="115" t="s">
        <v>760</v>
      </c>
      <c r="AJ107" s="117" t="s">
        <v>759</v>
      </c>
      <c r="AK107" s="176" t="s">
        <v>759</v>
      </c>
      <c r="AL107" s="186">
        <v>5</v>
      </c>
      <c r="AN107" s="186" t="s">
        <v>762</v>
      </c>
    </row>
    <row r="108" spans="1:42" ht="20.100000000000001" customHeight="1">
      <c r="A108" s="226" t="s">
        <v>817</v>
      </c>
      <c r="B108" s="227" t="s">
        <v>305</v>
      </c>
      <c r="C108" s="181" t="s">
        <v>768</v>
      </c>
      <c r="D108" s="120">
        <v>5</v>
      </c>
      <c r="E108" s="227" t="s">
        <v>322</v>
      </c>
      <c r="F108" s="228">
        <v>45610</v>
      </c>
      <c r="G108" s="229">
        <v>4</v>
      </c>
      <c r="H108" s="227" t="s">
        <v>47</v>
      </c>
      <c r="I108" s="227" t="s">
        <v>24</v>
      </c>
      <c r="J108" s="117" t="s">
        <v>759</v>
      </c>
      <c r="K108" s="115" t="s">
        <v>759</v>
      </c>
      <c r="L108" s="117" t="s">
        <v>759</v>
      </c>
      <c r="M108" s="115" t="s">
        <v>760</v>
      </c>
      <c r="N108" s="117" t="s">
        <v>759</v>
      </c>
      <c r="O108" s="115" t="s">
        <v>759</v>
      </c>
      <c r="P108" s="117" t="s">
        <v>759</v>
      </c>
      <c r="Q108" s="115" t="s">
        <v>759</v>
      </c>
      <c r="R108" s="117" t="s">
        <v>758</v>
      </c>
      <c r="S108" s="115" t="s">
        <v>759</v>
      </c>
      <c r="T108" s="117" t="s">
        <v>760</v>
      </c>
      <c r="U108" s="115" t="s">
        <v>759</v>
      </c>
      <c r="V108" s="117" t="s">
        <v>759</v>
      </c>
      <c r="W108" s="115" t="s">
        <v>759</v>
      </c>
      <c r="X108" s="117" t="s">
        <v>759</v>
      </c>
      <c r="Y108" s="115" t="s">
        <v>765</v>
      </c>
      <c r="Z108" s="117" t="s">
        <v>759</v>
      </c>
      <c r="AA108" s="115" t="s">
        <v>759</v>
      </c>
      <c r="AB108" s="117" t="s">
        <v>759</v>
      </c>
      <c r="AC108" s="115" t="s">
        <v>759</v>
      </c>
      <c r="AD108" s="117" t="s">
        <v>759</v>
      </c>
      <c r="AE108" s="115" t="s">
        <v>759</v>
      </c>
      <c r="AF108" s="117" t="s">
        <v>759</v>
      </c>
      <c r="AG108" s="115" t="s">
        <v>760</v>
      </c>
      <c r="AH108" s="117" t="s">
        <v>765</v>
      </c>
      <c r="AI108" s="115" t="s">
        <v>760</v>
      </c>
      <c r="AJ108" s="117" t="s">
        <v>759</v>
      </c>
      <c r="AK108" s="176" t="s">
        <v>760</v>
      </c>
      <c r="AL108" s="186">
        <v>5</v>
      </c>
      <c r="AN108" s="186" t="s">
        <v>762</v>
      </c>
      <c r="AP108" s="186" t="s">
        <v>818</v>
      </c>
    </row>
    <row r="109" spans="1:42" ht="20.100000000000001" customHeight="1">
      <c r="A109" s="220" t="s">
        <v>324</v>
      </c>
      <c r="B109" s="121" t="s">
        <v>198</v>
      </c>
      <c r="C109" s="200" t="s">
        <v>766</v>
      </c>
      <c r="D109" s="120">
        <v>7</v>
      </c>
      <c r="E109" s="121" t="s">
        <v>325</v>
      </c>
      <c r="F109" s="119">
        <v>45610</v>
      </c>
      <c r="G109" s="118">
        <v>3.5</v>
      </c>
      <c r="H109" s="121" t="s">
        <v>47</v>
      </c>
      <c r="I109" s="121" t="s">
        <v>24</v>
      </c>
      <c r="J109" s="117" t="s">
        <v>761</v>
      </c>
      <c r="K109" s="115" t="s">
        <v>759</v>
      </c>
      <c r="L109" s="117" t="s">
        <v>759</v>
      </c>
      <c r="M109" s="115" t="s">
        <v>761</v>
      </c>
      <c r="N109" s="117" t="s">
        <v>760</v>
      </c>
      <c r="O109" s="115" t="s">
        <v>760</v>
      </c>
      <c r="P109" s="117" t="s">
        <v>759</v>
      </c>
      <c r="Q109" s="115" t="s">
        <v>761</v>
      </c>
      <c r="R109" s="117" t="s">
        <v>760</v>
      </c>
      <c r="S109" s="115" t="s">
        <v>759</v>
      </c>
      <c r="T109" s="117" t="s">
        <v>765</v>
      </c>
      <c r="U109" s="115" t="s">
        <v>759</v>
      </c>
      <c r="V109" s="117" t="s">
        <v>759</v>
      </c>
      <c r="W109" s="115" t="s">
        <v>759</v>
      </c>
      <c r="X109" s="117" t="s">
        <v>759</v>
      </c>
      <c r="Y109" s="115" t="s">
        <v>760</v>
      </c>
      <c r="Z109" s="117" t="s">
        <v>760</v>
      </c>
      <c r="AA109" s="115" t="s">
        <v>759</v>
      </c>
      <c r="AB109" s="117" t="s">
        <v>765</v>
      </c>
      <c r="AC109" s="115" t="s">
        <v>759</v>
      </c>
      <c r="AD109" s="117" t="s">
        <v>765</v>
      </c>
      <c r="AE109" s="115" t="s">
        <v>759</v>
      </c>
      <c r="AF109" s="117" t="s">
        <v>760</v>
      </c>
      <c r="AG109" s="115" t="s">
        <v>761</v>
      </c>
      <c r="AH109" s="117" t="s">
        <v>760</v>
      </c>
      <c r="AI109" s="115" t="s">
        <v>765</v>
      </c>
      <c r="AJ109" s="117" t="s">
        <v>759</v>
      </c>
      <c r="AK109" s="176" t="s">
        <v>765</v>
      </c>
      <c r="AL109" s="186">
        <v>7</v>
      </c>
      <c r="AN109" s="186" t="s">
        <v>762</v>
      </c>
    </row>
    <row r="110" spans="1:42" ht="20.100000000000001" customHeight="1">
      <c r="A110" s="226" t="s">
        <v>327</v>
      </c>
      <c r="B110" s="227" t="s">
        <v>305</v>
      </c>
      <c r="C110" s="200" t="s">
        <v>766</v>
      </c>
      <c r="D110" s="120">
        <v>7</v>
      </c>
      <c r="E110" s="227" t="s">
        <v>328</v>
      </c>
      <c r="F110" s="228">
        <v>45611</v>
      </c>
      <c r="G110" s="229">
        <v>3.5</v>
      </c>
      <c r="H110" s="227" t="s">
        <v>52</v>
      </c>
      <c r="I110" s="227" t="s">
        <v>24</v>
      </c>
      <c r="J110" s="117" t="s">
        <v>760</v>
      </c>
      <c r="K110" s="115" t="s">
        <v>759</v>
      </c>
      <c r="L110" s="117" t="s">
        <v>759</v>
      </c>
      <c r="M110" s="115" t="s">
        <v>759</v>
      </c>
      <c r="N110" s="117" t="s">
        <v>765</v>
      </c>
      <c r="O110" s="115" t="s">
        <v>759</v>
      </c>
      <c r="P110" s="117" t="s">
        <v>765</v>
      </c>
      <c r="Q110" s="115" t="s">
        <v>761</v>
      </c>
      <c r="R110" s="117" t="s">
        <v>759</v>
      </c>
      <c r="S110" s="115" t="s">
        <v>760</v>
      </c>
      <c r="T110" s="117" t="s">
        <v>759</v>
      </c>
      <c r="U110" s="115" t="s">
        <v>761</v>
      </c>
      <c r="V110" s="117" t="s">
        <v>759</v>
      </c>
      <c r="W110" s="115" t="s">
        <v>765</v>
      </c>
      <c r="X110" s="117" t="s">
        <v>759</v>
      </c>
      <c r="Y110" s="115" t="s">
        <v>765</v>
      </c>
      <c r="Z110" s="117" t="s">
        <v>761</v>
      </c>
      <c r="AA110" s="115" t="s">
        <v>760</v>
      </c>
      <c r="AB110" s="117" t="s">
        <v>765</v>
      </c>
      <c r="AC110" s="115" t="s">
        <v>760</v>
      </c>
      <c r="AD110" s="117" t="s">
        <v>760</v>
      </c>
      <c r="AE110" s="115" t="s">
        <v>761</v>
      </c>
      <c r="AF110" s="117" t="s">
        <v>760</v>
      </c>
      <c r="AG110" s="115" t="s">
        <v>760</v>
      </c>
      <c r="AH110" s="117" t="s">
        <v>765</v>
      </c>
      <c r="AI110" s="115" t="s">
        <v>758</v>
      </c>
      <c r="AJ110" s="117" t="s">
        <v>759</v>
      </c>
      <c r="AK110" s="176" t="s">
        <v>765</v>
      </c>
      <c r="AL110" s="186">
        <v>7</v>
      </c>
      <c r="AN110" s="186" t="s">
        <v>762</v>
      </c>
    </row>
    <row r="111" spans="1:42" ht="20.100000000000001" customHeight="1">
      <c r="A111" s="226" t="s">
        <v>819</v>
      </c>
      <c r="B111" s="227" t="s">
        <v>89</v>
      </c>
      <c r="C111" s="203" t="s">
        <v>776</v>
      </c>
      <c r="D111" s="120">
        <v>5</v>
      </c>
      <c r="E111" s="227" t="s">
        <v>330</v>
      </c>
      <c r="F111" s="228">
        <v>45615</v>
      </c>
      <c r="G111" s="229">
        <v>3.5</v>
      </c>
      <c r="H111" s="227" t="s">
        <v>29</v>
      </c>
      <c r="I111" s="227" t="s">
        <v>17</v>
      </c>
      <c r="J111" s="117" t="s">
        <v>759</v>
      </c>
      <c r="K111" s="115" t="s">
        <v>759</v>
      </c>
      <c r="L111" s="117" t="s">
        <v>759</v>
      </c>
      <c r="M111" s="115" t="s">
        <v>760</v>
      </c>
      <c r="N111" s="117" t="s">
        <v>759</v>
      </c>
      <c r="O111" s="115" t="s">
        <v>759</v>
      </c>
      <c r="P111" s="117" t="s">
        <v>760</v>
      </c>
      <c r="R111" s="117" t="s">
        <v>759</v>
      </c>
      <c r="S111" s="115" t="s">
        <v>759</v>
      </c>
      <c r="T111" s="117" t="s">
        <v>765</v>
      </c>
      <c r="U111" s="115" t="s">
        <v>765</v>
      </c>
      <c r="V111" s="117" t="s">
        <v>759</v>
      </c>
      <c r="W111" s="115" t="s">
        <v>759</v>
      </c>
      <c r="X111" s="117" t="s">
        <v>759</v>
      </c>
      <c r="Y111" s="115" t="s">
        <v>760</v>
      </c>
      <c r="Z111" s="117" t="s">
        <v>759</v>
      </c>
      <c r="AA111" s="115" t="s">
        <v>759</v>
      </c>
      <c r="AB111" s="117" t="s">
        <v>759</v>
      </c>
      <c r="AC111" s="115" t="s">
        <v>759</v>
      </c>
      <c r="AD111" s="117" t="s">
        <v>759</v>
      </c>
      <c r="AE111" s="115" t="s">
        <v>780</v>
      </c>
      <c r="AF111" s="117" t="s">
        <v>759</v>
      </c>
      <c r="AG111" s="115" t="s">
        <v>759</v>
      </c>
      <c r="AH111" s="117" t="s">
        <v>759</v>
      </c>
      <c r="AI111" s="115" t="s">
        <v>760</v>
      </c>
      <c r="AJ111" s="117" t="s">
        <v>759</v>
      </c>
      <c r="AK111" s="176" t="s">
        <v>759</v>
      </c>
      <c r="AL111" s="186">
        <v>5</v>
      </c>
      <c r="AM111" s="186">
        <v>1</v>
      </c>
      <c r="AN111" s="186" t="s">
        <v>762</v>
      </c>
    </row>
    <row r="112" spans="1:42" ht="20.100000000000001" customHeight="1">
      <c r="A112" s="226" t="s">
        <v>332</v>
      </c>
      <c r="B112" s="227" t="s">
        <v>305</v>
      </c>
      <c r="C112" s="200" t="s">
        <v>766</v>
      </c>
      <c r="D112" s="120">
        <v>7</v>
      </c>
      <c r="E112" s="227" t="s">
        <v>333</v>
      </c>
      <c r="F112" s="228">
        <v>45615</v>
      </c>
      <c r="G112" s="229">
        <v>3.5</v>
      </c>
      <c r="H112" s="227" t="s">
        <v>29</v>
      </c>
      <c r="I112" s="227" t="s">
        <v>24</v>
      </c>
      <c r="J112" s="117" t="s">
        <v>761</v>
      </c>
      <c r="K112" s="115" t="s">
        <v>759</v>
      </c>
      <c r="L112" s="117" t="s">
        <v>759</v>
      </c>
      <c r="M112" s="115" t="s">
        <v>760</v>
      </c>
      <c r="N112" s="117" t="s">
        <v>765</v>
      </c>
      <c r="O112" s="115" t="s">
        <v>759</v>
      </c>
      <c r="P112" s="117" t="s">
        <v>760</v>
      </c>
      <c r="R112" s="117" t="s">
        <v>759</v>
      </c>
      <c r="S112" s="115" t="s">
        <v>759</v>
      </c>
      <c r="T112" s="117" t="s">
        <v>759</v>
      </c>
      <c r="U112" s="115" t="s">
        <v>765</v>
      </c>
      <c r="V112" s="117" t="s">
        <v>760</v>
      </c>
      <c r="W112" s="115" t="s">
        <v>759</v>
      </c>
      <c r="X112" s="117" t="s">
        <v>759</v>
      </c>
      <c r="Y112" s="115" t="s">
        <v>760</v>
      </c>
      <c r="Z112" s="117" t="s">
        <v>760</v>
      </c>
      <c r="AA112" s="115" t="s">
        <v>765</v>
      </c>
      <c r="AB112" s="117" t="s">
        <v>765</v>
      </c>
      <c r="AC112" s="115" t="s">
        <v>760</v>
      </c>
      <c r="AD112" s="117" t="s">
        <v>802</v>
      </c>
      <c r="AE112" s="115" t="s">
        <v>760</v>
      </c>
      <c r="AF112" s="117" t="s">
        <v>759</v>
      </c>
      <c r="AG112" s="115" t="s">
        <v>759</v>
      </c>
      <c r="AH112" s="117" t="s">
        <v>759</v>
      </c>
      <c r="AI112" s="115" t="s">
        <v>758</v>
      </c>
      <c r="AJ112" s="117" t="s">
        <v>759</v>
      </c>
      <c r="AK112" s="176" t="s">
        <v>765</v>
      </c>
      <c r="AL112" s="186">
        <v>7</v>
      </c>
      <c r="AN112" s="186" t="s">
        <v>762</v>
      </c>
    </row>
    <row r="113" spans="1:43" ht="20.100000000000001" customHeight="1">
      <c r="A113" s="220" t="s">
        <v>335</v>
      </c>
      <c r="B113" s="121" t="s">
        <v>198</v>
      </c>
      <c r="C113" s="195" t="s">
        <v>757</v>
      </c>
      <c r="D113" s="120">
        <v>7</v>
      </c>
      <c r="E113" s="121" t="s">
        <v>336</v>
      </c>
      <c r="F113" s="119">
        <v>45617</v>
      </c>
      <c r="G113" s="118">
        <v>2</v>
      </c>
      <c r="H113" s="121" t="s">
        <v>47</v>
      </c>
      <c r="I113" s="121" t="s">
        <v>17</v>
      </c>
      <c r="J113" s="117" t="s">
        <v>760</v>
      </c>
      <c r="K113" s="115" t="s">
        <v>760</v>
      </c>
      <c r="L113" s="117" t="s">
        <v>759</v>
      </c>
      <c r="M113" s="115" t="s">
        <v>759</v>
      </c>
      <c r="N113" s="117" t="s">
        <v>765</v>
      </c>
      <c r="O113" s="115" t="s">
        <v>761</v>
      </c>
      <c r="P113" s="117" t="s">
        <v>759</v>
      </c>
      <c r="Q113" s="115" t="s">
        <v>760</v>
      </c>
      <c r="R113" s="117" t="s">
        <v>761</v>
      </c>
      <c r="S113" s="115" t="s">
        <v>759</v>
      </c>
      <c r="T113" s="117" t="s">
        <v>759</v>
      </c>
      <c r="U113" s="115" t="s">
        <v>759</v>
      </c>
      <c r="V113" s="117" t="s">
        <v>760</v>
      </c>
      <c r="W113" s="115" t="s">
        <v>759</v>
      </c>
      <c r="X113" s="117" t="s">
        <v>759</v>
      </c>
      <c r="Y113" s="115" t="s">
        <v>765</v>
      </c>
      <c r="Z113" s="117" t="s">
        <v>759</v>
      </c>
      <c r="AA113" s="115" t="s">
        <v>760</v>
      </c>
      <c r="AB113" s="117" t="s">
        <v>759</v>
      </c>
      <c r="AC113" s="115" t="s">
        <v>759</v>
      </c>
      <c r="AD113" s="117" t="s">
        <v>761</v>
      </c>
      <c r="AE113" s="115" t="s">
        <v>760</v>
      </c>
      <c r="AF113" s="117" t="s">
        <v>759</v>
      </c>
      <c r="AG113" s="115" t="s">
        <v>759</v>
      </c>
      <c r="AH113" s="117" t="s">
        <v>759</v>
      </c>
      <c r="AI113" s="115" t="s">
        <v>760</v>
      </c>
      <c r="AJ113" s="117" t="s">
        <v>759</v>
      </c>
      <c r="AK113" s="176" t="s">
        <v>759</v>
      </c>
      <c r="AL113" s="186">
        <v>7</v>
      </c>
      <c r="AN113" s="186" t="s">
        <v>762</v>
      </c>
    </row>
    <row r="114" spans="1:43" ht="20.100000000000001" customHeight="1">
      <c r="A114" s="226" t="s">
        <v>820</v>
      </c>
      <c r="B114" s="227" t="s">
        <v>89</v>
      </c>
      <c r="C114" s="203" t="s">
        <v>776</v>
      </c>
      <c r="D114" s="120">
        <v>3</v>
      </c>
      <c r="E114" s="227" t="s">
        <v>336</v>
      </c>
      <c r="F114" s="228">
        <v>45617</v>
      </c>
      <c r="G114" s="229">
        <v>3.5</v>
      </c>
      <c r="H114" s="227" t="s">
        <v>47</v>
      </c>
      <c r="I114" s="227" t="s">
        <v>17</v>
      </c>
      <c r="J114" s="117" t="s">
        <v>759</v>
      </c>
      <c r="K114" s="115" t="s">
        <v>765</v>
      </c>
      <c r="L114" s="117" t="s">
        <v>759</v>
      </c>
      <c r="M114" s="115" t="s">
        <v>759</v>
      </c>
      <c r="N114" s="117" t="s">
        <v>759</v>
      </c>
      <c r="O114" s="115" t="s">
        <v>760</v>
      </c>
      <c r="P114" s="117" t="s">
        <v>759</v>
      </c>
      <c r="Q114" s="115" t="s">
        <v>765</v>
      </c>
      <c r="R114" s="117" t="s">
        <v>760</v>
      </c>
      <c r="S114" s="115" t="s">
        <v>759</v>
      </c>
      <c r="T114" s="117" t="s">
        <v>759</v>
      </c>
      <c r="U114" s="115" t="s">
        <v>759</v>
      </c>
      <c r="V114" s="117" t="s">
        <v>759</v>
      </c>
      <c r="W114" s="115" t="s">
        <v>759</v>
      </c>
      <c r="X114" s="117" t="s">
        <v>759</v>
      </c>
      <c r="Y114" s="115" t="s">
        <v>775</v>
      </c>
      <c r="Z114" s="117" t="s">
        <v>759</v>
      </c>
      <c r="AA114" s="115" t="s">
        <v>765</v>
      </c>
      <c r="AB114" s="117" t="s">
        <v>759</v>
      </c>
      <c r="AC114" s="115" t="s">
        <v>759</v>
      </c>
      <c r="AD114" s="117" t="s">
        <v>760</v>
      </c>
      <c r="AE114" s="115" t="s">
        <v>765</v>
      </c>
      <c r="AF114" s="117" t="s">
        <v>759</v>
      </c>
      <c r="AG114" s="115" t="s">
        <v>759</v>
      </c>
      <c r="AH114" s="117" t="s">
        <v>759</v>
      </c>
      <c r="AI114" s="115" t="s">
        <v>761</v>
      </c>
      <c r="AJ114" s="117" t="s">
        <v>775</v>
      </c>
      <c r="AK114" s="176" t="s">
        <v>759</v>
      </c>
      <c r="AL114" s="186">
        <v>3</v>
      </c>
      <c r="AN114" s="186" t="s">
        <v>762</v>
      </c>
    </row>
    <row r="115" spans="1:43" ht="20.100000000000001" customHeight="1">
      <c r="A115" s="226" t="s">
        <v>339</v>
      </c>
      <c r="B115" s="227" t="s">
        <v>305</v>
      </c>
      <c r="C115" s="9" t="s">
        <v>773</v>
      </c>
      <c r="D115" s="120">
        <v>7</v>
      </c>
      <c r="E115" s="227" t="s">
        <v>340</v>
      </c>
      <c r="F115" s="228">
        <v>45617</v>
      </c>
      <c r="G115" s="229">
        <v>2</v>
      </c>
      <c r="H115" s="227" t="s">
        <v>47</v>
      </c>
      <c r="I115" s="227" t="s">
        <v>24</v>
      </c>
      <c r="J115" s="117" t="s">
        <v>761</v>
      </c>
      <c r="K115" s="115" t="s">
        <v>760</v>
      </c>
      <c r="L115" s="117" t="s">
        <v>759</v>
      </c>
      <c r="M115" s="115" t="s">
        <v>760</v>
      </c>
      <c r="N115" s="117" t="s">
        <v>765</v>
      </c>
      <c r="O115" s="115" t="s">
        <v>761</v>
      </c>
      <c r="P115" s="117" t="s">
        <v>759</v>
      </c>
      <c r="Q115" s="115" t="s">
        <v>761</v>
      </c>
      <c r="R115" s="117" t="s">
        <v>765</v>
      </c>
      <c r="S115" s="115" t="s">
        <v>759</v>
      </c>
      <c r="T115" s="117" t="s">
        <v>760</v>
      </c>
      <c r="U115" s="115" t="s">
        <v>759</v>
      </c>
      <c r="V115" s="117" t="s">
        <v>760</v>
      </c>
      <c r="W115" s="115" t="s">
        <v>759</v>
      </c>
      <c r="X115" s="117" t="s">
        <v>759</v>
      </c>
      <c r="Y115" s="115" t="s">
        <v>760</v>
      </c>
      <c r="Z115" s="117" t="s">
        <v>759</v>
      </c>
      <c r="AA115" s="115" t="s">
        <v>759</v>
      </c>
      <c r="AB115" s="117" t="s">
        <v>759</v>
      </c>
      <c r="AC115" s="115" t="s">
        <v>759</v>
      </c>
      <c r="AD115" s="117" t="s">
        <v>759</v>
      </c>
      <c r="AE115" s="115" t="s">
        <v>760</v>
      </c>
      <c r="AF115" s="117" t="s">
        <v>759</v>
      </c>
      <c r="AG115" s="115" t="s">
        <v>759</v>
      </c>
      <c r="AH115" s="117" t="s">
        <v>759</v>
      </c>
      <c r="AI115" s="115" t="s">
        <v>765</v>
      </c>
      <c r="AJ115" s="117" t="s">
        <v>760</v>
      </c>
      <c r="AK115" s="176" t="s">
        <v>759</v>
      </c>
      <c r="AL115" s="186">
        <v>7</v>
      </c>
      <c r="AN115" s="186" t="s">
        <v>762</v>
      </c>
    </row>
    <row r="116" spans="1:43" ht="20.100000000000001" customHeight="1">
      <c r="A116" s="226" t="s">
        <v>342</v>
      </c>
      <c r="B116" s="227" t="s">
        <v>305</v>
      </c>
      <c r="C116" s="200" t="s">
        <v>766</v>
      </c>
      <c r="D116" s="120">
        <v>7</v>
      </c>
      <c r="E116" s="227" t="s">
        <v>343</v>
      </c>
      <c r="F116" s="228">
        <v>45618</v>
      </c>
      <c r="G116" s="229">
        <v>3.5</v>
      </c>
      <c r="H116" s="227" t="s">
        <v>52</v>
      </c>
      <c r="I116" s="227" t="s">
        <v>24</v>
      </c>
      <c r="J116" s="117" t="s">
        <v>760</v>
      </c>
      <c r="K116" s="115" t="s">
        <v>761</v>
      </c>
      <c r="L116" s="117" t="s">
        <v>759</v>
      </c>
      <c r="M116" s="115" t="s">
        <v>759</v>
      </c>
      <c r="N116" s="117" t="s">
        <v>765</v>
      </c>
      <c r="O116" s="115" t="s">
        <v>759</v>
      </c>
      <c r="P116" s="117" t="s">
        <v>765</v>
      </c>
      <c r="Q116" s="115" t="s">
        <v>760</v>
      </c>
      <c r="R116" s="117" t="s">
        <v>759</v>
      </c>
      <c r="S116" s="115" t="s">
        <v>760</v>
      </c>
      <c r="T116" s="117" t="s">
        <v>761</v>
      </c>
      <c r="U116" s="115" t="s">
        <v>760</v>
      </c>
      <c r="V116" s="117" t="s">
        <v>765</v>
      </c>
      <c r="W116" s="115" t="s">
        <v>760</v>
      </c>
      <c r="X116" s="117" t="s">
        <v>759</v>
      </c>
      <c r="Y116" s="115" t="s">
        <v>765</v>
      </c>
      <c r="Z116" s="117" t="s">
        <v>761</v>
      </c>
      <c r="AA116" s="115" t="s">
        <v>760</v>
      </c>
      <c r="AB116" s="117" t="s">
        <v>765</v>
      </c>
      <c r="AC116" s="115" t="s">
        <v>759</v>
      </c>
      <c r="AD116" s="117" t="s">
        <v>765</v>
      </c>
      <c r="AE116" s="115" t="s">
        <v>759</v>
      </c>
      <c r="AF116" s="117" t="s">
        <v>760</v>
      </c>
      <c r="AG116" s="115" t="s">
        <v>759</v>
      </c>
      <c r="AH116" s="117" t="s">
        <v>759</v>
      </c>
      <c r="AI116" s="115" t="s">
        <v>775</v>
      </c>
      <c r="AJ116" s="117" t="s">
        <v>759</v>
      </c>
      <c r="AK116" s="176" t="s">
        <v>765</v>
      </c>
      <c r="AL116" s="186">
        <v>7</v>
      </c>
      <c r="AN116" s="186" t="s">
        <v>762</v>
      </c>
    </row>
    <row r="117" spans="1:43" ht="20.100000000000001" customHeight="1">
      <c r="A117" s="220" t="s">
        <v>345</v>
      </c>
      <c r="B117" s="121" t="s">
        <v>198</v>
      </c>
      <c r="C117" s="200" t="s">
        <v>766</v>
      </c>
      <c r="D117" s="120">
        <v>7</v>
      </c>
      <c r="E117" s="121" t="s">
        <v>346</v>
      </c>
      <c r="F117" s="119">
        <v>45621</v>
      </c>
      <c r="G117" s="118">
        <v>3.5</v>
      </c>
      <c r="H117" s="121" t="s">
        <v>16</v>
      </c>
      <c r="I117" s="121" t="s">
        <v>24</v>
      </c>
      <c r="J117" s="117" t="s">
        <v>759</v>
      </c>
      <c r="K117" s="115" t="s">
        <v>765</v>
      </c>
      <c r="L117" s="117" t="s">
        <v>759</v>
      </c>
      <c r="M117" s="115" t="s">
        <v>760</v>
      </c>
      <c r="N117" s="117" t="s">
        <v>760</v>
      </c>
      <c r="O117" s="115" t="s">
        <v>759</v>
      </c>
      <c r="P117" s="117" t="s">
        <v>765</v>
      </c>
      <c r="Q117" s="115" t="s">
        <v>759</v>
      </c>
      <c r="R117" s="117" t="s">
        <v>758</v>
      </c>
      <c r="S117" s="115" t="s">
        <v>760</v>
      </c>
      <c r="T117" s="117" t="s">
        <v>759</v>
      </c>
      <c r="U117" s="115" t="s">
        <v>760</v>
      </c>
      <c r="V117" s="117" t="s">
        <v>759</v>
      </c>
      <c r="W117" s="115" t="s">
        <v>759</v>
      </c>
      <c r="X117" s="117" t="s">
        <v>759</v>
      </c>
      <c r="Y117" s="115" t="s">
        <v>760</v>
      </c>
      <c r="Z117" s="117" t="s">
        <v>759</v>
      </c>
      <c r="AA117" s="115" t="s">
        <v>765</v>
      </c>
      <c r="AB117" s="117" t="s">
        <v>765</v>
      </c>
      <c r="AC117" s="115" t="s">
        <v>759</v>
      </c>
      <c r="AD117" s="117" t="s">
        <v>759</v>
      </c>
      <c r="AE117" s="115" t="s">
        <v>759</v>
      </c>
      <c r="AF117" s="117" t="s">
        <v>760</v>
      </c>
      <c r="AG117" s="115" t="s">
        <v>759</v>
      </c>
      <c r="AH117" s="117" t="s">
        <v>759</v>
      </c>
      <c r="AI117" s="115" t="s">
        <v>760</v>
      </c>
      <c r="AJ117" s="117" t="s">
        <v>759</v>
      </c>
      <c r="AK117" s="176" t="s">
        <v>765</v>
      </c>
      <c r="AL117" s="186">
        <v>7</v>
      </c>
      <c r="AN117" s="186" t="s">
        <v>762</v>
      </c>
    </row>
    <row r="118" spans="1:43" ht="20.100000000000001" customHeight="1">
      <c r="A118" s="220" t="s">
        <v>348</v>
      </c>
      <c r="B118" s="121" t="s">
        <v>198</v>
      </c>
      <c r="C118" s="200" t="s">
        <v>766</v>
      </c>
      <c r="D118" s="120">
        <v>7</v>
      </c>
      <c r="E118" s="121" t="s">
        <v>349</v>
      </c>
      <c r="F118" s="119">
        <v>45628</v>
      </c>
      <c r="G118" s="118">
        <v>3.5</v>
      </c>
      <c r="H118" s="121" t="s">
        <v>16</v>
      </c>
      <c r="I118" s="121" t="s">
        <v>17</v>
      </c>
      <c r="J118" s="117" t="s">
        <v>759</v>
      </c>
      <c r="K118" s="115" t="s">
        <v>759</v>
      </c>
      <c r="L118" s="117" t="s">
        <v>759</v>
      </c>
      <c r="M118" s="115" t="s">
        <v>802</v>
      </c>
      <c r="N118" s="117" t="s">
        <v>760</v>
      </c>
      <c r="O118" s="115" t="s">
        <v>760</v>
      </c>
      <c r="P118" s="117" t="s">
        <v>760</v>
      </c>
      <c r="Q118" s="115" t="s">
        <v>760</v>
      </c>
      <c r="R118" s="117" t="s">
        <v>760</v>
      </c>
      <c r="S118" s="115" t="s">
        <v>759</v>
      </c>
      <c r="T118" s="117" t="s">
        <v>759</v>
      </c>
      <c r="U118" s="115" t="s">
        <v>761</v>
      </c>
      <c r="V118" s="117" t="s">
        <v>759</v>
      </c>
      <c r="W118" s="115" t="s">
        <v>759</v>
      </c>
      <c r="X118" s="117" t="s">
        <v>759</v>
      </c>
      <c r="Y118" s="115" t="s">
        <v>761</v>
      </c>
      <c r="Z118" s="117" t="s">
        <v>760</v>
      </c>
      <c r="AA118" s="115" t="s">
        <v>760</v>
      </c>
      <c r="AB118" s="117" t="s">
        <v>765</v>
      </c>
      <c r="AC118" s="115" t="s">
        <v>759</v>
      </c>
      <c r="AD118" s="117" t="s">
        <v>759</v>
      </c>
      <c r="AE118" s="115" t="s">
        <v>761</v>
      </c>
      <c r="AF118" s="117" t="s">
        <v>758</v>
      </c>
      <c r="AG118" s="115" t="s">
        <v>759</v>
      </c>
      <c r="AH118" s="117" t="s">
        <v>759</v>
      </c>
      <c r="AI118" s="115" t="s">
        <v>759</v>
      </c>
      <c r="AJ118" s="117" t="s">
        <v>761</v>
      </c>
      <c r="AK118" s="176" t="s">
        <v>760</v>
      </c>
      <c r="AL118" s="186">
        <v>7</v>
      </c>
      <c r="AN118" s="186" t="s">
        <v>762</v>
      </c>
    </row>
    <row r="119" spans="1:43" s="188" customFormat="1" ht="20.100000000000001" hidden="1" customHeight="1">
      <c r="A119" s="116" t="s">
        <v>351</v>
      </c>
      <c r="B119" s="221" t="s">
        <v>198</v>
      </c>
      <c r="C119" s="221"/>
      <c r="D119" s="230">
        <v>0</v>
      </c>
      <c r="E119" s="221" t="s">
        <v>352</v>
      </c>
      <c r="F119" s="223">
        <v>45628</v>
      </c>
      <c r="G119" s="224">
        <v>0</v>
      </c>
      <c r="H119" s="221" t="s">
        <v>16</v>
      </c>
      <c r="I119" s="221" t="s">
        <v>24</v>
      </c>
      <c r="J119" s="225" t="s">
        <v>759</v>
      </c>
      <c r="K119" s="225" t="s">
        <v>759</v>
      </c>
      <c r="L119" s="225" t="s">
        <v>759</v>
      </c>
      <c r="M119" s="225" t="s">
        <v>765</v>
      </c>
      <c r="N119" s="225" t="s">
        <v>759</v>
      </c>
      <c r="O119" s="225" t="s">
        <v>759</v>
      </c>
      <c r="P119" s="225" t="s">
        <v>759</v>
      </c>
      <c r="Q119" s="225" t="s">
        <v>761</v>
      </c>
      <c r="R119" s="225" t="s">
        <v>765</v>
      </c>
      <c r="S119" s="225" t="s">
        <v>759</v>
      </c>
      <c r="T119" s="225" t="s">
        <v>759</v>
      </c>
      <c r="U119" s="225" t="s">
        <v>761</v>
      </c>
      <c r="V119" s="225" t="s">
        <v>759</v>
      </c>
      <c r="W119" s="225" t="s">
        <v>759</v>
      </c>
      <c r="X119" s="117" t="s">
        <v>759</v>
      </c>
      <c r="Y119" s="225" t="s">
        <v>759</v>
      </c>
      <c r="Z119" s="225" t="s">
        <v>759</v>
      </c>
      <c r="AA119" s="225" t="s">
        <v>759</v>
      </c>
      <c r="AB119" s="225" t="s">
        <v>759</v>
      </c>
      <c r="AC119" s="225" t="s">
        <v>759</v>
      </c>
      <c r="AD119" s="225" t="s">
        <v>759</v>
      </c>
      <c r="AE119" s="225" t="s">
        <v>765</v>
      </c>
      <c r="AF119" s="225" t="s">
        <v>759</v>
      </c>
      <c r="AG119" s="225" t="s">
        <v>759</v>
      </c>
      <c r="AH119" s="225" t="s">
        <v>759</v>
      </c>
      <c r="AI119" s="225" t="s">
        <v>775</v>
      </c>
      <c r="AJ119" s="225" t="s">
        <v>761</v>
      </c>
      <c r="AK119" s="176" t="s">
        <v>765</v>
      </c>
    </row>
    <row r="120" spans="1:43" ht="20.100000000000001" customHeight="1">
      <c r="A120" s="226" t="s">
        <v>821</v>
      </c>
      <c r="B120" s="227" t="s">
        <v>89</v>
      </c>
      <c r="C120" s="203" t="s">
        <v>776</v>
      </c>
      <c r="D120" s="120">
        <v>1</v>
      </c>
      <c r="E120" s="227" t="s">
        <v>355</v>
      </c>
      <c r="F120" s="228">
        <v>45629</v>
      </c>
      <c r="G120" s="229">
        <v>3.5</v>
      </c>
      <c r="H120" s="227" t="s">
        <v>29</v>
      </c>
      <c r="I120" s="227" t="s">
        <v>17</v>
      </c>
      <c r="J120" s="117" t="s">
        <v>765</v>
      </c>
      <c r="K120" s="115" t="s">
        <v>759</v>
      </c>
      <c r="L120" s="117" t="s">
        <v>759</v>
      </c>
      <c r="M120" s="115" t="s">
        <v>761</v>
      </c>
      <c r="N120" s="117" t="s">
        <v>759</v>
      </c>
      <c r="O120" s="115" t="s">
        <v>759</v>
      </c>
      <c r="P120" s="117" t="s">
        <v>761</v>
      </c>
      <c r="Q120" s="115" t="s">
        <v>759</v>
      </c>
      <c r="R120" s="117" t="s">
        <v>759</v>
      </c>
      <c r="S120" s="115" t="s">
        <v>759</v>
      </c>
      <c r="T120" s="117" t="s">
        <v>759</v>
      </c>
      <c r="U120" s="115" t="s">
        <v>765</v>
      </c>
      <c r="V120" s="117" t="s">
        <v>759</v>
      </c>
      <c r="W120" s="115" t="s">
        <v>759</v>
      </c>
      <c r="X120" s="117" t="s">
        <v>759</v>
      </c>
      <c r="Y120" s="115" t="s">
        <v>759</v>
      </c>
      <c r="Z120" s="117" t="s">
        <v>759</v>
      </c>
      <c r="AA120" s="115" t="s">
        <v>759</v>
      </c>
      <c r="AB120" s="117" t="s">
        <v>759</v>
      </c>
      <c r="AC120" s="115" t="s">
        <v>759</v>
      </c>
      <c r="AD120" s="117" t="s">
        <v>759</v>
      </c>
      <c r="AE120" s="115" t="s">
        <v>765</v>
      </c>
      <c r="AF120" s="117" t="s">
        <v>759</v>
      </c>
      <c r="AG120" s="115" t="s">
        <v>759</v>
      </c>
      <c r="AH120" s="117" t="s">
        <v>765</v>
      </c>
      <c r="AI120" s="115" t="s">
        <v>761</v>
      </c>
      <c r="AJ120" s="117" t="s">
        <v>760</v>
      </c>
      <c r="AK120" s="176" t="s">
        <v>759</v>
      </c>
      <c r="AL120" s="186">
        <v>1</v>
      </c>
      <c r="AN120" s="186" t="s">
        <v>762</v>
      </c>
    </row>
    <row r="121" spans="1:43" s="188" customFormat="1" ht="20.100000000000001" hidden="1" customHeight="1">
      <c r="A121" s="116" t="s">
        <v>356</v>
      </c>
      <c r="B121" s="221" t="s">
        <v>198</v>
      </c>
      <c r="C121" s="221"/>
      <c r="D121" s="230">
        <v>0</v>
      </c>
      <c r="E121" s="221" t="s">
        <v>357</v>
      </c>
      <c r="F121" s="223">
        <v>45629</v>
      </c>
      <c r="G121" s="224">
        <v>0</v>
      </c>
      <c r="H121" s="221" t="s">
        <v>29</v>
      </c>
      <c r="I121" s="221" t="s">
        <v>24</v>
      </c>
      <c r="J121" s="225" t="s">
        <v>759</v>
      </c>
      <c r="K121" s="225" t="s">
        <v>759</v>
      </c>
      <c r="L121" s="225" t="s">
        <v>759</v>
      </c>
      <c r="M121" s="225" t="s">
        <v>761</v>
      </c>
      <c r="N121" s="225" t="s">
        <v>759</v>
      </c>
      <c r="O121" s="225" t="s">
        <v>759</v>
      </c>
      <c r="P121" s="225" t="s">
        <v>759</v>
      </c>
      <c r="Q121" s="225" t="s">
        <v>759</v>
      </c>
      <c r="R121" s="225" t="s">
        <v>759</v>
      </c>
      <c r="S121" s="225" t="s">
        <v>759</v>
      </c>
      <c r="T121" s="225" t="s">
        <v>759</v>
      </c>
      <c r="U121" s="225" t="s">
        <v>761</v>
      </c>
      <c r="V121" s="225" t="s">
        <v>759</v>
      </c>
      <c r="W121" s="225" t="s">
        <v>759</v>
      </c>
      <c r="X121" s="117" t="s">
        <v>759</v>
      </c>
      <c r="Y121" s="225" t="s">
        <v>759</v>
      </c>
      <c r="Z121" s="225" t="s">
        <v>759</v>
      </c>
      <c r="AA121" s="225" t="s">
        <v>765</v>
      </c>
      <c r="AB121" s="225" t="s">
        <v>759</v>
      </c>
      <c r="AC121" s="225" t="s">
        <v>759</v>
      </c>
      <c r="AD121" s="225" t="s">
        <v>761</v>
      </c>
      <c r="AE121" s="225" t="s">
        <v>765</v>
      </c>
      <c r="AF121" s="225" t="s">
        <v>759</v>
      </c>
      <c r="AG121" s="225" t="s">
        <v>759</v>
      </c>
      <c r="AH121" s="225"/>
      <c r="AI121" s="225" t="s">
        <v>761</v>
      </c>
      <c r="AJ121" s="225" t="s">
        <v>761</v>
      </c>
      <c r="AK121" s="176" t="s">
        <v>765</v>
      </c>
    </row>
    <row r="122" spans="1:43" ht="20.100000000000001" customHeight="1">
      <c r="A122" s="226" t="s">
        <v>359</v>
      </c>
      <c r="B122" s="227" t="s">
        <v>305</v>
      </c>
      <c r="C122" s="200" t="s">
        <v>766</v>
      </c>
      <c r="D122" s="120">
        <v>7</v>
      </c>
      <c r="E122" s="227" t="s">
        <v>360</v>
      </c>
      <c r="F122" s="228">
        <v>45629</v>
      </c>
      <c r="G122" s="229">
        <v>3.5</v>
      </c>
      <c r="H122" s="227" t="s">
        <v>29</v>
      </c>
      <c r="I122" s="227" t="s">
        <v>24</v>
      </c>
      <c r="J122" s="117" t="s">
        <v>760</v>
      </c>
      <c r="K122" s="115" t="s">
        <v>759</v>
      </c>
      <c r="L122" s="117" t="s">
        <v>759</v>
      </c>
      <c r="M122" s="115" t="s">
        <v>760</v>
      </c>
      <c r="N122" s="117" t="s">
        <v>765</v>
      </c>
      <c r="O122" s="115" t="s">
        <v>759</v>
      </c>
      <c r="P122" s="117" t="s">
        <v>765</v>
      </c>
      <c r="Q122" s="115" t="s">
        <v>765</v>
      </c>
      <c r="R122" s="117" t="s">
        <v>759</v>
      </c>
      <c r="S122" s="115" t="s">
        <v>759</v>
      </c>
      <c r="T122" s="117" t="s">
        <v>759</v>
      </c>
      <c r="U122" s="115" t="s">
        <v>760</v>
      </c>
      <c r="V122" s="117" t="s">
        <v>760</v>
      </c>
      <c r="W122" s="115" t="s">
        <v>759</v>
      </c>
      <c r="X122" s="117" t="s">
        <v>759</v>
      </c>
      <c r="Y122" s="115" t="s">
        <v>806</v>
      </c>
      <c r="Z122" s="117" t="s">
        <v>758</v>
      </c>
      <c r="AA122" s="115" t="s">
        <v>760</v>
      </c>
      <c r="AB122" s="117" t="s">
        <v>765</v>
      </c>
      <c r="AC122" s="115" t="s">
        <v>759</v>
      </c>
      <c r="AD122" s="117" t="s">
        <v>758</v>
      </c>
      <c r="AE122" s="115" t="s">
        <v>760</v>
      </c>
      <c r="AF122" s="117" t="s">
        <v>759</v>
      </c>
      <c r="AG122" s="115" t="s">
        <v>759</v>
      </c>
      <c r="AH122" s="117" t="s">
        <v>759</v>
      </c>
      <c r="AI122" s="115" t="s">
        <v>760</v>
      </c>
      <c r="AJ122" s="117" t="s">
        <v>759</v>
      </c>
      <c r="AK122" s="176" t="s">
        <v>765</v>
      </c>
      <c r="AL122" s="186">
        <v>7</v>
      </c>
      <c r="AN122" s="186" t="s">
        <v>762</v>
      </c>
      <c r="AP122" s="186" t="s">
        <v>822</v>
      </c>
      <c r="AQ122" s="186" t="s">
        <v>823</v>
      </c>
    </row>
    <row r="123" spans="1:43" ht="20.100000000000001" customHeight="1">
      <c r="A123" s="220" t="s">
        <v>362</v>
      </c>
      <c r="B123" s="121" t="s">
        <v>198</v>
      </c>
      <c r="C123" s="195" t="s">
        <v>757</v>
      </c>
      <c r="D123" s="120">
        <v>7</v>
      </c>
      <c r="E123" s="121" t="s">
        <v>363</v>
      </c>
      <c r="F123" s="119">
        <v>45631</v>
      </c>
      <c r="G123" s="118">
        <v>2</v>
      </c>
      <c r="H123" s="121" t="s">
        <v>47</v>
      </c>
      <c r="I123" s="121" t="s">
        <v>17</v>
      </c>
      <c r="J123" s="117" t="s">
        <v>765</v>
      </c>
      <c r="K123" s="115" t="s">
        <v>759</v>
      </c>
      <c r="L123" s="117" t="s">
        <v>759</v>
      </c>
      <c r="M123" s="115" t="s">
        <v>759</v>
      </c>
      <c r="N123" s="117" t="s">
        <v>760</v>
      </c>
      <c r="O123" s="115" t="s">
        <v>760</v>
      </c>
      <c r="P123" s="117" t="s">
        <v>759</v>
      </c>
      <c r="Q123" s="115" t="s">
        <v>760</v>
      </c>
      <c r="R123" s="117" t="s">
        <v>761</v>
      </c>
      <c r="S123" s="115" t="s">
        <v>759</v>
      </c>
      <c r="T123" s="117" t="s">
        <v>759</v>
      </c>
      <c r="U123" s="115" t="s">
        <v>759</v>
      </c>
      <c r="V123" s="117" t="s">
        <v>761</v>
      </c>
      <c r="W123" s="115" t="s">
        <v>759</v>
      </c>
      <c r="X123" s="117" t="s">
        <v>759</v>
      </c>
      <c r="Y123" s="115" t="s">
        <v>765</v>
      </c>
      <c r="Z123" s="117" t="s">
        <v>759</v>
      </c>
      <c r="AA123" s="115" t="s">
        <v>759</v>
      </c>
      <c r="AB123" s="117" t="s">
        <v>759</v>
      </c>
      <c r="AC123" s="115" t="s">
        <v>759</v>
      </c>
      <c r="AD123" s="117" t="s">
        <v>759</v>
      </c>
      <c r="AE123" s="115" t="s">
        <v>761</v>
      </c>
      <c r="AF123" s="117" t="s">
        <v>760</v>
      </c>
      <c r="AG123" s="115" t="s">
        <v>765</v>
      </c>
      <c r="AH123" s="117" t="s">
        <v>760</v>
      </c>
      <c r="AI123" s="115" t="s">
        <v>761</v>
      </c>
      <c r="AJ123" s="117" t="s">
        <v>760</v>
      </c>
      <c r="AK123" s="176" t="s">
        <v>759</v>
      </c>
      <c r="AL123" s="186">
        <v>7</v>
      </c>
      <c r="AN123" s="186" t="s">
        <v>762</v>
      </c>
    </row>
    <row r="124" spans="1:43" ht="20.100000000000001" customHeight="1">
      <c r="A124" s="220" t="s">
        <v>365</v>
      </c>
      <c r="B124" s="121" t="s">
        <v>198</v>
      </c>
      <c r="C124" s="195" t="s">
        <v>757</v>
      </c>
      <c r="D124" s="120">
        <v>7</v>
      </c>
      <c r="E124" s="121" t="s">
        <v>366</v>
      </c>
      <c r="F124" s="119">
        <v>45631</v>
      </c>
      <c r="G124" s="118">
        <v>2</v>
      </c>
      <c r="H124" s="121" t="s">
        <v>47</v>
      </c>
      <c r="I124" s="121" t="s">
        <v>17</v>
      </c>
      <c r="J124" s="117" t="s">
        <v>761</v>
      </c>
      <c r="K124" s="115" t="s">
        <v>761</v>
      </c>
      <c r="L124" s="117" t="s">
        <v>759</v>
      </c>
      <c r="M124" s="115" t="s">
        <v>759</v>
      </c>
      <c r="N124" s="117" t="s">
        <v>760</v>
      </c>
      <c r="O124" s="115" t="s">
        <v>760</v>
      </c>
      <c r="P124" s="117" t="s">
        <v>759</v>
      </c>
      <c r="Q124" s="115" t="s">
        <v>760</v>
      </c>
      <c r="R124" s="117" t="s">
        <v>765</v>
      </c>
      <c r="S124" s="115" t="s">
        <v>759</v>
      </c>
      <c r="T124" s="117" t="s">
        <v>759</v>
      </c>
      <c r="U124" s="115" t="s">
        <v>759</v>
      </c>
      <c r="V124" s="117" t="s">
        <v>761</v>
      </c>
      <c r="W124" s="115" t="s">
        <v>759</v>
      </c>
      <c r="X124" s="117" t="s">
        <v>759</v>
      </c>
      <c r="Y124" s="115" t="s">
        <v>759</v>
      </c>
      <c r="Z124" s="117" t="s">
        <v>759</v>
      </c>
      <c r="AA124" s="115" t="s">
        <v>759</v>
      </c>
      <c r="AB124" s="117" t="s">
        <v>759</v>
      </c>
      <c r="AC124" s="115" t="s">
        <v>759</v>
      </c>
      <c r="AD124" s="117" t="s">
        <v>759</v>
      </c>
      <c r="AE124" s="115" t="s">
        <v>765</v>
      </c>
      <c r="AF124" s="117" t="s">
        <v>760</v>
      </c>
      <c r="AG124" s="115" t="s">
        <v>765</v>
      </c>
      <c r="AH124" s="117" t="s">
        <v>760</v>
      </c>
      <c r="AI124" s="115" t="s">
        <v>761</v>
      </c>
      <c r="AJ124" s="117" t="s">
        <v>760</v>
      </c>
      <c r="AK124" s="176" t="s">
        <v>761</v>
      </c>
      <c r="AL124" s="186">
        <v>7</v>
      </c>
      <c r="AN124" s="186" t="s">
        <v>762</v>
      </c>
    </row>
    <row r="125" spans="1:43" ht="20.100000000000001" customHeight="1">
      <c r="A125" s="220" t="s">
        <v>368</v>
      </c>
      <c r="B125" s="121" t="s">
        <v>198</v>
      </c>
      <c r="C125" s="200" t="s">
        <v>766</v>
      </c>
      <c r="D125" s="120">
        <v>7</v>
      </c>
      <c r="E125" s="121" t="s">
        <v>369</v>
      </c>
      <c r="F125" s="119">
        <v>45631</v>
      </c>
      <c r="G125" s="118">
        <v>3.5</v>
      </c>
      <c r="H125" s="121" t="s">
        <v>47</v>
      </c>
      <c r="I125" s="121" t="s">
        <v>24</v>
      </c>
      <c r="J125" s="117" t="s">
        <v>761</v>
      </c>
      <c r="K125" s="115" t="s">
        <v>761</v>
      </c>
      <c r="L125" s="117" t="s">
        <v>759</v>
      </c>
      <c r="M125" s="115" t="s">
        <v>760</v>
      </c>
      <c r="N125" s="117" t="s">
        <v>761</v>
      </c>
      <c r="O125" s="115" t="s">
        <v>761</v>
      </c>
      <c r="P125" s="117" t="s">
        <v>759</v>
      </c>
      <c r="Q125" s="115" t="s">
        <v>760</v>
      </c>
      <c r="R125" s="117" t="s">
        <v>760</v>
      </c>
      <c r="S125" s="115" t="s">
        <v>759</v>
      </c>
      <c r="T125" s="117" t="s">
        <v>760</v>
      </c>
      <c r="U125" s="115" t="s">
        <v>759</v>
      </c>
      <c r="V125" s="117" t="s">
        <v>761</v>
      </c>
      <c r="W125" s="115" t="s">
        <v>759</v>
      </c>
      <c r="X125" s="117" t="s">
        <v>759</v>
      </c>
      <c r="Y125" s="115" t="s">
        <v>761</v>
      </c>
      <c r="Z125" s="117" t="s">
        <v>760</v>
      </c>
      <c r="AA125" s="115" t="s">
        <v>759</v>
      </c>
      <c r="AB125" s="117" t="s">
        <v>759</v>
      </c>
      <c r="AC125" s="115" t="s">
        <v>759</v>
      </c>
      <c r="AD125" s="117" t="s">
        <v>760</v>
      </c>
      <c r="AE125" s="115" t="s">
        <v>761</v>
      </c>
      <c r="AF125" s="117" t="s">
        <v>761</v>
      </c>
      <c r="AG125" s="115" t="s">
        <v>761</v>
      </c>
      <c r="AH125" s="117" t="s">
        <v>760</v>
      </c>
      <c r="AI125" s="115" t="s">
        <v>765</v>
      </c>
      <c r="AJ125" s="117" t="s">
        <v>761</v>
      </c>
      <c r="AK125" s="176" t="s">
        <v>765</v>
      </c>
      <c r="AL125" s="186">
        <v>7</v>
      </c>
      <c r="AN125" s="186" t="s">
        <v>762</v>
      </c>
    </row>
    <row r="126" spans="1:43" ht="20.100000000000001" customHeight="1">
      <c r="A126" s="226" t="s">
        <v>371</v>
      </c>
      <c r="B126" s="227" t="s">
        <v>305</v>
      </c>
      <c r="C126" s="200" t="s">
        <v>766</v>
      </c>
      <c r="D126" s="120">
        <v>7</v>
      </c>
      <c r="E126" s="227" t="s">
        <v>372</v>
      </c>
      <c r="F126" s="228">
        <v>45632</v>
      </c>
      <c r="G126" s="229">
        <v>3.5</v>
      </c>
      <c r="H126" s="227" t="s">
        <v>52</v>
      </c>
      <c r="I126" s="227" t="s">
        <v>24</v>
      </c>
      <c r="J126" s="117" t="s">
        <v>760</v>
      </c>
      <c r="K126" s="115" t="s">
        <v>760</v>
      </c>
      <c r="L126" s="117" t="s">
        <v>759</v>
      </c>
      <c r="M126" s="115" t="s">
        <v>759</v>
      </c>
      <c r="N126" s="117" t="s">
        <v>765</v>
      </c>
      <c r="O126" s="115" t="s">
        <v>759</v>
      </c>
      <c r="P126" s="117" t="s">
        <v>765</v>
      </c>
      <c r="Q126" s="115" t="s">
        <v>765</v>
      </c>
      <c r="R126" s="117" t="s">
        <v>759</v>
      </c>
      <c r="S126" s="115" t="s">
        <v>759</v>
      </c>
      <c r="T126" s="117" t="s">
        <v>765</v>
      </c>
      <c r="U126" s="115" t="s">
        <v>761</v>
      </c>
      <c r="V126" s="117" t="s">
        <v>765</v>
      </c>
      <c r="W126" s="115" t="s">
        <v>760</v>
      </c>
      <c r="X126" s="117" t="s">
        <v>759</v>
      </c>
      <c r="Y126" s="115" t="s">
        <v>765</v>
      </c>
      <c r="Z126" s="117" t="s">
        <v>760</v>
      </c>
      <c r="AA126" s="115" t="s">
        <v>760</v>
      </c>
      <c r="AB126" s="117" t="s">
        <v>759</v>
      </c>
      <c r="AC126" s="115" t="s">
        <v>760</v>
      </c>
      <c r="AD126" s="117" t="s">
        <v>759</v>
      </c>
      <c r="AE126" s="115" t="s">
        <v>761</v>
      </c>
      <c r="AF126" s="117" t="s">
        <v>761</v>
      </c>
      <c r="AG126" s="115" t="s">
        <v>760</v>
      </c>
      <c r="AH126" s="117" t="s">
        <v>765</v>
      </c>
      <c r="AI126" s="115" t="s">
        <v>758</v>
      </c>
      <c r="AJ126" s="117" t="s">
        <v>759</v>
      </c>
      <c r="AK126" s="176" t="s">
        <v>765</v>
      </c>
      <c r="AL126" s="186">
        <v>7</v>
      </c>
      <c r="AN126" s="186" t="s">
        <v>762</v>
      </c>
    </row>
    <row r="127" spans="1:43" ht="20.100000000000001" customHeight="1">
      <c r="A127" s="220" t="s">
        <v>374</v>
      </c>
      <c r="B127" s="121" t="s">
        <v>198</v>
      </c>
      <c r="C127" s="200" t="s">
        <v>766</v>
      </c>
      <c r="D127" s="120">
        <v>7</v>
      </c>
      <c r="E127" s="121" t="s">
        <v>375</v>
      </c>
      <c r="F127" s="119">
        <v>45635</v>
      </c>
      <c r="G127" s="118">
        <v>3.5</v>
      </c>
      <c r="H127" s="121" t="s">
        <v>16</v>
      </c>
      <c r="I127" s="121" t="s">
        <v>17</v>
      </c>
      <c r="J127" s="117" t="s">
        <v>761</v>
      </c>
      <c r="K127" s="115" t="s">
        <v>761</v>
      </c>
      <c r="L127" s="117" t="s">
        <v>759</v>
      </c>
      <c r="M127" s="115" t="s">
        <v>775</v>
      </c>
      <c r="N127" s="117" t="s">
        <v>760</v>
      </c>
      <c r="O127" s="115" t="s">
        <v>760</v>
      </c>
      <c r="P127" s="117" t="s">
        <v>775</v>
      </c>
      <c r="Q127" s="115" t="s">
        <v>775</v>
      </c>
      <c r="R127" s="117" t="s">
        <v>775</v>
      </c>
      <c r="S127" s="115" t="s">
        <v>759</v>
      </c>
      <c r="T127" s="117" t="s">
        <v>759</v>
      </c>
      <c r="U127" s="115" t="s">
        <v>760</v>
      </c>
      <c r="V127" s="117" t="s">
        <v>759</v>
      </c>
      <c r="W127" s="115" t="s">
        <v>759</v>
      </c>
      <c r="X127" s="117" t="s">
        <v>759</v>
      </c>
      <c r="Y127" s="115" t="s">
        <v>760</v>
      </c>
      <c r="Z127" s="117" t="s">
        <v>760</v>
      </c>
      <c r="AA127" s="115" t="s">
        <v>775</v>
      </c>
      <c r="AB127" s="117" t="s">
        <v>758</v>
      </c>
      <c r="AC127" s="115" t="s">
        <v>759</v>
      </c>
      <c r="AD127" s="117" t="s">
        <v>759</v>
      </c>
      <c r="AE127" s="115" t="s">
        <v>761</v>
      </c>
      <c r="AF127" s="117" t="s">
        <v>760</v>
      </c>
      <c r="AG127" s="115" t="s">
        <v>775</v>
      </c>
      <c r="AH127" s="117" t="s">
        <v>775</v>
      </c>
      <c r="AI127" s="115" t="s">
        <v>759</v>
      </c>
      <c r="AJ127" s="117" t="s">
        <v>760</v>
      </c>
      <c r="AK127" s="176" t="s">
        <v>761</v>
      </c>
      <c r="AL127" s="186">
        <v>7</v>
      </c>
      <c r="AN127" s="186" t="s">
        <v>762</v>
      </c>
    </row>
    <row r="128" spans="1:43" ht="20.100000000000001" customHeight="1">
      <c r="A128" s="220" t="s">
        <v>377</v>
      </c>
      <c r="B128" s="121" t="s">
        <v>198</v>
      </c>
      <c r="C128" s="195" t="s">
        <v>757</v>
      </c>
      <c r="D128" s="120">
        <v>7</v>
      </c>
      <c r="E128" s="121" t="s">
        <v>378</v>
      </c>
      <c r="F128" s="119">
        <v>45635</v>
      </c>
      <c r="G128" s="118">
        <v>1</v>
      </c>
      <c r="H128" s="121" t="s">
        <v>16</v>
      </c>
      <c r="I128" s="121" t="s">
        <v>24</v>
      </c>
      <c r="J128" s="117" t="s">
        <v>761</v>
      </c>
      <c r="K128" s="115" t="s">
        <v>760</v>
      </c>
      <c r="L128" s="117" t="s">
        <v>759</v>
      </c>
      <c r="M128" s="115" t="s">
        <v>761</v>
      </c>
      <c r="N128" s="117" t="s">
        <v>759</v>
      </c>
      <c r="O128" s="115" t="s">
        <v>760</v>
      </c>
      <c r="P128" s="117" t="s">
        <v>760</v>
      </c>
      <c r="Q128" s="115" t="s">
        <v>760</v>
      </c>
      <c r="R128" s="117" t="s">
        <v>761</v>
      </c>
      <c r="S128" s="115" t="s">
        <v>759</v>
      </c>
      <c r="T128" s="117" t="s">
        <v>759</v>
      </c>
      <c r="U128" s="115" t="s">
        <v>765</v>
      </c>
      <c r="V128" s="117" t="s">
        <v>759</v>
      </c>
      <c r="W128" s="115" t="s">
        <v>759</v>
      </c>
      <c r="X128" s="117" t="s">
        <v>759</v>
      </c>
      <c r="Y128" s="115" t="s">
        <v>806</v>
      </c>
      <c r="Z128" s="117" t="s">
        <v>759</v>
      </c>
      <c r="AA128" s="115" t="s">
        <v>765</v>
      </c>
      <c r="AB128" s="117" t="s">
        <v>760</v>
      </c>
      <c r="AC128" s="115" t="s">
        <v>759</v>
      </c>
      <c r="AD128" s="117" t="s">
        <v>759</v>
      </c>
      <c r="AE128" s="115" t="s">
        <v>765</v>
      </c>
      <c r="AF128" s="117" t="s">
        <v>759</v>
      </c>
      <c r="AG128" s="115" t="s">
        <v>759</v>
      </c>
      <c r="AH128" s="117" t="s">
        <v>765</v>
      </c>
      <c r="AI128" s="115" t="s">
        <v>760</v>
      </c>
      <c r="AJ128" s="117" t="s">
        <v>765</v>
      </c>
      <c r="AK128" s="176" t="s">
        <v>760</v>
      </c>
      <c r="AL128" s="186">
        <v>7</v>
      </c>
      <c r="AN128" s="186" t="s">
        <v>762</v>
      </c>
    </row>
    <row r="129" spans="1:43" ht="20.100000000000001" customHeight="1">
      <c r="A129" s="231" t="s">
        <v>380</v>
      </c>
      <c r="B129" s="232" t="s">
        <v>381</v>
      </c>
      <c r="C129" s="9" t="s">
        <v>773</v>
      </c>
      <c r="D129" s="120">
        <v>7</v>
      </c>
      <c r="E129" s="232" t="s">
        <v>382</v>
      </c>
      <c r="F129" s="233">
        <v>45664</v>
      </c>
      <c r="G129" s="234">
        <v>2</v>
      </c>
      <c r="H129" s="232" t="s">
        <v>29</v>
      </c>
      <c r="I129" s="232" t="s">
        <v>24</v>
      </c>
      <c r="J129" s="117" t="s">
        <v>759</v>
      </c>
      <c r="K129" s="115" t="s">
        <v>759</v>
      </c>
      <c r="L129" s="117" t="s">
        <v>759</v>
      </c>
      <c r="M129" s="115" t="s">
        <v>761</v>
      </c>
      <c r="N129" s="117" t="s">
        <v>765</v>
      </c>
      <c r="O129" s="115" t="s">
        <v>759</v>
      </c>
      <c r="P129" s="117" t="s">
        <v>760</v>
      </c>
      <c r="Q129" s="115" t="s">
        <v>761</v>
      </c>
      <c r="R129" s="117" t="s">
        <v>759</v>
      </c>
      <c r="S129" s="115" t="s">
        <v>759</v>
      </c>
      <c r="T129" s="117" t="s">
        <v>759</v>
      </c>
      <c r="U129" s="115" t="s">
        <v>760</v>
      </c>
      <c r="V129" s="117" t="s">
        <v>760</v>
      </c>
      <c r="W129" s="115" t="s">
        <v>759</v>
      </c>
      <c r="X129" s="117" t="s">
        <v>759</v>
      </c>
      <c r="Y129" s="115" t="s">
        <v>759</v>
      </c>
      <c r="Z129" s="117" t="s">
        <v>765</v>
      </c>
      <c r="AA129" s="115" t="s">
        <v>761</v>
      </c>
      <c r="AB129" s="117" t="s">
        <v>761</v>
      </c>
      <c r="AC129" s="115" t="s">
        <v>759</v>
      </c>
      <c r="AD129" s="117" t="s">
        <v>759</v>
      </c>
      <c r="AE129" s="115" t="s">
        <v>765</v>
      </c>
      <c r="AF129" s="117" t="s">
        <v>759</v>
      </c>
      <c r="AG129" s="115" t="s">
        <v>760</v>
      </c>
      <c r="AH129" s="117" t="s">
        <v>759</v>
      </c>
      <c r="AI129" s="115" t="s">
        <v>760</v>
      </c>
      <c r="AJ129" s="117" t="s">
        <v>760</v>
      </c>
      <c r="AK129" s="176" t="s">
        <v>760</v>
      </c>
      <c r="AL129" s="186">
        <v>7</v>
      </c>
      <c r="AN129" s="186" t="s">
        <v>762</v>
      </c>
      <c r="AQ129" s="186" t="s">
        <v>824</v>
      </c>
    </row>
    <row r="130" spans="1:43" ht="20.100000000000001" customHeight="1">
      <c r="A130" s="231" t="s">
        <v>384</v>
      </c>
      <c r="B130" s="232" t="s">
        <v>381</v>
      </c>
      <c r="C130" s="195" t="s">
        <v>757</v>
      </c>
      <c r="D130" s="120">
        <v>7</v>
      </c>
      <c r="E130" s="232" t="s">
        <v>385</v>
      </c>
      <c r="F130" s="233">
        <v>45664</v>
      </c>
      <c r="G130" s="234">
        <v>2</v>
      </c>
      <c r="H130" s="232" t="s">
        <v>29</v>
      </c>
      <c r="I130" s="232" t="s">
        <v>24</v>
      </c>
      <c r="J130" s="117" t="s">
        <v>759</v>
      </c>
      <c r="K130" s="115" t="s">
        <v>759</v>
      </c>
      <c r="L130" s="117" t="s">
        <v>759</v>
      </c>
      <c r="M130" s="115" t="s">
        <v>761</v>
      </c>
      <c r="N130" s="117" t="s">
        <v>765</v>
      </c>
      <c r="O130" s="115" t="s">
        <v>759</v>
      </c>
      <c r="P130" s="117" t="s">
        <v>760</v>
      </c>
      <c r="Q130" s="115" t="s">
        <v>759</v>
      </c>
      <c r="R130" s="117" t="s">
        <v>759</v>
      </c>
      <c r="S130" s="115" t="s">
        <v>759</v>
      </c>
      <c r="T130" s="117" t="s">
        <v>759</v>
      </c>
      <c r="U130" s="115" t="s">
        <v>760</v>
      </c>
      <c r="V130" s="117" t="s">
        <v>760</v>
      </c>
      <c r="W130" s="115" t="s">
        <v>759</v>
      </c>
      <c r="X130" s="117" t="s">
        <v>759</v>
      </c>
      <c r="Y130" s="115" t="s">
        <v>759</v>
      </c>
      <c r="Z130" s="117" t="s">
        <v>759</v>
      </c>
      <c r="AA130" s="115" t="s">
        <v>761</v>
      </c>
      <c r="AB130" s="117" t="s">
        <v>759</v>
      </c>
      <c r="AC130" s="115" t="s">
        <v>759</v>
      </c>
      <c r="AD130" s="117" t="s">
        <v>759</v>
      </c>
      <c r="AE130" s="115" t="s">
        <v>761</v>
      </c>
      <c r="AF130" s="117" t="s">
        <v>759</v>
      </c>
      <c r="AG130" s="115" t="s">
        <v>760</v>
      </c>
      <c r="AH130" s="117" t="s">
        <v>759</v>
      </c>
      <c r="AI130" s="115" t="s">
        <v>760</v>
      </c>
      <c r="AJ130" s="117" t="s">
        <v>760</v>
      </c>
      <c r="AK130" s="176" t="s">
        <v>760</v>
      </c>
      <c r="AL130" s="186">
        <v>7</v>
      </c>
      <c r="AN130" s="186" t="s">
        <v>762</v>
      </c>
      <c r="AQ130" s="186" t="s">
        <v>824</v>
      </c>
    </row>
    <row r="131" spans="1:43" ht="20.100000000000001" customHeight="1">
      <c r="A131" s="231" t="s">
        <v>387</v>
      </c>
      <c r="B131" s="232" t="s">
        <v>381</v>
      </c>
      <c r="C131" s="200" t="s">
        <v>766</v>
      </c>
      <c r="D131" s="120">
        <v>7</v>
      </c>
      <c r="E131" s="232" t="s">
        <v>388</v>
      </c>
      <c r="F131" s="233">
        <v>45666</v>
      </c>
      <c r="G131" s="234">
        <v>4</v>
      </c>
      <c r="H131" s="232" t="s">
        <v>47</v>
      </c>
      <c r="I131" s="232" t="s">
        <v>24</v>
      </c>
      <c r="J131" s="117" t="s">
        <v>761</v>
      </c>
      <c r="K131" s="115" t="s">
        <v>759</v>
      </c>
      <c r="L131" s="117" t="s">
        <v>760</v>
      </c>
      <c r="M131" s="115" t="s">
        <v>760</v>
      </c>
      <c r="N131" s="117" t="s">
        <v>760</v>
      </c>
      <c r="O131" s="115" t="s">
        <v>761</v>
      </c>
      <c r="P131" s="117" t="s">
        <v>759</v>
      </c>
      <c r="Q131" s="115" t="s">
        <v>761</v>
      </c>
      <c r="R131" s="117" t="s">
        <v>760</v>
      </c>
      <c r="S131" s="115" t="s">
        <v>760</v>
      </c>
      <c r="T131" s="117" t="s">
        <v>760</v>
      </c>
      <c r="U131" s="115" t="s">
        <v>761</v>
      </c>
      <c r="V131" s="117" t="s">
        <v>761</v>
      </c>
      <c r="W131" s="115" t="s">
        <v>759</v>
      </c>
      <c r="X131" s="117" t="s">
        <v>759</v>
      </c>
      <c r="Y131" s="115" t="s">
        <v>759</v>
      </c>
      <c r="Z131" s="117" t="s">
        <v>759</v>
      </c>
      <c r="AA131" s="115" t="s">
        <v>759</v>
      </c>
      <c r="AB131" s="117" t="s">
        <v>759</v>
      </c>
      <c r="AC131" s="115" t="s">
        <v>759</v>
      </c>
      <c r="AD131" s="117" t="s">
        <v>759</v>
      </c>
      <c r="AE131" s="115" t="s">
        <v>760</v>
      </c>
      <c r="AF131" s="117" t="s">
        <v>759</v>
      </c>
      <c r="AG131" s="115" t="s">
        <v>761</v>
      </c>
      <c r="AH131" s="117" t="s">
        <v>759</v>
      </c>
      <c r="AI131" s="115" t="s">
        <v>765</v>
      </c>
      <c r="AJ131" s="117" t="s">
        <v>765</v>
      </c>
      <c r="AK131" s="176" t="s">
        <v>765</v>
      </c>
      <c r="AL131" s="186">
        <v>7</v>
      </c>
      <c r="AN131" s="186" t="s">
        <v>762</v>
      </c>
    </row>
    <row r="132" spans="1:43" ht="20.100000000000001" customHeight="1">
      <c r="A132" s="235" t="s">
        <v>390</v>
      </c>
      <c r="B132" s="236" t="s">
        <v>391</v>
      </c>
      <c r="C132" s="200" t="s">
        <v>766</v>
      </c>
      <c r="D132" s="120">
        <v>7</v>
      </c>
      <c r="E132" s="236" t="s">
        <v>392</v>
      </c>
      <c r="F132" s="237">
        <v>45667</v>
      </c>
      <c r="G132" s="238">
        <v>3.5</v>
      </c>
      <c r="H132" s="236" t="s">
        <v>52</v>
      </c>
      <c r="I132" s="236" t="s">
        <v>24</v>
      </c>
      <c r="J132" s="117" t="s">
        <v>760</v>
      </c>
      <c r="K132" s="115" t="s">
        <v>759</v>
      </c>
      <c r="L132" s="117" t="s">
        <v>761</v>
      </c>
      <c r="M132" s="115" t="s">
        <v>759</v>
      </c>
      <c r="N132" s="117" t="s">
        <v>759</v>
      </c>
      <c r="O132" s="115" t="s">
        <v>759</v>
      </c>
      <c r="P132" s="117" t="s">
        <v>765</v>
      </c>
      <c r="Q132" s="115" t="s">
        <v>765</v>
      </c>
      <c r="R132" s="117" t="s">
        <v>759</v>
      </c>
      <c r="S132" s="115" t="s">
        <v>760</v>
      </c>
      <c r="T132" s="117" t="s">
        <v>759</v>
      </c>
      <c r="U132" s="115" t="s">
        <v>760</v>
      </c>
      <c r="V132" s="117" t="s">
        <v>765</v>
      </c>
      <c r="W132" s="115" t="s">
        <v>765</v>
      </c>
      <c r="X132" s="117" t="s">
        <v>759</v>
      </c>
      <c r="Y132" s="115" t="s">
        <v>759</v>
      </c>
      <c r="Z132" s="117" t="s">
        <v>760</v>
      </c>
      <c r="AA132" s="115" t="s">
        <v>760</v>
      </c>
      <c r="AB132" s="117" t="s">
        <v>765</v>
      </c>
      <c r="AC132" s="115" t="s">
        <v>760</v>
      </c>
      <c r="AD132" s="117" t="s">
        <v>759</v>
      </c>
      <c r="AE132" s="115" t="s">
        <v>761</v>
      </c>
      <c r="AF132" s="117" t="s">
        <v>759</v>
      </c>
      <c r="AG132" s="115" t="s">
        <v>760</v>
      </c>
      <c r="AH132" s="117" t="s">
        <v>759</v>
      </c>
      <c r="AI132" s="115" t="s">
        <v>758</v>
      </c>
      <c r="AJ132" s="117" t="s">
        <v>759</v>
      </c>
      <c r="AK132" s="176" t="s">
        <v>765</v>
      </c>
      <c r="AL132" s="186">
        <v>7</v>
      </c>
      <c r="AN132" s="186" t="s">
        <v>762</v>
      </c>
      <c r="AP132" s="186" t="s">
        <v>825</v>
      </c>
      <c r="AQ132" s="186" t="s">
        <v>824</v>
      </c>
    </row>
    <row r="133" spans="1:43" ht="20.100000000000001" customHeight="1">
      <c r="A133" s="235" t="s">
        <v>826</v>
      </c>
      <c r="B133" s="236" t="s">
        <v>391</v>
      </c>
      <c r="C133" s="181" t="s">
        <v>768</v>
      </c>
      <c r="D133" s="120">
        <v>5</v>
      </c>
      <c r="E133" s="236" t="s">
        <v>395</v>
      </c>
      <c r="F133" s="237">
        <v>45670</v>
      </c>
      <c r="G133" s="238">
        <v>4</v>
      </c>
      <c r="H133" s="236" t="s">
        <v>16</v>
      </c>
      <c r="I133" s="236" t="s">
        <v>17</v>
      </c>
      <c r="J133" s="117" t="s">
        <v>759</v>
      </c>
      <c r="K133" s="115" t="s">
        <v>759</v>
      </c>
      <c r="L133" s="117" t="s">
        <v>760</v>
      </c>
      <c r="M133" s="115" t="s">
        <v>765</v>
      </c>
      <c r="N133" s="117" t="s">
        <v>759</v>
      </c>
      <c r="O133" s="115" t="s">
        <v>765</v>
      </c>
      <c r="P133" s="117" t="s">
        <v>759</v>
      </c>
      <c r="Q133" s="115" t="s">
        <v>760</v>
      </c>
      <c r="R133" s="117" t="s">
        <v>765</v>
      </c>
      <c r="S133" s="115" t="s">
        <v>759</v>
      </c>
      <c r="T133" s="117" t="s">
        <v>759</v>
      </c>
      <c r="U133" s="115" t="s">
        <v>761</v>
      </c>
      <c r="V133" s="117" t="s">
        <v>759</v>
      </c>
      <c r="W133" s="115" t="s">
        <v>759</v>
      </c>
      <c r="X133" s="117" t="s">
        <v>759</v>
      </c>
      <c r="Y133" s="115" t="s">
        <v>765</v>
      </c>
      <c r="Z133" s="117" t="s">
        <v>759</v>
      </c>
      <c r="AA133" s="115" t="s">
        <v>765</v>
      </c>
      <c r="AB133" s="117" t="s">
        <v>760</v>
      </c>
      <c r="AC133" s="115" t="s">
        <v>759</v>
      </c>
      <c r="AD133" s="117" t="s">
        <v>761</v>
      </c>
      <c r="AE133" s="115" t="s">
        <v>759</v>
      </c>
      <c r="AF133" s="117" t="s">
        <v>759</v>
      </c>
      <c r="AG133" s="115" t="s">
        <v>759</v>
      </c>
      <c r="AH133" s="117" t="s">
        <v>760</v>
      </c>
      <c r="AI133" s="115" t="s">
        <v>759</v>
      </c>
      <c r="AJ133" s="117" t="s">
        <v>761</v>
      </c>
      <c r="AK133" s="176" t="s">
        <v>760</v>
      </c>
      <c r="AL133" s="186">
        <v>5</v>
      </c>
      <c r="AN133" s="186" t="s">
        <v>762</v>
      </c>
    </row>
    <row r="134" spans="1:43" ht="20.100000000000001" customHeight="1">
      <c r="A134" s="235" t="s">
        <v>397</v>
      </c>
      <c r="B134" s="236" t="s">
        <v>391</v>
      </c>
      <c r="C134" s="9" t="s">
        <v>773</v>
      </c>
      <c r="D134" s="120">
        <v>4</v>
      </c>
      <c r="E134" s="236" t="s">
        <v>395</v>
      </c>
      <c r="F134" s="237">
        <v>45670</v>
      </c>
      <c r="G134" s="238">
        <v>2</v>
      </c>
      <c r="H134" s="236" t="s">
        <v>16</v>
      </c>
      <c r="I134" s="236" t="s">
        <v>17</v>
      </c>
      <c r="J134" s="117" t="s">
        <v>761</v>
      </c>
      <c r="K134" s="115" t="s">
        <v>759</v>
      </c>
      <c r="L134" s="117" t="s">
        <v>761</v>
      </c>
      <c r="M134" s="115" t="s">
        <v>765</v>
      </c>
      <c r="N134" s="117" t="s">
        <v>765</v>
      </c>
      <c r="O134" s="115" t="s">
        <v>765</v>
      </c>
      <c r="P134" s="117" t="s">
        <v>760</v>
      </c>
      <c r="Q134" s="115" t="s">
        <v>761</v>
      </c>
      <c r="R134" s="117" t="s">
        <v>765</v>
      </c>
      <c r="S134" s="115" t="s">
        <v>759</v>
      </c>
      <c r="T134" s="117" t="s">
        <v>759</v>
      </c>
      <c r="U134" s="115" t="s">
        <v>760</v>
      </c>
      <c r="V134" s="117" t="s">
        <v>759</v>
      </c>
      <c r="W134" s="115" t="s">
        <v>759</v>
      </c>
      <c r="X134" s="117" t="s">
        <v>759</v>
      </c>
      <c r="Y134" s="115" t="s">
        <v>759</v>
      </c>
      <c r="Z134" s="117" t="s">
        <v>765</v>
      </c>
      <c r="AA134" s="115" t="s">
        <v>760</v>
      </c>
      <c r="AB134" s="117" t="s">
        <v>761</v>
      </c>
      <c r="AC134" s="115" t="s">
        <v>759</v>
      </c>
      <c r="AD134" s="117" t="s">
        <v>765</v>
      </c>
      <c r="AE134" s="115" t="s">
        <v>765</v>
      </c>
      <c r="AF134" s="117" t="s">
        <v>759</v>
      </c>
      <c r="AG134" s="115" t="s">
        <v>759</v>
      </c>
      <c r="AH134" s="117" t="s">
        <v>761</v>
      </c>
      <c r="AI134" s="115" t="s">
        <v>759</v>
      </c>
      <c r="AJ134" s="117" t="s">
        <v>760</v>
      </c>
      <c r="AK134" s="176" t="s">
        <v>761</v>
      </c>
      <c r="AL134" s="186">
        <v>4</v>
      </c>
      <c r="AN134" s="186" t="s">
        <v>762</v>
      </c>
    </row>
    <row r="135" spans="1:43" ht="20.100000000000001" customHeight="1">
      <c r="A135" s="231" t="s">
        <v>399</v>
      </c>
      <c r="B135" s="232" t="s">
        <v>381</v>
      </c>
      <c r="C135" s="200" t="s">
        <v>766</v>
      </c>
      <c r="D135" s="120">
        <v>7</v>
      </c>
      <c r="E135" s="232" t="s">
        <v>395</v>
      </c>
      <c r="F135" s="233">
        <v>45670</v>
      </c>
      <c r="G135" s="234">
        <v>3.5</v>
      </c>
      <c r="H135" s="232" t="s">
        <v>16</v>
      </c>
      <c r="I135" s="232" t="s">
        <v>17</v>
      </c>
      <c r="J135" s="117" t="s">
        <v>760</v>
      </c>
      <c r="K135" s="115" t="s">
        <v>759</v>
      </c>
      <c r="L135" s="117" t="s">
        <v>761</v>
      </c>
      <c r="M135" s="115" t="s">
        <v>760</v>
      </c>
      <c r="N135" s="117" t="s">
        <v>760</v>
      </c>
      <c r="O135" s="115" t="s">
        <v>760</v>
      </c>
      <c r="P135" s="117" t="s">
        <v>765</v>
      </c>
      <c r="Q135" s="115" t="s">
        <v>760</v>
      </c>
      <c r="R135" s="117" t="s">
        <v>775</v>
      </c>
      <c r="S135" s="115" t="s">
        <v>759</v>
      </c>
      <c r="T135" s="117" t="s">
        <v>759</v>
      </c>
      <c r="U135" s="115" t="s">
        <v>761</v>
      </c>
      <c r="V135" s="117" t="s">
        <v>759</v>
      </c>
      <c r="W135" s="115" t="s">
        <v>759</v>
      </c>
      <c r="X135" s="117" t="s">
        <v>759</v>
      </c>
      <c r="Y135" s="115" t="s">
        <v>802</v>
      </c>
      <c r="Z135" s="117" t="s">
        <v>760</v>
      </c>
      <c r="AA135" s="115" t="s">
        <v>758</v>
      </c>
      <c r="AB135" s="117" t="s">
        <v>758</v>
      </c>
      <c r="AC135" s="115" t="s">
        <v>759</v>
      </c>
      <c r="AD135" s="117" t="s">
        <v>775</v>
      </c>
      <c r="AE135" s="115" t="s">
        <v>761</v>
      </c>
      <c r="AF135" s="117" t="s">
        <v>761</v>
      </c>
      <c r="AG135" s="115" t="s">
        <v>759</v>
      </c>
      <c r="AH135" s="117" t="s">
        <v>765</v>
      </c>
      <c r="AI135" s="115" t="s">
        <v>759</v>
      </c>
      <c r="AJ135" s="117" t="s">
        <v>761</v>
      </c>
      <c r="AK135" s="176" t="s">
        <v>760</v>
      </c>
      <c r="AL135" s="186">
        <v>7</v>
      </c>
      <c r="AN135" s="186" t="s">
        <v>762</v>
      </c>
      <c r="AP135" s="186" t="s">
        <v>827</v>
      </c>
    </row>
    <row r="136" spans="1:43" ht="20.100000000000001" customHeight="1">
      <c r="A136" s="235" t="s">
        <v>400</v>
      </c>
      <c r="B136" s="236" t="s">
        <v>391</v>
      </c>
      <c r="C136" s="9" t="s">
        <v>773</v>
      </c>
      <c r="D136" s="120">
        <v>4</v>
      </c>
      <c r="E136" s="236" t="s">
        <v>401</v>
      </c>
      <c r="F136" s="237">
        <v>45670</v>
      </c>
      <c r="G136" s="238">
        <v>2</v>
      </c>
      <c r="H136" s="236" t="s">
        <v>16</v>
      </c>
      <c r="I136" s="236" t="s">
        <v>24</v>
      </c>
      <c r="J136" s="117" t="s">
        <v>760</v>
      </c>
      <c r="K136" s="115" t="s">
        <v>759</v>
      </c>
      <c r="L136" s="117" t="s">
        <v>761</v>
      </c>
      <c r="M136" s="115" t="s">
        <v>761</v>
      </c>
      <c r="N136" s="117" t="s">
        <v>765</v>
      </c>
      <c r="O136" s="115" t="s">
        <v>759</v>
      </c>
      <c r="P136" s="117" t="s">
        <v>775</v>
      </c>
      <c r="Q136" s="115" t="s">
        <v>775</v>
      </c>
      <c r="R136" s="117" t="s">
        <v>761</v>
      </c>
      <c r="S136" s="115" t="s">
        <v>761</v>
      </c>
      <c r="T136" s="117" t="s">
        <v>759</v>
      </c>
      <c r="U136" s="115" t="s">
        <v>761</v>
      </c>
      <c r="V136" s="117" t="s">
        <v>759</v>
      </c>
      <c r="W136" s="115" t="s">
        <v>759</v>
      </c>
      <c r="X136" s="117" t="s">
        <v>759</v>
      </c>
      <c r="Y136" s="115" t="s">
        <v>765</v>
      </c>
      <c r="Z136" s="117" t="s">
        <v>765</v>
      </c>
      <c r="AA136" s="115" t="s">
        <v>761</v>
      </c>
      <c r="AB136" s="117" t="s">
        <v>760</v>
      </c>
      <c r="AC136" s="115" t="s">
        <v>759</v>
      </c>
      <c r="AD136" s="117" t="s">
        <v>775</v>
      </c>
      <c r="AE136" s="115" t="s">
        <v>765</v>
      </c>
      <c r="AF136" s="117" t="s">
        <v>759</v>
      </c>
      <c r="AG136" s="115" t="s">
        <v>759</v>
      </c>
      <c r="AH136" s="117" t="s">
        <v>760</v>
      </c>
      <c r="AI136" s="115" t="s">
        <v>775</v>
      </c>
      <c r="AJ136" s="117" t="s">
        <v>760</v>
      </c>
      <c r="AK136" s="176" t="s">
        <v>761</v>
      </c>
      <c r="AL136" s="186">
        <v>4</v>
      </c>
      <c r="AN136" s="186" t="s">
        <v>762</v>
      </c>
      <c r="AP136" s="186" t="s">
        <v>827</v>
      </c>
    </row>
    <row r="137" spans="1:43" ht="20.100000000000001" customHeight="1">
      <c r="A137" s="235" t="s">
        <v>828</v>
      </c>
      <c r="B137" s="236" t="s">
        <v>391</v>
      </c>
      <c r="C137" s="181" t="s">
        <v>768</v>
      </c>
      <c r="D137" s="120">
        <v>5</v>
      </c>
      <c r="E137" s="236" t="s">
        <v>403</v>
      </c>
      <c r="F137" s="237">
        <v>45670</v>
      </c>
      <c r="G137" s="238">
        <v>4</v>
      </c>
      <c r="H137" s="236" t="s">
        <v>16</v>
      </c>
      <c r="I137" s="236" t="s">
        <v>24</v>
      </c>
      <c r="J137" s="117" t="s">
        <v>759</v>
      </c>
      <c r="K137" s="115" t="s">
        <v>759</v>
      </c>
      <c r="L137" s="117" t="s">
        <v>760</v>
      </c>
      <c r="M137" s="115" t="s">
        <v>802</v>
      </c>
      <c r="N137" s="117" t="s">
        <v>759</v>
      </c>
      <c r="O137" s="115" t="s">
        <v>759</v>
      </c>
      <c r="P137" s="117" t="s">
        <v>759</v>
      </c>
      <c r="Q137" s="115" t="s">
        <v>775</v>
      </c>
      <c r="R137" s="117" t="s">
        <v>765</v>
      </c>
      <c r="S137" s="115" t="s">
        <v>761</v>
      </c>
      <c r="T137" s="117" t="s">
        <v>759</v>
      </c>
      <c r="U137" s="115" t="s">
        <v>760</v>
      </c>
      <c r="V137" s="117" t="s">
        <v>759</v>
      </c>
      <c r="W137" s="115" t="s">
        <v>759</v>
      </c>
      <c r="X137" s="117" t="s">
        <v>759</v>
      </c>
      <c r="Y137" s="115" t="s">
        <v>761</v>
      </c>
      <c r="Z137" s="117" t="s">
        <v>759</v>
      </c>
      <c r="AA137" s="115" t="s">
        <v>765</v>
      </c>
      <c r="AB137" s="117" t="s">
        <v>759</v>
      </c>
      <c r="AC137" s="115" t="s">
        <v>759</v>
      </c>
      <c r="AD137" s="117" t="s">
        <v>802</v>
      </c>
      <c r="AE137" s="115" t="s">
        <v>759</v>
      </c>
      <c r="AF137" s="117" t="s">
        <v>759</v>
      </c>
      <c r="AG137" s="115" t="s">
        <v>759</v>
      </c>
      <c r="AH137" s="117" t="s">
        <v>802</v>
      </c>
      <c r="AI137" s="115" t="s">
        <v>760</v>
      </c>
      <c r="AJ137" s="117" t="s">
        <v>802</v>
      </c>
      <c r="AK137" s="176" t="s">
        <v>765</v>
      </c>
      <c r="AL137" s="186">
        <v>5</v>
      </c>
      <c r="AN137" s="186" t="s">
        <v>762</v>
      </c>
      <c r="AP137" s="186" t="s">
        <v>827</v>
      </c>
    </row>
    <row r="138" spans="1:43" ht="20.100000000000001" customHeight="1">
      <c r="A138" s="231" t="s">
        <v>405</v>
      </c>
      <c r="B138" s="232" t="s">
        <v>381</v>
      </c>
      <c r="C138" s="195" t="s">
        <v>757</v>
      </c>
      <c r="D138" s="120">
        <v>7</v>
      </c>
      <c r="E138" s="232" t="s">
        <v>406</v>
      </c>
      <c r="F138" s="233">
        <v>45671</v>
      </c>
      <c r="G138" s="234">
        <v>2</v>
      </c>
      <c r="H138" s="232" t="s">
        <v>29</v>
      </c>
      <c r="I138" s="232" t="s">
        <v>17</v>
      </c>
      <c r="J138" s="117" t="s">
        <v>760</v>
      </c>
      <c r="K138" s="115" t="s">
        <v>760</v>
      </c>
      <c r="L138" s="117" t="s">
        <v>760</v>
      </c>
      <c r="M138" s="115" t="s">
        <v>761</v>
      </c>
      <c r="N138" s="117" t="s">
        <v>765</v>
      </c>
      <c r="O138" s="115" t="s">
        <v>759</v>
      </c>
      <c r="P138" s="117" t="s">
        <v>760</v>
      </c>
      <c r="Q138" s="115" t="s">
        <v>760</v>
      </c>
      <c r="R138" s="117" t="s">
        <v>759</v>
      </c>
      <c r="S138" s="115" t="s">
        <v>759</v>
      </c>
      <c r="T138" s="117" t="s">
        <v>760</v>
      </c>
      <c r="U138" s="115" t="s">
        <v>765</v>
      </c>
      <c r="V138" s="117" t="s">
        <v>759</v>
      </c>
      <c r="W138" s="115" t="s">
        <v>759</v>
      </c>
      <c r="X138" s="117" t="s">
        <v>759</v>
      </c>
      <c r="Y138" s="115" t="s">
        <v>759</v>
      </c>
      <c r="Z138" s="117" t="s">
        <v>759</v>
      </c>
      <c r="AA138" s="115" t="s">
        <v>761</v>
      </c>
      <c r="AB138" s="117" t="s">
        <v>765</v>
      </c>
      <c r="AC138" s="115" t="s">
        <v>759</v>
      </c>
      <c r="AD138" s="117" t="s">
        <v>759</v>
      </c>
      <c r="AE138" s="115" t="s">
        <v>765</v>
      </c>
      <c r="AF138" s="117" t="s">
        <v>759</v>
      </c>
      <c r="AG138" s="115" t="s">
        <v>759</v>
      </c>
      <c r="AH138" s="117" t="s">
        <v>761</v>
      </c>
      <c r="AI138" s="115" t="s">
        <v>760</v>
      </c>
      <c r="AJ138" s="117" t="s">
        <v>802</v>
      </c>
      <c r="AK138" s="176" t="s">
        <v>759</v>
      </c>
      <c r="AL138" s="186">
        <v>7</v>
      </c>
      <c r="AN138" s="186" t="s">
        <v>762</v>
      </c>
    </row>
    <row r="139" spans="1:43" ht="20.100000000000001" customHeight="1">
      <c r="A139" s="231" t="s">
        <v>829</v>
      </c>
      <c r="B139" s="232" t="s">
        <v>381</v>
      </c>
      <c r="C139" s="195" t="s">
        <v>757</v>
      </c>
      <c r="D139" s="120">
        <v>4</v>
      </c>
      <c r="E139" s="232" t="s">
        <v>401</v>
      </c>
      <c r="F139" s="233">
        <v>45670</v>
      </c>
      <c r="G139" s="234">
        <v>2</v>
      </c>
      <c r="H139" s="232" t="s">
        <v>16</v>
      </c>
      <c r="I139" s="232" t="s">
        <v>24</v>
      </c>
      <c r="K139" s="115" t="s">
        <v>759</v>
      </c>
      <c r="L139" s="117" t="s">
        <v>761</v>
      </c>
      <c r="M139" s="115" t="s">
        <v>760</v>
      </c>
      <c r="N139" s="117" t="s">
        <v>765</v>
      </c>
      <c r="O139" s="115" t="s">
        <v>759</v>
      </c>
      <c r="P139" s="117" t="s">
        <v>775</v>
      </c>
      <c r="Q139" s="115" t="s">
        <v>760</v>
      </c>
      <c r="S139" s="115" t="s">
        <v>765</v>
      </c>
      <c r="T139" s="117" t="s">
        <v>759</v>
      </c>
      <c r="U139" s="115" t="s">
        <v>765</v>
      </c>
      <c r="V139" s="117" t="s">
        <v>759</v>
      </c>
      <c r="W139" s="115" t="s">
        <v>759</v>
      </c>
      <c r="X139" s="117" t="s">
        <v>759</v>
      </c>
      <c r="Y139" s="115" t="s">
        <v>759</v>
      </c>
      <c r="Z139" s="117" t="s">
        <v>759</v>
      </c>
      <c r="AA139" s="115" t="s">
        <v>760</v>
      </c>
      <c r="AB139" s="117" t="s">
        <v>761</v>
      </c>
      <c r="AC139" s="115" t="s">
        <v>759</v>
      </c>
      <c r="AD139" s="117" t="s">
        <v>760</v>
      </c>
      <c r="AE139" s="115" t="s">
        <v>759</v>
      </c>
      <c r="AF139" s="117" t="s">
        <v>759</v>
      </c>
      <c r="AG139" s="115" t="s">
        <v>759</v>
      </c>
      <c r="AH139" s="117" t="s">
        <v>765</v>
      </c>
      <c r="AI139" s="115" t="s">
        <v>765</v>
      </c>
      <c r="AJ139" s="117" t="s">
        <v>759</v>
      </c>
      <c r="AK139" s="176" t="s">
        <v>760</v>
      </c>
      <c r="AL139" s="186">
        <v>4</v>
      </c>
      <c r="AN139" s="186" t="s">
        <v>762</v>
      </c>
      <c r="AP139" s="186" t="s">
        <v>830</v>
      </c>
    </row>
    <row r="140" spans="1:43" ht="20.100000000000001" customHeight="1">
      <c r="A140" s="231" t="s">
        <v>411</v>
      </c>
      <c r="B140" s="232" t="s">
        <v>381</v>
      </c>
      <c r="C140" s="195" t="s">
        <v>757</v>
      </c>
      <c r="D140" s="120">
        <v>7</v>
      </c>
      <c r="E140" s="232" t="s">
        <v>412</v>
      </c>
      <c r="F140" s="233">
        <v>45671</v>
      </c>
      <c r="G140" s="234">
        <v>2</v>
      </c>
      <c r="H140" s="232" t="s">
        <v>29</v>
      </c>
      <c r="I140" s="232" t="s">
        <v>17</v>
      </c>
      <c r="J140" s="117" t="s">
        <v>760</v>
      </c>
      <c r="K140" s="115" t="s">
        <v>760</v>
      </c>
      <c r="L140" s="117" t="s">
        <v>760</v>
      </c>
      <c r="M140" s="115" t="s">
        <v>765</v>
      </c>
      <c r="N140" s="117" t="s">
        <v>765</v>
      </c>
      <c r="O140" s="115" t="s">
        <v>759</v>
      </c>
      <c r="P140" s="117" t="s">
        <v>760</v>
      </c>
      <c r="Q140" s="115" t="s">
        <v>760</v>
      </c>
      <c r="R140" s="117" t="s">
        <v>759</v>
      </c>
      <c r="S140" s="115" t="s">
        <v>759</v>
      </c>
      <c r="T140" s="117" t="s">
        <v>760</v>
      </c>
      <c r="U140" s="115" t="s">
        <v>765</v>
      </c>
      <c r="V140" s="117" t="s">
        <v>759</v>
      </c>
      <c r="W140" s="115" t="s">
        <v>759</v>
      </c>
      <c r="X140" s="117" t="s">
        <v>759</v>
      </c>
      <c r="Y140" s="115" t="s">
        <v>759</v>
      </c>
      <c r="Z140" s="117" t="s">
        <v>759</v>
      </c>
      <c r="AA140" s="115" t="s">
        <v>760</v>
      </c>
      <c r="AB140" s="117" t="s">
        <v>759</v>
      </c>
      <c r="AC140" s="115" t="s">
        <v>759</v>
      </c>
      <c r="AD140" s="117" t="s">
        <v>759</v>
      </c>
      <c r="AE140" s="115" t="s">
        <v>759</v>
      </c>
      <c r="AF140" s="117" t="s">
        <v>759</v>
      </c>
      <c r="AG140" s="115" t="s">
        <v>759</v>
      </c>
      <c r="AH140" s="117" t="s">
        <v>761</v>
      </c>
      <c r="AI140" s="115" t="s">
        <v>765</v>
      </c>
      <c r="AJ140" s="117" t="s">
        <v>802</v>
      </c>
      <c r="AK140" s="176" t="s">
        <v>759</v>
      </c>
      <c r="AL140" s="186">
        <v>7</v>
      </c>
      <c r="AN140" s="186" t="s">
        <v>762</v>
      </c>
    </row>
    <row r="141" spans="1:43" ht="20.100000000000001" customHeight="1">
      <c r="A141" s="231" t="s">
        <v>831</v>
      </c>
      <c r="B141" s="232" t="s">
        <v>381</v>
      </c>
      <c r="C141" s="195" t="s">
        <v>757</v>
      </c>
      <c r="D141" s="120">
        <v>4</v>
      </c>
      <c r="E141" s="232" t="s">
        <v>403</v>
      </c>
      <c r="F141" s="233">
        <v>45670</v>
      </c>
      <c r="G141" s="234">
        <v>2</v>
      </c>
      <c r="H141" s="232" t="s">
        <v>16</v>
      </c>
      <c r="I141" s="232" t="s">
        <v>24</v>
      </c>
      <c r="K141" s="115" t="s">
        <v>759</v>
      </c>
      <c r="L141" s="117" t="s">
        <v>761</v>
      </c>
      <c r="M141" s="115" t="s">
        <v>760</v>
      </c>
      <c r="N141" s="117" t="s">
        <v>765</v>
      </c>
      <c r="O141" s="115" t="s">
        <v>759</v>
      </c>
      <c r="P141" s="117" t="s">
        <v>765</v>
      </c>
      <c r="Q141" s="115" t="s">
        <v>760</v>
      </c>
      <c r="S141" s="115" t="s">
        <v>765</v>
      </c>
      <c r="T141" s="117" t="s">
        <v>759</v>
      </c>
      <c r="U141" s="115" t="s">
        <v>765</v>
      </c>
      <c r="V141" s="117" t="s">
        <v>759</v>
      </c>
      <c r="W141" s="115" t="s">
        <v>759</v>
      </c>
      <c r="X141" s="117" t="s">
        <v>759</v>
      </c>
      <c r="Y141" s="115" t="s">
        <v>759</v>
      </c>
      <c r="Z141" s="117" t="s">
        <v>759</v>
      </c>
      <c r="AA141" s="115" t="s">
        <v>760</v>
      </c>
      <c r="AB141" s="117" t="s">
        <v>759</v>
      </c>
      <c r="AC141" s="115" t="s">
        <v>759</v>
      </c>
      <c r="AD141" s="117" t="s">
        <v>760</v>
      </c>
      <c r="AE141" s="115" t="s">
        <v>759</v>
      </c>
      <c r="AF141" s="117" t="s">
        <v>759</v>
      </c>
      <c r="AG141" s="115" t="s">
        <v>759</v>
      </c>
      <c r="AH141" s="117" t="s">
        <v>765</v>
      </c>
      <c r="AI141" s="115" t="s">
        <v>765</v>
      </c>
      <c r="AJ141" s="117" t="s">
        <v>759</v>
      </c>
      <c r="AK141" s="176" t="s">
        <v>760</v>
      </c>
      <c r="AL141" s="186">
        <v>4</v>
      </c>
      <c r="AN141" s="186" t="s">
        <v>762</v>
      </c>
      <c r="AP141" s="186" t="s">
        <v>830</v>
      </c>
    </row>
    <row r="142" spans="1:43" ht="20.100000000000001" customHeight="1">
      <c r="A142" s="235" t="s">
        <v>416</v>
      </c>
      <c r="B142" s="236" t="s">
        <v>391</v>
      </c>
      <c r="C142" s="200" t="s">
        <v>766</v>
      </c>
      <c r="D142" s="120">
        <v>7</v>
      </c>
      <c r="E142" s="236" t="s">
        <v>414</v>
      </c>
      <c r="F142" s="237">
        <v>45671</v>
      </c>
      <c r="G142" s="238">
        <v>4</v>
      </c>
      <c r="H142" s="236" t="s">
        <v>29</v>
      </c>
      <c r="I142" s="236" t="s">
        <v>24</v>
      </c>
      <c r="J142" s="117" t="s">
        <v>761</v>
      </c>
      <c r="K142" s="115" t="s">
        <v>765</v>
      </c>
      <c r="L142" s="117" t="s">
        <v>760</v>
      </c>
      <c r="M142" s="115" t="s">
        <v>759</v>
      </c>
      <c r="N142" s="117" t="s">
        <v>759</v>
      </c>
      <c r="O142" s="115" t="s">
        <v>759</v>
      </c>
      <c r="P142" s="117" t="s">
        <v>759</v>
      </c>
      <c r="Q142" s="115" t="s">
        <v>759</v>
      </c>
      <c r="R142" s="117" t="s">
        <v>759</v>
      </c>
      <c r="S142" s="115" t="s">
        <v>759</v>
      </c>
      <c r="T142" s="117" t="s">
        <v>759</v>
      </c>
      <c r="U142" s="115" t="s">
        <v>760</v>
      </c>
      <c r="V142" s="117" t="s">
        <v>765</v>
      </c>
      <c r="W142" s="115" t="s">
        <v>759</v>
      </c>
      <c r="X142" s="117" t="s">
        <v>759</v>
      </c>
      <c r="Y142" s="115" t="s">
        <v>759</v>
      </c>
      <c r="Z142" s="117" t="s">
        <v>760</v>
      </c>
      <c r="AA142" s="115" t="s">
        <v>765</v>
      </c>
      <c r="AB142" s="117" t="s">
        <v>759</v>
      </c>
      <c r="AC142" s="115" t="s">
        <v>760</v>
      </c>
      <c r="AD142" s="117" t="s">
        <v>775</v>
      </c>
      <c r="AE142" s="115" t="s">
        <v>759</v>
      </c>
      <c r="AF142" s="117" t="s">
        <v>759</v>
      </c>
      <c r="AG142" s="115" t="s">
        <v>760</v>
      </c>
      <c r="AH142" s="117" t="s">
        <v>760</v>
      </c>
      <c r="AI142" s="115" t="s">
        <v>758</v>
      </c>
      <c r="AJ142" s="117" t="s">
        <v>760</v>
      </c>
      <c r="AK142" s="176" t="s">
        <v>765</v>
      </c>
      <c r="AL142" s="186">
        <v>7</v>
      </c>
      <c r="AN142" s="186" t="s">
        <v>762</v>
      </c>
    </row>
    <row r="143" spans="1:43" ht="20.100000000000001" customHeight="1">
      <c r="A143" s="231" t="s">
        <v>832</v>
      </c>
      <c r="B143" s="232" t="s">
        <v>381</v>
      </c>
      <c r="C143" s="181" t="s">
        <v>768</v>
      </c>
      <c r="D143" s="120">
        <v>5</v>
      </c>
      <c r="E143" s="232" t="s">
        <v>419</v>
      </c>
      <c r="F143" s="233">
        <v>45673</v>
      </c>
      <c r="G143" s="234">
        <v>4</v>
      </c>
      <c r="H143" s="232" t="s">
        <v>47</v>
      </c>
      <c r="I143" s="232" t="s">
        <v>17</v>
      </c>
      <c r="J143" s="117" t="s">
        <v>759</v>
      </c>
      <c r="K143" s="115" t="s">
        <v>765</v>
      </c>
      <c r="L143" s="117" t="s">
        <v>760</v>
      </c>
      <c r="M143" s="115" t="s">
        <v>759</v>
      </c>
      <c r="N143" s="117" t="s">
        <v>759</v>
      </c>
      <c r="O143" s="115" t="s">
        <v>759</v>
      </c>
      <c r="P143" s="117" t="s">
        <v>759</v>
      </c>
      <c r="Q143" s="115" t="s">
        <v>760</v>
      </c>
      <c r="R143" s="117" t="s">
        <v>760</v>
      </c>
      <c r="S143" s="115" t="s">
        <v>759</v>
      </c>
      <c r="T143" s="117" t="s">
        <v>759</v>
      </c>
      <c r="U143" s="115" t="s">
        <v>759</v>
      </c>
      <c r="V143" s="117" t="s">
        <v>765</v>
      </c>
      <c r="W143" s="115" t="s">
        <v>759</v>
      </c>
      <c r="X143" s="117" t="s">
        <v>759</v>
      </c>
      <c r="Y143" s="115" t="s">
        <v>760</v>
      </c>
      <c r="Z143" s="117" t="s">
        <v>759</v>
      </c>
      <c r="AA143" s="115" t="s">
        <v>759</v>
      </c>
      <c r="AB143" s="117" t="s">
        <v>765</v>
      </c>
      <c r="AC143" s="115" t="s">
        <v>759</v>
      </c>
      <c r="AD143" s="117" t="s">
        <v>765</v>
      </c>
      <c r="AE143" s="115" t="s">
        <v>759</v>
      </c>
      <c r="AF143" s="117" t="s">
        <v>759</v>
      </c>
      <c r="AG143" s="115" t="s">
        <v>760</v>
      </c>
      <c r="AH143" s="117" t="s">
        <v>761</v>
      </c>
      <c r="AI143" s="115" t="s">
        <v>775</v>
      </c>
      <c r="AJ143" s="117" t="s">
        <v>761</v>
      </c>
      <c r="AK143" s="176" t="s">
        <v>759</v>
      </c>
      <c r="AL143" s="186">
        <v>5</v>
      </c>
      <c r="AN143" s="186" t="s">
        <v>762</v>
      </c>
    </row>
    <row r="144" spans="1:43" ht="20.100000000000001" customHeight="1">
      <c r="A144" s="231" t="s">
        <v>421</v>
      </c>
      <c r="B144" s="232" t="s">
        <v>381</v>
      </c>
      <c r="C144" s="200" t="s">
        <v>766</v>
      </c>
      <c r="D144" s="120">
        <v>7</v>
      </c>
      <c r="E144" s="232" t="s">
        <v>422</v>
      </c>
      <c r="F144" s="233">
        <v>45673</v>
      </c>
      <c r="G144" s="234">
        <v>3.5</v>
      </c>
      <c r="H144" s="232" t="s">
        <v>47</v>
      </c>
      <c r="I144" s="232" t="s">
        <v>24</v>
      </c>
      <c r="J144" s="117" t="s">
        <v>759</v>
      </c>
      <c r="K144" s="115" t="s">
        <v>760</v>
      </c>
      <c r="L144" s="117" t="s">
        <v>761</v>
      </c>
      <c r="M144" s="115" t="s">
        <v>760</v>
      </c>
      <c r="N144" s="117" t="s">
        <v>759</v>
      </c>
      <c r="O144" s="115" t="s">
        <v>760</v>
      </c>
      <c r="P144" s="117" t="s">
        <v>759</v>
      </c>
      <c r="Q144" s="115" t="s">
        <v>761</v>
      </c>
      <c r="R144" s="117" t="s">
        <v>760</v>
      </c>
      <c r="S144" s="115" t="s">
        <v>759</v>
      </c>
      <c r="T144" s="117" t="s">
        <v>760</v>
      </c>
      <c r="U144" s="115" t="s">
        <v>759</v>
      </c>
      <c r="V144" s="117" t="s">
        <v>765</v>
      </c>
      <c r="W144" s="115" t="s">
        <v>759</v>
      </c>
      <c r="X144" s="117" t="s">
        <v>759</v>
      </c>
      <c r="Y144" s="115" t="s">
        <v>765</v>
      </c>
      <c r="Z144" s="117" t="s">
        <v>760</v>
      </c>
      <c r="AA144" s="115" t="s">
        <v>759</v>
      </c>
      <c r="AB144" s="117" t="s">
        <v>765</v>
      </c>
      <c r="AC144" s="115" t="s">
        <v>759</v>
      </c>
      <c r="AD144" s="117" t="s">
        <v>759</v>
      </c>
      <c r="AE144" s="115" t="s">
        <v>761</v>
      </c>
      <c r="AF144" s="117" t="s">
        <v>760</v>
      </c>
      <c r="AG144" s="115" t="s">
        <v>759</v>
      </c>
      <c r="AH144" s="117" t="s">
        <v>761</v>
      </c>
      <c r="AI144" s="115" t="s">
        <v>765</v>
      </c>
      <c r="AJ144" s="117" t="s">
        <v>759</v>
      </c>
      <c r="AK144" s="176" t="s">
        <v>765</v>
      </c>
      <c r="AL144" s="186">
        <v>7</v>
      </c>
      <c r="AN144" s="186" t="s">
        <v>762</v>
      </c>
    </row>
    <row r="145" spans="1:42" ht="20.100000000000001" customHeight="1">
      <c r="A145" s="235" t="s">
        <v>424</v>
      </c>
      <c r="B145" s="236" t="s">
        <v>89</v>
      </c>
      <c r="C145" s="203" t="s">
        <v>776</v>
      </c>
      <c r="D145" s="120">
        <v>5</v>
      </c>
      <c r="E145" s="236" t="s">
        <v>425</v>
      </c>
      <c r="F145" s="237">
        <v>45674</v>
      </c>
      <c r="G145" s="238">
        <v>3.5</v>
      </c>
      <c r="H145" s="236" t="s">
        <v>52</v>
      </c>
      <c r="I145" s="236" t="s">
        <v>17</v>
      </c>
      <c r="J145" s="117" t="s">
        <v>759</v>
      </c>
      <c r="K145" s="115" t="s">
        <v>759</v>
      </c>
      <c r="L145" s="117" t="s">
        <v>760</v>
      </c>
      <c r="M145" s="115" t="s">
        <v>760</v>
      </c>
      <c r="N145" s="117" t="s">
        <v>759</v>
      </c>
      <c r="O145" s="115" t="s">
        <v>759</v>
      </c>
      <c r="P145" s="117" t="s">
        <v>760</v>
      </c>
      <c r="Q145" s="115" t="s">
        <v>765</v>
      </c>
      <c r="R145" s="117" t="s">
        <v>759</v>
      </c>
      <c r="S145" s="115" t="s">
        <v>765</v>
      </c>
      <c r="T145" s="117" t="s">
        <v>765</v>
      </c>
      <c r="U145" s="115" t="s">
        <v>759</v>
      </c>
      <c r="V145" s="117" t="s">
        <v>759</v>
      </c>
      <c r="W145" s="115" t="s">
        <v>759</v>
      </c>
      <c r="X145" s="117" t="s">
        <v>759</v>
      </c>
      <c r="Y145" s="115" t="s">
        <v>761</v>
      </c>
      <c r="Z145" s="117" t="s">
        <v>765</v>
      </c>
      <c r="AA145" s="115" t="s">
        <v>759</v>
      </c>
      <c r="AB145" s="117" t="s">
        <v>760</v>
      </c>
      <c r="AC145" s="115" t="s">
        <v>759</v>
      </c>
      <c r="AD145" s="117" t="s">
        <v>775</v>
      </c>
      <c r="AE145" s="115" t="s">
        <v>765</v>
      </c>
      <c r="AF145" s="117" t="s">
        <v>759</v>
      </c>
      <c r="AG145" s="115" t="s">
        <v>759</v>
      </c>
      <c r="AH145" s="117" t="s">
        <v>765</v>
      </c>
      <c r="AI145" s="115" t="s">
        <v>759</v>
      </c>
      <c r="AJ145" s="117" t="s">
        <v>760</v>
      </c>
      <c r="AK145" s="176" t="s">
        <v>761</v>
      </c>
      <c r="AL145" s="186">
        <v>5</v>
      </c>
      <c r="AN145" s="186" t="s">
        <v>762</v>
      </c>
    </row>
    <row r="146" spans="1:42" s="187" customFormat="1" ht="20.100000000000001" hidden="1" customHeight="1">
      <c r="A146" s="126" t="s">
        <v>427</v>
      </c>
      <c r="B146" s="212" t="s">
        <v>381</v>
      </c>
      <c r="C146" s="212"/>
      <c r="D146" s="239">
        <v>0</v>
      </c>
      <c r="E146" s="212" t="s">
        <v>425</v>
      </c>
      <c r="F146" s="133">
        <v>45674</v>
      </c>
      <c r="G146" s="214">
        <v>0</v>
      </c>
      <c r="H146" s="212" t="s">
        <v>52</v>
      </c>
      <c r="I146" s="212" t="s">
        <v>17</v>
      </c>
      <c r="J146" s="215" t="s">
        <v>759</v>
      </c>
      <c r="K146" s="215" t="s">
        <v>759</v>
      </c>
      <c r="L146" s="215" t="s">
        <v>761</v>
      </c>
      <c r="M146" s="215" t="s">
        <v>761</v>
      </c>
      <c r="N146" s="215" t="s">
        <v>759</v>
      </c>
      <c r="O146" s="215" t="s">
        <v>759</v>
      </c>
      <c r="P146" s="215" t="s">
        <v>765</v>
      </c>
      <c r="Q146" s="215" t="s">
        <v>759</v>
      </c>
      <c r="R146" s="215" t="s">
        <v>759</v>
      </c>
      <c r="S146" s="215" t="s">
        <v>759</v>
      </c>
      <c r="T146" s="215" t="s">
        <v>761</v>
      </c>
      <c r="U146" s="215" t="s">
        <v>765</v>
      </c>
      <c r="V146" s="215" t="s">
        <v>765</v>
      </c>
      <c r="W146" s="215" t="s">
        <v>759</v>
      </c>
      <c r="X146" s="117" t="s">
        <v>759</v>
      </c>
      <c r="Y146" s="215" t="s">
        <v>765</v>
      </c>
      <c r="Z146" s="215" t="s">
        <v>759</v>
      </c>
      <c r="AA146" s="215" t="s">
        <v>765</v>
      </c>
      <c r="AB146" s="215" t="s">
        <v>761</v>
      </c>
      <c r="AC146" s="215" t="s">
        <v>759</v>
      </c>
      <c r="AD146" s="215" t="s">
        <v>759</v>
      </c>
      <c r="AE146" s="215" t="s">
        <v>765</v>
      </c>
      <c r="AF146" s="215" t="s">
        <v>759</v>
      </c>
      <c r="AG146" s="215" t="s">
        <v>759</v>
      </c>
      <c r="AH146" s="215"/>
      <c r="AI146" s="215" t="s">
        <v>759</v>
      </c>
      <c r="AJ146" s="215" t="s">
        <v>761</v>
      </c>
      <c r="AK146" s="176" t="s">
        <v>761</v>
      </c>
    </row>
    <row r="147" spans="1:42" ht="20.100000000000001" customHeight="1">
      <c r="A147" s="231" t="s">
        <v>833</v>
      </c>
      <c r="B147" s="232" t="s">
        <v>381</v>
      </c>
      <c r="C147" s="181" t="s">
        <v>768</v>
      </c>
      <c r="D147" s="120">
        <v>5</v>
      </c>
      <c r="E147" s="232" t="s">
        <v>429</v>
      </c>
      <c r="F147" s="233">
        <v>45674</v>
      </c>
      <c r="G147" s="234">
        <v>4</v>
      </c>
      <c r="H147" s="232" t="s">
        <v>52</v>
      </c>
      <c r="I147" s="232" t="s">
        <v>24</v>
      </c>
      <c r="J147" s="117" t="s">
        <v>759</v>
      </c>
      <c r="K147" s="115" t="s">
        <v>765</v>
      </c>
      <c r="L147" s="117" t="s">
        <v>760</v>
      </c>
      <c r="M147" s="115" t="s">
        <v>759</v>
      </c>
      <c r="N147" s="117" t="s">
        <v>759</v>
      </c>
      <c r="O147" s="115" t="s">
        <v>759</v>
      </c>
      <c r="P147" s="117" t="s">
        <v>759</v>
      </c>
      <c r="Q147" s="115" t="s">
        <v>759</v>
      </c>
      <c r="R147" s="117" t="s">
        <v>759</v>
      </c>
      <c r="S147" s="115" t="s">
        <v>759</v>
      </c>
      <c r="T147" s="117" t="s">
        <v>759</v>
      </c>
      <c r="U147" s="115" t="s">
        <v>760</v>
      </c>
      <c r="V147" s="117" t="s">
        <v>760</v>
      </c>
      <c r="W147" s="115" t="s">
        <v>759</v>
      </c>
      <c r="X147" s="117" t="s">
        <v>759</v>
      </c>
      <c r="Y147" s="115" t="s">
        <v>761</v>
      </c>
      <c r="Z147" s="117" t="s">
        <v>759</v>
      </c>
      <c r="AA147" s="115" t="s">
        <v>765</v>
      </c>
      <c r="AB147" s="117" t="s">
        <v>759</v>
      </c>
      <c r="AC147" s="115" t="s">
        <v>759</v>
      </c>
      <c r="AD147" s="117" t="s">
        <v>759</v>
      </c>
      <c r="AE147" s="115" t="s">
        <v>765</v>
      </c>
      <c r="AF147" s="117" t="s">
        <v>759</v>
      </c>
      <c r="AG147" s="115" t="s">
        <v>760</v>
      </c>
      <c r="AH147" s="117" t="s">
        <v>765</v>
      </c>
      <c r="AI147" s="115" t="s">
        <v>760</v>
      </c>
      <c r="AJ147" s="117" t="s">
        <v>761</v>
      </c>
      <c r="AK147" s="176" t="s">
        <v>765</v>
      </c>
      <c r="AL147" s="186">
        <v>5</v>
      </c>
      <c r="AN147" s="186" t="s">
        <v>762</v>
      </c>
    </row>
    <row r="148" spans="1:42" ht="20.100000000000001" customHeight="1">
      <c r="A148" s="235" t="s">
        <v>431</v>
      </c>
      <c r="B148" s="236" t="s">
        <v>391</v>
      </c>
      <c r="C148" s="200" t="s">
        <v>766</v>
      </c>
      <c r="D148" s="120">
        <v>7</v>
      </c>
      <c r="E148" s="236" t="s">
        <v>432</v>
      </c>
      <c r="F148" s="237">
        <v>45674</v>
      </c>
      <c r="G148" s="238">
        <v>3.5</v>
      </c>
      <c r="H148" s="236" t="s">
        <v>52</v>
      </c>
      <c r="I148" s="236" t="s">
        <v>24</v>
      </c>
      <c r="J148" s="117" t="s">
        <v>759</v>
      </c>
      <c r="K148" s="115" t="s">
        <v>761</v>
      </c>
      <c r="L148" s="117" t="s">
        <v>761</v>
      </c>
      <c r="M148" s="115" t="s">
        <v>761</v>
      </c>
      <c r="N148" s="117" t="s">
        <v>765</v>
      </c>
      <c r="O148" s="115" t="s">
        <v>759</v>
      </c>
      <c r="P148" s="117" t="s">
        <v>765</v>
      </c>
      <c r="Q148" s="115" t="s">
        <v>765</v>
      </c>
      <c r="R148" s="117" t="s">
        <v>759</v>
      </c>
      <c r="S148" s="115" t="s">
        <v>760</v>
      </c>
      <c r="T148" s="117" t="s">
        <v>759</v>
      </c>
      <c r="U148" s="115" t="s">
        <v>761</v>
      </c>
      <c r="V148" s="117" t="s">
        <v>765</v>
      </c>
      <c r="W148" s="115" t="s">
        <v>760</v>
      </c>
      <c r="X148" s="117" t="s">
        <v>759</v>
      </c>
      <c r="Y148" s="115" t="s">
        <v>765</v>
      </c>
      <c r="Z148" s="117" t="s">
        <v>775</v>
      </c>
      <c r="AA148" s="115" t="s">
        <v>760</v>
      </c>
      <c r="AB148" s="117" t="s">
        <v>765</v>
      </c>
      <c r="AC148" s="115" t="s">
        <v>760</v>
      </c>
      <c r="AD148" s="117" t="s">
        <v>802</v>
      </c>
      <c r="AE148" s="115" t="s">
        <v>760</v>
      </c>
      <c r="AF148" s="117" t="s">
        <v>761</v>
      </c>
      <c r="AG148" s="115" t="s">
        <v>761</v>
      </c>
      <c r="AH148" s="117" t="s">
        <v>760</v>
      </c>
      <c r="AI148" s="115" t="s">
        <v>761</v>
      </c>
      <c r="AJ148" s="117" t="s">
        <v>765</v>
      </c>
      <c r="AK148" s="176" t="s">
        <v>765</v>
      </c>
      <c r="AL148" s="186">
        <v>6</v>
      </c>
      <c r="AN148" s="186" t="s">
        <v>762</v>
      </c>
      <c r="AP148" s="186" t="s">
        <v>778</v>
      </c>
    </row>
    <row r="149" spans="1:42" ht="20.100000000000001" customHeight="1">
      <c r="A149" s="231" t="s">
        <v>434</v>
      </c>
      <c r="B149" s="232" t="s">
        <v>381</v>
      </c>
      <c r="C149" s="195" t="s">
        <v>757</v>
      </c>
      <c r="D149" s="120">
        <v>7</v>
      </c>
      <c r="E149" s="232" t="s">
        <v>435</v>
      </c>
      <c r="F149" s="233">
        <v>45679</v>
      </c>
      <c r="G149" s="234">
        <v>2</v>
      </c>
      <c r="H149" s="232" t="s">
        <v>38</v>
      </c>
      <c r="I149" s="232" t="s">
        <v>24</v>
      </c>
      <c r="J149" s="117" t="s">
        <v>760</v>
      </c>
      <c r="K149" s="115" t="s">
        <v>760</v>
      </c>
      <c r="L149" s="117" t="s">
        <v>760</v>
      </c>
      <c r="M149" s="115" t="s">
        <v>760</v>
      </c>
      <c r="N149" s="117" t="s">
        <v>759</v>
      </c>
      <c r="O149" s="115" t="s">
        <v>760</v>
      </c>
      <c r="P149" s="117" t="s">
        <v>760</v>
      </c>
      <c r="Q149" s="115" t="s">
        <v>765</v>
      </c>
      <c r="R149" s="117" t="s">
        <v>760</v>
      </c>
      <c r="S149" s="115" t="s">
        <v>759</v>
      </c>
      <c r="T149" s="117" t="s">
        <v>759</v>
      </c>
      <c r="U149" s="115" t="s">
        <v>759</v>
      </c>
      <c r="V149" s="117" t="s">
        <v>759</v>
      </c>
      <c r="W149" s="115" t="s">
        <v>760</v>
      </c>
      <c r="X149" s="117" t="s">
        <v>759</v>
      </c>
      <c r="Y149" s="115" t="s">
        <v>765</v>
      </c>
      <c r="Z149" s="117" t="s">
        <v>759</v>
      </c>
      <c r="AA149" s="115" t="s">
        <v>759</v>
      </c>
      <c r="AB149" s="117" t="s">
        <v>759</v>
      </c>
      <c r="AC149" s="115" t="s">
        <v>760</v>
      </c>
      <c r="AD149" s="117" t="s">
        <v>759</v>
      </c>
      <c r="AE149" s="115" t="s">
        <v>765</v>
      </c>
      <c r="AF149" s="117" t="s">
        <v>759</v>
      </c>
      <c r="AG149" s="115" t="s">
        <v>759</v>
      </c>
      <c r="AH149" s="117" t="s">
        <v>765</v>
      </c>
      <c r="AI149" s="115" t="s">
        <v>758</v>
      </c>
      <c r="AJ149" s="117" t="s">
        <v>759</v>
      </c>
      <c r="AK149" s="176" t="s">
        <v>759</v>
      </c>
      <c r="AL149" s="186">
        <v>7</v>
      </c>
      <c r="AN149" s="186" t="s">
        <v>762</v>
      </c>
      <c r="AP149" s="186" t="s">
        <v>834</v>
      </c>
    </row>
    <row r="150" spans="1:42" ht="20.100000000000001" customHeight="1">
      <c r="A150" s="231" t="s">
        <v>437</v>
      </c>
      <c r="B150" s="232" t="s">
        <v>381</v>
      </c>
      <c r="C150" s="200" t="s">
        <v>766</v>
      </c>
      <c r="D150" s="120">
        <v>7</v>
      </c>
      <c r="E150" s="232" t="s">
        <v>438</v>
      </c>
      <c r="F150" s="233">
        <v>45680</v>
      </c>
      <c r="G150" s="234">
        <v>3.5</v>
      </c>
      <c r="H150" s="232" t="s">
        <v>47</v>
      </c>
      <c r="I150" s="232" t="s">
        <v>17</v>
      </c>
      <c r="J150" s="117" t="s">
        <v>761</v>
      </c>
      <c r="K150" s="115" t="s">
        <v>765</v>
      </c>
      <c r="L150" s="117" t="s">
        <v>760</v>
      </c>
      <c r="M150" t="s">
        <v>758</v>
      </c>
      <c r="N150" t="s">
        <v>760</v>
      </c>
      <c r="O150" s="115" t="s">
        <v>760</v>
      </c>
      <c r="P150" s="117" t="s">
        <v>759</v>
      </c>
      <c r="Q150" s="115" t="s">
        <v>760</v>
      </c>
      <c r="R150" s="117" t="s">
        <v>760</v>
      </c>
      <c r="S150" s="115" t="s">
        <v>759</v>
      </c>
      <c r="T150" s="117" t="s">
        <v>759</v>
      </c>
      <c r="U150" s="115" t="s">
        <v>759</v>
      </c>
      <c r="V150" s="117" t="s">
        <v>760</v>
      </c>
      <c r="W150" s="115" t="s">
        <v>759</v>
      </c>
      <c r="X150" s="117" t="s">
        <v>759</v>
      </c>
      <c r="Y150" s="115" t="s">
        <v>760</v>
      </c>
      <c r="Z150" s="117" t="s">
        <v>761</v>
      </c>
      <c r="AA150" s="115" t="s">
        <v>775</v>
      </c>
      <c r="AB150" s="117" t="s">
        <v>759</v>
      </c>
      <c r="AC150" s="115" t="s">
        <v>759</v>
      </c>
      <c r="AD150" s="117" t="s">
        <v>759</v>
      </c>
      <c r="AE150" s="115" t="s">
        <v>761</v>
      </c>
      <c r="AF150" s="117" t="s">
        <v>759</v>
      </c>
      <c r="AG150" s="115" t="s">
        <v>765</v>
      </c>
      <c r="AH150" s="117" t="s">
        <v>765</v>
      </c>
      <c r="AI150" s="115" t="s">
        <v>758</v>
      </c>
      <c r="AJ150" s="117" t="s">
        <v>759</v>
      </c>
      <c r="AK150" s="176" t="s">
        <v>759</v>
      </c>
      <c r="AL150" s="186">
        <v>7</v>
      </c>
      <c r="AN150" s="186" t="s">
        <v>762</v>
      </c>
    </row>
    <row r="151" spans="1:42" ht="20.100000000000001" customHeight="1">
      <c r="A151" s="235" t="s">
        <v>835</v>
      </c>
      <c r="B151" s="236" t="s">
        <v>440</v>
      </c>
      <c r="C151" s="203" t="s">
        <v>776</v>
      </c>
      <c r="D151" s="120">
        <v>5</v>
      </c>
      <c r="E151" s="236" t="s">
        <v>441</v>
      </c>
      <c r="F151" s="237">
        <v>45681</v>
      </c>
      <c r="G151" s="238">
        <v>3.5</v>
      </c>
      <c r="H151" s="236" t="s">
        <v>52</v>
      </c>
      <c r="I151" s="236" t="s">
        <v>17</v>
      </c>
      <c r="J151" s="117" t="s">
        <v>759</v>
      </c>
      <c r="K151" s="115" t="s">
        <v>759</v>
      </c>
      <c r="L151" s="117" t="s">
        <v>760</v>
      </c>
      <c r="M151" s="115" t="s">
        <v>761</v>
      </c>
      <c r="N151" s="117" t="s">
        <v>765</v>
      </c>
      <c r="O151" s="115" t="s">
        <v>759</v>
      </c>
      <c r="P151" s="117" t="s">
        <v>780</v>
      </c>
      <c r="Q151" s="115" t="s">
        <v>759</v>
      </c>
      <c r="R151" s="117" t="s">
        <v>759</v>
      </c>
      <c r="S151" s="115" t="s">
        <v>760</v>
      </c>
      <c r="T151" s="117" t="s">
        <v>765</v>
      </c>
      <c r="U151" s="115" t="s">
        <v>765</v>
      </c>
      <c r="V151" s="117" t="s">
        <v>759</v>
      </c>
      <c r="W151" s="115" t="s">
        <v>759</v>
      </c>
      <c r="X151" s="117" t="s">
        <v>759</v>
      </c>
      <c r="Y151" s="115" t="s">
        <v>760</v>
      </c>
      <c r="Z151" s="117" t="s">
        <v>759</v>
      </c>
      <c r="AA151" s="115" t="s">
        <v>765</v>
      </c>
      <c r="AB151" s="117" t="s">
        <v>759</v>
      </c>
      <c r="AC151" s="115" t="s">
        <v>759</v>
      </c>
      <c r="AD151" s="117" t="s">
        <v>759</v>
      </c>
      <c r="AE151" s="115" t="s">
        <v>760</v>
      </c>
      <c r="AF151" s="117" t="s">
        <v>759</v>
      </c>
      <c r="AG151" s="115" t="s">
        <v>759</v>
      </c>
      <c r="AH151" s="117" t="s">
        <v>765</v>
      </c>
      <c r="AI151" s="115" t="s">
        <v>759</v>
      </c>
      <c r="AJ151" s="117" t="s">
        <v>759</v>
      </c>
      <c r="AK151" s="176" t="s">
        <v>761</v>
      </c>
      <c r="AL151" s="186">
        <v>4</v>
      </c>
      <c r="AM151" s="186">
        <v>0.5</v>
      </c>
      <c r="AN151" s="186" t="s">
        <v>762</v>
      </c>
    </row>
    <row r="152" spans="1:42" ht="20.100000000000001" customHeight="1">
      <c r="A152" s="235" t="s">
        <v>836</v>
      </c>
      <c r="B152" s="236" t="s">
        <v>440</v>
      </c>
      <c r="C152" s="203" t="s">
        <v>776</v>
      </c>
      <c r="D152" s="120">
        <v>5</v>
      </c>
      <c r="E152" s="236" t="s">
        <v>441</v>
      </c>
      <c r="F152" s="237">
        <v>45681</v>
      </c>
      <c r="G152" s="238">
        <v>3.5</v>
      </c>
      <c r="H152" s="236" t="s">
        <v>52</v>
      </c>
      <c r="I152" s="236" t="s">
        <v>17</v>
      </c>
      <c r="J152" s="117" t="s">
        <v>759</v>
      </c>
      <c r="K152" s="115" t="s">
        <v>759</v>
      </c>
      <c r="L152" s="117" t="s">
        <v>761</v>
      </c>
      <c r="M152" s="115" t="s">
        <v>760</v>
      </c>
      <c r="N152" s="117" t="s">
        <v>765</v>
      </c>
      <c r="O152" s="115" t="s">
        <v>759</v>
      </c>
      <c r="P152" s="117" t="s">
        <v>780</v>
      </c>
      <c r="Q152" s="115" t="s">
        <v>759</v>
      </c>
      <c r="R152" s="117" t="s">
        <v>759</v>
      </c>
      <c r="S152" s="115" t="s">
        <v>765</v>
      </c>
      <c r="T152" s="117" t="s">
        <v>760</v>
      </c>
      <c r="U152" s="115" t="s">
        <v>765</v>
      </c>
      <c r="V152" s="117" t="s">
        <v>759</v>
      </c>
      <c r="W152" s="115" t="s">
        <v>759</v>
      </c>
      <c r="X152" s="117" t="s">
        <v>759</v>
      </c>
      <c r="Y152" s="115" t="s">
        <v>775</v>
      </c>
      <c r="Z152" s="117" t="s">
        <v>759</v>
      </c>
      <c r="AA152" s="115" t="s">
        <v>760</v>
      </c>
      <c r="AB152" s="117" t="s">
        <v>759</v>
      </c>
      <c r="AC152" s="115" t="s">
        <v>759</v>
      </c>
      <c r="AD152" s="117" t="s">
        <v>759</v>
      </c>
      <c r="AE152" s="115" t="s">
        <v>765</v>
      </c>
      <c r="AF152" s="117" t="s">
        <v>759</v>
      </c>
      <c r="AG152" s="115" t="s">
        <v>759</v>
      </c>
      <c r="AH152" s="117" t="s">
        <v>760</v>
      </c>
      <c r="AI152" s="115" t="s">
        <v>759</v>
      </c>
      <c r="AJ152" s="117" t="s">
        <v>759</v>
      </c>
      <c r="AK152" s="176" t="s">
        <v>761</v>
      </c>
      <c r="AL152" s="186">
        <v>4</v>
      </c>
      <c r="AM152" s="186">
        <v>0.5</v>
      </c>
      <c r="AN152" s="186" t="s">
        <v>762</v>
      </c>
    </row>
    <row r="153" spans="1:42" ht="20.100000000000001" customHeight="1">
      <c r="A153" s="235" t="s">
        <v>444</v>
      </c>
      <c r="B153" s="236" t="s">
        <v>391</v>
      </c>
      <c r="C153" s="200" t="s">
        <v>766</v>
      </c>
      <c r="D153" s="120">
        <v>7</v>
      </c>
      <c r="E153" s="236" t="s">
        <v>445</v>
      </c>
      <c r="F153" s="237">
        <v>45681</v>
      </c>
      <c r="G153" s="238">
        <v>3.5</v>
      </c>
      <c r="H153" s="236" t="s">
        <v>52</v>
      </c>
      <c r="I153" s="236" t="s">
        <v>24</v>
      </c>
      <c r="J153" s="117" t="s">
        <v>759</v>
      </c>
      <c r="K153" s="115" t="s">
        <v>760</v>
      </c>
      <c r="L153" s="117" t="s">
        <v>761</v>
      </c>
      <c r="M153" s="115" t="s">
        <v>759</v>
      </c>
      <c r="N153" s="117" t="s">
        <v>765</v>
      </c>
      <c r="O153" s="115" t="s">
        <v>759</v>
      </c>
      <c r="P153" s="117" t="s">
        <v>765</v>
      </c>
      <c r="Q153" s="115" t="s">
        <v>759</v>
      </c>
      <c r="R153" s="117" t="s">
        <v>759</v>
      </c>
      <c r="S153" s="115" t="s">
        <v>760</v>
      </c>
      <c r="T153" s="117" t="s">
        <v>759</v>
      </c>
      <c r="U153" s="115" t="s">
        <v>760</v>
      </c>
      <c r="V153" s="117" t="s">
        <v>760</v>
      </c>
      <c r="W153" s="115" t="s">
        <v>765</v>
      </c>
      <c r="X153" s="117" t="s">
        <v>759</v>
      </c>
      <c r="Y153" s="115" t="s">
        <v>765</v>
      </c>
      <c r="Z153" s="117" t="s">
        <v>760</v>
      </c>
      <c r="AA153" s="115" t="s">
        <v>761</v>
      </c>
      <c r="AB153" s="117" t="s">
        <v>759</v>
      </c>
      <c r="AC153" s="115" t="s">
        <v>760</v>
      </c>
      <c r="AD153" s="117" t="s">
        <v>759</v>
      </c>
      <c r="AE153" s="115" t="s">
        <v>761</v>
      </c>
      <c r="AF153" s="117" t="s">
        <v>759</v>
      </c>
      <c r="AG153" s="115" t="s">
        <v>760</v>
      </c>
      <c r="AH153" s="117" t="s">
        <v>765</v>
      </c>
      <c r="AI153" s="115" t="s">
        <v>775</v>
      </c>
      <c r="AJ153" s="117" t="s">
        <v>759</v>
      </c>
      <c r="AK153" s="176" t="s">
        <v>765</v>
      </c>
      <c r="AL153" s="186">
        <v>7</v>
      </c>
      <c r="AN153" s="186" t="s">
        <v>762</v>
      </c>
    </row>
    <row r="154" spans="1:42" ht="20.100000000000001" customHeight="1">
      <c r="A154" s="235" t="s">
        <v>447</v>
      </c>
      <c r="B154" s="236" t="s">
        <v>391</v>
      </c>
      <c r="C154" s="195" t="s">
        <v>757</v>
      </c>
      <c r="D154" s="120">
        <v>7</v>
      </c>
      <c r="E154" s="236" t="s">
        <v>448</v>
      </c>
      <c r="F154" s="237">
        <v>45684</v>
      </c>
      <c r="G154" s="238">
        <v>2</v>
      </c>
      <c r="H154" s="236" t="s">
        <v>16</v>
      </c>
      <c r="I154" s="236" t="s">
        <v>17</v>
      </c>
      <c r="J154" s="117" t="s">
        <v>761</v>
      </c>
      <c r="K154" s="115" t="s">
        <v>761</v>
      </c>
      <c r="L154" s="117" t="s">
        <v>760</v>
      </c>
      <c r="M154" s="115" t="s">
        <v>760</v>
      </c>
      <c r="N154" s="117" t="s">
        <v>765</v>
      </c>
      <c r="O154" s="115" t="s">
        <v>760</v>
      </c>
      <c r="P154" s="117" t="s">
        <v>760</v>
      </c>
      <c r="Q154" s="115" t="s">
        <v>760</v>
      </c>
      <c r="R154" s="117" t="s">
        <v>760</v>
      </c>
      <c r="S154" s="115" t="s">
        <v>765</v>
      </c>
      <c r="T154" s="117" t="s">
        <v>759</v>
      </c>
      <c r="U154" s="115" t="s">
        <v>765</v>
      </c>
      <c r="V154" s="117" t="s">
        <v>759</v>
      </c>
      <c r="W154" s="115" t="s">
        <v>759</v>
      </c>
      <c r="X154" s="117" t="s">
        <v>759</v>
      </c>
      <c r="Y154" s="115" t="s">
        <v>761</v>
      </c>
      <c r="Z154" s="117" t="s">
        <v>759</v>
      </c>
      <c r="AA154" s="115" t="s">
        <v>775</v>
      </c>
      <c r="AB154" s="117" t="s">
        <v>761</v>
      </c>
      <c r="AC154" s="115" t="s">
        <v>759</v>
      </c>
      <c r="AD154" s="117" t="s">
        <v>775</v>
      </c>
      <c r="AE154" s="115" t="s">
        <v>759</v>
      </c>
      <c r="AF154" s="117" t="s">
        <v>759</v>
      </c>
      <c r="AG154" s="115" t="s">
        <v>765</v>
      </c>
      <c r="AH154" s="117" t="s">
        <v>761</v>
      </c>
      <c r="AI154" s="115" t="s">
        <v>759</v>
      </c>
      <c r="AJ154" s="117" t="s">
        <v>759</v>
      </c>
      <c r="AK154" s="176" t="s">
        <v>760</v>
      </c>
      <c r="AL154" s="186">
        <v>7</v>
      </c>
      <c r="AN154" s="186" t="s">
        <v>762</v>
      </c>
    </row>
    <row r="155" spans="1:42" ht="20.100000000000001" customHeight="1">
      <c r="A155" s="235" t="s">
        <v>450</v>
      </c>
      <c r="B155" s="236" t="s">
        <v>391</v>
      </c>
      <c r="C155" s="195" t="s">
        <v>757</v>
      </c>
      <c r="D155" s="120">
        <v>7</v>
      </c>
      <c r="E155" s="236" t="s">
        <v>451</v>
      </c>
      <c r="F155" s="237">
        <v>45684</v>
      </c>
      <c r="G155" s="238">
        <v>1</v>
      </c>
      <c r="H155" s="236" t="s">
        <v>16</v>
      </c>
      <c r="I155" s="236" t="s">
        <v>17</v>
      </c>
      <c r="J155" s="117" t="s">
        <v>759</v>
      </c>
      <c r="K155" s="115" t="s">
        <v>759</v>
      </c>
      <c r="L155" s="117" t="s">
        <v>760</v>
      </c>
      <c r="M155" s="115" t="s">
        <v>760</v>
      </c>
      <c r="N155" s="117" t="s">
        <v>765</v>
      </c>
      <c r="O155" s="115" t="s">
        <v>760</v>
      </c>
      <c r="P155" s="117" t="s">
        <v>760</v>
      </c>
      <c r="Q155" s="115" t="s">
        <v>760</v>
      </c>
      <c r="R155" s="117" t="s">
        <v>760</v>
      </c>
      <c r="S155" s="115" t="s">
        <v>759</v>
      </c>
      <c r="T155" s="117" t="s">
        <v>759</v>
      </c>
      <c r="U155" s="115" t="s">
        <v>765</v>
      </c>
      <c r="V155" s="117" t="s">
        <v>759</v>
      </c>
      <c r="W155" s="115" t="s">
        <v>759</v>
      </c>
      <c r="X155" s="117" t="s">
        <v>759</v>
      </c>
      <c r="Y155" s="115" t="s">
        <v>765</v>
      </c>
      <c r="Z155" s="117" t="s">
        <v>759</v>
      </c>
      <c r="AA155" s="115" t="s">
        <v>759</v>
      </c>
      <c r="AB155" s="117" t="s">
        <v>761</v>
      </c>
      <c r="AC155" s="115" t="s">
        <v>759</v>
      </c>
      <c r="AD155" s="117" t="s">
        <v>775</v>
      </c>
      <c r="AE155" s="115" t="s">
        <v>759</v>
      </c>
      <c r="AF155" s="117" t="s">
        <v>759</v>
      </c>
      <c r="AG155" s="115" t="s">
        <v>765</v>
      </c>
      <c r="AH155" s="117" t="s">
        <v>761</v>
      </c>
      <c r="AI155" s="115" t="s">
        <v>759</v>
      </c>
      <c r="AJ155" s="117" t="s">
        <v>759</v>
      </c>
      <c r="AK155" s="176" t="s">
        <v>760</v>
      </c>
      <c r="AL155" s="186">
        <v>7</v>
      </c>
      <c r="AN155" s="186" t="s">
        <v>762</v>
      </c>
    </row>
    <row r="156" spans="1:42" ht="20.100000000000001" customHeight="1">
      <c r="A156" s="231" t="s">
        <v>453</v>
      </c>
      <c r="B156" s="232" t="s">
        <v>381</v>
      </c>
      <c r="C156" s="200" t="s">
        <v>766</v>
      </c>
      <c r="D156" s="120">
        <v>7</v>
      </c>
      <c r="E156" s="232" t="s">
        <v>454</v>
      </c>
      <c r="F156" s="233">
        <v>45684</v>
      </c>
      <c r="G156" s="234">
        <v>3.5</v>
      </c>
      <c r="H156" s="232" t="s">
        <v>16</v>
      </c>
      <c r="I156" s="232" t="s">
        <v>24</v>
      </c>
      <c r="J156" s="117" t="s">
        <v>761</v>
      </c>
      <c r="K156" s="115" t="s">
        <v>761</v>
      </c>
      <c r="L156" s="117" t="s">
        <v>761</v>
      </c>
      <c r="M156" s="115" t="s">
        <v>760</v>
      </c>
      <c r="N156" s="117" t="s">
        <v>760</v>
      </c>
      <c r="O156" s="115" t="s">
        <v>759</v>
      </c>
      <c r="P156" s="117" t="s">
        <v>760</v>
      </c>
      <c r="Q156" s="115" t="s">
        <v>761</v>
      </c>
      <c r="R156" s="117" t="s">
        <v>760</v>
      </c>
      <c r="S156" s="115" t="s">
        <v>775</v>
      </c>
      <c r="T156" s="117" t="s">
        <v>759</v>
      </c>
      <c r="U156" s="115" t="s">
        <v>761</v>
      </c>
      <c r="V156" s="117" t="s">
        <v>759</v>
      </c>
      <c r="W156" s="115" t="s">
        <v>759</v>
      </c>
      <c r="X156" s="117" t="s">
        <v>759</v>
      </c>
      <c r="Y156" s="115" t="s">
        <v>761</v>
      </c>
      <c r="Z156" s="117" t="s">
        <v>759</v>
      </c>
      <c r="AA156" s="115" t="s">
        <v>760</v>
      </c>
      <c r="AB156" s="117" t="s">
        <v>765</v>
      </c>
      <c r="AC156" s="115" t="s">
        <v>759</v>
      </c>
      <c r="AD156" s="117" t="s">
        <v>802</v>
      </c>
      <c r="AE156" s="115" t="s">
        <v>759</v>
      </c>
      <c r="AF156" s="117" t="s">
        <v>760</v>
      </c>
      <c r="AG156" s="115" t="s">
        <v>761</v>
      </c>
      <c r="AH156" s="117" t="s">
        <v>760</v>
      </c>
      <c r="AI156" s="115" t="s">
        <v>758</v>
      </c>
      <c r="AJ156" s="117" t="s">
        <v>759</v>
      </c>
      <c r="AK156" s="176" t="s">
        <v>765</v>
      </c>
      <c r="AL156" s="186">
        <v>7</v>
      </c>
      <c r="AN156" s="186" t="s">
        <v>762</v>
      </c>
    </row>
    <row r="157" spans="1:42" ht="20.100000000000001" customHeight="1">
      <c r="A157" s="235" t="s">
        <v>456</v>
      </c>
      <c r="B157" s="236" t="s">
        <v>391</v>
      </c>
      <c r="C157" s="195" t="s">
        <v>757</v>
      </c>
      <c r="D157" s="120">
        <v>7</v>
      </c>
      <c r="E157" s="236" t="s">
        <v>457</v>
      </c>
      <c r="F157" s="237">
        <v>45685</v>
      </c>
      <c r="G157" s="238">
        <v>2</v>
      </c>
      <c r="H157" s="236" t="s">
        <v>29</v>
      </c>
      <c r="I157" s="236" t="s">
        <v>17</v>
      </c>
      <c r="J157" s="117" t="s">
        <v>760</v>
      </c>
      <c r="K157" s="115" t="s">
        <v>760</v>
      </c>
      <c r="L157" s="117" t="s">
        <v>759</v>
      </c>
      <c r="M157" s="115" t="s">
        <v>761</v>
      </c>
      <c r="N157" s="117" t="s">
        <v>760</v>
      </c>
      <c r="O157" s="115" t="s">
        <v>759</v>
      </c>
      <c r="P157" s="117" t="s">
        <v>759</v>
      </c>
      <c r="Q157" s="115" t="s">
        <v>760</v>
      </c>
      <c r="R157" s="117" t="s">
        <v>759</v>
      </c>
      <c r="S157" s="115" t="s">
        <v>759</v>
      </c>
      <c r="T157" s="117" t="s">
        <v>760</v>
      </c>
      <c r="U157" s="115" t="s">
        <v>765</v>
      </c>
      <c r="V157" s="117" t="s">
        <v>759</v>
      </c>
      <c r="W157" s="115" t="s">
        <v>759</v>
      </c>
      <c r="X157" s="117" t="s">
        <v>759</v>
      </c>
      <c r="Y157" s="115" t="s">
        <v>765</v>
      </c>
      <c r="Z157" s="117" t="s">
        <v>759</v>
      </c>
      <c r="AA157" s="115" t="s">
        <v>759</v>
      </c>
      <c r="AB157" s="117" t="s">
        <v>759</v>
      </c>
      <c r="AC157" s="115" t="s">
        <v>759</v>
      </c>
      <c r="AD157" s="117" t="s">
        <v>759</v>
      </c>
      <c r="AE157" s="115" t="s">
        <v>761</v>
      </c>
      <c r="AF157" s="117" t="s">
        <v>760</v>
      </c>
      <c r="AG157" s="115" t="s">
        <v>765</v>
      </c>
      <c r="AH157" s="117" t="s">
        <v>760</v>
      </c>
      <c r="AI157" s="115" t="s">
        <v>758</v>
      </c>
      <c r="AJ157" s="117" t="s">
        <v>759</v>
      </c>
      <c r="AK157" s="176" t="s">
        <v>759</v>
      </c>
      <c r="AL157" s="186">
        <v>7</v>
      </c>
      <c r="AN157" s="186" t="s">
        <v>762</v>
      </c>
    </row>
    <row r="158" spans="1:42" ht="20.100000000000001" customHeight="1">
      <c r="A158" s="235" t="s">
        <v>459</v>
      </c>
      <c r="B158" s="236" t="s">
        <v>391</v>
      </c>
      <c r="C158" s="200" t="s">
        <v>766</v>
      </c>
      <c r="D158" s="120">
        <v>7</v>
      </c>
      <c r="E158" s="236" t="s">
        <v>460</v>
      </c>
      <c r="F158" s="237">
        <v>45685</v>
      </c>
      <c r="G158" s="238">
        <v>3.5</v>
      </c>
      <c r="H158" s="236" t="s">
        <v>29</v>
      </c>
      <c r="I158" s="236" t="s">
        <v>24</v>
      </c>
      <c r="J158" s="117" t="s">
        <v>760</v>
      </c>
      <c r="K158" s="115" t="s">
        <v>760</v>
      </c>
      <c r="L158" s="117" t="s">
        <v>759</v>
      </c>
      <c r="M158" s="115" t="s">
        <v>759</v>
      </c>
      <c r="N158" s="117" t="s">
        <v>765</v>
      </c>
      <c r="O158" s="115" t="s">
        <v>759</v>
      </c>
      <c r="P158" s="117" t="s">
        <v>759</v>
      </c>
      <c r="Q158" s="115" t="s">
        <v>760</v>
      </c>
      <c r="R158" s="117" t="s">
        <v>759</v>
      </c>
      <c r="S158" s="115" t="s">
        <v>759</v>
      </c>
      <c r="T158" s="117" t="s">
        <v>759</v>
      </c>
      <c r="U158" s="115" t="s">
        <v>760</v>
      </c>
      <c r="V158" s="117" t="s">
        <v>760</v>
      </c>
      <c r="W158" s="115" t="s">
        <v>759</v>
      </c>
      <c r="X158" s="117" t="s">
        <v>759</v>
      </c>
      <c r="Y158" s="115" t="s">
        <v>759</v>
      </c>
      <c r="Z158" s="117" t="s">
        <v>759</v>
      </c>
      <c r="AA158" s="115" t="s">
        <v>759</v>
      </c>
      <c r="AB158" s="117" t="s">
        <v>765</v>
      </c>
      <c r="AC158" s="115" t="s">
        <v>759</v>
      </c>
      <c r="AD158" s="117" t="s">
        <v>760</v>
      </c>
      <c r="AE158" s="115" t="s">
        <v>761</v>
      </c>
      <c r="AF158" s="117" t="s">
        <v>759</v>
      </c>
      <c r="AG158" s="115" t="s">
        <v>761</v>
      </c>
      <c r="AH158" s="117" t="s">
        <v>761</v>
      </c>
      <c r="AI158" s="115" t="s">
        <v>760</v>
      </c>
      <c r="AJ158" s="117" t="s">
        <v>759</v>
      </c>
      <c r="AK158" s="176" t="s">
        <v>765</v>
      </c>
      <c r="AL158" s="186">
        <v>7</v>
      </c>
      <c r="AN158" s="186" t="s">
        <v>762</v>
      </c>
    </row>
    <row r="159" spans="1:42" s="187" customFormat="1" ht="20.100000000000001" hidden="1" customHeight="1">
      <c r="A159" s="126" t="s">
        <v>462</v>
      </c>
      <c r="B159" s="212" t="s">
        <v>391</v>
      </c>
      <c r="C159" s="212"/>
      <c r="D159" s="239">
        <v>0</v>
      </c>
      <c r="E159" s="212" t="s">
        <v>463</v>
      </c>
      <c r="F159" s="133">
        <v>45686</v>
      </c>
      <c r="G159" s="214">
        <v>0</v>
      </c>
      <c r="H159" s="212" t="s">
        <v>38</v>
      </c>
      <c r="I159" s="212" t="s">
        <v>17</v>
      </c>
      <c r="J159" s="215" t="s">
        <v>765</v>
      </c>
      <c r="K159" s="215" t="s">
        <v>759</v>
      </c>
      <c r="L159" s="215" t="s">
        <v>759</v>
      </c>
      <c r="M159" s="215" t="s">
        <v>761</v>
      </c>
      <c r="N159" s="215" t="s">
        <v>759</v>
      </c>
      <c r="O159" s="215" t="s">
        <v>759</v>
      </c>
      <c r="P159" s="215" t="s">
        <v>775</v>
      </c>
      <c r="Q159" s="215" t="s">
        <v>761</v>
      </c>
      <c r="R159" s="215" t="s">
        <v>759</v>
      </c>
      <c r="S159" s="215" t="s">
        <v>759</v>
      </c>
      <c r="T159" s="215" t="s">
        <v>761</v>
      </c>
      <c r="U159" s="215" t="s">
        <v>765</v>
      </c>
      <c r="V159" s="215" t="s">
        <v>759</v>
      </c>
      <c r="W159" s="215" t="s">
        <v>761</v>
      </c>
      <c r="X159" s="117" t="s">
        <v>759</v>
      </c>
      <c r="Y159" s="215" t="s">
        <v>759</v>
      </c>
      <c r="Z159" s="215" t="s">
        <v>759</v>
      </c>
      <c r="AA159" s="215" t="s">
        <v>759</v>
      </c>
      <c r="AB159" s="215" t="s">
        <v>761</v>
      </c>
      <c r="AC159" s="215" t="s">
        <v>765</v>
      </c>
      <c r="AD159" s="215" t="s">
        <v>761</v>
      </c>
      <c r="AE159" s="215" t="s">
        <v>759</v>
      </c>
      <c r="AF159" s="215" t="s">
        <v>759</v>
      </c>
      <c r="AG159" s="215" t="s">
        <v>765</v>
      </c>
      <c r="AH159" s="215" t="s">
        <v>759</v>
      </c>
      <c r="AI159" s="215" t="s">
        <v>759</v>
      </c>
      <c r="AJ159" s="215" t="s">
        <v>761</v>
      </c>
      <c r="AK159" s="176" t="s">
        <v>761</v>
      </c>
    </row>
    <row r="160" spans="1:42" ht="20.100000000000001" customHeight="1">
      <c r="A160" s="235" t="s">
        <v>465</v>
      </c>
      <c r="B160" s="236" t="s">
        <v>391</v>
      </c>
      <c r="C160" s="195" t="s">
        <v>757</v>
      </c>
      <c r="D160" s="120">
        <v>7</v>
      </c>
      <c r="E160" s="236" t="s">
        <v>466</v>
      </c>
      <c r="F160" s="237">
        <v>45686</v>
      </c>
      <c r="G160" s="238">
        <v>2</v>
      </c>
      <c r="H160" s="236" t="s">
        <v>38</v>
      </c>
      <c r="I160" s="236" t="s">
        <v>24</v>
      </c>
      <c r="J160" s="117" t="s">
        <v>761</v>
      </c>
      <c r="K160" s="115" t="s">
        <v>759</v>
      </c>
      <c r="L160" s="117" t="s">
        <v>759</v>
      </c>
      <c r="M160" s="115" t="s">
        <v>760</v>
      </c>
      <c r="N160" s="117" t="s">
        <v>759</v>
      </c>
      <c r="O160" s="115" t="s">
        <v>760</v>
      </c>
      <c r="P160" s="117" t="s">
        <v>760</v>
      </c>
      <c r="Q160" s="115" t="s">
        <v>759</v>
      </c>
      <c r="R160" s="117" t="s">
        <v>760</v>
      </c>
      <c r="S160" s="115" t="s">
        <v>765</v>
      </c>
      <c r="T160" s="117" t="s">
        <v>765</v>
      </c>
      <c r="U160" s="115" t="s">
        <v>765</v>
      </c>
      <c r="V160" s="117" t="s">
        <v>759</v>
      </c>
      <c r="W160" s="115" t="s">
        <v>759</v>
      </c>
      <c r="X160" s="117" t="s">
        <v>759</v>
      </c>
      <c r="Y160" s="115" t="s">
        <v>759</v>
      </c>
      <c r="Z160" s="117" t="s">
        <v>759</v>
      </c>
      <c r="AA160" s="115" t="s">
        <v>759</v>
      </c>
      <c r="AB160" s="117" t="s">
        <v>760</v>
      </c>
      <c r="AC160" s="115" t="s">
        <v>759</v>
      </c>
      <c r="AD160" s="117" t="s">
        <v>759</v>
      </c>
      <c r="AE160" s="115" t="s">
        <v>759</v>
      </c>
      <c r="AF160" s="117" t="s">
        <v>759</v>
      </c>
      <c r="AG160" s="115" t="s">
        <v>759</v>
      </c>
      <c r="AH160" s="117" t="s">
        <v>759</v>
      </c>
      <c r="AI160" s="115" t="s">
        <v>759</v>
      </c>
      <c r="AJ160" s="117" t="s">
        <v>760</v>
      </c>
      <c r="AK160" s="176" t="s">
        <v>760</v>
      </c>
      <c r="AL160" s="186">
        <v>7</v>
      </c>
      <c r="AN160" s="186" t="s">
        <v>762</v>
      </c>
    </row>
    <row r="161" spans="1:42" ht="20.100000000000001" customHeight="1">
      <c r="A161" s="235" t="s">
        <v>468</v>
      </c>
      <c r="B161" s="236" t="s">
        <v>391</v>
      </c>
      <c r="C161" s="181" t="s">
        <v>757</v>
      </c>
      <c r="D161" s="120">
        <v>7</v>
      </c>
      <c r="E161" s="236" t="s">
        <v>469</v>
      </c>
      <c r="F161" s="237">
        <v>45686</v>
      </c>
      <c r="G161" s="238">
        <v>2</v>
      </c>
      <c r="H161" s="236" t="s">
        <v>38</v>
      </c>
      <c r="I161" s="236" t="s">
        <v>24</v>
      </c>
      <c r="J161" s="117" t="s">
        <v>761</v>
      </c>
      <c r="K161" s="115" t="s">
        <v>761</v>
      </c>
      <c r="L161" s="117" t="s">
        <v>759</v>
      </c>
      <c r="M161" s="115" t="s">
        <v>760</v>
      </c>
      <c r="N161" s="117" t="s">
        <v>759</v>
      </c>
      <c r="O161" s="115" t="s">
        <v>760</v>
      </c>
      <c r="P161" s="117" t="s">
        <v>760</v>
      </c>
      <c r="Q161" s="115" t="s">
        <v>759</v>
      </c>
      <c r="R161" s="117" t="s">
        <v>759</v>
      </c>
      <c r="S161" s="115" t="s">
        <v>765</v>
      </c>
      <c r="T161" s="117" t="s">
        <v>760</v>
      </c>
      <c r="U161" s="115" t="s">
        <v>765</v>
      </c>
      <c r="V161" s="117" t="s">
        <v>765</v>
      </c>
      <c r="W161" s="115" t="s">
        <v>760</v>
      </c>
      <c r="X161" s="117" t="s">
        <v>759</v>
      </c>
      <c r="Y161" s="115" t="s">
        <v>759</v>
      </c>
      <c r="Z161" s="117" t="s">
        <v>759</v>
      </c>
      <c r="AA161" s="115" t="s">
        <v>759</v>
      </c>
      <c r="AB161" s="117" t="s">
        <v>759</v>
      </c>
      <c r="AC161" s="115" t="s">
        <v>759</v>
      </c>
      <c r="AD161" s="117" t="s">
        <v>759</v>
      </c>
      <c r="AE161" s="115" t="s">
        <v>759</v>
      </c>
      <c r="AF161" s="117" t="s">
        <v>759</v>
      </c>
      <c r="AG161" s="115" t="s">
        <v>759</v>
      </c>
      <c r="AH161" s="117" t="s">
        <v>759</v>
      </c>
      <c r="AI161" s="115" t="s">
        <v>759</v>
      </c>
      <c r="AJ161" s="117" t="s">
        <v>760</v>
      </c>
      <c r="AK161" s="176" t="s">
        <v>759</v>
      </c>
      <c r="AL161" s="186">
        <v>6</v>
      </c>
      <c r="AN161" s="186" t="s">
        <v>762</v>
      </c>
      <c r="AP161" s="186" t="s">
        <v>837</v>
      </c>
    </row>
    <row r="162" spans="1:42" ht="20.100000000000001" customHeight="1">
      <c r="A162" s="235" t="s">
        <v>838</v>
      </c>
      <c r="B162" s="236" t="s">
        <v>440</v>
      </c>
      <c r="C162" s="203" t="s">
        <v>776</v>
      </c>
      <c r="D162" s="120">
        <v>5</v>
      </c>
      <c r="E162" s="236" t="s">
        <v>471</v>
      </c>
      <c r="F162" s="237">
        <v>45687</v>
      </c>
      <c r="G162" s="238">
        <v>3.5</v>
      </c>
      <c r="H162" s="236" t="s">
        <v>47</v>
      </c>
      <c r="I162" s="236" t="s">
        <v>17</v>
      </c>
      <c r="J162" s="117" t="s">
        <v>759</v>
      </c>
      <c r="K162" s="115" t="s">
        <v>765</v>
      </c>
      <c r="L162" s="117" t="s">
        <v>759</v>
      </c>
      <c r="M162" s="115" t="s">
        <v>759</v>
      </c>
      <c r="N162" s="117" t="s">
        <v>760</v>
      </c>
      <c r="O162" s="115" t="s">
        <v>761</v>
      </c>
      <c r="P162" s="117" t="s">
        <v>759</v>
      </c>
      <c r="Q162" s="115" t="s">
        <v>765</v>
      </c>
      <c r="R162" s="117" t="s">
        <v>761</v>
      </c>
      <c r="S162" s="115" t="s">
        <v>759</v>
      </c>
      <c r="T162" s="117" t="s">
        <v>759</v>
      </c>
      <c r="U162" s="115" t="s">
        <v>759</v>
      </c>
      <c r="V162" s="117" t="s">
        <v>759</v>
      </c>
      <c r="W162" s="115" t="s">
        <v>759</v>
      </c>
      <c r="X162" s="117" t="s">
        <v>759</v>
      </c>
      <c r="Y162" s="115" t="s">
        <v>761</v>
      </c>
      <c r="Z162" s="117" t="s">
        <v>765</v>
      </c>
      <c r="AA162" s="115" t="s">
        <v>765</v>
      </c>
      <c r="AB162" s="117" t="s">
        <v>759</v>
      </c>
      <c r="AC162" s="115" t="s">
        <v>759</v>
      </c>
      <c r="AD162" s="117" t="s">
        <v>760</v>
      </c>
      <c r="AE162" s="115" t="s">
        <v>765</v>
      </c>
      <c r="AF162" s="117" t="s">
        <v>759</v>
      </c>
      <c r="AG162" s="115" t="s">
        <v>760</v>
      </c>
      <c r="AH162" s="117" t="s">
        <v>761</v>
      </c>
      <c r="AI162" s="115" t="s">
        <v>760</v>
      </c>
      <c r="AJ162" s="117" t="s">
        <v>761</v>
      </c>
      <c r="AK162" s="176" t="s">
        <v>759</v>
      </c>
      <c r="AL162" s="186">
        <v>4</v>
      </c>
      <c r="AN162" s="186" t="s">
        <v>762</v>
      </c>
    </row>
    <row r="163" spans="1:42" ht="20.100000000000001" customHeight="1">
      <c r="A163" s="235" t="s">
        <v>839</v>
      </c>
      <c r="B163" s="236" t="s">
        <v>440</v>
      </c>
      <c r="C163" s="203" t="s">
        <v>776</v>
      </c>
      <c r="D163" s="120">
        <v>5</v>
      </c>
      <c r="E163" s="236" t="s">
        <v>471</v>
      </c>
      <c r="F163" s="237">
        <v>45687</v>
      </c>
      <c r="G163" s="238">
        <v>3.5</v>
      </c>
      <c r="H163" s="236" t="s">
        <v>47</v>
      </c>
      <c r="I163" s="236" t="s">
        <v>17</v>
      </c>
      <c r="J163" s="117" t="s">
        <v>759</v>
      </c>
      <c r="K163" s="115" t="s">
        <v>765</v>
      </c>
      <c r="L163" s="117" t="s">
        <v>759</v>
      </c>
      <c r="M163" s="115" t="s">
        <v>759</v>
      </c>
      <c r="N163" s="117" t="s">
        <v>765</v>
      </c>
      <c r="O163" s="115" t="s">
        <v>760</v>
      </c>
      <c r="P163" s="117" t="s">
        <v>759</v>
      </c>
      <c r="Q163" s="115" t="s">
        <v>759</v>
      </c>
      <c r="R163" s="117" t="s">
        <v>760</v>
      </c>
      <c r="S163" s="115" t="s">
        <v>759</v>
      </c>
      <c r="T163" s="117" t="s">
        <v>759</v>
      </c>
      <c r="U163" s="115" t="s">
        <v>759</v>
      </c>
      <c r="V163" s="117" t="s">
        <v>759</v>
      </c>
      <c r="W163" s="115" t="s">
        <v>759</v>
      </c>
      <c r="X163" s="117" t="s">
        <v>759</v>
      </c>
      <c r="Y163" s="115" t="s">
        <v>760</v>
      </c>
      <c r="Z163" s="117" t="s">
        <v>765</v>
      </c>
      <c r="AA163" s="115" t="s">
        <v>765</v>
      </c>
      <c r="AB163" s="117" t="s">
        <v>759</v>
      </c>
      <c r="AC163" s="115" t="s">
        <v>759</v>
      </c>
      <c r="AD163" s="117" t="s">
        <v>761</v>
      </c>
      <c r="AE163" s="115" t="s">
        <v>765</v>
      </c>
      <c r="AF163" s="117" t="s">
        <v>759</v>
      </c>
      <c r="AG163" s="115" t="s">
        <v>761</v>
      </c>
      <c r="AH163" s="117" t="s">
        <v>760</v>
      </c>
      <c r="AI163" s="115" t="s">
        <v>761</v>
      </c>
      <c r="AJ163" s="117" t="s">
        <v>760</v>
      </c>
      <c r="AK163" s="176" t="s">
        <v>759</v>
      </c>
      <c r="AL163" s="186">
        <v>5</v>
      </c>
      <c r="AN163" s="186" t="s">
        <v>762</v>
      </c>
      <c r="AP163" s="186" t="s">
        <v>840</v>
      </c>
    </row>
    <row r="164" spans="1:42" ht="20.100000000000001" customHeight="1">
      <c r="A164" s="235" t="s">
        <v>841</v>
      </c>
      <c r="B164" s="236" t="s">
        <v>440</v>
      </c>
      <c r="C164" s="203" t="s">
        <v>776</v>
      </c>
      <c r="D164" s="120">
        <v>5</v>
      </c>
      <c r="E164" s="236" t="s">
        <v>474</v>
      </c>
      <c r="F164" s="237">
        <v>45687</v>
      </c>
      <c r="G164" s="238">
        <v>3.5</v>
      </c>
      <c r="H164" s="236" t="s">
        <v>47</v>
      </c>
      <c r="I164" s="236" t="s">
        <v>24</v>
      </c>
      <c r="J164" s="117" t="s">
        <v>760</v>
      </c>
      <c r="K164" s="115" t="s">
        <v>765</v>
      </c>
      <c r="L164" s="117" t="s">
        <v>759</v>
      </c>
      <c r="M164" s="115" t="s">
        <v>760</v>
      </c>
      <c r="N164" s="117" t="s">
        <v>765</v>
      </c>
      <c r="O164" s="115" t="s">
        <v>760</v>
      </c>
      <c r="P164" s="117" t="s">
        <v>759</v>
      </c>
      <c r="Q164" s="115" t="s">
        <v>759</v>
      </c>
      <c r="R164" s="117" t="s">
        <v>761</v>
      </c>
      <c r="S164" s="115" t="s">
        <v>759</v>
      </c>
      <c r="T164" s="117" t="s">
        <v>759</v>
      </c>
      <c r="U164" s="115" t="s">
        <v>759</v>
      </c>
      <c r="V164" s="117" t="s">
        <v>759</v>
      </c>
      <c r="W164" s="115" t="s">
        <v>759</v>
      </c>
      <c r="X164" s="117" t="s">
        <v>759</v>
      </c>
      <c r="Y164" s="115" t="s">
        <v>761</v>
      </c>
      <c r="Z164" s="117" t="s">
        <v>765</v>
      </c>
      <c r="AA164" s="115" t="s">
        <v>765</v>
      </c>
      <c r="AB164" s="117" t="s">
        <v>760</v>
      </c>
      <c r="AC164" s="115" t="s">
        <v>759</v>
      </c>
      <c r="AD164" s="117" t="s">
        <v>760</v>
      </c>
      <c r="AE164" s="115" t="s">
        <v>765</v>
      </c>
      <c r="AF164" s="117" t="s">
        <v>759</v>
      </c>
      <c r="AG164" s="115" t="s">
        <v>761</v>
      </c>
      <c r="AH164" s="117" t="s">
        <v>761</v>
      </c>
      <c r="AI164" s="115" t="s">
        <v>759</v>
      </c>
      <c r="AJ164" s="117" t="s">
        <v>759</v>
      </c>
      <c r="AK164" s="176" t="s">
        <v>761</v>
      </c>
      <c r="AL164" s="186">
        <v>5</v>
      </c>
      <c r="AN164" s="186" t="s">
        <v>762</v>
      </c>
      <c r="AP164" s="186" t="s">
        <v>842</v>
      </c>
    </row>
    <row r="165" spans="1:42" ht="20.100000000000001" customHeight="1">
      <c r="A165" s="235" t="s">
        <v>476</v>
      </c>
      <c r="B165" s="236" t="s">
        <v>391</v>
      </c>
      <c r="C165" s="181" t="s">
        <v>757</v>
      </c>
      <c r="D165" s="120">
        <v>7</v>
      </c>
      <c r="E165" s="236" t="s">
        <v>477</v>
      </c>
      <c r="F165" s="237">
        <v>45688</v>
      </c>
      <c r="G165" s="238">
        <v>2</v>
      </c>
      <c r="H165" s="236" t="s">
        <v>52</v>
      </c>
      <c r="I165" s="236" t="s">
        <v>17</v>
      </c>
      <c r="J165" s="117" t="s">
        <v>761</v>
      </c>
      <c r="K165" s="115" t="s">
        <v>759</v>
      </c>
      <c r="L165" s="117" t="s">
        <v>759</v>
      </c>
      <c r="M165" s="115" t="s">
        <v>760</v>
      </c>
      <c r="N165" s="117" t="s">
        <v>765</v>
      </c>
      <c r="O165" s="115" t="s">
        <v>761</v>
      </c>
      <c r="P165" s="117" t="s">
        <v>765</v>
      </c>
      <c r="Q165" s="115" t="s">
        <v>759</v>
      </c>
      <c r="R165" s="117" t="s">
        <v>759</v>
      </c>
      <c r="S165" s="115" t="s">
        <v>759</v>
      </c>
      <c r="T165" s="117" t="s">
        <v>760</v>
      </c>
      <c r="U165" s="115" t="s">
        <v>765</v>
      </c>
      <c r="V165" s="117" t="s">
        <v>760</v>
      </c>
      <c r="W165" s="115" t="s">
        <v>759</v>
      </c>
      <c r="X165" s="117" t="s">
        <v>759</v>
      </c>
      <c r="Y165" s="115" t="s">
        <v>765</v>
      </c>
      <c r="Z165" s="117" t="s">
        <v>759</v>
      </c>
      <c r="AA165" s="115" t="s">
        <v>760</v>
      </c>
      <c r="AB165" s="117" t="s">
        <v>761</v>
      </c>
      <c r="AC165" s="115" t="s">
        <v>759</v>
      </c>
      <c r="AD165" s="117" t="s">
        <v>775</v>
      </c>
      <c r="AE165" s="115" t="s">
        <v>760</v>
      </c>
      <c r="AF165" s="117" t="s">
        <v>759</v>
      </c>
      <c r="AG165" s="115" t="s">
        <v>759</v>
      </c>
      <c r="AH165" s="117" t="s">
        <v>760</v>
      </c>
      <c r="AI165" s="115" t="s">
        <v>759</v>
      </c>
      <c r="AJ165" s="117" t="s">
        <v>759</v>
      </c>
      <c r="AK165" s="176" t="s">
        <v>760</v>
      </c>
      <c r="AL165" s="186">
        <v>7</v>
      </c>
      <c r="AN165" s="186" t="s">
        <v>762</v>
      </c>
    </row>
    <row r="166" spans="1:42" ht="20.100000000000001" customHeight="1">
      <c r="A166" s="235" t="s">
        <v>479</v>
      </c>
      <c r="B166" s="236" t="s">
        <v>391</v>
      </c>
      <c r="C166" s="200" t="s">
        <v>766</v>
      </c>
      <c r="D166" s="120">
        <v>7</v>
      </c>
      <c r="E166" s="236" t="s">
        <v>480</v>
      </c>
      <c r="F166" s="237">
        <v>45688</v>
      </c>
      <c r="G166" s="238">
        <v>3.5</v>
      </c>
      <c r="H166" s="236" t="s">
        <v>52</v>
      </c>
      <c r="I166" s="236" t="s">
        <v>24</v>
      </c>
      <c r="J166" s="117" t="s">
        <v>761</v>
      </c>
      <c r="K166" s="115" t="s">
        <v>765</v>
      </c>
      <c r="L166" s="117" t="s">
        <v>759</v>
      </c>
      <c r="M166" s="115" t="s">
        <v>759</v>
      </c>
      <c r="N166" s="117" t="s">
        <v>759</v>
      </c>
      <c r="O166" s="115" t="s">
        <v>759</v>
      </c>
      <c r="P166" s="117" t="s">
        <v>765</v>
      </c>
      <c r="Q166" s="115" t="s">
        <v>759</v>
      </c>
      <c r="R166" s="117" t="s">
        <v>759</v>
      </c>
      <c r="S166" s="115" t="s">
        <v>761</v>
      </c>
      <c r="T166" s="117" t="s">
        <v>759</v>
      </c>
      <c r="U166" s="115" t="s">
        <v>761</v>
      </c>
      <c r="V166" s="117" t="s">
        <v>761</v>
      </c>
      <c r="W166" s="115" t="s">
        <v>765</v>
      </c>
      <c r="X166" s="117" t="s">
        <v>759</v>
      </c>
      <c r="Y166" s="115" t="s">
        <v>765</v>
      </c>
      <c r="Z166" s="117" t="s">
        <v>760</v>
      </c>
      <c r="AA166" s="115" t="s">
        <v>760</v>
      </c>
      <c r="AB166" s="117" t="s">
        <v>765</v>
      </c>
      <c r="AC166" s="115" t="s">
        <v>760</v>
      </c>
      <c r="AD166" s="117" t="s">
        <v>760</v>
      </c>
      <c r="AE166" s="115" t="s">
        <v>761</v>
      </c>
      <c r="AF166" s="117" t="s">
        <v>760</v>
      </c>
      <c r="AG166" s="115" t="s">
        <v>760</v>
      </c>
      <c r="AH166" s="117" t="s">
        <v>760</v>
      </c>
      <c r="AI166" s="115" t="s">
        <v>775</v>
      </c>
      <c r="AJ166" s="117" t="s">
        <v>759</v>
      </c>
      <c r="AK166" s="176" t="s">
        <v>765</v>
      </c>
      <c r="AL166" s="186">
        <v>7</v>
      </c>
      <c r="AN166" s="186" t="s">
        <v>762</v>
      </c>
    </row>
    <row r="167" spans="1:42" ht="20.100000000000001" customHeight="1">
      <c r="A167" s="240" t="s">
        <v>843</v>
      </c>
      <c r="B167" s="241" t="s">
        <v>483</v>
      </c>
      <c r="C167" s="181" t="s">
        <v>768</v>
      </c>
      <c r="D167" s="120">
        <v>5</v>
      </c>
      <c r="E167" s="241" t="s">
        <v>484</v>
      </c>
      <c r="F167" s="242">
        <v>45694</v>
      </c>
      <c r="G167" s="243">
        <v>4</v>
      </c>
      <c r="H167" s="241" t="s">
        <v>47</v>
      </c>
      <c r="I167" s="241" t="s">
        <v>17</v>
      </c>
      <c r="J167" s="117" t="s">
        <v>759</v>
      </c>
      <c r="K167" s="115" t="s">
        <v>765</v>
      </c>
      <c r="L167" s="117" t="s">
        <v>775</v>
      </c>
      <c r="M167" s="115" t="s">
        <v>759</v>
      </c>
      <c r="N167" s="117" t="s">
        <v>759</v>
      </c>
      <c r="O167" s="115" t="s">
        <v>761</v>
      </c>
      <c r="P167" s="117" t="s">
        <v>759</v>
      </c>
      <c r="Q167" s="115" t="s">
        <v>760</v>
      </c>
      <c r="R167" s="117" t="s">
        <v>761</v>
      </c>
      <c r="S167" s="115" t="s">
        <v>759</v>
      </c>
      <c r="T167" s="117" t="s">
        <v>759</v>
      </c>
      <c r="U167" s="115" t="s">
        <v>759</v>
      </c>
      <c r="V167" s="117" t="s">
        <v>765</v>
      </c>
      <c r="W167" s="115" t="s">
        <v>759</v>
      </c>
      <c r="X167" s="117" t="s">
        <v>759</v>
      </c>
      <c r="Y167" s="115" t="s">
        <v>761</v>
      </c>
      <c r="Z167" s="117" t="s">
        <v>759</v>
      </c>
      <c r="AA167" s="115" t="s">
        <v>759</v>
      </c>
      <c r="AB167" s="117" t="s">
        <v>759</v>
      </c>
      <c r="AC167" s="115" t="s">
        <v>759</v>
      </c>
      <c r="AD167" s="117" t="s">
        <v>760</v>
      </c>
      <c r="AE167" s="115" t="s">
        <v>759</v>
      </c>
      <c r="AF167" s="117" t="s">
        <v>759</v>
      </c>
      <c r="AG167" s="115" t="s">
        <v>760</v>
      </c>
      <c r="AH167" s="117" t="s">
        <v>761</v>
      </c>
      <c r="AI167" s="115" t="s">
        <v>760</v>
      </c>
      <c r="AJ167" s="117" t="s">
        <v>760</v>
      </c>
      <c r="AK167" s="176" t="s">
        <v>759</v>
      </c>
      <c r="AL167" s="186">
        <v>5</v>
      </c>
      <c r="AN167" s="186" t="s">
        <v>762</v>
      </c>
    </row>
    <row r="168" spans="1:42" ht="20.100000000000001" customHeight="1">
      <c r="A168" s="240" t="s">
        <v>486</v>
      </c>
      <c r="B168" s="241" t="s">
        <v>483</v>
      </c>
      <c r="C168" s="200" t="s">
        <v>766</v>
      </c>
      <c r="D168" s="120">
        <v>7</v>
      </c>
      <c r="E168" s="241" t="s">
        <v>487</v>
      </c>
      <c r="F168" s="242">
        <v>45694</v>
      </c>
      <c r="G168" s="243">
        <v>3.5</v>
      </c>
      <c r="H168" s="241" t="s">
        <v>47</v>
      </c>
      <c r="I168" s="241" t="s">
        <v>24</v>
      </c>
      <c r="J168" s="117" t="s">
        <v>761</v>
      </c>
      <c r="K168" s="115" t="s">
        <v>760</v>
      </c>
      <c r="L168" s="117" t="s">
        <v>760</v>
      </c>
      <c r="M168" s="115" t="s">
        <v>761</v>
      </c>
      <c r="N168" t="s">
        <v>760</v>
      </c>
      <c r="O168" s="115" t="s">
        <v>758</v>
      </c>
      <c r="P168" s="117" t="s">
        <v>759</v>
      </c>
      <c r="Q168" s="115" t="s">
        <v>759</v>
      </c>
      <c r="R168" s="117" t="s">
        <v>760</v>
      </c>
      <c r="S168" s="115" t="s">
        <v>759</v>
      </c>
      <c r="T168" s="117" t="s">
        <v>760</v>
      </c>
      <c r="U168" s="115" t="s">
        <v>759</v>
      </c>
      <c r="V168" s="117" t="s">
        <v>760</v>
      </c>
      <c r="W168" s="115" t="s">
        <v>759</v>
      </c>
      <c r="X168" s="117" t="s">
        <v>759</v>
      </c>
      <c r="Y168" s="115" t="s">
        <v>761</v>
      </c>
      <c r="Z168" s="117" t="s">
        <v>761</v>
      </c>
      <c r="AA168" s="115" t="s">
        <v>759</v>
      </c>
      <c r="AB168" s="117" t="s">
        <v>759</v>
      </c>
      <c r="AC168" s="115" t="s">
        <v>759</v>
      </c>
      <c r="AD168" s="117" t="s">
        <v>761</v>
      </c>
      <c r="AE168" s="115" t="s">
        <v>761</v>
      </c>
      <c r="AF168" s="117" t="s">
        <v>760</v>
      </c>
      <c r="AG168" s="115" t="s">
        <v>761</v>
      </c>
      <c r="AH168" s="117" t="s">
        <v>761</v>
      </c>
      <c r="AI168" s="115" t="s">
        <v>765</v>
      </c>
      <c r="AJ168" t="s">
        <v>758</v>
      </c>
      <c r="AK168" s="176" t="s">
        <v>765</v>
      </c>
      <c r="AL168" s="186">
        <v>7</v>
      </c>
      <c r="AN168" s="186" t="s">
        <v>762</v>
      </c>
    </row>
    <row r="169" spans="1:42" ht="20.100000000000001" customHeight="1">
      <c r="A169" s="244" t="s">
        <v>489</v>
      </c>
      <c r="B169" s="245" t="s">
        <v>490</v>
      </c>
      <c r="C169" s="200" t="s">
        <v>766</v>
      </c>
      <c r="D169" s="120">
        <v>7</v>
      </c>
      <c r="E169" s="245" t="s">
        <v>491</v>
      </c>
      <c r="F169" s="246">
        <v>45695</v>
      </c>
      <c r="G169" s="247">
        <v>3</v>
      </c>
      <c r="H169" s="245" t="s">
        <v>52</v>
      </c>
      <c r="I169" s="245" t="s">
        <v>24</v>
      </c>
      <c r="J169" s="117" t="s">
        <v>758</v>
      </c>
      <c r="K169" s="115" t="s">
        <v>761</v>
      </c>
      <c r="L169" s="117" t="s">
        <v>761</v>
      </c>
      <c r="M169" s="115" t="s">
        <v>760</v>
      </c>
      <c r="N169" s="117" t="s">
        <v>760</v>
      </c>
      <c r="O169" s="115" t="s">
        <v>759</v>
      </c>
      <c r="P169" s="117" t="s">
        <v>760</v>
      </c>
      <c r="Q169" s="115" t="s">
        <v>759</v>
      </c>
      <c r="R169" s="117" t="s">
        <v>759</v>
      </c>
      <c r="S169" s="115" t="s">
        <v>760</v>
      </c>
      <c r="T169" s="117" t="s">
        <v>759</v>
      </c>
      <c r="U169" s="115" t="s">
        <v>761</v>
      </c>
      <c r="V169" s="117" t="s">
        <v>765</v>
      </c>
      <c r="W169" s="115" t="s">
        <v>759</v>
      </c>
      <c r="X169" s="117" t="s">
        <v>759</v>
      </c>
      <c r="Y169" s="115" t="s">
        <v>760</v>
      </c>
      <c r="Z169" s="117" t="s">
        <v>759</v>
      </c>
      <c r="AA169" s="115" t="s">
        <v>761</v>
      </c>
      <c r="AB169" s="117" t="s">
        <v>759</v>
      </c>
      <c r="AC169" s="115" t="s">
        <v>760</v>
      </c>
      <c r="AD169" s="117" t="s">
        <v>758</v>
      </c>
      <c r="AE169" s="115" t="s">
        <v>761</v>
      </c>
      <c r="AF169" s="117" t="s">
        <v>761</v>
      </c>
      <c r="AG169" s="115" t="s">
        <v>761</v>
      </c>
      <c r="AH169" s="117" t="s">
        <v>761</v>
      </c>
      <c r="AI169" s="115" t="s">
        <v>760</v>
      </c>
      <c r="AJ169" s="117" t="s">
        <v>759</v>
      </c>
      <c r="AK169" s="176" t="s">
        <v>765</v>
      </c>
      <c r="AL169" s="186">
        <v>7</v>
      </c>
      <c r="AN169" s="186" t="s">
        <v>762</v>
      </c>
    </row>
    <row r="170" spans="1:42" ht="20.100000000000001" customHeight="1">
      <c r="A170" s="244" t="s">
        <v>844</v>
      </c>
      <c r="B170" s="245" t="s">
        <v>490</v>
      </c>
      <c r="C170" s="181" t="s">
        <v>768</v>
      </c>
      <c r="D170" s="120">
        <v>5</v>
      </c>
      <c r="E170" s="245" t="s">
        <v>494</v>
      </c>
      <c r="F170" s="246">
        <v>45698</v>
      </c>
      <c r="G170" s="247">
        <v>4</v>
      </c>
      <c r="H170" s="245" t="s">
        <v>16</v>
      </c>
      <c r="I170" s="245" t="s">
        <v>17</v>
      </c>
      <c r="J170" s="117" t="s">
        <v>759</v>
      </c>
      <c r="K170" s="115" t="s">
        <v>758</v>
      </c>
      <c r="L170" s="117" t="s">
        <v>760</v>
      </c>
      <c r="M170" s="115" t="s">
        <v>758</v>
      </c>
      <c r="N170" s="117" t="s">
        <v>759</v>
      </c>
      <c r="O170" s="115" t="s">
        <v>780</v>
      </c>
      <c r="P170" s="117" t="s">
        <v>758</v>
      </c>
      <c r="Q170" s="115" t="s">
        <v>760</v>
      </c>
      <c r="R170" s="117" t="s">
        <v>760</v>
      </c>
      <c r="S170" s="115" t="s">
        <v>759</v>
      </c>
      <c r="T170" s="117" t="s">
        <v>759</v>
      </c>
      <c r="U170" s="115" t="s">
        <v>758</v>
      </c>
      <c r="V170" s="117" t="s">
        <v>759</v>
      </c>
      <c r="W170" s="115" t="s">
        <v>759</v>
      </c>
      <c r="X170" s="117" t="s">
        <v>759</v>
      </c>
      <c r="Y170" s="115" t="s">
        <v>759</v>
      </c>
      <c r="Z170" s="117" t="s">
        <v>759</v>
      </c>
      <c r="AA170" s="115" t="s">
        <v>758</v>
      </c>
      <c r="AB170" s="117" t="s">
        <v>759</v>
      </c>
      <c r="AC170" s="115" t="s">
        <v>759</v>
      </c>
      <c r="AD170" s="117" t="s">
        <v>758</v>
      </c>
      <c r="AE170" s="115" t="s">
        <v>759</v>
      </c>
      <c r="AF170" s="117" t="s">
        <v>759</v>
      </c>
      <c r="AG170" s="115" t="s">
        <v>759</v>
      </c>
      <c r="AH170" s="117" t="s">
        <v>759</v>
      </c>
      <c r="AI170" s="115" t="s">
        <v>759</v>
      </c>
      <c r="AJ170" s="117" t="s">
        <v>760</v>
      </c>
      <c r="AK170" s="176" t="s">
        <v>761</v>
      </c>
      <c r="AL170" s="186">
        <v>5</v>
      </c>
      <c r="AM170" s="186">
        <v>1</v>
      </c>
      <c r="AN170" s="186" t="s">
        <v>762</v>
      </c>
    </row>
    <row r="171" spans="1:42" ht="20.100000000000001" customHeight="1">
      <c r="A171" s="240" t="s">
        <v>496</v>
      </c>
      <c r="B171" s="241" t="s">
        <v>483</v>
      </c>
      <c r="C171" s="195" t="s">
        <v>757</v>
      </c>
      <c r="D171" s="120">
        <v>4</v>
      </c>
      <c r="E171" s="241" t="s">
        <v>494</v>
      </c>
      <c r="F171" s="242">
        <v>45698</v>
      </c>
      <c r="G171" s="243">
        <v>2</v>
      </c>
      <c r="H171" s="241" t="s">
        <v>16</v>
      </c>
      <c r="I171" s="241" t="s">
        <v>17</v>
      </c>
      <c r="J171" s="117" t="s">
        <v>759</v>
      </c>
      <c r="K171" s="115" t="s">
        <v>758</v>
      </c>
      <c r="L171" s="117" t="s">
        <v>758</v>
      </c>
      <c r="M171" s="115" t="s">
        <v>758</v>
      </c>
      <c r="N171" s="117" t="s">
        <v>758</v>
      </c>
      <c r="O171" s="115" t="s">
        <v>758</v>
      </c>
      <c r="P171" s="117" t="s">
        <v>758</v>
      </c>
      <c r="Q171" s="115" t="s">
        <v>759</v>
      </c>
      <c r="R171" s="117" t="s">
        <v>758</v>
      </c>
      <c r="S171" s="115" t="s">
        <v>759</v>
      </c>
      <c r="T171" s="117" t="s">
        <v>759</v>
      </c>
      <c r="U171" s="115" t="s">
        <v>758</v>
      </c>
      <c r="V171" s="117" t="s">
        <v>759</v>
      </c>
      <c r="W171" s="115" t="s">
        <v>759</v>
      </c>
      <c r="X171" s="117" t="s">
        <v>759</v>
      </c>
      <c r="Y171" s="115" t="s">
        <v>759</v>
      </c>
      <c r="Z171" s="117" t="s">
        <v>759</v>
      </c>
      <c r="AA171" s="115" t="s">
        <v>760</v>
      </c>
      <c r="AB171" s="117" t="s">
        <v>759</v>
      </c>
      <c r="AC171" s="115" t="s">
        <v>759</v>
      </c>
      <c r="AD171" s="117" t="s">
        <v>760</v>
      </c>
      <c r="AE171" s="115" t="s">
        <v>760</v>
      </c>
      <c r="AF171" s="117" t="s">
        <v>760</v>
      </c>
      <c r="AG171" s="115" t="s">
        <v>759</v>
      </c>
      <c r="AH171" s="117" t="s">
        <v>759</v>
      </c>
      <c r="AI171" s="115" t="s">
        <v>759</v>
      </c>
      <c r="AJ171" s="117" t="s">
        <v>758</v>
      </c>
      <c r="AK171" s="176" t="s">
        <v>761</v>
      </c>
      <c r="AL171" s="186">
        <v>4</v>
      </c>
      <c r="AM171" s="186">
        <v>1</v>
      </c>
      <c r="AN171" s="186" t="s">
        <v>762</v>
      </c>
    </row>
    <row r="172" spans="1:42" ht="20.100000000000001" customHeight="1">
      <c r="A172" s="240" t="s">
        <v>497</v>
      </c>
      <c r="B172" s="241" t="s">
        <v>483</v>
      </c>
      <c r="C172" s="195" t="s">
        <v>757</v>
      </c>
      <c r="D172" s="120">
        <v>4</v>
      </c>
      <c r="E172" s="241" t="s">
        <v>498</v>
      </c>
      <c r="F172" s="242">
        <v>45698</v>
      </c>
      <c r="G172" s="243">
        <v>2</v>
      </c>
      <c r="H172" s="241" t="s">
        <v>16</v>
      </c>
      <c r="I172" s="241" t="s">
        <v>17</v>
      </c>
      <c r="J172" s="117" t="s">
        <v>759</v>
      </c>
      <c r="K172" s="115" t="s">
        <v>758</v>
      </c>
      <c r="L172" s="117" t="s">
        <v>758</v>
      </c>
      <c r="M172" s="115" t="s">
        <v>758</v>
      </c>
      <c r="N172" s="117" t="s">
        <v>758</v>
      </c>
      <c r="O172" s="115" t="s">
        <v>758</v>
      </c>
      <c r="P172" s="117" t="s">
        <v>758</v>
      </c>
      <c r="Q172" s="115" t="s">
        <v>759</v>
      </c>
      <c r="R172" s="117" t="s">
        <v>758</v>
      </c>
      <c r="S172" s="115" t="s">
        <v>759</v>
      </c>
      <c r="T172" s="117" t="s">
        <v>759</v>
      </c>
      <c r="U172" s="115" t="s">
        <v>758</v>
      </c>
      <c r="V172" s="117" t="s">
        <v>759</v>
      </c>
      <c r="W172" s="115" t="s">
        <v>759</v>
      </c>
      <c r="X172" s="117" t="s">
        <v>759</v>
      </c>
      <c r="Y172" s="115" t="s">
        <v>759</v>
      </c>
      <c r="Z172" s="117" t="s">
        <v>759</v>
      </c>
      <c r="AA172" s="115" t="s">
        <v>760</v>
      </c>
      <c r="AB172" s="117" t="s">
        <v>759</v>
      </c>
      <c r="AC172" s="115" t="s">
        <v>759</v>
      </c>
      <c r="AD172" s="117" t="s">
        <v>760</v>
      </c>
      <c r="AE172" s="115" t="s">
        <v>760</v>
      </c>
      <c r="AF172" s="117" t="s">
        <v>760</v>
      </c>
      <c r="AG172" s="115" t="s">
        <v>759</v>
      </c>
      <c r="AH172" s="117" t="s">
        <v>759</v>
      </c>
      <c r="AI172" s="115" t="s">
        <v>759</v>
      </c>
      <c r="AJ172" s="117" t="s">
        <v>758</v>
      </c>
      <c r="AK172" s="176" t="s">
        <v>761</v>
      </c>
      <c r="AL172" s="186">
        <v>4</v>
      </c>
      <c r="AM172" s="186">
        <v>1</v>
      </c>
      <c r="AN172" s="186" t="s">
        <v>762</v>
      </c>
    </row>
    <row r="173" spans="1:42" ht="20.100000000000001" customHeight="1">
      <c r="A173" s="240" t="s">
        <v>845</v>
      </c>
      <c r="B173" s="241" t="s">
        <v>483</v>
      </c>
      <c r="C173" s="181" t="s">
        <v>768</v>
      </c>
      <c r="D173" s="120">
        <v>5</v>
      </c>
      <c r="E173" s="241" t="s">
        <v>500</v>
      </c>
      <c r="F173" s="242">
        <v>45698</v>
      </c>
      <c r="G173" s="243">
        <v>4</v>
      </c>
      <c r="H173" s="241" t="s">
        <v>16</v>
      </c>
      <c r="I173" s="241" t="s">
        <v>24</v>
      </c>
      <c r="J173" s="117" t="s">
        <v>759</v>
      </c>
      <c r="K173" s="115" t="s">
        <v>758</v>
      </c>
      <c r="L173" s="117" t="s">
        <v>760</v>
      </c>
      <c r="M173" s="115" t="s">
        <v>758</v>
      </c>
      <c r="N173" s="117" t="s">
        <v>759</v>
      </c>
      <c r="O173" s="115" t="s">
        <v>760</v>
      </c>
      <c r="P173" s="117" t="s">
        <v>759</v>
      </c>
      <c r="Q173" s="115" t="s">
        <v>759</v>
      </c>
      <c r="R173" s="117" t="s">
        <v>780</v>
      </c>
      <c r="S173" s="115" t="s">
        <v>759</v>
      </c>
      <c r="T173" s="117" t="s">
        <v>759</v>
      </c>
      <c r="U173" s="115" t="s">
        <v>758</v>
      </c>
      <c r="V173" s="117" t="s">
        <v>759</v>
      </c>
      <c r="W173" s="115" t="s">
        <v>759</v>
      </c>
      <c r="X173" s="117" t="s">
        <v>759</v>
      </c>
      <c r="Y173" s="115" t="s">
        <v>759</v>
      </c>
      <c r="Z173" s="117" t="s">
        <v>759</v>
      </c>
      <c r="AA173" s="115" t="s">
        <v>758</v>
      </c>
      <c r="AB173" s="117" t="s">
        <v>759</v>
      </c>
      <c r="AC173" s="115" t="s">
        <v>759</v>
      </c>
      <c r="AD173" s="117" t="s">
        <v>759</v>
      </c>
      <c r="AE173" s="115" t="s">
        <v>759</v>
      </c>
      <c r="AF173" s="117" t="s">
        <v>759</v>
      </c>
      <c r="AG173" s="115" t="s">
        <v>760</v>
      </c>
      <c r="AH173" s="117" t="s">
        <v>759</v>
      </c>
      <c r="AI173" s="115" t="s">
        <v>760</v>
      </c>
      <c r="AJ173" s="117" t="s">
        <v>758</v>
      </c>
      <c r="AK173" s="176" t="s">
        <v>765</v>
      </c>
      <c r="AL173" s="186">
        <v>5</v>
      </c>
      <c r="AM173" s="186">
        <v>1</v>
      </c>
      <c r="AN173" s="186" t="s">
        <v>762</v>
      </c>
    </row>
    <row r="174" spans="1:42" ht="20.100000000000001" customHeight="1">
      <c r="A174" s="244" t="s">
        <v>846</v>
      </c>
      <c r="B174" s="245" t="s">
        <v>490</v>
      </c>
      <c r="C174" s="181" t="s">
        <v>768</v>
      </c>
      <c r="D174" s="120">
        <v>5</v>
      </c>
      <c r="E174" s="245" t="s">
        <v>500</v>
      </c>
      <c r="F174" s="246">
        <v>45698</v>
      </c>
      <c r="G174" s="247">
        <v>4</v>
      </c>
      <c r="H174" s="245" t="s">
        <v>16</v>
      </c>
      <c r="I174" s="245" t="s">
        <v>24</v>
      </c>
      <c r="J174" s="117" t="s">
        <v>760</v>
      </c>
      <c r="K174" s="115" t="s">
        <v>758</v>
      </c>
      <c r="L174" s="117" t="s">
        <v>758</v>
      </c>
      <c r="M174" s="115" t="s">
        <v>760</v>
      </c>
      <c r="N174" s="117" t="s">
        <v>759</v>
      </c>
      <c r="O174" s="115" t="s">
        <v>759</v>
      </c>
      <c r="P174" s="117" t="s">
        <v>759</v>
      </c>
      <c r="Q174" s="115" t="s">
        <v>758</v>
      </c>
      <c r="R174" s="117" t="s">
        <v>758</v>
      </c>
      <c r="S174" s="115" t="s">
        <v>759</v>
      </c>
      <c r="T174" s="117" t="s">
        <v>759</v>
      </c>
      <c r="U174" s="115" t="s">
        <v>760</v>
      </c>
      <c r="V174" s="117" t="s">
        <v>759</v>
      </c>
      <c r="W174" s="115" t="s">
        <v>759</v>
      </c>
      <c r="X174" s="117" t="s">
        <v>759</v>
      </c>
      <c r="Y174" s="115" t="s">
        <v>759</v>
      </c>
      <c r="Z174" s="117" t="s">
        <v>759</v>
      </c>
      <c r="AA174" s="115" t="s">
        <v>758</v>
      </c>
      <c r="AB174" s="117" t="s">
        <v>759</v>
      </c>
      <c r="AC174" s="115" t="s">
        <v>759</v>
      </c>
      <c r="AD174" s="117" t="s">
        <v>759</v>
      </c>
      <c r="AE174" s="115" t="s">
        <v>780</v>
      </c>
      <c r="AF174" s="117" t="s">
        <v>759</v>
      </c>
      <c r="AG174" s="115" t="s">
        <v>759</v>
      </c>
      <c r="AH174" s="117" t="s">
        <v>759</v>
      </c>
      <c r="AI174" s="115" t="s">
        <v>758</v>
      </c>
      <c r="AJ174" s="117" t="s">
        <v>760</v>
      </c>
      <c r="AK174" s="176" t="s">
        <v>765</v>
      </c>
      <c r="AL174" s="186">
        <v>5</v>
      </c>
      <c r="AM174" s="186">
        <v>1</v>
      </c>
      <c r="AN174" s="186" t="s">
        <v>762</v>
      </c>
    </row>
    <row r="175" spans="1:42" ht="20.100000000000001" customHeight="1">
      <c r="A175" s="244" t="s">
        <v>503</v>
      </c>
      <c r="B175" s="245" t="s">
        <v>490</v>
      </c>
      <c r="C175" s="195" t="s">
        <v>757</v>
      </c>
      <c r="D175" s="120">
        <v>7</v>
      </c>
      <c r="E175" s="245" t="s">
        <v>504</v>
      </c>
      <c r="F175" s="246">
        <v>45699</v>
      </c>
      <c r="G175" s="247">
        <v>1.5</v>
      </c>
      <c r="H175" s="245" t="s">
        <v>29</v>
      </c>
      <c r="I175" s="245" t="s">
        <v>17</v>
      </c>
      <c r="J175" s="117" t="s">
        <v>760</v>
      </c>
      <c r="K175" s="115" t="s">
        <v>760</v>
      </c>
      <c r="L175" s="117" t="s">
        <v>760</v>
      </c>
      <c r="M175" s="115" t="s">
        <v>760</v>
      </c>
      <c r="N175" s="117" t="s">
        <v>759</v>
      </c>
      <c r="O175" s="115" t="s">
        <v>759</v>
      </c>
      <c r="P175" s="117" t="s">
        <v>759</v>
      </c>
      <c r="Q175" s="115" t="s">
        <v>760</v>
      </c>
      <c r="R175" s="117" t="s">
        <v>759</v>
      </c>
      <c r="S175" s="115" t="s">
        <v>759</v>
      </c>
      <c r="T175" s="117" t="s">
        <v>760</v>
      </c>
      <c r="U175" s="115" t="s">
        <v>761</v>
      </c>
      <c r="V175" s="117" t="s">
        <v>759</v>
      </c>
      <c r="W175" s="115" t="s">
        <v>759</v>
      </c>
      <c r="X175" s="117" t="s">
        <v>759</v>
      </c>
      <c r="Y175" s="115" t="s">
        <v>759</v>
      </c>
      <c r="Z175" s="117" t="s">
        <v>759</v>
      </c>
      <c r="AA175" s="115" t="s">
        <v>759</v>
      </c>
      <c r="AB175" s="117" t="s">
        <v>765</v>
      </c>
      <c r="AC175" s="115" t="s">
        <v>759</v>
      </c>
      <c r="AD175" s="117" t="s">
        <v>759</v>
      </c>
      <c r="AE175" s="115" t="s">
        <v>765</v>
      </c>
      <c r="AF175" s="117" t="s">
        <v>759</v>
      </c>
      <c r="AG175" s="115" t="s">
        <v>765</v>
      </c>
      <c r="AH175" s="117" t="s">
        <v>759</v>
      </c>
      <c r="AI175" s="115" t="s">
        <v>760</v>
      </c>
      <c r="AJ175" s="117" t="s">
        <v>759</v>
      </c>
      <c r="AK175" s="176" t="s">
        <v>759</v>
      </c>
      <c r="AL175" s="186">
        <v>7</v>
      </c>
      <c r="AN175" s="186" t="s">
        <v>762</v>
      </c>
    </row>
    <row r="176" spans="1:42" ht="20.100000000000001" customHeight="1">
      <c r="A176" s="244" t="s">
        <v>506</v>
      </c>
      <c r="B176" s="245" t="s">
        <v>490</v>
      </c>
      <c r="C176" s="200" t="s">
        <v>766</v>
      </c>
      <c r="D176" s="120">
        <v>7</v>
      </c>
      <c r="E176" s="245" t="s">
        <v>507</v>
      </c>
      <c r="F176" s="246">
        <v>45699</v>
      </c>
      <c r="G176" s="247">
        <v>3.5</v>
      </c>
      <c r="H176" s="245" t="s">
        <v>29</v>
      </c>
      <c r="I176" s="245" t="s">
        <v>24</v>
      </c>
      <c r="J176" s="117" t="s">
        <v>761</v>
      </c>
      <c r="K176" s="115" t="s">
        <v>761</v>
      </c>
      <c r="L176" s="117" t="s">
        <v>760</v>
      </c>
      <c r="M176" s="115" t="s">
        <v>759</v>
      </c>
      <c r="N176" s="117" t="s">
        <v>765</v>
      </c>
      <c r="O176" s="115" t="s">
        <v>759</v>
      </c>
      <c r="P176" s="117" t="s">
        <v>760</v>
      </c>
      <c r="Q176" s="115" t="s">
        <v>759</v>
      </c>
      <c r="R176" s="117" t="s">
        <v>759</v>
      </c>
      <c r="S176" s="115" t="s">
        <v>761</v>
      </c>
      <c r="T176" s="117" t="s">
        <v>759</v>
      </c>
      <c r="U176" s="115" t="s">
        <v>760</v>
      </c>
      <c r="V176" s="117" t="s">
        <v>761</v>
      </c>
      <c r="W176" s="115" t="s">
        <v>759</v>
      </c>
      <c r="X176" s="117" t="s">
        <v>759</v>
      </c>
      <c r="Y176" s="115" t="s">
        <v>759</v>
      </c>
      <c r="Z176" s="117" t="s">
        <v>760</v>
      </c>
      <c r="AA176" s="115" t="s">
        <v>765</v>
      </c>
      <c r="AB176" s="117" t="s">
        <v>765</v>
      </c>
      <c r="AC176" s="115" t="s">
        <v>760</v>
      </c>
      <c r="AD176" s="117" t="s">
        <v>760</v>
      </c>
      <c r="AE176" s="115" t="s">
        <v>760</v>
      </c>
      <c r="AF176" s="117" t="s">
        <v>759</v>
      </c>
      <c r="AG176" s="115" t="s">
        <v>761</v>
      </c>
      <c r="AH176" s="117" t="s">
        <v>759</v>
      </c>
      <c r="AI176" s="115" t="s">
        <v>758</v>
      </c>
      <c r="AJ176" s="117" t="s">
        <v>759</v>
      </c>
      <c r="AK176" s="176" t="s">
        <v>765</v>
      </c>
      <c r="AL176" s="186">
        <v>7</v>
      </c>
      <c r="AN176" s="186" t="s">
        <v>762</v>
      </c>
    </row>
    <row r="177" spans="1:42" ht="20.100000000000001" customHeight="1">
      <c r="A177" s="244" t="s">
        <v>509</v>
      </c>
      <c r="B177" s="245" t="s">
        <v>490</v>
      </c>
      <c r="C177" s="195" t="s">
        <v>757</v>
      </c>
      <c r="D177" s="120">
        <v>7</v>
      </c>
      <c r="E177" s="245" t="s">
        <v>510</v>
      </c>
      <c r="F177" s="246">
        <v>45700</v>
      </c>
      <c r="G177" s="247">
        <v>2</v>
      </c>
      <c r="H177" s="245" t="s">
        <v>38</v>
      </c>
      <c r="I177" s="245" t="s">
        <v>24</v>
      </c>
      <c r="J177" s="117" t="s">
        <v>761</v>
      </c>
      <c r="K177" s="115" t="s">
        <v>760</v>
      </c>
      <c r="L177" s="117" t="s">
        <v>761</v>
      </c>
      <c r="M177" s="115" t="s">
        <v>761</v>
      </c>
      <c r="N177" s="117" t="s">
        <v>759</v>
      </c>
      <c r="O177" s="115" t="s">
        <v>760</v>
      </c>
      <c r="P177" s="117" t="s">
        <v>760</v>
      </c>
      <c r="Q177" s="115" t="s">
        <v>761</v>
      </c>
      <c r="R177" s="117" t="s">
        <v>760</v>
      </c>
      <c r="S177" s="115" t="s">
        <v>759</v>
      </c>
      <c r="T177" s="117" t="s">
        <v>759</v>
      </c>
      <c r="U177" s="115" t="s">
        <v>765</v>
      </c>
      <c r="V177" s="117" t="s">
        <v>759</v>
      </c>
      <c r="W177" s="115" t="s">
        <v>760</v>
      </c>
      <c r="X177" s="117" t="s">
        <v>759</v>
      </c>
      <c r="Y177" s="115" t="s">
        <v>759</v>
      </c>
      <c r="Z177" s="117" t="s">
        <v>759</v>
      </c>
      <c r="AA177" s="115" t="s">
        <v>759</v>
      </c>
      <c r="AB177" s="117" t="s">
        <v>760</v>
      </c>
      <c r="AC177" s="115" t="s">
        <v>765</v>
      </c>
      <c r="AD177" s="117" t="s">
        <v>759</v>
      </c>
      <c r="AE177" s="115" t="s">
        <v>765</v>
      </c>
      <c r="AF177" s="117" t="s">
        <v>759</v>
      </c>
      <c r="AG177" s="115" t="s">
        <v>759</v>
      </c>
      <c r="AH177" s="117" t="s">
        <v>759</v>
      </c>
      <c r="AI177" s="115" t="s">
        <v>759</v>
      </c>
      <c r="AJ177" s="117" t="s">
        <v>759</v>
      </c>
      <c r="AK177" s="176" t="s">
        <v>760</v>
      </c>
      <c r="AL177" s="186">
        <v>7</v>
      </c>
      <c r="AN177" s="186" t="s">
        <v>762</v>
      </c>
    </row>
    <row r="178" spans="1:42" ht="20.100000000000001" customHeight="1">
      <c r="A178" s="244" t="s">
        <v>847</v>
      </c>
      <c r="B178" s="245" t="s">
        <v>440</v>
      </c>
      <c r="C178" s="203" t="s">
        <v>776</v>
      </c>
      <c r="D178" s="120">
        <v>5</v>
      </c>
      <c r="E178" s="245" t="s">
        <v>512</v>
      </c>
      <c r="F178" s="246">
        <v>45701</v>
      </c>
      <c r="G178" s="247">
        <v>3.5</v>
      </c>
      <c r="H178" s="245" t="s">
        <v>47</v>
      </c>
      <c r="I178" s="245" t="s">
        <v>17</v>
      </c>
      <c r="J178" s="117" t="s">
        <v>759</v>
      </c>
      <c r="K178" s="115" t="s">
        <v>765</v>
      </c>
      <c r="L178" s="117" t="s">
        <v>760</v>
      </c>
      <c r="M178" s="115" t="s">
        <v>759</v>
      </c>
      <c r="N178" s="117" t="s">
        <v>759</v>
      </c>
      <c r="O178" s="115" t="s">
        <v>759</v>
      </c>
      <c r="P178" s="117" t="s">
        <v>759</v>
      </c>
      <c r="R178" s="117" t="s">
        <v>765</v>
      </c>
      <c r="S178" s="115" t="s">
        <v>759</v>
      </c>
      <c r="T178" s="117" t="s">
        <v>759</v>
      </c>
      <c r="U178" s="115" t="s">
        <v>759</v>
      </c>
      <c r="V178" s="117" t="s">
        <v>759</v>
      </c>
      <c r="W178" s="115" t="s">
        <v>759</v>
      </c>
      <c r="X178" s="117" t="s">
        <v>759</v>
      </c>
      <c r="Y178" s="115" t="s">
        <v>759</v>
      </c>
      <c r="Z178" s="117" t="s">
        <v>759</v>
      </c>
      <c r="AA178" s="115" t="s">
        <v>759</v>
      </c>
      <c r="AB178" s="117" t="s">
        <v>759</v>
      </c>
      <c r="AC178" s="115" t="s">
        <v>759</v>
      </c>
      <c r="AD178" s="117" t="s">
        <v>760</v>
      </c>
      <c r="AE178" s="115" t="s">
        <v>765</v>
      </c>
      <c r="AF178" s="117" t="s">
        <v>759</v>
      </c>
      <c r="AG178" s="115" t="s">
        <v>761</v>
      </c>
      <c r="AH178" s="117" t="s">
        <v>759</v>
      </c>
      <c r="AI178" s="115" t="s">
        <v>760</v>
      </c>
      <c r="AJ178" s="117" t="s">
        <v>760</v>
      </c>
      <c r="AK178" s="176" t="s">
        <v>759</v>
      </c>
      <c r="AL178" s="186">
        <v>4</v>
      </c>
      <c r="AM178" s="186" t="s">
        <v>848</v>
      </c>
      <c r="AN178" s="186" t="s">
        <v>762</v>
      </c>
    </row>
    <row r="179" spans="1:42" ht="20.100000000000001" customHeight="1">
      <c r="A179" s="240" t="s">
        <v>514</v>
      </c>
      <c r="B179" s="241" t="s">
        <v>483</v>
      </c>
      <c r="C179" s="200" t="s">
        <v>766</v>
      </c>
      <c r="D179" s="120">
        <v>7</v>
      </c>
      <c r="E179" s="241" t="s">
        <v>512</v>
      </c>
      <c r="F179" s="242">
        <v>45701</v>
      </c>
      <c r="G179" s="243">
        <v>4</v>
      </c>
      <c r="H179" s="241" t="s">
        <v>47</v>
      </c>
      <c r="I179" s="241" t="s">
        <v>17</v>
      </c>
      <c r="J179" s="117" t="s">
        <v>759</v>
      </c>
      <c r="K179" s="115" t="s">
        <v>760</v>
      </c>
      <c r="L179" s="117" t="s">
        <v>761</v>
      </c>
      <c r="M179" s="115" t="s">
        <v>759</v>
      </c>
      <c r="N179" s="117" t="s">
        <v>759</v>
      </c>
      <c r="O179" s="115" t="s">
        <v>760</v>
      </c>
      <c r="P179" s="117" t="s">
        <v>759</v>
      </c>
      <c r="Q179" s="115" t="s">
        <v>761</v>
      </c>
      <c r="R179" s="117" t="s">
        <v>760</v>
      </c>
      <c r="S179" s="115" t="s">
        <v>759</v>
      </c>
      <c r="T179" s="117" t="s">
        <v>759</v>
      </c>
      <c r="U179" s="115" t="s">
        <v>759</v>
      </c>
      <c r="V179" s="117" t="s">
        <v>760</v>
      </c>
      <c r="W179" s="115" t="s">
        <v>759</v>
      </c>
      <c r="X179" s="117" t="s">
        <v>759</v>
      </c>
      <c r="Y179" s="115" t="s">
        <v>759</v>
      </c>
      <c r="Z179" s="117" t="s">
        <v>761</v>
      </c>
      <c r="AA179" s="115" t="s">
        <v>760</v>
      </c>
      <c r="AB179" s="117" t="s">
        <v>759</v>
      </c>
      <c r="AC179" s="115" t="s">
        <v>759</v>
      </c>
      <c r="AD179" s="117" t="s">
        <v>765</v>
      </c>
      <c r="AE179" s="115" t="s">
        <v>760</v>
      </c>
      <c r="AF179" s="117" t="s">
        <v>765</v>
      </c>
      <c r="AG179" s="115" t="s">
        <v>760</v>
      </c>
      <c r="AH179" s="117" t="s">
        <v>759</v>
      </c>
      <c r="AI179" s="115" t="s">
        <v>775</v>
      </c>
      <c r="AJ179" s="117" t="s">
        <v>765</v>
      </c>
      <c r="AK179" s="176" t="s">
        <v>759</v>
      </c>
      <c r="AL179" s="186">
        <v>7</v>
      </c>
      <c r="AN179" s="186" t="s">
        <v>762</v>
      </c>
    </row>
    <row r="180" spans="1:42" ht="20.100000000000001" customHeight="1">
      <c r="A180" s="240" t="s">
        <v>516</v>
      </c>
      <c r="B180" s="241" t="s">
        <v>381</v>
      </c>
      <c r="C180" s="195" t="s">
        <v>757</v>
      </c>
      <c r="D180" s="120">
        <v>7</v>
      </c>
      <c r="E180" s="241" t="s">
        <v>517</v>
      </c>
      <c r="F180" s="242">
        <v>45701</v>
      </c>
      <c r="G180" s="243">
        <v>1</v>
      </c>
      <c r="H180" s="241" t="s">
        <v>47</v>
      </c>
      <c r="I180" s="241" t="s">
        <v>24</v>
      </c>
      <c r="J180" s="117" t="s">
        <v>759</v>
      </c>
      <c r="K180" s="115" t="s">
        <v>760</v>
      </c>
      <c r="L180" s="117" t="s">
        <v>760</v>
      </c>
      <c r="M180" s="115" t="s">
        <v>760</v>
      </c>
      <c r="N180" s="117" t="s">
        <v>759</v>
      </c>
      <c r="O180" s="115" t="s">
        <v>761</v>
      </c>
      <c r="P180" s="117" t="s">
        <v>759</v>
      </c>
      <c r="Q180" s="115" t="s">
        <v>760</v>
      </c>
      <c r="R180" s="117" t="s">
        <v>761</v>
      </c>
      <c r="S180" s="115" t="s">
        <v>759</v>
      </c>
      <c r="T180" s="117" t="s">
        <v>759</v>
      </c>
      <c r="U180" s="115" t="s">
        <v>759</v>
      </c>
      <c r="V180" s="117" t="s">
        <v>765</v>
      </c>
      <c r="W180" s="115" t="s">
        <v>759</v>
      </c>
      <c r="X180" s="117" t="s">
        <v>759</v>
      </c>
      <c r="Y180" s="115" t="s">
        <v>759</v>
      </c>
      <c r="Z180" s="117" t="s">
        <v>759</v>
      </c>
      <c r="AA180" s="115" t="s">
        <v>765</v>
      </c>
      <c r="AB180" s="117" t="s">
        <v>759</v>
      </c>
      <c r="AC180" s="115" t="s">
        <v>759</v>
      </c>
      <c r="AD180" s="117" t="s">
        <v>760</v>
      </c>
      <c r="AE180" s="115" t="s">
        <v>759</v>
      </c>
      <c r="AF180" s="117" t="s">
        <v>759</v>
      </c>
      <c r="AG180" s="115" t="s">
        <v>759</v>
      </c>
      <c r="AH180" s="117" t="s">
        <v>759</v>
      </c>
      <c r="AI180" s="115" t="s">
        <v>760</v>
      </c>
      <c r="AJ180" s="117" t="s">
        <v>765</v>
      </c>
      <c r="AK180" s="176" t="s">
        <v>760</v>
      </c>
      <c r="AL180" s="186">
        <v>7</v>
      </c>
      <c r="AN180" s="186" t="s">
        <v>762</v>
      </c>
    </row>
    <row r="181" spans="1:42" ht="20.100000000000001" customHeight="1">
      <c r="A181" s="244" t="s">
        <v>849</v>
      </c>
      <c r="B181" s="245" t="s">
        <v>440</v>
      </c>
      <c r="C181" s="203" t="s">
        <v>776</v>
      </c>
      <c r="D181" s="120">
        <v>3</v>
      </c>
      <c r="E181" s="245" t="s">
        <v>519</v>
      </c>
      <c r="F181" s="246">
        <v>45702</v>
      </c>
      <c r="G181" s="247">
        <v>3.5</v>
      </c>
      <c r="H181" s="245" t="s">
        <v>52</v>
      </c>
      <c r="I181" s="245" t="s">
        <v>17</v>
      </c>
      <c r="J181" s="117" t="s">
        <v>759</v>
      </c>
      <c r="K181" s="115" t="s">
        <v>759</v>
      </c>
      <c r="L181" s="117" t="s">
        <v>761</v>
      </c>
      <c r="M181" s="115" t="s">
        <v>761</v>
      </c>
      <c r="N181" s="117" t="s">
        <v>759</v>
      </c>
      <c r="O181" s="115" t="s">
        <v>759</v>
      </c>
      <c r="P181" s="117" t="s">
        <v>765</v>
      </c>
      <c r="Q181" s="115" t="s">
        <v>765</v>
      </c>
      <c r="R181" s="117" t="s">
        <v>759</v>
      </c>
      <c r="S181" s="115" t="s">
        <v>765</v>
      </c>
      <c r="T181" s="117" t="s">
        <v>759</v>
      </c>
      <c r="U181" s="115" t="s">
        <v>765</v>
      </c>
      <c r="V181" s="117" t="s">
        <v>759</v>
      </c>
      <c r="W181" s="115" t="s">
        <v>759</v>
      </c>
      <c r="X181" s="117" t="s">
        <v>759</v>
      </c>
      <c r="Y181" s="115" t="s">
        <v>759</v>
      </c>
      <c r="Z181" s="117" t="s">
        <v>759</v>
      </c>
      <c r="AA181" s="115" t="s">
        <v>759</v>
      </c>
      <c r="AB181" s="117" t="s">
        <v>759</v>
      </c>
      <c r="AC181" s="115" t="s">
        <v>759</v>
      </c>
      <c r="AD181" s="117" t="s">
        <v>760</v>
      </c>
      <c r="AE181" s="115" t="s">
        <v>765</v>
      </c>
      <c r="AF181" s="117" t="s">
        <v>759</v>
      </c>
      <c r="AG181" s="115" t="s">
        <v>760</v>
      </c>
      <c r="AH181" s="117" t="s">
        <v>759</v>
      </c>
      <c r="AI181" s="115" t="s">
        <v>759</v>
      </c>
      <c r="AJ181" s="117" t="s">
        <v>760</v>
      </c>
      <c r="AK181" s="176" t="s">
        <v>761</v>
      </c>
      <c r="AL181" s="186">
        <v>3</v>
      </c>
      <c r="AN181" s="186" t="s">
        <v>762</v>
      </c>
    </row>
    <row r="182" spans="1:42" ht="20.100000000000001" customHeight="1">
      <c r="A182" s="244" t="s">
        <v>521</v>
      </c>
      <c r="B182" s="245" t="s">
        <v>490</v>
      </c>
      <c r="C182" s="200" t="s">
        <v>766</v>
      </c>
      <c r="D182" s="120">
        <v>7</v>
      </c>
      <c r="E182" s="245" t="s">
        <v>522</v>
      </c>
      <c r="F182" s="246">
        <v>45702</v>
      </c>
      <c r="G182" s="247">
        <v>3.5</v>
      </c>
      <c r="H182" s="245" t="s">
        <v>52</v>
      </c>
      <c r="I182" s="245" t="s">
        <v>24</v>
      </c>
      <c r="J182" s="117" t="s">
        <v>759</v>
      </c>
      <c r="K182" s="115" t="s">
        <v>761</v>
      </c>
      <c r="L182" s="117" t="s">
        <v>761</v>
      </c>
      <c r="M182" s="115" t="s">
        <v>759</v>
      </c>
      <c r="N182" s="117" t="s">
        <v>765</v>
      </c>
      <c r="O182" s="115" t="s">
        <v>759</v>
      </c>
      <c r="P182" s="117" t="s">
        <v>765</v>
      </c>
      <c r="Q182" s="115" t="s">
        <v>765</v>
      </c>
      <c r="R182" s="117" t="s">
        <v>759</v>
      </c>
      <c r="S182" s="115" t="s">
        <v>760</v>
      </c>
      <c r="T182" s="117" t="s">
        <v>761</v>
      </c>
      <c r="U182" s="115" t="s">
        <v>761</v>
      </c>
      <c r="V182" s="117" t="s">
        <v>760</v>
      </c>
      <c r="W182" s="115" t="s">
        <v>760</v>
      </c>
      <c r="X182" s="117" t="s">
        <v>759</v>
      </c>
      <c r="Y182" s="115" t="s">
        <v>759</v>
      </c>
      <c r="Z182" s="117" t="s">
        <v>760</v>
      </c>
      <c r="AA182" s="115" t="s">
        <v>760</v>
      </c>
      <c r="AB182" s="117" t="s">
        <v>759</v>
      </c>
      <c r="AC182" s="115" t="s">
        <v>760</v>
      </c>
      <c r="AD182" s="117" t="s">
        <v>758</v>
      </c>
      <c r="AE182" s="115" t="s">
        <v>761</v>
      </c>
      <c r="AF182" s="117" t="s">
        <v>760</v>
      </c>
      <c r="AG182" s="115" t="s">
        <v>761</v>
      </c>
      <c r="AH182" s="117" t="s">
        <v>759</v>
      </c>
      <c r="AI182" s="115" t="s">
        <v>759</v>
      </c>
      <c r="AJ182" s="117" t="s">
        <v>761</v>
      </c>
      <c r="AK182" s="176" t="s">
        <v>765</v>
      </c>
      <c r="AL182" s="186">
        <v>7</v>
      </c>
      <c r="AN182" s="186" t="s">
        <v>762</v>
      </c>
    </row>
    <row r="183" spans="1:42" s="187" customFormat="1" ht="20.100000000000001" hidden="1" customHeight="1">
      <c r="A183" s="126" t="s">
        <v>524</v>
      </c>
      <c r="B183" s="212" t="s">
        <v>490</v>
      </c>
      <c r="C183" s="212"/>
      <c r="D183" s="239">
        <v>0</v>
      </c>
      <c r="E183" s="212" t="s">
        <v>525</v>
      </c>
      <c r="F183" s="133">
        <v>45705</v>
      </c>
      <c r="G183" s="214">
        <v>0</v>
      </c>
      <c r="H183" s="212" t="s">
        <v>16</v>
      </c>
      <c r="I183" s="212" t="s">
        <v>24</v>
      </c>
      <c r="J183" s="215" t="s">
        <v>759</v>
      </c>
      <c r="K183" s="215" t="s">
        <v>759</v>
      </c>
      <c r="L183" s="215" t="s">
        <v>761</v>
      </c>
      <c r="M183" s="215" t="s">
        <v>759</v>
      </c>
      <c r="N183" s="215" t="s">
        <v>759</v>
      </c>
      <c r="O183" s="215" t="s">
        <v>759</v>
      </c>
      <c r="P183" s="215" t="s">
        <v>759</v>
      </c>
      <c r="Q183" s="215" t="s">
        <v>759</v>
      </c>
      <c r="R183" s="215" t="s">
        <v>759</v>
      </c>
      <c r="S183" s="215" t="s">
        <v>759</v>
      </c>
      <c r="T183" s="215" t="s">
        <v>759</v>
      </c>
      <c r="U183" s="215" t="s">
        <v>765</v>
      </c>
      <c r="V183" s="215" t="s">
        <v>759</v>
      </c>
      <c r="W183" s="215" t="s">
        <v>759</v>
      </c>
      <c r="X183" s="117" t="s">
        <v>759</v>
      </c>
      <c r="Y183" s="215" t="s">
        <v>759</v>
      </c>
      <c r="Z183" s="215" t="s">
        <v>759</v>
      </c>
      <c r="AA183" s="215" t="s">
        <v>759</v>
      </c>
      <c r="AB183" s="215" t="s">
        <v>759</v>
      </c>
      <c r="AC183" s="215" t="s">
        <v>759</v>
      </c>
      <c r="AD183" s="215" t="s">
        <v>759</v>
      </c>
      <c r="AE183" s="215" t="s">
        <v>765</v>
      </c>
      <c r="AF183" s="215" t="s">
        <v>759</v>
      </c>
      <c r="AG183" s="215" t="s">
        <v>761</v>
      </c>
      <c r="AH183" s="215" t="s">
        <v>759</v>
      </c>
      <c r="AI183" s="215" t="s">
        <v>759</v>
      </c>
      <c r="AJ183" s="215" t="s">
        <v>761</v>
      </c>
      <c r="AK183" s="176" t="s">
        <v>765</v>
      </c>
    </row>
    <row r="184" spans="1:42" ht="20.100000000000001" customHeight="1">
      <c r="A184" s="244" t="s">
        <v>850</v>
      </c>
      <c r="B184" s="245" t="s">
        <v>440</v>
      </c>
      <c r="C184" s="203" t="s">
        <v>776</v>
      </c>
      <c r="D184" s="120">
        <v>1</v>
      </c>
      <c r="E184" s="245" t="s">
        <v>528</v>
      </c>
      <c r="F184" s="246">
        <v>45707</v>
      </c>
      <c r="G184" s="247">
        <v>3.5</v>
      </c>
      <c r="H184" s="245" t="s">
        <v>38</v>
      </c>
      <c r="I184" s="245" t="s">
        <v>17</v>
      </c>
      <c r="J184" s="117" t="s">
        <v>759</v>
      </c>
      <c r="K184" s="115" t="s">
        <v>759</v>
      </c>
      <c r="L184" s="117" t="s">
        <v>759</v>
      </c>
      <c r="M184" s="115" t="s">
        <v>759</v>
      </c>
      <c r="N184" s="117" t="s">
        <v>759</v>
      </c>
      <c r="O184" s="115" t="s">
        <v>759</v>
      </c>
      <c r="P184" s="117" t="s">
        <v>761</v>
      </c>
      <c r="Q184" s="115" t="s">
        <v>761</v>
      </c>
      <c r="R184" s="117" t="s">
        <v>761</v>
      </c>
      <c r="S184" s="115" t="s">
        <v>759</v>
      </c>
      <c r="T184" s="117" t="s">
        <v>759</v>
      </c>
      <c r="U184" s="115" t="s">
        <v>759</v>
      </c>
      <c r="V184" s="117" t="s">
        <v>759</v>
      </c>
      <c r="W184" s="115" t="s">
        <v>775</v>
      </c>
      <c r="X184" s="117" t="s">
        <v>759</v>
      </c>
      <c r="Y184" s="115" t="s">
        <v>765</v>
      </c>
      <c r="Z184" s="117" t="s">
        <v>759</v>
      </c>
      <c r="AA184" s="115" t="s">
        <v>765</v>
      </c>
      <c r="AB184" s="117" t="s">
        <v>761</v>
      </c>
      <c r="AC184" s="115" t="s">
        <v>765</v>
      </c>
      <c r="AD184" s="117" t="s">
        <v>775</v>
      </c>
      <c r="AE184" s="115" t="s">
        <v>765</v>
      </c>
      <c r="AF184" s="117" t="s">
        <v>759</v>
      </c>
      <c r="AG184" s="115" t="s">
        <v>761</v>
      </c>
      <c r="AH184" s="117" t="s">
        <v>759</v>
      </c>
      <c r="AI184" s="115" t="s">
        <v>759</v>
      </c>
      <c r="AJ184" s="117" t="s">
        <v>760</v>
      </c>
      <c r="AK184" s="176" t="s">
        <v>761</v>
      </c>
      <c r="AL184" s="186">
        <v>1</v>
      </c>
      <c r="AN184" s="186" t="s">
        <v>762</v>
      </c>
    </row>
    <row r="185" spans="1:42" ht="20.100000000000001" customHeight="1">
      <c r="A185" s="244" t="s">
        <v>530</v>
      </c>
      <c r="B185" s="245" t="s">
        <v>490</v>
      </c>
      <c r="C185" s="9" t="s">
        <v>773</v>
      </c>
      <c r="D185" s="120">
        <v>7</v>
      </c>
      <c r="E185" s="245" t="s">
        <v>531</v>
      </c>
      <c r="F185" s="246">
        <v>45708</v>
      </c>
      <c r="G185" s="247">
        <v>2</v>
      </c>
      <c r="H185" s="245" t="s">
        <v>47</v>
      </c>
      <c r="I185" s="245" t="s">
        <v>24</v>
      </c>
      <c r="J185" s="117" t="s">
        <v>760</v>
      </c>
      <c r="K185" s="115" t="s">
        <v>759</v>
      </c>
      <c r="L185" s="117" t="s">
        <v>759</v>
      </c>
      <c r="M185" s="115" t="s">
        <v>759</v>
      </c>
      <c r="N185" s="117" t="s">
        <v>760</v>
      </c>
      <c r="O185" s="115" t="s">
        <v>761</v>
      </c>
      <c r="P185" s="117" t="s">
        <v>759</v>
      </c>
      <c r="Q185" s="115" t="s">
        <v>760</v>
      </c>
      <c r="R185" s="117" t="s">
        <v>765</v>
      </c>
      <c r="S185" s="115" t="s">
        <v>759</v>
      </c>
      <c r="T185" s="117" t="s">
        <v>775</v>
      </c>
      <c r="U185" s="115" t="s">
        <v>760</v>
      </c>
      <c r="V185" s="117" t="s">
        <v>760</v>
      </c>
      <c r="W185" s="115" t="s">
        <v>759</v>
      </c>
      <c r="X185" s="117" t="s">
        <v>759</v>
      </c>
      <c r="Y185" s="115" t="s">
        <v>765</v>
      </c>
      <c r="Z185" s="117" t="s">
        <v>765</v>
      </c>
      <c r="AA185" s="115" t="s">
        <v>759</v>
      </c>
      <c r="AB185" s="117" t="s">
        <v>761</v>
      </c>
      <c r="AC185" s="115" t="s">
        <v>759</v>
      </c>
      <c r="AD185" s="117" t="s">
        <v>775</v>
      </c>
      <c r="AE185" s="115" t="s">
        <v>759</v>
      </c>
      <c r="AF185" s="117" t="s">
        <v>759</v>
      </c>
      <c r="AG185" s="115" t="s">
        <v>761</v>
      </c>
      <c r="AH185" s="117" t="s">
        <v>759</v>
      </c>
      <c r="AI185" s="115" t="s">
        <v>760</v>
      </c>
      <c r="AJ185" s="117" t="s">
        <v>760</v>
      </c>
      <c r="AK185" s="176" t="s">
        <v>761</v>
      </c>
      <c r="AL185" s="186">
        <v>7</v>
      </c>
      <c r="AN185" s="186" t="s">
        <v>762</v>
      </c>
    </row>
    <row r="186" spans="1:42" ht="20.100000000000001" customHeight="1">
      <c r="A186" s="244" t="s">
        <v>533</v>
      </c>
      <c r="B186" s="245" t="s">
        <v>490</v>
      </c>
      <c r="C186" s="195" t="s">
        <v>757</v>
      </c>
      <c r="D186" s="120">
        <v>7</v>
      </c>
      <c r="E186" s="245" t="s">
        <v>534</v>
      </c>
      <c r="F186" s="246">
        <v>45708</v>
      </c>
      <c r="G186" s="247">
        <v>2</v>
      </c>
      <c r="H186" s="245" t="s">
        <v>47</v>
      </c>
      <c r="I186" s="245" t="s">
        <v>24</v>
      </c>
      <c r="J186" s="117" t="s">
        <v>760</v>
      </c>
      <c r="K186" s="115" t="s">
        <v>759</v>
      </c>
      <c r="L186" s="117" t="s">
        <v>759</v>
      </c>
      <c r="M186" s="115" t="s">
        <v>759</v>
      </c>
      <c r="N186" s="117" t="s">
        <v>760</v>
      </c>
      <c r="O186" s="115" t="s">
        <v>761</v>
      </c>
      <c r="P186" s="117" t="s">
        <v>759</v>
      </c>
      <c r="Q186" s="115" t="s">
        <v>760</v>
      </c>
      <c r="R186" s="117" t="s">
        <v>765</v>
      </c>
      <c r="S186" s="115" t="s">
        <v>759</v>
      </c>
      <c r="T186" s="117" t="s">
        <v>775</v>
      </c>
      <c r="U186" s="115" t="s">
        <v>760</v>
      </c>
      <c r="V186" s="117" t="s">
        <v>760</v>
      </c>
      <c r="W186" s="115" t="s">
        <v>759</v>
      </c>
      <c r="X186" s="117" t="s">
        <v>759</v>
      </c>
      <c r="Y186" s="115" t="s">
        <v>765</v>
      </c>
      <c r="Z186" s="117" t="s">
        <v>759</v>
      </c>
      <c r="AA186" s="115" t="s">
        <v>759</v>
      </c>
      <c r="AB186" s="117" t="s">
        <v>759</v>
      </c>
      <c r="AC186" s="115" t="s">
        <v>759</v>
      </c>
      <c r="AD186" s="117" t="s">
        <v>759</v>
      </c>
      <c r="AE186" s="115" t="s">
        <v>759</v>
      </c>
      <c r="AF186" s="117" t="s">
        <v>759</v>
      </c>
      <c r="AG186" s="115" t="s">
        <v>765</v>
      </c>
      <c r="AH186" s="117" t="s">
        <v>759</v>
      </c>
      <c r="AI186" s="115" t="s">
        <v>760</v>
      </c>
      <c r="AJ186" s="117" t="s">
        <v>760</v>
      </c>
      <c r="AK186" s="176" t="s">
        <v>761</v>
      </c>
      <c r="AL186" s="186">
        <v>7</v>
      </c>
      <c r="AN186" s="186" t="s">
        <v>762</v>
      </c>
    </row>
    <row r="187" spans="1:42" ht="20.100000000000001" customHeight="1">
      <c r="A187" s="240" t="s">
        <v>536</v>
      </c>
      <c r="B187" s="241" t="s">
        <v>483</v>
      </c>
      <c r="C187" s="200" t="s">
        <v>766</v>
      </c>
      <c r="D187" s="120">
        <v>7</v>
      </c>
      <c r="E187" s="241" t="s">
        <v>537</v>
      </c>
      <c r="F187" s="242">
        <v>45708</v>
      </c>
      <c r="G187" s="243">
        <v>3.5</v>
      </c>
      <c r="H187" s="241" t="s">
        <v>47</v>
      </c>
      <c r="I187" s="241" t="s">
        <v>24</v>
      </c>
      <c r="J187" s="117" t="s">
        <v>759</v>
      </c>
      <c r="K187" s="115" t="s">
        <v>759</v>
      </c>
      <c r="L187" s="117" t="s">
        <v>759</v>
      </c>
      <c r="M187" s="115" t="s">
        <v>759</v>
      </c>
      <c r="N187" s="117" t="s">
        <v>759</v>
      </c>
      <c r="O187" s="115" t="s">
        <v>760</v>
      </c>
      <c r="P187" s="117" t="s">
        <v>759</v>
      </c>
      <c r="Q187" s="115" t="s">
        <v>759</v>
      </c>
      <c r="R187" s="117" t="s">
        <v>760</v>
      </c>
      <c r="S187" s="115" t="s">
        <v>759</v>
      </c>
      <c r="T187" s="117" t="s">
        <v>760</v>
      </c>
      <c r="U187" s="115" t="s">
        <v>759</v>
      </c>
      <c r="V187" s="117" t="s">
        <v>759</v>
      </c>
      <c r="W187" s="115" t="s">
        <v>759</v>
      </c>
      <c r="X187" s="117" t="s">
        <v>759</v>
      </c>
      <c r="Y187" s="115" t="s">
        <v>760</v>
      </c>
      <c r="Z187" s="117" t="s">
        <v>759</v>
      </c>
      <c r="AA187" s="115" t="s">
        <v>759</v>
      </c>
      <c r="AB187" s="117" t="s">
        <v>760</v>
      </c>
      <c r="AC187" s="115" t="s">
        <v>759</v>
      </c>
      <c r="AD187" s="117" t="s">
        <v>759</v>
      </c>
      <c r="AE187" s="115" t="s">
        <v>759</v>
      </c>
      <c r="AF187" s="117" t="s">
        <v>759</v>
      </c>
      <c r="AG187" s="115" t="s">
        <v>760</v>
      </c>
      <c r="AH187" s="117" t="s">
        <v>759</v>
      </c>
      <c r="AI187" s="115" t="s">
        <v>759</v>
      </c>
      <c r="AJ187" s="117" t="s">
        <v>759</v>
      </c>
      <c r="AK187" s="176" t="s">
        <v>760</v>
      </c>
      <c r="AL187" s="186">
        <v>6</v>
      </c>
      <c r="AN187" s="186" t="s">
        <v>762</v>
      </c>
      <c r="AP187" s="186" t="s">
        <v>851</v>
      </c>
    </row>
    <row r="188" spans="1:42" ht="20.100000000000001" customHeight="1">
      <c r="A188" s="244" t="s">
        <v>539</v>
      </c>
      <c r="B188" s="245" t="s">
        <v>490</v>
      </c>
      <c r="C188" s="200" t="s">
        <v>766</v>
      </c>
      <c r="D188" s="120">
        <v>7</v>
      </c>
      <c r="E188" s="245" t="s">
        <v>540</v>
      </c>
      <c r="F188" s="246">
        <v>45709</v>
      </c>
      <c r="G188" s="247">
        <v>3.5</v>
      </c>
      <c r="H188" s="245" t="s">
        <v>52</v>
      </c>
      <c r="I188" s="245" t="s">
        <v>24</v>
      </c>
      <c r="J188" s="117" t="s">
        <v>760</v>
      </c>
      <c r="K188" s="115" t="s">
        <v>759</v>
      </c>
      <c r="L188" s="117" t="s">
        <v>759</v>
      </c>
      <c r="M188" s="115" t="s">
        <v>759</v>
      </c>
      <c r="N188" s="117" t="s">
        <v>765</v>
      </c>
      <c r="O188" s="115" t="s">
        <v>759</v>
      </c>
      <c r="P188" s="117" t="s">
        <v>765</v>
      </c>
      <c r="Q188" s="115" t="s">
        <v>765</v>
      </c>
      <c r="R188" s="117" t="s">
        <v>759</v>
      </c>
      <c r="S188" s="115" t="s">
        <v>760</v>
      </c>
      <c r="T188" s="117" t="s">
        <v>759</v>
      </c>
      <c r="U188" s="115" t="s">
        <v>761</v>
      </c>
      <c r="V188" s="117" t="s">
        <v>761</v>
      </c>
      <c r="W188" s="115" t="s">
        <v>765</v>
      </c>
      <c r="X188" s="117" t="s">
        <v>759</v>
      </c>
      <c r="Y188" s="115" t="s">
        <v>761</v>
      </c>
      <c r="Z188" s="117" t="s">
        <v>759</v>
      </c>
      <c r="AA188" s="115" t="s">
        <v>760</v>
      </c>
      <c r="AB188" s="117" t="s">
        <v>765</v>
      </c>
      <c r="AC188" s="115" t="s">
        <v>760</v>
      </c>
      <c r="AD188" s="117" t="s">
        <v>760</v>
      </c>
      <c r="AE188" s="115" t="s">
        <v>761</v>
      </c>
      <c r="AF188" s="117" t="s">
        <v>760</v>
      </c>
      <c r="AG188" s="115" t="s">
        <v>761</v>
      </c>
      <c r="AH188" s="117" t="s">
        <v>759</v>
      </c>
      <c r="AI188" s="115" t="s">
        <v>760</v>
      </c>
      <c r="AJ188" s="117" t="s">
        <v>765</v>
      </c>
      <c r="AK188" s="176" t="s">
        <v>765</v>
      </c>
      <c r="AL188" s="186">
        <v>7</v>
      </c>
      <c r="AN188" s="186" t="s">
        <v>762</v>
      </c>
    </row>
    <row r="189" spans="1:42" ht="20.100000000000001" customHeight="1">
      <c r="A189" s="244" t="s">
        <v>542</v>
      </c>
      <c r="B189" s="245" t="s">
        <v>490</v>
      </c>
      <c r="C189" s="195" t="s">
        <v>757</v>
      </c>
      <c r="D189" s="120">
        <v>7</v>
      </c>
      <c r="E189" s="245" t="s">
        <v>543</v>
      </c>
      <c r="F189" s="246">
        <v>45713</v>
      </c>
      <c r="G189" s="247">
        <v>2</v>
      </c>
      <c r="H189" s="245" t="s">
        <v>29</v>
      </c>
      <c r="I189" s="245" t="s">
        <v>17</v>
      </c>
      <c r="J189" s="117" t="s">
        <v>761</v>
      </c>
      <c r="K189" s="115" t="s">
        <v>760</v>
      </c>
      <c r="L189" s="117" t="s">
        <v>759</v>
      </c>
      <c r="M189" s="115" t="s">
        <v>761</v>
      </c>
      <c r="N189" s="117" t="s">
        <v>765</v>
      </c>
      <c r="O189" s="115" t="s">
        <v>759</v>
      </c>
      <c r="P189" s="117" t="s">
        <v>759</v>
      </c>
      <c r="Q189" s="115" t="s">
        <v>765</v>
      </c>
      <c r="R189" s="117" t="s">
        <v>759</v>
      </c>
      <c r="S189" s="115" t="s">
        <v>759</v>
      </c>
      <c r="T189" s="117" t="s">
        <v>760</v>
      </c>
      <c r="U189" s="115" t="s">
        <v>760</v>
      </c>
      <c r="V189" s="117" t="s">
        <v>760</v>
      </c>
      <c r="W189" s="115" t="s">
        <v>759</v>
      </c>
      <c r="X189" s="117" t="s">
        <v>759</v>
      </c>
      <c r="Y189" s="115" t="s">
        <v>765</v>
      </c>
      <c r="Z189" s="117" t="s">
        <v>759</v>
      </c>
      <c r="AA189" s="115" t="s">
        <v>761</v>
      </c>
      <c r="AB189" s="117" t="s">
        <v>765</v>
      </c>
      <c r="AC189" s="115" t="s">
        <v>759</v>
      </c>
      <c r="AD189" s="117" t="s">
        <v>759</v>
      </c>
      <c r="AE189" s="115" t="s">
        <v>760</v>
      </c>
      <c r="AF189" s="117" t="s">
        <v>759</v>
      </c>
      <c r="AG189" s="115" t="s">
        <v>760</v>
      </c>
      <c r="AH189" s="117" t="s">
        <v>759</v>
      </c>
      <c r="AI189" s="115" t="s">
        <v>775</v>
      </c>
      <c r="AJ189" s="117" t="s">
        <v>760</v>
      </c>
      <c r="AK189" s="176" t="s">
        <v>759</v>
      </c>
      <c r="AL189" s="186">
        <v>7</v>
      </c>
      <c r="AN189" s="186" t="s">
        <v>762</v>
      </c>
    </row>
    <row r="190" spans="1:42" ht="20.100000000000001" customHeight="1">
      <c r="A190" s="244" t="s">
        <v>545</v>
      </c>
      <c r="B190" s="245" t="s">
        <v>490</v>
      </c>
      <c r="C190" s="200" t="s">
        <v>766</v>
      </c>
      <c r="D190" s="120">
        <v>7</v>
      </c>
      <c r="E190" s="245" t="s">
        <v>546</v>
      </c>
      <c r="F190" s="246">
        <v>45713</v>
      </c>
      <c r="G190" s="247">
        <v>3.5</v>
      </c>
      <c r="H190" s="245" t="s">
        <v>29</v>
      </c>
      <c r="I190" s="245" t="s">
        <v>24</v>
      </c>
      <c r="J190" s="117" t="s">
        <v>761</v>
      </c>
      <c r="K190" s="115" t="s">
        <v>760</v>
      </c>
      <c r="L190" s="117" t="s">
        <v>759</v>
      </c>
      <c r="M190" s="115" t="s">
        <v>759</v>
      </c>
      <c r="N190" s="117" t="s">
        <v>765</v>
      </c>
      <c r="O190" s="115" t="s">
        <v>759</v>
      </c>
      <c r="P190" s="117" t="s">
        <v>765</v>
      </c>
      <c r="Q190" s="115" t="s">
        <v>765</v>
      </c>
      <c r="R190" s="117" t="s">
        <v>759</v>
      </c>
      <c r="S190" s="115" t="s">
        <v>759</v>
      </c>
      <c r="T190" s="117" t="s">
        <v>759</v>
      </c>
      <c r="U190" s="115" t="s">
        <v>760</v>
      </c>
      <c r="V190" s="117" t="s">
        <v>760</v>
      </c>
      <c r="W190" s="115" t="s">
        <v>759</v>
      </c>
      <c r="X190" s="117" t="s">
        <v>759</v>
      </c>
      <c r="Y190" s="115" t="s">
        <v>765</v>
      </c>
      <c r="Z190" s="117" t="s">
        <v>759</v>
      </c>
      <c r="AA190" s="115" t="s">
        <v>761</v>
      </c>
      <c r="AB190" s="117" t="s">
        <v>765</v>
      </c>
      <c r="AC190" s="115" t="s">
        <v>760</v>
      </c>
      <c r="AD190" s="117" t="s">
        <v>760</v>
      </c>
      <c r="AE190" s="115" t="s">
        <v>760</v>
      </c>
      <c r="AF190" s="117" t="s">
        <v>761</v>
      </c>
      <c r="AG190" s="115" t="s">
        <v>758</v>
      </c>
      <c r="AH190" s="117" t="s">
        <v>759</v>
      </c>
      <c r="AI190" s="115" t="s">
        <v>760</v>
      </c>
      <c r="AJ190" s="117" t="s">
        <v>760</v>
      </c>
      <c r="AK190" s="176" t="s">
        <v>765</v>
      </c>
      <c r="AL190" s="186">
        <v>7</v>
      </c>
      <c r="AN190" s="186" t="s">
        <v>762</v>
      </c>
    </row>
    <row r="191" spans="1:42" ht="20.100000000000001" customHeight="1">
      <c r="A191" s="240" t="s">
        <v>548</v>
      </c>
      <c r="B191" s="241" t="s">
        <v>483</v>
      </c>
      <c r="C191" s="9" t="s">
        <v>773</v>
      </c>
      <c r="D191" s="120">
        <v>7</v>
      </c>
      <c r="E191" s="241" t="s">
        <v>549</v>
      </c>
      <c r="F191" s="242">
        <v>45714</v>
      </c>
      <c r="G191" s="243">
        <v>2</v>
      </c>
      <c r="H191" s="241" t="s">
        <v>38</v>
      </c>
      <c r="I191" s="241" t="s">
        <v>24</v>
      </c>
      <c r="J191" s="117" t="s">
        <v>758</v>
      </c>
      <c r="K191" s="115" t="s">
        <v>759</v>
      </c>
      <c r="L191" s="117" t="s">
        <v>759</v>
      </c>
      <c r="M191" s="115" t="s">
        <v>760</v>
      </c>
      <c r="N191" s="117" t="s">
        <v>765</v>
      </c>
      <c r="O191" s="115" t="s">
        <v>759</v>
      </c>
      <c r="P191" s="117" t="s">
        <v>760</v>
      </c>
      <c r="Q191" s="115" t="s">
        <v>760</v>
      </c>
      <c r="R191" s="117" t="s">
        <v>761</v>
      </c>
      <c r="S191" s="115" t="s">
        <v>761</v>
      </c>
      <c r="T191" s="117" t="s">
        <v>760</v>
      </c>
      <c r="U191" s="115" t="s">
        <v>765</v>
      </c>
      <c r="V191" s="117" t="s">
        <v>760</v>
      </c>
      <c r="W191" s="115" t="s">
        <v>759</v>
      </c>
      <c r="X191" s="117" t="s">
        <v>759</v>
      </c>
      <c r="Y191" s="115" t="s">
        <v>765</v>
      </c>
      <c r="Z191" s="117" t="s">
        <v>759</v>
      </c>
      <c r="AA191" s="115" t="s">
        <v>759</v>
      </c>
      <c r="AB191" s="117" t="s">
        <v>761</v>
      </c>
      <c r="AC191" s="115" t="s">
        <v>760</v>
      </c>
      <c r="AD191" s="117" t="s">
        <v>759</v>
      </c>
      <c r="AE191" s="115" t="s">
        <v>761</v>
      </c>
      <c r="AF191" s="117" t="s">
        <v>759</v>
      </c>
      <c r="AG191" s="115" t="s">
        <v>760</v>
      </c>
      <c r="AH191" s="117" t="s">
        <v>761</v>
      </c>
      <c r="AI191" s="115" t="s">
        <v>765</v>
      </c>
      <c r="AJ191" s="117" t="s">
        <v>761</v>
      </c>
      <c r="AK191" s="176" t="s">
        <v>759</v>
      </c>
      <c r="AL191" s="186">
        <v>7</v>
      </c>
      <c r="AN191" s="186" t="s">
        <v>762</v>
      </c>
    </row>
    <row r="192" spans="1:42" ht="20.100000000000001" customHeight="1">
      <c r="A192" s="240" t="s">
        <v>852</v>
      </c>
      <c r="B192" s="241" t="s">
        <v>483</v>
      </c>
      <c r="C192" s="203" t="s">
        <v>776</v>
      </c>
      <c r="D192" s="120">
        <v>7</v>
      </c>
      <c r="E192" s="241" t="s">
        <v>552</v>
      </c>
      <c r="F192" s="242">
        <v>45714</v>
      </c>
      <c r="G192" s="243">
        <v>1.5</v>
      </c>
      <c r="H192" s="241" t="s">
        <v>38</v>
      </c>
      <c r="I192" s="241" t="s">
        <v>24</v>
      </c>
      <c r="J192" s="117" t="s">
        <v>760</v>
      </c>
      <c r="K192" s="115" t="s">
        <v>761</v>
      </c>
      <c r="L192" s="117" t="s">
        <v>759</v>
      </c>
      <c r="M192" s="115" t="s">
        <v>758</v>
      </c>
      <c r="N192" s="117" t="s">
        <v>765</v>
      </c>
      <c r="O192" s="115" t="s">
        <v>765</v>
      </c>
      <c r="P192" s="117" t="s">
        <v>760</v>
      </c>
      <c r="Q192" s="115" t="s">
        <v>760</v>
      </c>
      <c r="R192" s="117" t="s">
        <v>765</v>
      </c>
      <c r="S192" s="115" t="s">
        <v>761</v>
      </c>
      <c r="T192" s="117" t="s">
        <v>760</v>
      </c>
      <c r="U192" s="115" t="s">
        <v>765</v>
      </c>
      <c r="V192" s="117" t="s">
        <v>760</v>
      </c>
      <c r="W192" s="115" t="s">
        <v>775</v>
      </c>
      <c r="X192" s="117" t="s">
        <v>759</v>
      </c>
      <c r="Y192" s="115" t="s">
        <v>765</v>
      </c>
      <c r="Z192" s="117" t="s">
        <v>759</v>
      </c>
      <c r="AA192" s="115" t="s">
        <v>759</v>
      </c>
      <c r="AB192" s="117" t="s">
        <v>765</v>
      </c>
      <c r="AC192" s="115" t="s">
        <v>759</v>
      </c>
      <c r="AD192" s="117" t="s">
        <v>759</v>
      </c>
      <c r="AE192" s="115" t="s">
        <v>765</v>
      </c>
      <c r="AF192" s="117" t="s">
        <v>760</v>
      </c>
      <c r="AG192" s="115" t="s">
        <v>760</v>
      </c>
      <c r="AH192" s="117" t="s">
        <v>761</v>
      </c>
      <c r="AI192" s="115" t="s">
        <v>765</v>
      </c>
      <c r="AJ192" s="117" t="s">
        <v>761</v>
      </c>
      <c r="AK192" s="176" t="s">
        <v>759</v>
      </c>
      <c r="AL192" s="186">
        <v>7</v>
      </c>
      <c r="AN192" s="186" t="s">
        <v>762</v>
      </c>
    </row>
    <row r="193" spans="1:42" ht="20.100000000000001" customHeight="1">
      <c r="A193" s="240" t="s">
        <v>554</v>
      </c>
      <c r="B193" s="241" t="s">
        <v>483</v>
      </c>
      <c r="C193" s="200" t="s">
        <v>766</v>
      </c>
      <c r="D193" s="120">
        <v>7</v>
      </c>
      <c r="E193" s="241" t="s">
        <v>555</v>
      </c>
      <c r="F193" s="242">
        <v>45716</v>
      </c>
      <c r="G193" s="243">
        <v>3.5</v>
      </c>
      <c r="H193" s="241" t="s">
        <v>52</v>
      </c>
      <c r="I193" s="241" t="s">
        <v>24</v>
      </c>
      <c r="J193" s="117" t="s">
        <v>760</v>
      </c>
      <c r="K193" s="115" t="s">
        <v>759</v>
      </c>
      <c r="L193" s="117" t="s">
        <v>759</v>
      </c>
      <c r="M193" s="115" t="s">
        <v>759</v>
      </c>
      <c r="N193" s="117" t="s">
        <v>759</v>
      </c>
      <c r="O193" s="115" t="s">
        <v>759</v>
      </c>
      <c r="P193" s="117" t="s">
        <v>759</v>
      </c>
      <c r="Q193" s="115" t="s">
        <v>759</v>
      </c>
      <c r="R193" s="117" t="s">
        <v>759</v>
      </c>
      <c r="S193" s="115" t="s">
        <v>760</v>
      </c>
      <c r="T193" s="117" t="s">
        <v>759</v>
      </c>
      <c r="U193" s="115" t="s">
        <v>761</v>
      </c>
      <c r="V193" s="117" t="s">
        <v>761</v>
      </c>
      <c r="W193" s="115" t="s">
        <v>765</v>
      </c>
      <c r="X193" s="117" t="s">
        <v>759</v>
      </c>
      <c r="Y193" s="115" t="s">
        <v>760</v>
      </c>
      <c r="Z193" s="117" t="s">
        <v>759</v>
      </c>
      <c r="AA193" s="115" t="s">
        <v>760</v>
      </c>
      <c r="AB193" s="117" t="s">
        <v>765</v>
      </c>
      <c r="AC193" s="115" t="s">
        <v>760</v>
      </c>
      <c r="AD193" s="117" t="s">
        <v>802</v>
      </c>
      <c r="AE193" s="115" t="s">
        <v>760</v>
      </c>
      <c r="AF193" s="117" t="s">
        <v>759</v>
      </c>
      <c r="AG193" s="115" t="s">
        <v>761</v>
      </c>
      <c r="AH193" s="117" t="s">
        <v>760</v>
      </c>
      <c r="AI193" s="115" t="s">
        <v>761</v>
      </c>
      <c r="AJ193" s="117" t="s">
        <v>760</v>
      </c>
      <c r="AK193" s="176" t="s">
        <v>765</v>
      </c>
      <c r="AL193" s="186">
        <v>7</v>
      </c>
      <c r="AN193" s="186" t="s">
        <v>762</v>
      </c>
    </row>
    <row r="194" spans="1:42" ht="20.100000000000001" customHeight="1">
      <c r="A194" s="240" t="s">
        <v>557</v>
      </c>
      <c r="B194" s="241" t="s">
        <v>483</v>
      </c>
      <c r="C194" s="200" t="s">
        <v>766</v>
      </c>
      <c r="D194" s="120">
        <v>7</v>
      </c>
      <c r="E194" s="241" t="s">
        <v>558</v>
      </c>
      <c r="F194" s="242">
        <v>45726</v>
      </c>
      <c r="G194" s="243">
        <v>3.5</v>
      </c>
      <c r="H194" s="241" t="s">
        <v>16</v>
      </c>
      <c r="I194" s="241" t="s">
        <v>17</v>
      </c>
      <c r="J194" s="117" t="s">
        <v>761</v>
      </c>
      <c r="K194" s="115" t="s">
        <v>761</v>
      </c>
      <c r="L194" s="117" t="s">
        <v>759</v>
      </c>
      <c r="M194" s="115" t="s">
        <v>761</v>
      </c>
      <c r="N194" s="117" t="s">
        <v>759</v>
      </c>
      <c r="O194" s="115" t="s">
        <v>761</v>
      </c>
      <c r="P194" s="117" t="s">
        <v>760</v>
      </c>
      <c r="Q194" s="115" t="s">
        <v>765</v>
      </c>
      <c r="R194" s="117" t="s">
        <v>760</v>
      </c>
      <c r="S194" s="115" t="s">
        <v>759</v>
      </c>
      <c r="T194" s="117" t="s">
        <v>759</v>
      </c>
      <c r="U194" s="115" t="s">
        <v>760</v>
      </c>
      <c r="V194" s="117" t="s">
        <v>759</v>
      </c>
      <c r="W194" s="115" t="s">
        <v>759</v>
      </c>
      <c r="X194" s="117" t="s">
        <v>759</v>
      </c>
      <c r="Y194" s="115" t="s">
        <v>760</v>
      </c>
      <c r="Z194" s="117" t="s">
        <v>758</v>
      </c>
      <c r="AA194" s="115" t="s">
        <v>760</v>
      </c>
      <c r="AB194" s="117" t="s">
        <v>760</v>
      </c>
      <c r="AC194" s="115" t="s">
        <v>759</v>
      </c>
      <c r="AD194" s="117" t="s">
        <v>765</v>
      </c>
      <c r="AE194" s="115" t="s">
        <v>759</v>
      </c>
      <c r="AF194" s="117" t="s">
        <v>759</v>
      </c>
      <c r="AG194" s="115" t="s">
        <v>759</v>
      </c>
      <c r="AH194" s="117" t="s">
        <v>765</v>
      </c>
      <c r="AI194" s="115" t="s">
        <v>759</v>
      </c>
      <c r="AJ194" s="117" t="s">
        <v>758</v>
      </c>
      <c r="AK194" s="176" t="s">
        <v>760</v>
      </c>
      <c r="AL194" s="186">
        <v>7</v>
      </c>
      <c r="AN194" s="186" t="s">
        <v>762</v>
      </c>
    </row>
    <row r="195" spans="1:42" ht="20.100000000000001" customHeight="1">
      <c r="A195" s="240" t="s">
        <v>560</v>
      </c>
      <c r="B195" s="241" t="s">
        <v>483</v>
      </c>
      <c r="C195" s="195" t="s">
        <v>757</v>
      </c>
      <c r="D195" s="120">
        <v>7</v>
      </c>
      <c r="E195" s="241" t="s">
        <v>561</v>
      </c>
      <c r="F195" s="242">
        <v>45729</v>
      </c>
      <c r="G195" s="243">
        <v>2.5</v>
      </c>
      <c r="H195" s="241" t="s">
        <v>47</v>
      </c>
      <c r="I195" s="241" t="s">
        <v>17</v>
      </c>
      <c r="J195" s="117" t="s">
        <v>760</v>
      </c>
      <c r="K195" s="115" t="s">
        <v>760</v>
      </c>
      <c r="L195" s="117" t="s">
        <v>759</v>
      </c>
      <c r="M195" s="115" t="s">
        <v>759</v>
      </c>
      <c r="N195" s="117" t="s">
        <v>760</v>
      </c>
      <c r="O195" s="115" t="s">
        <v>761</v>
      </c>
      <c r="P195" s="117" t="s">
        <v>759</v>
      </c>
      <c r="Q195" s="115" t="s">
        <v>760</v>
      </c>
      <c r="R195" s="117" t="s">
        <v>761</v>
      </c>
      <c r="S195" s="115" t="s">
        <v>759</v>
      </c>
      <c r="T195" s="117" t="s">
        <v>759</v>
      </c>
      <c r="U195" s="115" t="s">
        <v>759</v>
      </c>
      <c r="V195" s="117" t="s">
        <v>760</v>
      </c>
      <c r="W195" s="115" t="s">
        <v>759</v>
      </c>
      <c r="X195" s="117" t="s">
        <v>759</v>
      </c>
      <c r="Y195" s="115" t="s">
        <v>765</v>
      </c>
      <c r="Z195" s="117" t="s">
        <v>759</v>
      </c>
      <c r="AA195" s="115" t="s">
        <v>759</v>
      </c>
      <c r="AB195" s="117" t="s">
        <v>759</v>
      </c>
      <c r="AC195" s="115" t="s">
        <v>759</v>
      </c>
      <c r="AD195" s="117" t="s">
        <v>760</v>
      </c>
      <c r="AE195" s="115" t="s">
        <v>759</v>
      </c>
      <c r="AF195" s="117" t="s">
        <v>759</v>
      </c>
      <c r="AG195" s="115" t="s">
        <v>759</v>
      </c>
      <c r="AH195" s="117" t="s">
        <v>765</v>
      </c>
      <c r="AI195" s="115" t="s">
        <v>760</v>
      </c>
      <c r="AJ195" s="117" t="s">
        <v>759</v>
      </c>
      <c r="AK195" s="176" t="s">
        <v>759</v>
      </c>
      <c r="AL195" s="186">
        <v>7</v>
      </c>
      <c r="AN195" s="186" t="s">
        <v>762</v>
      </c>
    </row>
    <row r="196" spans="1:42" ht="20.100000000000001" customHeight="1">
      <c r="A196" s="240" t="s">
        <v>563</v>
      </c>
      <c r="B196" s="241" t="s">
        <v>483</v>
      </c>
      <c r="C196" s="200" t="s">
        <v>766</v>
      </c>
      <c r="D196" s="120">
        <v>7</v>
      </c>
      <c r="E196" s="241" t="s">
        <v>564</v>
      </c>
      <c r="F196" s="242">
        <v>45729</v>
      </c>
      <c r="G196" s="243">
        <v>3.5</v>
      </c>
      <c r="H196" s="241" t="s">
        <v>47</v>
      </c>
      <c r="I196" s="241" t="s">
        <v>24</v>
      </c>
      <c r="J196" s="117" t="s">
        <v>760</v>
      </c>
      <c r="K196" s="115" t="s">
        <v>760</v>
      </c>
      <c r="L196" s="117" t="s">
        <v>759</v>
      </c>
      <c r="M196" s="115" t="s">
        <v>760</v>
      </c>
      <c r="N196" s="117" t="s">
        <v>761</v>
      </c>
      <c r="O196" s="115" t="s">
        <v>761</v>
      </c>
      <c r="P196" s="117" t="s">
        <v>759</v>
      </c>
      <c r="Q196" s="115" t="s">
        <v>760</v>
      </c>
      <c r="R196" s="117" t="s">
        <v>775</v>
      </c>
      <c r="S196" s="115" t="s">
        <v>759</v>
      </c>
      <c r="T196" s="117" t="s">
        <v>760</v>
      </c>
      <c r="U196" s="115" t="s">
        <v>759</v>
      </c>
      <c r="V196" s="117" t="s">
        <v>760</v>
      </c>
      <c r="W196" s="115" t="s">
        <v>759</v>
      </c>
      <c r="X196" s="117" t="s">
        <v>759</v>
      </c>
      <c r="Y196" s="115" t="s">
        <v>775</v>
      </c>
      <c r="Z196" s="117" t="s">
        <v>760</v>
      </c>
      <c r="AA196" s="115" t="s">
        <v>759</v>
      </c>
      <c r="AB196" s="117" t="s">
        <v>759</v>
      </c>
      <c r="AC196" s="115" t="s">
        <v>759</v>
      </c>
      <c r="AD196" s="117" t="s">
        <v>761</v>
      </c>
      <c r="AE196" s="115" t="s">
        <v>759</v>
      </c>
      <c r="AF196" s="117" t="s">
        <v>760</v>
      </c>
      <c r="AG196" s="115" t="s">
        <v>759</v>
      </c>
      <c r="AH196" s="117" t="s">
        <v>765</v>
      </c>
      <c r="AI196" s="115" t="s">
        <v>765</v>
      </c>
      <c r="AJ196" s="117" t="s">
        <v>759</v>
      </c>
      <c r="AK196" s="176" t="s">
        <v>765</v>
      </c>
      <c r="AL196" s="186">
        <v>7</v>
      </c>
      <c r="AN196" s="186" t="s">
        <v>762</v>
      </c>
    </row>
    <row r="197" spans="1:42" ht="21" customHeight="1">
      <c r="A197" s="240" t="s">
        <v>853</v>
      </c>
      <c r="B197" s="241" t="s">
        <v>483</v>
      </c>
      <c r="C197" s="195" t="s">
        <v>757</v>
      </c>
      <c r="D197" s="120">
        <v>7</v>
      </c>
      <c r="E197" s="241" t="s">
        <v>854</v>
      </c>
      <c r="F197" s="242">
        <v>45727</v>
      </c>
      <c r="G197" s="243">
        <v>1.5</v>
      </c>
      <c r="H197" s="241" t="s">
        <v>855</v>
      </c>
      <c r="I197" s="241" t="s">
        <v>24</v>
      </c>
      <c r="K197" s="115" t="s">
        <v>760</v>
      </c>
      <c r="L197" s="117" t="s">
        <v>759</v>
      </c>
      <c r="M197" s="115" t="s">
        <v>759</v>
      </c>
      <c r="N197" s="117" t="s">
        <v>759</v>
      </c>
      <c r="O197" s="115" t="s">
        <v>759</v>
      </c>
      <c r="P197" s="117" t="s">
        <v>760</v>
      </c>
      <c r="Q197" s="115" t="s">
        <v>759</v>
      </c>
      <c r="S197" s="115" t="s">
        <v>759</v>
      </c>
      <c r="T197" s="117" t="s">
        <v>759</v>
      </c>
      <c r="U197" s="115" t="s">
        <v>765</v>
      </c>
      <c r="V197" s="117" t="s">
        <v>759</v>
      </c>
      <c r="W197" s="115" t="s">
        <v>760</v>
      </c>
      <c r="X197" s="117" t="s">
        <v>759</v>
      </c>
      <c r="Y197" s="115" t="s">
        <v>759</v>
      </c>
      <c r="AA197" s="115" t="s">
        <v>759</v>
      </c>
      <c r="AB197" s="117" t="s">
        <v>760</v>
      </c>
      <c r="AC197" s="115" t="s">
        <v>760</v>
      </c>
      <c r="AD197" s="117" t="s">
        <v>759</v>
      </c>
      <c r="AE197" s="115" t="s">
        <v>759</v>
      </c>
      <c r="AF197" s="117" t="s">
        <v>759</v>
      </c>
      <c r="AG197" s="115" t="s">
        <v>759</v>
      </c>
      <c r="AH197" s="117" t="s">
        <v>760</v>
      </c>
      <c r="AI197" s="115" t="s">
        <v>765</v>
      </c>
      <c r="AJ197" s="117" t="s">
        <v>759</v>
      </c>
      <c r="AK197" s="176" t="s">
        <v>760</v>
      </c>
      <c r="AL197" s="186">
        <v>7</v>
      </c>
      <c r="AN197" s="186" t="s">
        <v>762</v>
      </c>
      <c r="AP197" s="186" t="s">
        <v>856</v>
      </c>
    </row>
    <row r="198" spans="1:42" s="187" customFormat="1" ht="20.100000000000001" hidden="1" customHeight="1">
      <c r="A198" s="126" t="s">
        <v>857</v>
      </c>
      <c r="B198" s="212" t="s">
        <v>483</v>
      </c>
      <c r="C198" s="212"/>
      <c r="D198" s="239">
        <v>0</v>
      </c>
      <c r="E198" s="212" t="s">
        <v>570</v>
      </c>
      <c r="F198" s="133">
        <v>45735</v>
      </c>
      <c r="G198" s="214">
        <v>0</v>
      </c>
      <c r="H198" s="212" t="s">
        <v>38</v>
      </c>
      <c r="I198" s="212" t="s">
        <v>24</v>
      </c>
      <c r="J198" s="215" t="s">
        <v>765</v>
      </c>
      <c r="K198" s="215" t="s">
        <v>759</v>
      </c>
      <c r="L198" s="215" t="s">
        <v>759</v>
      </c>
      <c r="M198" s="215" t="s">
        <v>761</v>
      </c>
      <c r="N198" s="215"/>
      <c r="O198" s="215" t="s">
        <v>759</v>
      </c>
      <c r="P198" s="215" t="s">
        <v>775</v>
      </c>
      <c r="Q198" s="215" t="s">
        <v>759</v>
      </c>
      <c r="R198" s="215" t="s">
        <v>759</v>
      </c>
      <c r="S198" s="215" t="s">
        <v>765</v>
      </c>
      <c r="T198" s="215" t="s">
        <v>761</v>
      </c>
      <c r="U198" s="215" t="s">
        <v>765</v>
      </c>
      <c r="V198" s="215" t="s">
        <v>759</v>
      </c>
      <c r="W198" s="215" t="s">
        <v>759</v>
      </c>
      <c r="X198" s="117" t="s">
        <v>759</v>
      </c>
      <c r="Y198" s="215" t="s">
        <v>759</v>
      </c>
      <c r="Z198" s="215" t="s">
        <v>759</v>
      </c>
      <c r="AA198" s="215" t="s">
        <v>759</v>
      </c>
      <c r="AB198" s="215" t="s">
        <v>759</v>
      </c>
      <c r="AC198" s="215" t="s">
        <v>759</v>
      </c>
      <c r="AD198" s="215" t="s">
        <v>759</v>
      </c>
      <c r="AE198" s="215" t="s">
        <v>759</v>
      </c>
      <c r="AF198" s="215" t="s">
        <v>759</v>
      </c>
      <c r="AG198" s="215" t="s">
        <v>761</v>
      </c>
      <c r="AH198" s="215"/>
      <c r="AI198" s="215" t="s">
        <v>765</v>
      </c>
      <c r="AJ198" s="215" t="s">
        <v>759</v>
      </c>
      <c r="AK198" s="176" t="s">
        <v>759</v>
      </c>
    </row>
    <row r="199" spans="1:42" ht="20.100000000000001" customHeight="1">
      <c r="A199" s="240" t="s">
        <v>858</v>
      </c>
      <c r="B199" s="241" t="s">
        <v>483</v>
      </c>
      <c r="C199" s="200" t="s">
        <v>766</v>
      </c>
      <c r="D199" s="120">
        <v>7</v>
      </c>
      <c r="E199" s="241" t="s">
        <v>859</v>
      </c>
      <c r="F199" s="133">
        <v>45735</v>
      </c>
      <c r="G199" s="243">
        <v>3.5</v>
      </c>
      <c r="H199" s="241" t="s">
        <v>38</v>
      </c>
      <c r="I199" s="241" t="s">
        <v>17</v>
      </c>
      <c r="K199" s="115" t="s">
        <v>759</v>
      </c>
      <c r="L199" s="117" t="s">
        <v>759</v>
      </c>
      <c r="M199" s="115" t="s">
        <v>802</v>
      </c>
      <c r="N199" s="117" t="s">
        <v>760</v>
      </c>
      <c r="O199" s="115" t="s">
        <v>775</v>
      </c>
      <c r="P199" s="117" t="s">
        <v>775</v>
      </c>
      <c r="Q199" s="115" t="s">
        <v>775</v>
      </c>
      <c r="S199" s="115" t="s">
        <v>775</v>
      </c>
      <c r="T199" s="117" t="s">
        <v>802</v>
      </c>
      <c r="U199" s="115" t="s">
        <v>759</v>
      </c>
      <c r="V199" s="117" t="s">
        <v>765</v>
      </c>
      <c r="W199" s="115" t="s">
        <v>759</v>
      </c>
      <c r="X199" s="117" t="s">
        <v>759</v>
      </c>
      <c r="Y199" s="115" t="s">
        <v>760</v>
      </c>
      <c r="AA199" s="115" t="s">
        <v>765</v>
      </c>
      <c r="AB199" s="117" t="s">
        <v>759</v>
      </c>
      <c r="AC199" s="115" t="s">
        <v>760</v>
      </c>
      <c r="AD199" s="117" t="s">
        <v>775</v>
      </c>
      <c r="AE199" s="115" t="s">
        <v>759</v>
      </c>
      <c r="AF199" s="117" t="s">
        <v>759</v>
      </c>
      <c r="AG199" s="115" t="s">
        <v>760</v>
      </c>
      <c r="AH199" s="117" t="s">
        <v>775</v>
      </c>
      <c r="AI199" s="115" t="s">
        <v>775</v>
      </c>
      <c r="AJ199" s="117" t="s">
        <v>765</v>
      </c>
      <c r="AK199" s="176" t="s">
        <v>760</v>
      </c>
      <c r="AL199" s="186">
        <v>5</v>
      </c>
      <c r="AN199" s="186" t="s">
        <v>762</v>
      </c>
      <c r="AP199" s="186" t="s">
        <v>856</v>
      </c>
    </row>
    <row r="200" spans="1:42" ht="20.100000000000001" customHeight="1">
      <c r="A200" s="248" t="s">
        <v>575</v>
      </c>
      <c r="B200" s="249" t="s">
        <v>576</v>
      </c>
      <c r="C200" s="200" t="s">
        <v>766</v>
      </c>
      <c r="D200" s="120">
        <v>7</v>
      </c>
      <c r="E200" s="249" t="s">
        <v>577</v>
      </c>
      <c r="F200" s="250">
        <v>45750</v>
      </c>
      <c r="G200" s="251">
        <v>4</v>
      </c>
      <c r="H200" s="249" t="s">
        <v>47</v>
      </c>
      <c r="I200" s="249" t="s">
        <v>24</v>
      </c>
      <c r="J200" s="117" t="s">
        <v>760</v>
      </c>
      <c r="K200" s="115" t="s">
        <v>759</v>
      </c>
      <c r="L200" s="117" t="s">
        <v>759</v>
      </c>
      <c r="M200" s="115" t="s">
        <v>760</v>
      </c>
      <c r="N200" s="117" t="s">
        <v>760</v>
      </c>
      <c r="O200" s="115" t="s">
        <v>760</v>
      </c>
      <c r="P200" s="117" t="s">
        <v>759</v>
      </c>
      <c r="Q200" s="115" t="s">
        <v>760</v>
      </c>
      <c r="R200" s="117" t="s">
        <v>761</v>
      </c>
      <c r="S200" s="115" t="s">
        <v>759</v>
      </c>
      <c r="T200" s="117" t="s">
        <v>760</v>
      </c>
      <c r="U200" s="115" t="s">
        <v>759</v>
      </c>
      <c r="V200" s="117" t="s">
        <v>765</v>
      </c>
      <c r="W200" s="115" t="s">
        <v>759</v>
      </c>
      <c r="X200" s="117" t="s">
        <v>759</v>
      </c>
      <c r="Y200" s="115" t="s">
        <v>761</v>
      </c>
      <c r="Z200" s="117" t="s">
        <v>759</v>
      </c>
      <c r="AA200" s="115" t="s">
        <v>759</v>
      </c>
      <c r="AB200" s="117" t="s">
        <v>759</v>
      </c>
      <c r="AC200" s="115" t="s">
        <v>759</v>
      </c>
      <c r="AD200" s="117" t="s">
        <v>761</v>
      </c>
      <c r="AE200" s="115" t="s">
        <v>759</v>
      </c>
      <c r="AF200" s="117" t="s">
        <v>760</v>
      </c>
      <c r="AG200" s="115" t="s">
        <v>759</v>
      </c>
      <c r="AH200" s="117" t="s">
        <v>759</v>
      </c>
      <c r="AI200" s="115" t="s">
        <v>765</v>
      </c>
      <c r="AJ200" s="117" t="s">
        <v>759</v>
      </c>
      <c r="AK200" s="176" t="s">
        <v>765</v>
      </c>
      <c r="AL200" s="186">
        <v>7</v>
      </c>
      <c r="AN200" s="186" t="s">
        <v>762</v>
      </c>
    </row>
    <row r="201" spans="1:42" ht="20.100000000000001" customHeight="1">
      <c r="A201" s="248" t="s">
        <v>860</v>
      </c>
      <c r="B201" s="249" t="s">
        <v>576</v>
      </c>
      <c r="C201" s="249" t="s">
        <v>768</v>
      </c>
      <c r="D201" s="120">
        <v>3</v>
      </c>
      <c r="E201" s="249" t="s">
        <v>580</v>
      </c>
      <c r="F201" s="250">
        <v>45754</v>
      </c>
      <c r="G201" s="251">
        <v>4</v>
      </c>
      <c r="H201" s="249" t="s">
        <v>16</v>
      </c>
      <c r="I201" s="249" t="s">
        <v>17</v>
      </c>
      <c r="J201" s="117" t="s">
        <v>759</v>
      </c>
      <c r="K201" s="115" t="s">
        <v>759</v>
      </c>
      <c r="L201" s="117" t="s">
        <v>760</v>
      </c>
      <c r="M201" s="115" t="s">
        <v>765</v>
      </c>
      <c r="N201" s="117" t="s">
        <v>759</v>
      </c>
      <c r="O201" s="115" t="s">
        <v>765</v>
      </c>
      <c r="P201" s="117" t="s">
        <v>765</v>
      </c>
      <c r="Q201" s="115" t="s">
        <v>765</v>
      </c>
      <c r="R201" s="117" t="s">
        <v>761</v>
      </c>
      <c r="S201" s="115" t="s">
        <v>759</v>
      </c>
      <c r="T201" s="117" t="s">
        <v>759</v>
      </c>
      <c r="U201" s="115" t="s">
        <v>761</v>
      </c>
      <c r="V201" s="117" t="s">
        <v>759</v>
      </c>
      <c r="W201" s="115" t="s">
        <v>759</v>
      </c>
      <c r="X201" s="117" t="s">
        <v>759</v>
      </c>
      <c r="Y201" s="115" t="s">
        <v>761</v>
      </c>
      <c r="Z201" s="117" t="s">
        <v>760</v>
      </c>
      <c r="AA201" s="115" t="s">
        <v>765</v>
      </c>
      <c r="AB201" s="117" t="s">
        <v>759</v>
      </c>
      <c r="AC201" s="115" t="s">
        <v>759</v>
      </c>
      <c r="AD201" s="117" t="s">
        <v>759</v>
      </c>
      <c r="AE201" s="115" t="s">
        <v>765</v>
      </c>
      <c r="AF201" s="117" t="s">
        <v>765</v>
      </c>
      <c r="AG201" s="115" t="s">
        <v>759</v>
      </c>
      <c r="AH201" s="117" t="s">
        <v>761</v>
      </c>
      <c r="AI201" s="115" t="s">
        <v>759</v>
      </c>
      <c r="AJ201" s="117" t="s">
        <v>760</v>
      </c>
      <c r="AK201" s="176" t="s">
        <v>761</v>
      </c>
      <c r="AL201" s="186">
        <v>3</v>
      </c>
      <c r="AN201" s="186" t="s">
        <v>762</v>
      </c>
    </row>
    <row r="202" spans="1:42" ht="20.100000000000001" customHeight="1">
      <c r="A202" s="248" t="s">
        <v>861</v>
      </c>
      <c r="B202" s="249" t="s">
        <v>576</v>
      </c>
      <c r="C202" s="249" t="s">
        <v>768</v>
      </c>
      <c r="D202" s="120">
        <v>3</v>
      </c>
      <c r="E202" s="249" t="s">
        <v>582</v>
      </c>
      <c r="F202" s="250">
        <v>45754</v>
      </c>
      <c r="G202" s="251">
        <v>4</v>
      </c>
      <c r="H202" s="249" t="s">
        <v>16</v>
      </c>
      <c r="I202" s="249" t="s">
        <v>24</v>
      </c>
      <c r="J202" s="117" t="s">
        <v>759</v>
      </c>
      <c r="K202" s="115" t="s">
        <v>759</v>
      </c>
      <c r="L202" s="117" t="s">
        <v>760</v>
      </c>
      <c r="M202" s="115" t="s">
        <v>765</v>
      </c>
      <c r="N202" s="117" t="s">
        <v>759</v>
      </c>
      <c r="O202" s="115" t="s">
        <v>759</v>
      </c>
      <c r="P202" s="117" t="s">
        <v>765</v>
      </c>
      <c r="Q202" s="115" t="s">
        <v>759</v>
      </c>
      <c r="R202" s="117" t="s">
        <v>761</v>
      </c>
      <c r="S202" s="115" t="s">
        <v>759</v>
      </c>
      <c r="T202" s="117" t="s">
        <v>759</v>
      </c>
      <c r="U202" s="115" t="s">
        <v>761</v>
      </c>
      <c r="V202" s="117" t="s">
        <v>759</v>
      </c>
      <c r="W202" s="115" t="s">
        <v>759</v>
      </c>
      <c r="X202" s="117" t="s">
        <v>759</v>
      </c>
      <c r="Y202" s="115" t="s">
        <v>761</v>
      </c>
      <c r="Z202" s="117" t="s">
        <v>760</v>
      </c>
      <c r="AA202" s="115" t="s">
        <v>765</v>
      </c>
      <c r="AB202" s="117" t="s">
        <v>759</v>
      </c>
      <c r="AC202" s="115" t="s">
        <v>759</v>
      </c>
      <c r="AD202" s="117" t="s">
        <v>759</v>
      </c>
      <c r="AE202" s="115" t="s">
        <v>765</v>
      </c>
      <c r="AF202" s="117" t="s">
        <v>765</v>
      </c>
      <c r="AG202" s="115" t="s">
        <v>759</v>
      </c>
      <c r="AH202" s="117" t="s">
        <v>759</v>
      </c>
      <c r="AI202" s="115" t="s">
        <v>760</v>
      </c>
      <c r="AJ202" s="117" t="s">
        <v>761</v>
      </c>
      <c r="AK202" s="176" t="s">
        <v>765</v>
      </c>
      <c r="AL202" s="186">
        <v>3</v>
      </c>
      <c r="AN202" s="186" t="s">
        <v>762</v>
      </c>
    </row>
    <row r="203" spans="1:42" ht="20.100000000000001" customHeight="1">
      <c r="A203" s="248" t="s">
        <v>584</v>
      </c>
      <c r="B203" s="249" t="s">
        <v>576</v>
      </c>
      <c r="C203" s="9" t="s">
        <v>773</v>
      </c>
      <c r="D203" s="120">
        <v>4</v>
      </c>
      <c r="E203" s="249" t="s">
        <v>585</v>
      </c>
      <c r="F203" s="250">
        <v>45755</v>
      </c>
      <c r="G203" s="251">
        <v>2</v>
      </c>
      <c r="H203" s="249" t="s">
        <v>29</v>
      </c>
      <c r="I203" s="249" t="s">
        <v>17</v>
      </c>
      <c r="J203" s="117" t="s">
        <v>761</v>
      </c>
      <c r="K203" s="115" t="s">
        <v>760</v>
      </c>
      <c r="L203" s="117" t="s">
        <v>761</v>
      </c>
      <c r="M203" s="115" t="s">
        <v>760</v>
      </c>
      <c r="N203" s="117" t="s">
        <v>765</v>
      </c>
      <c r="O203" s="115" t="s">
        <v>759</v>
      </c>
      <c r="P203" s="117" t="s">
        <v>760</v>
      </c>
      <c r="Q203" s="115" t="s">
        <v>775</v>
      </c>
      <c r="R203" s="117" t="s">
        <v>759</v>
      </c>
      <c r="S203" s="115" t="s">
        <v>761</v>
      </c>
      <c r="T203" s="117" t="s">
        <v>761</v>
      </c>
      <c r="U203" s="115" t="s">
        <v>761</v>
      </c>
      <c r="V203" s="117" t="s">
        <v>759</v>
      </c>
      <c r="W203" s="115" t="s">
        <v>759</v>
      </c>
      <c r="X203" s="117" t="s">
        <v>759</v>
      </c>
      <c r="Y203" s="115" t="s">
        <v>765</v>
      </c>
      <c r="Z203" s="117" t="s">
        <v>775</v>
      </c>
      <c r="AA203" s="115" t="s">
        <v>765</v>
      </c>
      <c r="AB203" s="117" t="s">
        <v>765</v>
      </c>
      <c r="AC203" s="115" t="s">
        <v>759</v>
      </c>
      <c r="AD203" s="117" t="s">
        <v>759</v>
      </c>
      <c r="AE203" s="115" t="s">
        <v>761</v>
      </c>
      <c r="AF203" s="117" t="s">
        <v>759</v>
      </c>
      <c r="AG203" s="115" t="s">
        <v>761</v>
      </c>
      <c r="AH203" s="117" t="s">
        <v>765</v>
      </c>
      <c r="AI203" s="115" t="s">
        <v>775</v>
      </c>
      <c r="AJ203" s="117" t="s">
        <v>760</v>
      </c>
      <c r="AK203" s="176" t="s">
        <v>759</v>
      </c>
      <c r="AL203" s="186">
        <v>4</v>
      </c>
      <c r="AN203" s="186" t="s">
        <v>762</v>
      </c>
    </row>
    <row r="204" spans="1:42" ht="20.100000000000001" customHeight="1">
      <c r="A204" s="248" t="s">
        <v>586</v>
      </c>
      <c r="B204" s="249" t="s">
        <v>576</v>
      </c>
      <c r="C204" s="9" t="s">
        <v>773</v>
      </c>
      <c r="D204" s="120">
        <v>4</v>
      </c>
      <c r="E204" s="249" t="s">
        <v>587</v>
      </c>
      <c r="F204" s="250">
        <v>45755</v>
      </c>
      <c r="G204" s="251">
        <v>2</v>
      </c>
      <c r="H204" s="249" t="s">
        <v>29</v>
      </c>
      <c r="I204" s="249" t="s">
        <v>24</v>
      </c>
      <c r="J204" s="117" t="s">
        <v>761</v>
      </c>
      <c r="K204" s="115" t="s">
        <v>760</v>
      </c>
      <c r="L204" s="117" t="s">
        <v>761</v>
      </c>
      <c r="M204" s="115" t="s">
        <v>759</v>
      </c>
      <c r="N204" s="117" t="s">
        <v>765</v>
      </c>
      <c r="O204" s="115" t="s">
        <v>759</v>
      </c>
      <c r="P204" s="117" t="s">
        <v>760</v>
      </c>
      <c r="Q204" s="115" t="s">
        <v>775</v>
      </c>
      <c r="R204" s="117" t="s">
        <v>759</v>
      </c>
      <c r="S204" s="115" t="s">
        <v>761</v>
      </c>
      <c r="T204" s="117" t="s">
        <v>759</v>
      </c>
      <c r="U204" s="115" t="s">
        <v>761</v>
      </c>
      <c r="V204" s="117" t="s">
        <v>765</v>
      </c>
      <c r="W204" s="115" t="s">
        <v>759</v>
      </c>
      <c r="X204" s="117" t="s">
        <v>759</v>
      </c>
      <c r="Y204" s="115" t="s">
        <v>765</v>
      </c>
      <c r="Z204" s="117" t="s">
        <v>775</v>
      </c>
      <c r="AA204" s="115" t="s">
        <v>759</v>
      </c>
      <c r="AB204" s="117" t="s">
        <v>761</v>
      </c>
      <c r="AC204" s="115" t="s">
        <v>760</v>
      </c>
      <c r="AD204" s="117" t="s">
        <v>759</v>
      </c>
      <c r="AE204" s="115" t="s">
        <v>761</v>
      </c>
      <c r="AF204" s="117" t="s">
        <v>759</v>
      </c>
      <c r="AG204" s="115" t="s">
        <v>761</v>
      </c>
      <c r="AH204" s="117" t="s">
        <v>759</v>
      </c>
      <c r="AI204" s="115" t="s">
        <v>758</v>
      </c>
      <c r="AJ204" s="117" t="s">
        <v>760</v>
      </c>
      <c r="AK204" s="176" t="s">
        <v>760</v>
      </c>
      <c r="AL204" s="186">
        <v>4</v>
      </c>
      <c r="AN204" s="186" t="s">
        <v>762</v>
      </c>
    </row>
    <row r="205" spans="1:42" ht="20.100000000000001" customHeight="1">
      <c r="A205" s="248" t="s">
        <v>589</v>
      </c>
      <c r="B205" s="249" t="s">
        <v>576</v>
      </c>
      <c r="C205" s="200" t="s">
        <v>766</v>
      </c>
      <c r="D205" s="120">
        <v>7</v>
      </c>
      <c r="E205" s="249" t="s">
        <v>590</v>
      </c>
      <c r="F205" s="250">
        <v>45757</v>
      </c>
      <c r="G205" s="251">
        <v>3.5</v>
      </c>
      <c r="H205" s="249" t="s">
        <v>47</v>
      </c>
      <c r="I205" s="249" t="s">
        <v>17</v>
      </c>
      <c r="J205" s="117" t="s">
        <v>761</v>
      </c>
      <c r="K205" s="115" t="s">
        <v>760</v>
      </c>
      <c r="L205" s="117" t="s">
        <v>760</v>
      </c>
      <c r="M205" s="115" t="s">
        <v>759</v>
      </c>
      <c r="N205" s="117" t="s">
        <v>765</v>
      </c>
      <c r="O205" s="115" t="s">
        <v>760</v>
      </c>
      <c r="P205" s="117" t="s">
        <v>759</v>
      </c>
      <c r="Q205" s="115" t="s">
        <v>761</v>
      </c>
      <c r="R205" s="117" t="s">
        <v>760</v>
      </c>
      <c r="S205" s="115" t="s">
        <v>759</v>
      </c>
      <c r="T205" s="117" t="s">
        <v>759</v>
      </c>
      <c r="U205" s="115" t="s">
        <v>759</v>
      </c>
      <c r="V205" s="117" t="s">
        <v>765</v>
      </c>
      <c r="W205" s="115" t="s">
        <v>759</v>
      </c>
      <c r="X205" s="117" t="s">
        <v>759</v>
      </c>
      <c r="Y205" s="115" t="s">
        <v>765</v>
      </c>
      <c r="Z205" s="117" t="s">
        <v>760</v>
      </c>
      <c r="AA205" s="115" t="s">
        <v>759</v>
      </c>
      <c r="AB205" s="117" t="s">
        <v>759</v>
      </c>
      <c r="AC205" s="115" t="s">
        <v>759</v>
      </c>
      <c r="AD205" s="117" t="s">
        <v>802</v>
      </c>
      <c r="AE205" s="115" t="s">
        <v>760</v>
      </c>
      <c r="AF205" s="117" t="s">
        <v>760</v>
      </c>
      <c r="AG205" s="115" t="s">
        <v>760</v>
      </c>
      <c r="AH205" s="117" t="s">
        <v>765</v>
      </c>
      <c r="AI205" s="115" t="s">
        <v>758</v>
      </c>
      <c r="AJ205" s="117" t="s">
        <v>761</v>
      </c>
      <c r="AK205" s="176" t="s">
        <v>759</v>
      </c>
      <c r="AL205" s="186">
        <v>7</v>
      </c>
      <c r="AN205" s="186" t="s">
        <v>762</v>
      </c>
    </row>
    <row r="206" spans="1:42" ht="20.100000000000001" customHeight="1">
      <c r="A206" s="248" t="s">
        <v>862</v>
      </c>
      <c r="B206" s="249" t="s">
        <v>576</v>
      </c>
      <c r="C206" s="249" t="s">
        <v>768</v>
      </c>
      <c r="D206" s="120">
        <v>3</v>
      </c>
      <c r="E206" s="249" t="s">
        <v>593</v>
      </c>
      <c r="F206" s="250">
        <v>45762</v>
      </c>
      <c r="G206" s="251">
        <v>4</v>
      </c>
      <c r="H206" s="249" t="s">
        <v>29</v>
      </c>
      <c r="I206" s="249" t="s">
        <v>17</v>
      </c>
      <c r="J206" s="117" t="s">
        <v>759</v>
      </c>
      <c r="K206" s="115" t="s">
        <v>765</v>
      </c>
      <c r="L206" s="117" t="s">
        <v>760</v>
      </c>
      <c r="M206" s="115" t="s">
        <v>759</v>
      </c>
      <c r="N206" s="117" t="s">
        <v>759</v>
      </c>
      <c r="O206" s="115" t="s">
        <v>759</v>
      </c>
      <c r="P206" s="117" t="s">
        <v>759</v>
      </c>
      <c r="Q206" s="115" t="s">
        <v>765</v>
      </c>
      <c r="R206" s="117" t="s">
        <v>759</v>
      </c>
      <c r="S206" s="115" t="s">
        <v>759</v>
      </c>
      <c r="T206" s="117" t="s">
        <v>761</v>
      </c>
      <c r="U206" s="115" t="s">
        <v>761</v>
      </c>
      <c r="V206" s="117" t="s">
        <v>759</v>
      </c>
      <c r="W206" s="115" t="s">
        <v>759</v>
      </c>
      <c r="X206" s="117" t="s">
        <v>759</v>
      </c>
      <c r="Y206" s="115" t="s">
        <v>761</v>
      </c>
      <c r="Z206" s="117" t="s">
        <v>760</v>
      </c>
      <c r="AA206" s="115" t="s">
        <v>765</v>
      </c>
      <c r="AB206" s="117" t="s">
        <v>759</v>
      </c>
      <c r="AC206" s="115" t="s">
        <v>759</v>
      </c>
      <c r="AD206" s="117" t="s">
        <v>759</v>
      </c>
      <c r="AE206" s="115" t="s">
        <v>765</v>
      </c>
      <c r="AF206" s="117" t="s">
        <v>759</v>
      </c>
      <c r="AG206" s="115" t="s">
        <v>761</v>
      </c>
      <c r="AH206" s="117" t="s">
        <v>765</v>
      </c>
      <c r="AI206" s="115" t="s">
        <v>760</v>
      </c>
      <c r="AJ206" s="117" t="s">
        <v>761</v>
      </c>
      <c r="AK206" s="176" t="s">
        <v>759</v>
      </c>
      <c r="AL206" s="186">
        <v>3</v>
      </c>
      <c r="AN206" s="186" t="s">
        <v>762</v>
      </c>
    </row>
    <row r="207" spans="1:42" ht="20.100000000000001" customHeight="1">
      <c r="A207" s="248" t="s">
        <v>863</v>
      </c>
      <c r="B207" s="249" t="s">
        <v>576</v>
      </c>
      <c r="C207" s="249" t="s">
        <v>768</v>
      </c>
      <c r="D207" s="120">
        <v>3</v>
      </c>
      <c r="E207" s="249" t="s">
        <v>595</v>
      </c>
      <c r="F207" s="250">
        <v>45762</v>
      </c>
      <c r="G207" s="251">
        <v>4</v>
      </c>
      <c r="H207" s="249" t="s">
        <v>29</v>
      </c>
      <c r="I207" s="249" t="s">
        <v>24</v>
      </c>
      <c r="J207" s="117" t="s">
        <v>761</v>
      </c>
      <c r="K207" s="115" t="s">
        <v>765</v>
      </c>
      <c r="L207" s="117" t="s">
        <v>775</v>
      </c>
      <c r="M207" s="115" t="s">
        <v>759</v>
      </c>
      <c r="N207" s="117" t="s">
        <v>759</v>
      </c>
      <c r="O207" s="115" t="s">
        <v>759</v>
      </c>
      <c r="P207" s="117" t="s">
        <v>759</v>
      </c>
      <c r="Q207" s="115" t="s">
        <v>765</v>
      </c>
      <c r="R207" s="117" t="s">
        <v>759</v>
      </c>
      <c r="S207" s="115" t="s">
        <v>759</v>
      </c>
      <c r="T207" s="117" t="s">
        <v>759</v>
      </c>
      <c r="U207" s="115" t="s">
        <v>760</v>
      </c>
      <c r="V207" s="117" t="s">
        <v>759</v>
      </c>
      <c r="W207" s="115" t="s">
        <v>759</v>
      </c>
      <c r="X207" s="117" t="s">
        <v>759</v>
      </c>
      <c r="Y207" s="115" t="s">
        <v>761</v>
      </c>
      <c r="Z207" s="117" t="s">
        <v>775</v>
      </c>
      <c r="AA207" s="115" t="s">
        <v>765</v>
      </c>
      <c r="AB207" s="117" t="s">
        <v>759</v>
      </c>
      <c r="AC207" s="115" t="s">
        <v>759</v>
      </c>
      <c r="AD207" s="117" t="s">
        <v>759</v>
      </c>
      <c r="AE207" s="115" t="s">
        <v>765</v>
      </c>
      <c r="AF207" s="117" t="s">
        <v>759</v>
      </c>
      <c r="AG207" s="115" t="s">
        <v>760</v>
      </c>
      <c r="AH207" s="117" t="s">
        <v>765</v>
      </c>
      <c r="AI207" s="115" t="s">
        <v>775</v>
      </c>
      <c r="AJ207" s="117" t="s">
        <v>760</v>
      </c>
      <c r="AK207" s="176" t="s">
        <v>765</v>
      </c>
      <c r="AL207" s="186">
        <v>3</v>
      </c>
      <c r="AN207" s="186" t="s">
        <v>762</v>
      </c>
    </row>
    <row r="208" spans="1:42" ht="20.100000000000001" customHeight="1">
      <c r="A208" s="248" t="s">
        <v>597</v>
      </c>
      <c r="B208" s="249" t="s">
        <v>576</v>
      </c>
      <c r="C208" s="200" t="s">
        <v>766</v>
      </c>
      <c r="D208" s="120">
        <v>7</v>
      </c>
      <c r="E208" s="249" t="s">
        <v>598</v>
      </c>
      <c r="F208" s="250">
        <v>45765</v>
      </c>
      <c r="G208" s="251">
        <v>3.5</v>
      </c>
      <c r="H208" s="249" t="s">
        <v>52</v>
      </c>
      <c r="I208" s="249" t="s">
        <v>24</v>
      </c>
      <c r="J208" s="117" t="s">
        <v>761</v>
      </c>
      <c r="K208" s="115" t="s">
        <v>761</v>
      </c>
      <c r="L208" s="117" t="s">
        <v>759</v>
      </c>
      <c r="M208" s="115" t="s">
        <v>759</v>
      </c>
      <c r="N208" s="117" t="s">
        <v>760</v>
      </c>
      <c r="O208" s="115" t="s">
        <v>759</v>
      </c>
      <c r="P208" s="117" t="s">
        <v>759</v>
      </c>
      <c r="Q208" s="115" t="s">
        <v>759</v>
      </c>
      <c r="R208" s="117" t="s">
        <v>759</v>
      </c>
      <c r="S208" s="115" t="s">
        <v>760</v>
      </c>
      <c r="T208" s="117" t="s">
        <v>759</v>
      </c>
      <c r="U208" s="115" t="s">
        <v>760</v>
      </c>
      <c r="V208" s="117" t="s">
        <v>759</v>
      </c>
      <c r="W208" s="115" t="s">
        <v>864</v>
      </c>
      <c r="X208" s="117" t="s">
        <v>759</v>
      </c>
      <c r="Y208" s="115" t="s">
        <v>760</v>
      </c>
      <c r="Z208" s="117" t="s">
        <v>759</v>
      </c>
      <c r="AA208" s="115" t="s">
        <v>760</v>
      </c>
      <c r="AB208" s="117" t="s">
        <v>759</v>
      </c>
      <c r="AC208" s="115" t="s">
        <v>760</v>
      </c>
      <c r="AD208" s="117" t="s">
        <v>759</v>
      </c>
      <c r="AE208" s="115" t="s">
        <v>761</v>
      </c>
      <c r="AF208" s="117" t="s">
        <v>760</v>
      </c>
      <c r="AG208" s="115" t="s">
        <v>759</v>
      </c>
      <c r="AH208" s="117" t="s">
        <v>765</v>
      </c>
      <c r="AI208" s="115" t="s">
        <v>759</v>
      </c>
      <c r="AJ208" s="117" t="s">
        <v>759</v>
      </c>
      <c r="AK208" s="176" t="s">
        <v>765</v>
      </c>
      <c r="AL208" s="186">
        <v>7</v>
      </c>
      <c r="AN208" s="186" t="s">
        <v>762</v>
      </c>
    </row>
    <row r="209" spans="1:42" ht="20.100000000000001" customHeight="1">
      <c r="A209" s="248" t="s">
        <v>600</v>
      </c>
      <c r="B209" s="249" t="s">
        <v>576</v>
      </c>
      <c r="C209" s="200" t="s">
        <v>766</v>
      </c>
      <c r="D209" s="120">
        <v>7</v>
      </c>
      <c r="E209" s="249" t="s">
        <v>601</v>
      </c>
      <c r="F209" s="250">
        <v>45771</v>
      </c>
      <c r="G209" s="251">
        <v>3.5</v>
      </c>
      <c r="H209" s="249" t="s">
        <v>47</v>
      </c>
      <c r="I209" s="249" t="s">
        <v>17</v>
      </c>
      <c r="J209" s="117" t="s">
        <v>759</v>
      </c>
      <c r="K209" s="115" t="s">
        <v>760</v>
      </c>
      <c r="L209" s="117" t="s">
        <v>759</v>
      </c>
      <c r="M209" s="115" t="s">
        <v>759</v>
      </c>
      <c r="N209" s="117" t="s">
        <v>759</v>
      </c>
      <c r="O209" s="115" t="s">
        <v>761</v>
      </c>
      <c r="P209" s="117" t="s">
        <v>759</v>
      </c>
      <c r="Q209" s="115" t="s">
        <v>759</v>
      </c>
      <c r="R209" s="117" t="s">
        <v>760</v>
      </c>
      <c r="S209" s="115" t="s">
        <v>759</v>
      </c>
      <c r="T209" s="117" t="s">
        <v>759</v>
      </c>
      <c r="U209" s="115" t="s">
        <v>759</v>
      </c>
      <c r="V209" s="117" t="s">
        <v>759</v>
      </c>
      <c r="W209" s="115" t="s">
        <v>759</v>
      </c>
      <c r="X209" s="117" t="s">
        <v>759</v>
      </c>
      <c r="Y209" s="115" t="s">
        <v>759</v>
      </c>
      <c r="Z209" s="117" t="s">
        <v>760</v>
      </c>
      <c r="AA209" s="115" t="s">
        <v>760</v>
      </c>
      <c r="AB209" s="117" t="s">
        <v>759</v>
      </c>
      <c r="AC209" s="115" t="s">
        <v>759</v>
      </c>
      <c r="AD209" s="117" t="s">
        <v>760</v>
      </c>
      <c r="AE209" s="115" t="s">
        <v>761</v>
      </c>
      <c r="AF209" s="117" t="s">
        <v>759</v>
      </c>
      <c r="AG209" s="115" t="s">
        <v>759</v>
      </c>
      <c r="AH209" s="117" t="s">
        <v>759</v>
      </c>
      <c r="AI209" s="115" t="s">
        <v>760</v>
      </c>
      <c r="AJ209" s="117" t="s">
        <v>759</v>
      </c>
      <c r="AK209" s="176" t="s">
        <v>759</v>
      </c>
      <c r="AL209" s="186">
        <v>7</v>
      </c>
      <c r="AN209" s="186" t="s">
        <v>762</v>
      </c>
    </row>
    <row r="210" spans="1:42" ht="20.100000000000001" customHeight="1">
      <c r="A210" s="248" t="s">
        <v>603</v>
      </c>
      <c r="B210" s="249" t="s">
        <v>576</v>
      </c>
      <c r="C210" s="200" t="s">
        <v>766</v>
      </c>
      <c r="D210" s="120">
        <v>7</v>
      </c>
      <c r="E210" s="249" t="s">
        <v>604</v>
      </c>
      <c r="F210" s="250">
        <v>45775</v>
      </c>
      <c r="G210" s="251">
        <v>3.5</v>
      </c>
      <c r="H210" s="249" t="s">
        <v>16</v>
      </c>
      <c r="I210" s="249" t="s">
        <v>17</v>
      </c>
      <c r="J210" s="117" t="s">
        <v>759</v>
      </c>
      <c r="K210" s="115" t="s">
        <v>759</v>
      </c>
      <c r="L210" s="117" t="s">
        <v>759</v>
      </c>
      <c r="M210" s="115" t="s">
        <v>760</v>
      </c>
      <c r="N210" s="117" t="s">
        <v>759</v>
      </c>
      <c r="O210" s="115" t="s">
        <v>760</v>
      </c>
      <c r="P210" s="117" t="s">
        <v>761</v>
      </c>
      <c r="R210" s="117" t="s">
        <v>760</v>
      </c>
      <c r="S210" s="115" t="s">
        <v>759</v>
      </c>
      <c r="T210" s="117" t="s">
        <v>759</v>
      </c>
      <c r="U210" s="115" t="s">
        <v>761</v>
      </c>
      <c r="V210" s="117" t="s">
        <v>759</v>
      </c>
      <c r="W210" s="115" t="s">
        <v>759</v>
      </c>
      <c r="X210" s="117" t="s">
        <v>759</v>
      </c>
      <c r="Y210" s="115" t="s">
        <v>765</v>
      </c>
      <c r="Z210" s="117" t="s">
        <v>760</v>
      </c>
      <c r="AA210" s="115" t="s">
        <v>775</v>
      </c>
      <c r="AB210" s="117" t="s">
        <v>760</v>
      </c>
      <c r="AC210" s="115" t="s">
        <v>759</v>
      </c>
      <c r="AD210" s="117" t="s">
        <v>759</v>
      </c>
      <c r="AE210" s="115" t="s">
        <v>760</v>
      </c>
      <c r="AF210" s="117" t="s">
        <v>761</v>
      </c>
      <c r="AG210" s="115" t="s">
        <v>759</v>
      </c>
      <c r="AH210" s="117" t="s">
        <v>765</v>
      </c>
      <c r="AI210" s="115" t="s">
        <v>759</v>
      </c>
      <c r="AJ210" s="117" t="s">
        <v>760</v>
      </c>
      <c r="AK210" s="176" t="s">
        <v>761</v>
      </c>
      <c r="AL210" s="186">
        <v>7</v>
      </c>
      <c r="AN210" s="186" t="s">
        <v>762</v>
      </c>
    </row>
    <row r="211" spans="1:42" s="187" customFormat="1" ht="20.100000000000001" hidden="1" customHeight="1">
      <c r="A211" s="126" t="s">
        <v>606</v>
      </c>
      <c r="B211" s="212" t="s">
        <v>576</v>
      </c>
      <c r="C211" s="212"/>
      <c r="D211" s="239">
        <v>0</v>
      </c>
      <c r="E211" s="212" t="s">
        <v>607</v>
      </c>
      <c r="F211" s="133">
        <v>45775</v>
      </c>
      <c r="G211" s="214">
        <v>0</v>
      </c>
      <c r="H211" s="212" t="s">
        <v>16</v>
      </c>
      <c r="I211" s="212" t="s">
        <v>24</v>
      </c>
      <c r="J211" s="215" t="s">
        <v>759</v>
      </c>
      <c r="K211" s="215" t="s">
        <v>759</v>
      </c>
      <c r="L211" s="215" t="s">
        <v>759</v>
      </c>
      <c r="M211" s="215" t="s">
        <v>761</v>
      </c>
      <c r="N211" s="215" t="s">
        <v>759</v>
      </c>
      <c r="O211" s="215" t="s">
        <v>759</v>
      </c>
      <c r="P211" s="215" t="s">
        <v>765</v>
      </c>
      <c r="Q211" s="215"/>
      <c r="R211" s="215" t="s">
        <v>765</v>
      </c>
      <c r="S211" s="215" t="s">
        <v>759</v>
      </c>
      <c r="T211" s="215" t="s">
        <v>759</v>
      </c>
      <c r="U211" s="215" t="s">
        <v>765</v>
      </c>
      <c r="V211" s="215" t="s">
        <v>759</v>
      </c>
      <c r="W211" s="215" t="s">
        <v>759</v>
      </c>
      <c r="X211" s="117" t="s">
        <v>759</v>
      </c>
      <c r="Y211" s="215" t="s">
        <v>759</v>
      </c>
      <c r="Z211" s="215" t="s">
        <v>759</v>
      </c>
      <c r="AA211" s="215" t="s">
        <v>761</v>
      </c>
      <c r="AB211" s="215" t="s">
        <v>759</v>
      </c>
      <c r="AC211" s="215" t="s">
        <v>759</v>
      </c>
      <c r="AD211" s="215" t="s">
        <v>759</v>
      </c>
      <c r="AE211" s="215" t="s">
        <v>759</v>
      </c>
      <c r="AF211" s="215" t="s">
        <v>761</v>
      </c>
      <c r="AG211" s="215" t="s">
        <v>759</v>
      </c>
      <c r="AH211" s="215"/>
      <c r="AI211" s="215" t="s">
        <v>775</v>
      </c>
      <c r="AJ211" s="215" t="s">
        <v>761</v>
      </c>
      <c r="AK211" s="176" t="s">
        <v>765</v>
      </c>
    </row>
    <row r="212" spans="1:42" ht="20.100000000000001" customHeight="1">
      <c r="A212" s="220" t="s">
        <v>609</v>
      </c>
      <c r="B212" s="121" t="s">
        <v>610</v>
      </c>
      <c r="C212" s="195" t="s">
        <v>757</v>
      </c>
      <c r="D212" s="120">
        <v>7</v>
      </c>
      <c r="E212" s="121" t="s">
        <v>611</v>
      </c>
      <c r="F212" s="119">
        <v>45791</v>
      </c>
      <c r="G212" s="118">
        <v>2</v>
      </c>
      <c r="H212" s="121" t="s">
        <v>38</v>
      </c>
      <c r="I212" s="121" t="s">
        <v>17</v>
      </c>
      <c r="J212" s="117" t="s">
        <v>760</v>
      </c>
      <c r="K212" s="115" t="s">
        <v>760</v>
      </c>
      <c r="L212" s="117" t="s">
        <v>759</v>
      </c>
      <c r="M212" s="115" t="s">
        <v>760</v>
      </c>
      <c r="N212" s="117" t="s">
        <v>765</v>
      </c>
      <c r="O212" s="115" t="s">
        <v>759</v>
      </c>
      <c r="P212" s="117" t="s">
        <v>759</v>
      </c>
      <c r="Q212" s="115" t="s">
        <v>759</v>
      </c>
      <c r="R212" s="117" t="s">
        <v>759</v>
      </c>
      <c r="S212" s="115" t="s">
        <v>759</v>
      </c>
      <c r="T212" s="117" t="s">
        <v>760</v>
      </c>
      <c r="U212" s="115" t="s">
        <v>765</v>
      </c>
      <c r="V212" s="117" t="s">
        <v>759</v>
      </c>
      <c r="W212" s="115" t="s">
        <v>759</v>
      </c>
      <c r="X212" s="117" t="s">
        <v>759</v>
      </c>
      <c r="Y212" s="115" t="s">
        <v>759</v>
      </c>
      <c r="Z212" s="117" t="s">
        <v>761</v>
      </c>
      <c r="AA212" s="115" t="s">
        <v>759</v>
      </c>
      <c r="AB212" s="117" t="s">
        <v>760</v>
      </c>
      <c r="AC212" s="115" t="s">
        <v>759</v>
      </c>
      <c r="AD212" s="117" t="s">
        <v>760</v>
      </c>
      <c r="AE212" s="115" t="s">
        <v>761</v>
      </c>
      <c r="AF212" s="117" t="s">
        <v>759</v>
      </c>
      <c r="AG212" s="115" t="s">
        <v>761</v>
      </c>
      <c r="AH212" s="117" t="s">
        <v>765</v>
      </c>
      <c r="AI212" s="115" t="s">
        <v>759</v>
      </c>
      <c r="AJ212" s="117" t="s">
        <v>765</v>
      </c>
      <c r="AK212" s="176" t="s">
        <v>760</v>
      </c>
      <c r="AL212" s="186">
        <v>7</v>
      </c>
      <c r="AN212" s="186" t="s">
        <v>762</v>
      </c>
    </row>
    <row r="213" spans="1:42" s="187" customFormat="1" ht="20.100000000000001" hidden="1" customHeight="1">
      <c r="A213" s="126" t="s">
        <v>613</v>
      </c>
      <c r="B213" s="212" t="s">
        <v>610</v>
      </c>
      <c r="C213" s="212"/>
      <c r="D213" s="213">
        <v>0</v>
      </c>
      <c r="E213" s="212" t="s">
        <v>614</v>
      </c>
      <c r="F213" s="133">
        <v>45791</v>
      </c>
      <c r="G213" s="214">
        <v>2</v>
      </c>
      <c r="H213" s="212" t="s">
        <v>38</v>
      </c>
      <c r="I213" s="212" t="s">
        <v>17</v>
      </c>
      <c r="J213" s="215" t="s">
        <v>759</v>
      </c>
      <c r="K213" s="215" t="s">
        <v>761</v>
      </c>
      <c r="L213" s="215" t="s">
        <v>759</v>
      </c>
      <c r="M213" s="215" t="s">
        <v>761</v>
      </c>
      <c r="N213" s="215" t="s">
        <v>759</v>
      </c>
      <c r="O213" s="215" t="s">
        <v>759</v>
      </c>
      <c r="P213" s="215" t="s">
        <v>759</v>
      </c>
      <c r="Q213" s="215" t="s">
        <v>759</v>
      </c>
      <c r="R213" s="215" t="s">
        <v>759</v>
      </c>
      <c r="S213" s="215" t="s">
        <v>759</v>
      </c>
      <c r="T213" s="215" t="s">
        <v>761</v>
      </c>
      <c r="U213" s="215" t="s">
        <v>765</v>
      </c>
      <c r="V213" s="215" t="s">
        <v>759</v>
      </c>
      <c r="W213" s="215" t="s">
        <v>759</v>
      </c>
      <c r="X213" s="215" t="s">
        <v>759</v>
      </c>
      <c r="Y213" s="215" t="s">
        <v>759</v>
      </c>
      <c r="Z213" s="215" t="s">
        <v>761</v>
      </c>
      <c r="AA213" s="215" t="s">
        <v>765</v>
      </c>
      <c r="AB213" s="215" t="s">
        <v>761</v>
      </c>
      <c r="AC213" s="215" t="s">
        <v>759</v>
      </c>
      <c r="AD213" s="215" t="s">
        <v>759</v>
      </c>
      <c r="AE213" s="215" t="s">
        <v>761</v>
      </c>
      <c r="AF213" s="215" t="s">
        <v>759</v>
      </c>
      <c r="AG213" s="215" t="s">
        <v>761</v>
      </c>
      <c r="AH213" s="215" t="s">
        <v>765</v>
      </c>
      <c r="AI213" s="215" t="s">
        <v>759</v>
      </c>
      <c r="AJ213" s="215" t="s">
        <v>765</v>
      </c>
      <c r="AK213" s="177" t="s">
        <v>761</v>
      </c>
      <c r="AL213" s="187" t="s">
        <v>865</v>
      </c>
      <c r="AN213" s="187" t="s">
        <v>762</v>
      </c>
    </row>
    <row r="214" spans="1:42" ht="20.100000000000001" customHeight="1">
      <c r="A214" s="220" t="s">
        <v>616</v>
      </c>
      <c r="B214" s="121" t="s">
        <v>610</v>
      </c>
      <c r="C214" s="200" t="s">
        <v>766</v>
      </c>
      <c r="D214" s="120">
        <v>7</v>
      </c>
      <c r="E214" s="121" t="s">
        <v>617</v>
      </c>
      <c r="F214" s="119">
        <v>45791</v>
      </c>
      <c r="G214" s="118">
        <v>3.5</v>
      </c>
      <c r="H214" s="121" t="s">
        <v>38</v>
      </c>
      <c r="I214" s="121" t="s">
        <v>24</v>
      </c>
      <c r="J214" s="117" t="s">
        <v>759</v>
      </c>
      <c r="K214" s="115" t="s">
        <v>761</v>
      </c>
      <c r="L214" s="117" t="s">
        <v>759</v>
      </c>
      <c r="M214" s="115" t="s">
        <v>760</v>
      </c>
      <c r="N214" s="117" t="s">
        <v>759</v>
      </c>
      <c r="O214" s="115" t="s">
        <v>761</v>
      </c>
      <c r="P214" s="117" t="s">
        <v>759</v>
      </c>
      <c r="Q214" s="115" t="s">
        <v>759</v>
      </c>
      <c r="R214" s="117" t="s">
        <v>759</v>
      </c>
      <c r="S214" s="115" t="s">
        <v>758</v>
      </c>
      <c r="T214" s="117" t="s">
        <v>760</v>
      </c>
      <c r="U214" s="115" t="s">
        <v>760</v>
      </c>
      <c r="V214" s="117" t="s">
        <v>759</v>
      </c>
      <c r="W214" s="115" t="s">
        <v>760</v>
      </c>
      <c r="X214" s="117" t="s">
        <v>759</v>
      </c>
      <c r="Y214" s="115" t="s">
        <v>759</v>
      </c>
      <c r="Z214" s="117" t="s">
        <v>759</v>
      </c>
      <c r="AA214" s="115" t="s">
        <v>761</v>
      </c>
      <c r="AB214" s="117" t="s">
        <v>765</v>
      </c>
      <c r="AC214" s="115" t="s">
        <v>760</v>
      </c>
      <c r="AD214" s="117" t="s">
        <v>759</v>
      </c>
      <c r="AE214" s="115" t="s">
        <v>760</v>
      </c>
      <c r="AF214" s="117" t="s">
        <v>759</v>
      </c>
      <c r="AG214" s="115" t="s">
        <v>760</v>
      </c>
      <c r="AH214" s="117" t="s">
        <v>765</v>
      </c>
      <c r="AI214" s="115" t="s">
        <v>765</v>
      </c>
      <c r="AJ214" s="117" t="s">
        <v>765</v>
      </c>
      <c r="AK214" s="176" t="s">
        <v>759</v>
      </c>
      <c r="AL214" s="186">
        <v>7</v>
      </c>
      <c r="AN214" s="186" t="s">
        <v>762</v>
      </c>
    </row>
    <row r="215" spans="1:42" ht="20.100000000000001" customHeight="1">
      <c r="A215" s="220" t="s">
        <v>866</v>
      </c>
      <c r="B215" s="121" t="s">
        <v>620</v>
      </c>
      <c r="C215" s="203" t="s">
        <v>776</v>
      </c>
      <c r="D215" s="120">
        <v>7</v>
      </c>
      <c r="E215" s="121" t="s">
        <v>621</v>
      </c>
      <c r="F215" s="119">
        <v>45792</v>
      </c>
      <c r="G215" s="118">
        <v>3.5</v>
      </c>
      <c r="H215" s="121" t="s">
        <v>47</v>
      </c>
      <c r="I215" s="121" t="s">
        <v>24</v>
      </c>
      <c r="J215" s="117" t="s">
        <v>759</v>
      </c>
      <c r="K215" s="115" t="s">
        <v>760</v>
      </c>
      <c r="L215" s="117" t="s">
        <v>759</v>
      </c>
      <c r="M215" s="115" t="s">
        <v>760</v>
      </c>
      <c r="N215" s="117" t="s">
        <v>759</v>
      </c>
      <c r="O215" s="115" t="s">
        <v>760</v>
      </c>
      <c r="P215" s="117" t="s">
        <v>759</v>
      </c>
      <c r="Q215" s="115" t="s">
        <v>759</v>
      </c>
      <c r="R215" s="117" t="s">
        <v>760</v>
      </c>
      <c r="S215" s="115" t="s">
        <v>759</v>
      </c>
      <c r="T215" s="117" t="s">
        <v>761</v>
      </c>
      <c r="U215" s="115" t="s">
        <v>759</v>
      </c>
      <c r="V215" s="117" t="s">
        <v>765</v>
      </c>
      <c r="W215" s="115" t="s">
        <v>759</v>
      </c>
      <c r="X215" s="117" t="s">
        <v>759</v>
      </c>
      <c r="Y215" s="115" t="s">
        <v>759</v>
      </c>
      <c r="Z215" s="117" t="s">
        <v>759</v>
      </c>
      <c r="AA215" s="115" t="s">
        <v>759</v>
      </c>
      <c r="AB215" s="117" t="s">
        <v>765</v>
      </c>
      <c r="AC215" s="115" t="s">
        <v>759</v>
      </c>
      <c r="AD215" s="117" t="s">
        <v>760</v>
      </c>
      <c r="AE215" s="115" t="s">
        <v>759</v>
      </c>
      <c r="AF215" s="117" t="s">
        <v>760</v>
      </c>
      <c r="AG215" s="115" t="s">
        <v>761</v>
      </c>
      <c r="AH215" s="117" t="s">
        <v>765</v>
      </c>
      <c r="AI215" s="115" t="s">
        <v>765</v>
      </c>
      <c r="AJ215" s="117" t="s">
        <v>760</v>
      </c>
      <c r="AK215" s="176" t="s">
        <v>765</v>
      </c>
      <c r="AL215" s="186">
        <v>7</v>
      </c>
      <c r="AN215" s="186" t="s">
        <v>762</v>
      </c>
    </row>
    <row r="216" spans="1:42" ht="20.100000000000001" customHeight="1">
      <c r="A216" s="220" t="s">
        <v>623</v>
      </c>
      <c r="B216" s="121" t="s">
        <v>610</v>
      </c>
      <c r="C216" s="200" t="s">
        <v>766</v>
      </c>
      <c r="D216" s="120">
        <v>7</v>
      </c>
      <c r="E216" s="121" t="s">
        <v>624</v>
      </c>
      <c r="F216" s="119">
        <v>45796</v>
      </c>
      <c r="G216" s="118">
        <v>3.5</v>
      </c>
      <c r="H216" s="121" t="s">
        <v>16</v>
      </c>
      <c r="I216" s="121" t="s">
        <v>17</v>
      </c>
      <c r="J216" s="117" t="s">
        <v>761</v>
      </c>
      <c r="K216" s="115" t="s">
        <v>759</v>
      </c>
      <c r="L216" s="117" t="s">
        <v>759</v>
      </c>
      <c r="M216" s="115" t="s">
        <v>759</v>
      </c>
      <c r="N216" s="117" t="s">
        <v>761</v>
      </c>
      <c r="O216" s="115" t="s">
        <v>761</v>
      </c>
      <c r="P216" s="117" t="s">
        <v>760</v>
      </c>
      <c r="Q216" s="115" t="s">
        <v>760</v>
      </c>
      <c r="R216" s="117" t="s">
        <v>760</v>
      </c>
      <c r="S216" s="115" t="s">
        <v>759</v>
      </c>
      <c r="T216" s="117" t="s">
        <v>759</v>
      </c>
      <c r="U216" s="115" t="s">
        <v>761</v>
      </c>
      <c r="V216" s="117" t="s">
        <v>759</v>
      </c>
      <c r="W216" s="115" t="s">
        <v>759</v>
      </c>
      <c r="X216" s="117" t="s">
        <v>759</v>
      </c>
      <c r="Y216" s="115" t="s">
        <v>765</v>
      </c>
      <c r="Z216" s="117" t="s">
        <v>759</v>
      </c>
      <c r="AA216" s="115" t="s">
        <v>760</v>
      </c>
      <c r="AB216" s="117" t="s">
        <v>761</v>
      </c>
      <c r="AC216" s="115" t="s">
        <v>759</v>
      </c>
      <c r="AD216" s="117" t="s">
        <v>760</v>
      </c>
      <c r="AE216" s="115" t="s">
        <v>760</v>
      </c>
      <c r="AF216" s="117" t="s">
        <v>760</v>
      </c>
      <c r="AG216" s="115" t="s">
        <v>761</v>
      </c>
      <c r="AH216" s="117" t="s">
        <v>765</v>
      </c>
      <c r="AI216" s="115" t="s">
        <v>759</v>
      </c>
      <c r="AJ216" s="117" t="s">
        <v>765</v>
      </c>
      <c r="AK216" s="176" t="s">
        <v>761</v>
      </c>
      <c r="AL216" s="186">
        <v>7</v>
      </c>
      <c r="AN216" s="186" t="s">
        <v>762</v>
      </c>
    </row>
    <row r="217" spans="1:42" ht="20.100000000000001" customHeight="1">
      <c r="A217" s="220" t="s">
        <v>626</v>
      </c>
      <c r="B217" s="121" t="s">
        <v>610</v>
      </c>
      <c r="C217" s="195" t="s">
        <v>757</v>
      </c>
      <c r="D217" s="120">
        <v>7</v>
      </c>
      <c r="E217" s="121" t="s">
        <v>627</v>
      </c>
      <c r="F217" s="119">
        <v>45796</v>
      </c>
      <c r="G217" s="118">
        <v>2</v>
      </c>
      <c r="H217" s="121" t="s">
        <v>16</v>
      </c>
      <c r="I217" s="121" t="s">
        <v>24</v>
      </c>
      <c r="J217" s="117" t="s">
        <v>759</v>
      </c>
      <c r="K217" s="115" t="s">
        <v>760</v>
      </c>
      <c r="L217" s="117" t="s">
        <v>759</v>
      </c>
      <c r="M217" s="115" t="s">
        <v>759</v>
      </c>
      <c r="N217" s="117" t="s">
        <v>759</v>
      </c>
      <c r="O217" s="115" t="s">
        <v>759</v>
      </c>
      <c r="P217" s="117" t="s">
        <v>760</v>
      </c>
      <c r="Q217" s="115" t="s">
        <v>760</v>
      </c>
      <c r="R217" s="117" t="s">
        <v>761</v>
      </c>
      <c r="S217" s="115" t="s">
        <v>759</v>
      </c>
      <c r="T217" s="117" t="s">
        <v>759</v>
      </c>
      <c r="U217" s="115" t="s">
        <v>765</v>
      </c>
      <c r="V217" s="117" t="s">
        <v>765</v>
      </c>
      <c r="W217" s="115" t="s">
        <v>759</v>
      </c>
      <c r="X217" s="117" t="s">
        <v>759</v>
      </c>
      <c r="Y217" s="115" t="s">
        <v>765</v>
      </c>
      <c r="Z217" s="117" t="s">
        <v>759</v>
      </c>
      <c r="AA217" s="115" t="s">
        <v>760</v>
      </c>
      <c r="AB217" s="117" t="s">
        <v>760</v>
      </c>
      <c r="AC217" s="115" t="s">
        <v>759</v>
      </c>
      <c r="AD217" s="117" t="s">
        <v>761</v>
      </c>
      <c r="AE217" s="115" t="s">
        <v>760</v>
      </c>
      <c r="AF217" s="117" t="s">
        <v>759</v>
      </c>
      <c r="AG217" s="115" t="s">
        <v>761</v>
      </c>
      <c r="AH217" s="117" t="s">
        <v>761</v>
      </c>
      <c r="AI217" s="115" t="s">
        <v>760</v>
      </c>
      <c r="AJ217" s="117" t="s">
        <v>765</v>
      </c>
      <c r="AK217" s="176" t="s">
        <v>761</v>
      </c>
      <c r="AL217" s="186">
        <v>7</v>
      </c>
    </row>
    <row r="218" spans="1:42" ht="20.100000000000001" customHeight="1">
      <c r="A218" s="220" t="s">
        <v>629</v>
      </c>
      <c r="B218" s="121" t="s">
        <v>620</v>
      </c>
      <c r="C218" s="203" t="s">
        <v>776</v>
      </c>
      <c r="D218" s="120">
        <v>5</v>
      </c>
      <c r="E218" s="121" t="s">
        <v>630</v>
      </c>
      <c r="F218" s="119">
        <v>45798</v>
      </c>
      <c r="G218" s="118">
        <v>5</v>
      </c>
      <c r="H218" s="121" t="s">
        <v>38</v>
      </c>
      <c r="I218" s="121" t="s">
        <v>17</v>
      </c>
      <c r="J218" s="117" t="s">
        <v>759</v>
      </c>
      <c r="K218" s="115" t="s">
        <v>765</v>
      </c>
      <c r="L218" s="117" t="s">
        <v>759</v>
      </c>
      <c r="M218" s="115" t="s">
        <v>759</v>
      </c>
      <c r="N218" s="117" t="s">
        <v>759</v>
      </c>
      <c r="O218" s="115" t="s">
        <v>759</v>
      </c>
      <c r="P218" s="117" t="s">
        <v>760</v>
      </c>
      <c r="Q218" s="115" t="s">
        <v>761</v>
      </c>
      <c r="R218" s="117" t="s">
        <v>759</v>
      </c>
      <c r="S218" s="115" t="s">
        <v>765</v>
      </c>
      <c r="T218" s="117" t="s">
        <v>759</v>
      </c>
      <c r="U218" s="115" t="s">
        <v>759</v>
      </c>
      <c r="V218" s="117" t="s">
        <v>759</v>
      </c>
      <c r="W218" s="115" t="s">
        <v>760</v>
      </c>
      <c r="X218" s="117" t="s">
        <v>759</v>
      </c>
      <c r="Y218" s="115" t="s">
        <v>760</v>
      </c>
      <c r="Z218" s="117" t="s">
        <v>759</v>
      </c>
      <c r="AA218" s="115" t="s">
        <v>759</v>
      </c>
      <c r="AB218" s="117" t="s">
        <v>761</v>
      </c>
      <c r="AC218" s="115" t="s">
        <v>765</v>
      </c>
      <c r="AD218" s="117" t="s">
        <v>775</v>
      </c>
      <c r="AE218" s="115" t="s">
        <v>765</v>
      </c>
      <c r="AF218" s="117" t="s">
        <v>759</v>
      </c>
      <c r="AG218" s="115" t="s">
        <v>760</v>
      </c>
      <c r="AH218" s="117" t="s">
        <v>759</v>
      </c>
      <c r="AI218" s="115" t="s">
        <v>759</v>
      </c>
      <c r="AJ218" s="117" t="s">
        <v>759</v>
      </c>
      <c r="AK218" s="176" t="s">
        <v>760</v>
      </c>
      <c r="AL218" s="186">
        <v>5</v>
      </c>
      <c r="AN218" s="186" t="s">
        <v>762</v>
      </c>
    </row>
    <row r="219" spans="1:42" ht="20.100000000000001" customHeight="1">
      <c r="A219" s="220" t="s">
        <v>632</v>
      </c>
      <c r="B219" s="121" t="s">
        <v>620</v>
      </c>
      <c r="C219" s="203" t="s">
        <v>776</v>
      </c>
      <c r="D219" s="120">
        <v>5</v>
      </c>
      <c r="E219" s="121" t="s">
        <v>633</v>
      </c>
      <c r="F219" s="119">
        <v>45800</v>
      </c>
      <c r="G219" s="118">
        <v>5</v>
      </c>
      <c r="H219" s="121" t="s">
        <v>52</v>
      </c>
      <c r="I219" s="121" t="s">
        <v>17</v>
      </c>
      <c r="J219" s="117" t="s">
        <v>759</v>
      </c>
      <c r="K219" s="115" t="s">
        <v>765</v>
      </c>
      <c r="L219" s="117" t="s">
        <v>759</v>
      </c>
      <c r="M219" s="115" t="s">
        <v>759</v>
      </c>
      <c r="N219" s="117" t="s">
        <v>759</v>
      </c>
      <c r="O219" s="115" t="s">
        <v>759</v>
      </c>
      <c r="P219" s="117" t="s">
        <v>759</v>
      </c>
      <c r="Q219" s="115" t="s">
        <v>759</v>
      </c>
      <c r="R219" s="117" t="s">
        <v>759</v>
      </c>
      <c r="S219" s="115" t="s">
        <v>759</v>
      </c>
      <c r="T219" s="117" t="s">
        <v>759</v>
      </c>
      <c r="U219" s="115" t="s">
        <v>765</v>
      </c>
      <c r="V219" s="117" t="s">
        <v>759</v>
      </c>
      <c r="W219" s="115" t="s">
        <v>759</v>
      </c>
      <c r="X219" s="117" t="s">
        <v>759</v>
      </c>
      <c r="Y219" s="115" t="s">
        <v>760</v>
      </c>
      <c r="Z219" s="117" t="s">
        <v>759</v>
      </c>
      <c r="AA219" s="115" t="s">
        <v>759</v>
      </c>
      <c r="AB219" s="117" t="s">
        <v>760</v>
      </c>
      <c r="AC219" s="115" t="s">
        <v>759</v>
      </c>
      <c r="AD219" s="117" t="s">
        <v>760</v>
      </c>
      <c r="AE219" s="115" t="s">
        <v>760</v>
      </c>
      <c r="AF219" s="117" t="s">
        <v>759</v>
      </c>
      <c r="AG219" s="115" t="s">
        <v>759</v>
      </c>
      <c r="AH219" s="117" t="s">
        <v>759</v>
      </c>
      <c r="AI219" s="115" t="s">
        <v>759</v>
      </c>
      <c r="AJ219" s="117" t="s">
        <v>759</v>
      </c>
      <c r="AK219" s="176" t="s">
        <v>760</v>
      </c>
      <c r="AL219" s="186">
        <v>5</v>
      </c>
      <c r="AN219" s="186" t="s">
        <v>762</v>
      </c>
      <c r="AP219" s="186" t="s">
        <v>867</v>
      </c>
    </row>
    <row r="220" spans="1:42" ht="20.100000000000001" customHeight="1">
      <c r="A220" s="220" t="s">
        <v>635</v>
      </c>
      <c r="B220" s="121" t="s">
        <v>610</v>
      </c>
      <c r="C220" s="200" t="s">
        <v>766</v>
      </c>
      <c r="D220" s="120">
        <v>7</v>
      </c>
      <c r="E220" s="121" t="s">
        <v>636</v>
      </c>
      <c r="F220" s="119">
        <v>45800</v>
      </c>
      <c r="G220" s="118">
        <v>4</v>
      </c>
      <c r="H220" s="121" t="s">
        <v>52</v>
      </c>
      <c r="I220" s="121" t="s">
        <v>24</v>
      </c>
      <c r="J220" s="117" t="s">
        <v>761</v>
      </c>
      <c r="K220" s="115" t="s">
        <v>761</v>
      </c>
      <c r="L220" s="117" t="s">
        <v>759</v>
      </c>
      <c r="M220" s="115" t="s">
        <v>759</v>
      </c>
      <c r="N220" s="117" t="s">
        <v>760</v>
      </c>
      <c r="O220" s="115" t="s">
        <v>759</v>
      </c>
      <c r="P220" s="117" t="s">
        <v>759</v>
      </c>
      <c r="Q220" s="115" t="s">
        <v>759</v>
      </c>
      <c r="R220" s="117" t="s">
        <v>759</v>
      </c>
      <c r="S220" s="115" t="s">
        <v>760</v>
      </c>
      <c r="T220" s="117" t="s">
        <v>759</v>
      </c>
      <c r="U220" s="115" t="s">
        <v>759</v>
      </c>
      <c r="V220" s="117" t="s">
        <v>759</v>
      </c>
      <c r="W220" s="115" t="s">
        <v>765</v>
      </c>
      <c r="X220" s="117" t="s">
        <v>759</v>
      </c>
      <c r="Y220" s="115" t="s">
        <v>760</v>
      </c>
      <c r="Z220" s="117" t="s">
        <v>759</v>
      </c>
      <c r="AA220" s="115" t="s">
        <v>760</v>
      </c>
      <c r="AB220" s="117" t="s">
        <v>759</v>
      </c>
      <c r="AC220" s="115" t="s">
        <v>760</v>
      </c>
      <c r="AD220" s="117" t="s">
        <v>765</v>
      </c>
      <c r="AE220" s="115" t="s">
        <v>761</v>
      </c>
      <c r="AF220" s="117" t="s">
        <v>759</v>
      </c>
      <c r="AG220" s="115" t="s">
        <v>760</v>
      </c>
      <c r="AH220" s="117" t="s">
        <v>759</v>
      </c>
      <c r="AI220" s="115" t="s">
        <v>760</v>
      </c>
      <c r="AJ220" s="117" t="s">
        <v>759</v>
      </c>
      <c r="AK220" s="176" t="s">
        <v>765</v>
      </c>
      <c r="AL220" s="186">
        <v>7</v>
      </c>
      <c r="AN220" s="186" t="s">
        <v>762</v>
      </c>
    </row>
    <row r="221" spans="1:42" ht="20.100000000000001" customHeight="1">
      <c r="A221" s="220" t="s">
        <v>638</v>
      </c>
      <c r="B221" s="121" t="s">
        <v>610</v>
      </c>
      <c r="C221" s="9" t="s">
        <v>773</v>
      </c>
      <c r="D221" s="120">
        <v>4</v>
      </c>
      <c r="E221" s="121" t="s">
        <v>639</v>
      </c>
      <c r="F221" s="119">
        <v>45805</v>
      </c>
      <c r="G221" s="118">
        <v>2</v>
      </c>
      <c r="H221" s="121" t="s">
        <v>38</v>
      </c>
      <c r="I221" s="121" t="s">
        <v>17</v>
      </c>
      <c r="J221" s="117" t="s">
        <v>761</v>
      </c>
      <c r="K221" s="115" t="s">
        <v>759</v>
      </c>
      <c r="L221" s="117" t="s">
        <v>759</v>
      </c>
      <c r="M221" s="115" t="s">
        <v>765</v>
      </c>
      <c r="N221" s="117" t="s">
        <v>765</v>
      </c>
      <c r="O221" s="115" t="s">
        <v>759</v>
      </c>
      <c r="P221" s="117" t="s">
        <v>760</v>
      </c>
      <c r="Q221" s="115" t="s">
        <v>760</v>
      </c>
      <c r="R221" s="117" t="s">
        <v>759</v>
      </c>
      <c r="S221" s="115" t="s">
        <v>765</v>
      </c>
      <c r="T221" s="117" t="s">
        <v>761</v>
      </c>
      <c r="U221" s="115" t="s">
        <v>759</v>
      </c>
      <c r="V221" s="117" t="s">
        <v>759</v>
      </c>
      <c r="W221" s="115" t="s">
        <v>760</v>
      </c>
      <c r="X221" s="117" t="s">
        <v>759</v>
      </c>
      <c r="Y221" s="115" t="s">
        <v>765</v>
      </c>
      <c r="Z221" s="117" t="s">
        <v>759</v>
      </c>
      <c r="AA221" s="115" t="s">
        <v>759</v>
      </c>
      <c r="AB221" s="117" t="s">
        <v>759</v>
      </c>
      <c r="AC221" s="115" t="s">
        <v>761</v>
      </c>
      <c r="AD221" s="117" t="s">
        <v>759</v>
      </c>
      <c r="AE221" s="115" t="s">
        <v>761</v>
      </c>
      <c r="AF221" s="117" t="s">
        <v>759</v>
      </c>
      <c r="AG221" s="115" t="s">
        <v>775</v>
      </c>
      <c r="AH221" s="117" t="s">
        <v>765</v>
      </c>
      <c r="AI221" s="115" t="s">
        <v>759</v>
      </c>
      <c r="AJ221" s="117" t="s">
        <v>761</v>
      </c>
      <c r="AK221" s="176" t="s">
        <v>760</v>
      </c>
      <c r="AL221" s="186">
        <v>4</v>
      </c>
      <c r="AN221" s="186" t="s">
        <v>762</v>
      </c>
    </row>
    <row r="222" spans="1:42" ht="20.100000000000001" customHeight="1">
      <c r="A222" s="220" t="s">
        <v>640</v>
      </c>
      <c r="B222" s="121" t="s">
        <v>620</v>
      </c>
      <c r="C222" s="203" t="s">
        <v>776</v>
      </c>
      <c r="D222" s="120">
        <v>5</v>
      </c>
      <c r="E222" s="121" t="s">
        <v>641</v>
      </c>
      <c r="F222" s="119">
        <v>45806</v>
      </c>
      <c r="G222" s="118">
        <v>5</v>
      </c>
      <c r="H222" s="121" t="s">
        <v>47</v>
      </c>
      <c r="I222" s="121" t="s">
        <v>17</v>
      </c>
      <c r="J222" s="117" t="s">
        <v>759</v>
      </c>
      <c r="K222" s="115" t="s">
        <v>765</v>
      </c>
      <c r="L222" s="117" t="s">
        <v>759</v>
      </c>
      <c r="M222" s="115" t="s">
        <v>759</v>
      </c>
      <c r="N222" s="117" t="s">
        <v>759</v>
      </c>
      <c r="O222" s="115" t="s">
        <v>760</v>
      </c>
      <c r="P222" s="117" t="s">
        <v>759</v>
      </c>
      <c r="Q222" s="115" t="s">
        <v>765</v>
      </c>
      <c r="R222" s="117" t="s">
        <v>765</v>
      </c>
      <c r="S222" s="115" t="s">
        <v>759</v>
      </c>
      <c r="T222" s="117" t="s">
        <v>759</v>
      </c>
      <c r="U222" s="115" t="s">
        <v>759</v>
      </c>
      <c r="V222" s="117" t="s">
        <v>759</v>
      </c>
      <c r="W222" s="115" t="s">
        <v>759</v>
      </c>
      <c r="X222" s="117" t="s">
        <v>759</v>
      </c>
      <c r="Y222" s="115" t="s">
        <v>760</v>
      </c>
      <c r="Z222" s="117" t="s">
        <v>759</v>
      </c>
      <c r="AA222" s="115" t="s">
        <v>765</v>
      </c>
      <c r="AB222" s="117" t="s">
        <v>759</v>
      </c>
      <c r="AC222" s="115" t="s">
        <v>759</v>
      </c>
      <c r="AD222" s="117" t="s">
        <v>759</v>
      </c>
      <c r="AE222" s="115" t="s">
        <v>759</v>
      </c>
      <c r="AF222" s="117" t="s">
        <v>759</v>
      </c>
      <c r="AG222" s="115" t="s">
        <v>761</v>
      </c>
      <c r="AH222" s="117" t="s">
        <v>760</v>
      </c>
      <c r="AI222" s="115" t="s">
        <v>760</v>
      </c>
      <c r="AJ222" s="117" t="s">
        <v>760</v>
      </c>
      <c r="AK222" s="176" t="s">
        <v>759</v>
      </c>
      <c r="AL222" s="186">
        <v>5</v>
      </c>
      <c r="AN222" s="186" t="s">
        <v>762</v>
      </c>
    </row>
    <row r="223" spans="1:42" ht="20.100000000000001" customHeight="1">
      <c r="A223" s="220" t="s">
        <v>643</v>
      </c>
      <c r="B223" s="121" t="s">
        <v>610</v>
      </c>
      <c r="C223" s="200" t="s">
        <v>766</v>
      </c>
      <c r="D223" s="120">
        <v>7</v>
      </c>
      <c r="E223" s="121" t="s">
        <v>644</v>
      </c>
      <c r="F223" s="119">
        <v>45806</v>
      </c>
      <c r="G223" s="118">
        <v>3.5</v>
      </c>
      <c r="H223" s="121" t="s">
        <v>47</v>
      </c>
      <c r="I223" s="121" t="s">
        <v>24</v>
      </c>
      <c r="J223" s="117" t="s">
        <v>760</v>
      </c>
      <c r="K223" s="115" t="s">
        <v>760</v>
      </c>
      <c r="L223" s="117" t="s">
        <v>759</v>
      </c>
      <c r="M223" s="115" t="s">
        <v>761</v>
      </c>
      <c r="N223" s="117" t="s">
        <v>759</v>
      </c>
      <c r="O223" s="115" t="s">
        <v>761</v>
      </c>
      <c r="P223" s="117" t="s">
        <v>759</v>
      </c>
      <c r="Q223" s="115" t="s">
        <v>760</v>
      </c>
      <c r="R223" s="117" t="s">
        <v>760</v>
      </c>
      <c r="S223" s="115" t="s">
        <v>759</v>
      </c>
      <c r="T223" s="117" t="s">
        <v>760</v>
      </c>
      <c r="U223" s="115" t="s">
        <v>759</v>
      </c>
      <c r="V223" s="117" t="s">
        <v>759</v>
      </c>
      <c r="W223" s="115" t="s">
        <v>759</v>
      </c>
      <c r="X223" s="117" t="s">
        <v>759</v>
      </c>
      <c r="Y223" s="115" t="s">
        <v>761</v>
      </c>
      <c r="Z223" s="117" t="s">
        <v>760</v>
      </c>
      <c r="AA223" s="115" t="s">
        <v>759</v>
      </c>
      <c r="AB223" s="117" t="s">
        <v>759</v>
      </c>
      <c r="AC223" s="115" t="s">
        <v>759</v>
      </c>
      <c r="AD223" s="117" t="s">
        <v>759</v>
      </c>
      <c r="AE223" s="115" t="s">
        <v>759</v>
      </c>
      <c r="AF223" s="117" t="s">
        <v>759</v>
      </c>
      <c r="AG223" s="115" t="s">
        <v>761</v>
      </c>
      <c r="AH223" s="117" t="s">
        <v>761</v>
      </c>
      <c r="AI223" s="115" t="s">
        <v>760</v>
      </c>
      <c r="AJ223" s="117" t="s">
        <v>759</v>
      </c>
      <c r="AK223" s="176" t="s">
        <v>765</v>
      </c>
      <c r="AL223" s="186">
        <v>7</v>
      </c>
      <c r="AN223" s="186" t="s">
        <v>762</v>
      </c>
    </row>
    <row r="224" spans="1:42" ht="20.100000000000001" customHeight="1">
      <c r="A224" s="220" t="s">
        <v>645</v>
      </c>
      <c r="B224" s="121" t="s">
        <v>620</v>
      </c>
      <c r="C224" s="203" t="s">
        <v>776</v>
      </c>
      <c r="D224" s="120">
        <v>5</v>
      </c>
      <c r="E224" s="121" t="s">
        <v>646</v>
      </c>
      <c r="F224" s="119">
        <v>45807</v>
      </c>
      <c r="G224" s="118">
        <v>5</v>
      </c>
      <c r="H224" s="121" t="s">
        <v>52</v>
      </c>
      <c r="I224" s="121" t="s">
        <v>17</v>
      </c>
      <c r="J224" s="117" t="s">
        <v>759</v>
      </c>
      <c r="K224" s="115" t="s">
        <v>759</v>
      </c>
      <c r="L224" s="117" t="s">
        <v>759</v>
      </c>
      <c r="M224" s="115" t="s">
        <v>760</v>
      </c>
      <c r="N224" s="117" t="s">
        <v>759</v>
      </c>
      <c r="O224" s="115" t="s">
        <v>759</v>
      </c>
      <c r="P224" s="117" t="s">
        <v>759</v>
      </c>
      <c r="Q224" s="115" t="s">
        <v>759</v>
      </c>
      <c r="R224" s="117" t="s">
        <v>759</v>
      </c>
      <c r="S224" s="115" t="s">
        <v>760</v>
      </c>
      <c r="T224" s="117" t="s">
        <v>759</v>
      </c>
      <c r="U224" s="115" t="s">
        <v>759</v>
      </c>
      <c r="V224" s="117" t="s">
        <v>759</v>
      </c>
      <c r="W224" s="115" t="s">
        <v>759</v>
      </c>
      <c r="X224" s="117" t="s">
        <v>759</v>
      </c>
      <c r="Y224" s="115" t="s">
        <v>760</v>
      </c>
      <c r="Z224" s="117" t="s">
        <v>759</v>
      </c>
      <c r="AA224" s="115" t="s">
        <v>759</v>
      </c>
      <c r="AB224" s="117" t="s">
        <v>759</v>
      </c>
      <c r="AC224" s="115" t="s">
        <v>759</v>
      </c>
      <c r="AD224" s="117" t="s">
        <v>759</v>
      </c>
      <c r="AE224" s="115" t="s">
        <v>760</v>
      </c>
      <c r="AF224" s="117" t="s">
        <v>759</v>
      </c>
      <c r="AG224" s="115" t="s">
        <v>759</v>
      </c>
      <c r="AH224" s="117" t="s">
        <v>759</v>
      </c>
      <c r="AI224" s="115" t="s">
        <v>759</v>
      </c>
      <c r="AJ224" s="117" t="s">
        <v>759</v>
      </c>
      <c r="AK224" s="176" t="s">
        <v>760</v>
      </c>
      <c r="AL224" s="186">
        <v>5</v>
      </c>
      <c r="AN224" s="186" t="s">
        <v>762</v>
      </c>
      <c r="AP224" s="186" t="s">
        <v>868</v>
      </c>
    </row>
    <row r="225" spans="1:42" ht="20.100000000000001" customHeight="1">
      <c r="A225" s="220" t="s">
        <v>648</v>
      </c>
      <c r="B225" s="121" t="s">
        <v>620</v>
      </c>
      <c r="C225" s="203" t="s">
        <v>776</v>
      </c>
      <c r="D225" s="120">
        <v>5</v>
      </c>
      <c r="E225" s="121" t="s">
        <v>649</v>
      </c>
      <c r="F225" s="119">
        <v>45810</v>
      </c>
      <c r="G225" s="118">
        <v>5</v>
      </c>
      <c r="H225" s="121" t="s">
        <v>16</v>
      </c>
      <c r="I225" s="121" t="s">
        <v>17</v>
      </c>
      <c r="J225" s="117" t="s">
        <v>759</v>
      </c>
      <c r="K225" s="115" t="s">
        <v>759</v>
      </c>
      <c r="L225" s="117" t="s">
        <v>759</v>
      </c>
      <c r="M225" s="115" t="s">
        <v>761</v>
      </c>
      <c r="N225" s="117" t="s">
        <v>759</v>
      </c>
      <c r="O225" s="115" t="s">
        <v>760</v>
      </c>
      <c r="P225" s="117" t="s">
        <v>760</v>
      </c>
      <c r="Q225" s="115" t="s">
        <v>760</v>
      </c>
      <c r="R225" s="117" t="s">
        <v>760</v>
      </c>
      <c r="S225" s="115" t="s">
        <v>765</v>
      </c>
      <c r="T225" s="117" t="s">
        <v>759</v>
      </c>
      <c r="U225" s="115" t="s">
        <v>765</v>
      </c>
      <c r="V225" s="117" t="s">
        <v>759</v>
      </c>
      <c r="W225" s="115" t="s">
        <v>759</v>
      </c>
      <c r="X225" s="117" t="s">
        <v>759</v>
      </c>
      <c r="Y225" s="115" t="s">
        <v>775</v>
      </c>
      <c r="Z225" s="117" t="s">
        <v>759</v>
      </c>
      <c r="AA225" s="115" t="s">
        <v>765</v>
      </c>
      <c r="AB225" s="117" t="s">
        <v>759</v>
      </c>
      <c r="AC225" s="115" t="s">
        <v>759</v>
      </c>
      <c r="AD225" s="117" t="s">
        <v>802</v>
      </c>
      <c r="AE225" s="115" t="s">
        <v>759</v>
      </c>
      <c r="AF225" s="117" t="s">
        <v>759</v>
      </c>
      <c r="AG225" s="115" t="s">
        <v>759</v>
      </c>
      <c r="AH225" s="117" t="s">
        <v>761</v>
      </c>
      <c r="AI225" s="115" t="s">
        <v>759</v>
      </c>
      <c r="AJ225" s="117" t="s">
        <v>760</v>
      </c>
      <c r="AK225" s="176" t="s">
        <v>761</v>
      </c>
      <c r="AL225" s="186">
        <v>5</v>
      </c>
      <c r="AN225" s="186" t="s">
        <v>762</v>
      </c>
    </row>
    <row r="226" spans="1:42" ht="20.100000000000001" customHeight="1">
      <c r="A226" s="220" t="s">
        <v>651</v>
      </c>
      <c r="B226" s="121" t="s">
        <v>610</v>
      </c>
      <c r="C226" s="200" t="s">
        <v>766</v>
      </c>
      <c r="D226" s="120">
        <v>7</v>
      </c>
      <c r="E226" s="121" t="s">
        <v>652</v>
      </c>
      <c r="F226" s="119">
        <v>45810</v>
      </c>
      <c r="G226" s="118">
        <v>3.5</v>
      </c>
      <c r="H226" s="121" t="s">
        <v>16</v>
      </c>
      <c r="I226" s="121" t="s">
        <v>24</v>
      </c>
      <c r="J226" s="117" t="s">
        <v>761</v>
      </c>
      <c r="K226" s="115" t="s">
        <v>765</v>
      </c>
      <c r="L226" s="117" t="s">
        <v>759</v>
      </c>
      <c r="M226" s="115" t="s">
        <v>760</v>
      </c>
      <c r="N226" s="117" t="s">
        <v>759</v>
      </c>
      <c r="O226" s="115" t="s">
        <v>759</v>
      </c>
      <c r="P226" s="117" t="s">
        <v>760</v>
      </c>
      <c r="Q226" s="115" t="s">
        <v>761</v>
      </c>
      <c r="R226" s="117" t="s">
        <v>758</v>
      </c>
      <c r="S226" s="115" t="s">
        <v>761</v>
      </c>
      <c r="T226" s="117" t="s">
        <v>759</v>
      </c>
      <c r="U226" s="115" t="s">
        <v>760</v>
      </c>
      <c r="V226" s="117" t="s">
        <v>759</v>
      </c>
      <c r="W226" s="115" t="s">
        <v>759</v>
      </c>
      <c r="X226" s="117" t="s">
        <v>759</v>
      </c>
      <c r="Y226" s="115" t="s">
        <v>760</v>
      </c>
      <c r="Z226" s="117" t="s">
        <v>759</v>
      </c>
      <c r="AA226" s="115" t="s">
        <v>760</v>
      </c>
      <c r="AB226" s="117" t="s">
        <v>759</v>
      </c>
      <c r="AC226" s="115" t="s">
        <v>759</v>
      </c>
      <c r="AD226" s="117" t="s">
        <v>802</v>
      </c>
      <c r="AE226" s="115" t="s">
        <v>759</v>
      </c>
      <c r="AF226" s="117" t="s">
        <v>759</v>
      </c>
      <c r="AG226" s="115" t="s">
        <v>759</v>
      </c>
      <c r="AH226" s="117" t="s">
        <v>760</v>
      </c>
      <c r="AI226" s="115" t="s">
        <v>760</v>
      </c>
      <c r="AJ226" s="117" t="s">
        <v>759</v>
      </c>
      <c r="AK226" s="176" t="s">
        <v>765</v>
      </c>
      <c r="AL226" s="186">
        <v>7</v>
      </c>
      <c r="AN226" s="186" t="s">
        <v>762</v>
      </c>
    </row>
    <row r="227" spans="1:42" ht="20.100000000000001" customHeight="1">
      <c r="A227" s="220" t="s">
        <v>654</v>
      </c>
      <c r="B227" s="121" t="s">
        <v>610</v>
      </c>
      <c r="C227" s="200" t="s">
        <v>766</v>
      </c>
      <c r="D227" s="120">
        <v>7</v>
      </c>
      <c r="E227" s="121" t="s">
        <v>655</v>
      </c>
      <c r="F227" s="119">
        <v>45817</v>
      </c>
      <c r="G227" s="118">
        <v>3.5</v>
      </c>
      <c r="H227" s="121" t="s">
        <v>16</v>
      </c>
      <c r="I227" s="121" t="s">
        <v>17</v>
      </c>
      <c r="J227" s="117" t="s">
        <v>760</v>
      </c>
      <c r="K227" s="115" t="s">
        <v>759</v>
      </c>
      <c r="L227" s="117" t="s">
        <v>759</v>
      </c>
      <c r="M227" s="115" t="s">
        <v>761</v>
      </c>
      <c r="N227" s="117" t="s">
        <v>759</v>
      </c>
      <c r="O227" s="115" t="s">
        <v>760</v>
      </c>
      <c r="P227" s="117" t="s">
        <v>760</v>
      </c>
      <c r="Q227" s="115" t="s">
        <v>760</v>
      </c>
      <c r="R227" s="117" t="s">
        <v>760</v>
      </c>
      <c r="S227" s="115" t="s">
        <v>759</v>
      </c>
      <c r="T227" s="117" t="s">
        <v>759</v>
      </c>
      <c r="U227" s="115" t="s">
        <v>761</v>
      </c>
      <c r="V227" s="117" t="s">
        <v>759</v>
      </c>
      <c r="W227" s="115" t="s">
        <v>759</v>
      </c>
      <c r="X227" s="117" t="s">
        <v>759</v>
      </c>
      <c r="Y227" s="115" t="s">
        <v>765</v>
      </c>
      <c r="Z227" s="117" t="s">
        <v>759</v>
      </c>
      <c r="AA227" s="115" t="s">
        <v>775</v>
      </c>
      <c r="AB227" s="117" t="s">
        <v>760</v>
      </c>
      <c r="AC227" s="115" t="s">
        <v>759</v>
      </c>
      <c r="AD227" s="117" t="s">
        <v>802</v>
      </c>
      <c r="AE227" s="115" t="s">
        <v>759</v>
      </c>
      <c r="AF227" s="117" t="s">
        <v>759</v>
      </c>
      <c r="AG227" s="115" t="s">
        <v>759</v>
      </c>
      <c r="AH227" s="117" t="s">
        <v>759</v>
      </c>
      <c r="AI227" s="115" t="s">
        <v>759</v>
      </c>
      <c r="AJ227" s="117" t="s">
        <v>759</v>
      </c>
      <c r="AK227" s="176" t="s">
        <v>760</v>
      </c>
      <c r="AL227" s="186">
        <v>7</v>
      </c>
      <c r="AN227" s="186" t="s">
        <v>762</v>
      </c>
    </row>
    <row r="228" spans="1:42" ht="20.100000000000001" customHeight="1">
      <c r="A228" s="220" t="s">
        <v>869</v>
      </c>
      <c r="B228" s="121" t="s">
        <v>610</v>
      </c>
      <c r="C228" s="249" t="s">
        <v>768</v>
      </c>
      <c r="D228" s="120">
        <v>5</v>
      </c>
      <c r="E228" s="121" t="s">
        <v>658</v>
      </c>
      <c r="F228" s="119">
        <v>45818</v>
      </c>
      <c r="G228" s="118">
        <v>4</v>
      </c>
      <c r="H228" s="121" t="s">
        <v>29</v>
      </c>
      <c r="I228" s="121" t="s">
        <v>17</v>
      </c>
      <c r="J228" s="117" t="s">
        <v>759</v>
      </c>
      <c r="K228" s="115" t="s">
        <v>765</v>
      </c>
      <c r="L228" s="117" t="s">
        <v>760</v>
      </c>
      <c r="M228" s="115" t="s">
        <v>760</v>
      </c>
      <c r="N228" s="117" t="s">
        <v>759</v>
      </c>
      <c r="O228" s="115" t="s">
        <v>759</v>
      </c>
      <c r="P228" s="117" t="s">
        <v>759</v>
      </c>
      <c r="Q228" s="115" t="s">
        <v>759</v>
      </c>
      <c r="R228" s="117" t="s">
        <v>759</v>
      </c>
      <c r="S228" s="115" t="s">
        <v>759</v>
      </c>
      <c r="T228" s="117" t="s">
        <v>760</v>
      </c>
      <c r="U228" s="115" t="s">
        <v>761</v>
      </c>
      <c r="V228" s="117" t="s">
        <v>759</v>
      </c>
      <c r="W228" s="115" t="s">
        <v>759</v>
      </c>
      <c r="X228" s="117" t="s">
        <v>759</v>
      </c>
      <c r="Y228" s="115" t="s">
        <v>765</v>
      </c>
      <c r="Z228" s="117" t="s">
        <v>759</v>
      </c>
      <c r="AA228" s="115" t="s">
        <v>759</v>
      </c>
      <c r="AB228" s="117" t="s">
        <v>759</v>
      </c>
      <c r="AC228" s="115" t="s">
        <v>759</v>
      </c>
      <c r="AD228" s="117" t="s">
        <v>759</v>
      </c>
      <c r="AE228" s="115" t="s">
        <v>759</v>
      </c>
      <c r="AF228" s="117" t="s">
        <v>759</v>
      </c>
      <c r="AG228" s="115" t="s">
        <v>759</v>
      </c>
      <c r="AH228" s="117" t="s">
        <v>759</v>
      </c>
      <c r="AI228" s="115" t="s">
        <v>760</v>
      </c>
      <c r="AJ228" s="117" t="s">
        <v>760</v>
      </c>
      <c r="AK228" s="176" t="s">
        <v>759</v>
      </c>
      <c r="AL228" s="186">
        <v>5</v>
      </c>
      <c r="AN228" s="186" t="s">
        <v>762</v>
      </c>
    </row>
    <row r="229" spans="1:42" ht="20.100000000000001" customHeight="1">
      <c r="A229" s="220" t="s">
        <v>659</v>
      </c>
      <c r="B229" s="121" t="s">
        <v>620</v>
      </c>
      <c r="C229" s="203" t="s">
        <v>776</v>
      </c>
      <c r="D229" s="120">
        <v>5</v>
      </c>
      <c r="E229" s="121" t="s">
        <v>660</v>
      </c>
      <c r="F229" s="119">
        <v>45818</v>
      </c>
      <c r="G229" s="118">
        <v>5</v>
      </c>
      <c r="H229" s="121" t="s">
        <v>29</v>
      </c>
      <c r="I229" s="121" t="s">
        <v>17</v>
      </c>
      <c r="J229" s="117" t="s">
        <v>760</v>
      </c>
      <c r="K229" s="115" t="s">
        <v>765</v>
      </c>
      <c r="L229" s="117" t="s">
        <v>761</v>
      </c>
      <c r="M229" s="115" t="s">
        <v>760</v>
      </c>
      <c r="N229" s="117" t="s">
        <v>759</v>
      </c>
      <c r="O229" s="115" t="s">
        <v>759</v>
      </c>
      <c r="P229" s="117" t="s">
        <v>759</v>
      </c>
      <c r="Q229" s="115" t="s">
        <v>759</v>
      </c>
      <c r="R229" s="117" t="s">
        <v>759</v>
      </c>
      <c r="S229" s="115" t="s">
        <v>759</v>
      </c>
      <c r="T229" s="117" t="s">
        <v>765</v>
      </c>
      <c r="U229" s="115" t="s">
        <v>765</v>
      </c>
      <c r="V229" s="117" t="s">
        <v>759</v>
      </c>
      <c r="W229" s="115" t="s">
        <v>759</v>
      </c>
      <c r="X229" s="117" t="s">
        <v>759</v>
      </c>
      <c r="Y229" s="115" t="s">
        <v>760</v>
      </c>
      <c r="Z229" s="117" t="s">
        <v>759</v>
      </c>
      <c r="AA229" s="115" t="s">
        <v>759</v>
      </c>
      <c r="AB229" s="117" t="s">
        <v>759</v>
      </c>
      <c r="AC229" s="115" t="s">
        <v>759</v>
      </c>
      <c r="AD229" s="117" t="s">
        <v>759</v>
      </c>
      <c r="AE229" s="115" t="s">
        <v>759</v>
      </c>
      <c r="AF229" s="117" t="s">
        <v>759</v>
      </c>
      <c r="AG229" s="115" t="s">
        <v>759</v>
      </c>
      <c r="AH229" s="117" t="s">
        <v>759</v>
      </c>
      <c r="AI229" s="115" t="s">
        <v>760</v>
      </c>
      <c r="AJ229" s="117" t="s">
        <v>760</v>
      </c>
      <c r="AK229" s="176" t="s">
        <v>759</v>
      </c>
      <c r="AL229" s="186">
        <v>5</v>
      </c>
      <c r="AN229" s="186" t="s">
        <v>762</v>
      </c>
    </row>
    <row r="230" spans="1:42" ht="20.100000000000001" customHeight="1">
      <c r="A230" s="220" t="s">
        <v>870</v>
      </c>
      <c r="B230" s="121" t="s">
        <v>610</v>
      </c>
      <c r="C230" s="249" t="s">
        <v>768</v>
      </c>
      <c r="D230" s="120">
        <v>5</v>
      </c>
      <c r="E230" s="121" t="s">
        <v>662</v>
      </c>
      <c r="F230" s="119">
        <v>45819</v>
      </c>
      <c r="G230" s="118">
        <v>4</v>
      </c>
      <c r="H230" s="121" t="s">
        <v>38</v>
      </c>
      <c r="I230" s="121" t="s">
        <v>24</v>
      </c>
      <c r="J230" s="117" t="s">
        <v>759</v>
      </c>
      <c r="K230" s="115" t="s">
        <v>765</v>
      </c>
      <c r="L230" s="117" t="s">
        <v>760</v>
      </c>
      <c r="M230" s="115" t="s">
        <v>761</v>
      </c>
      <c r="N230" s="117" t="s">
        <v>759</v>
      </c>
      <c r="O230" s="115" t="s">
        <v>759</v>
      </c>
      <c r="P230" s="117" t="s">
        <v>759</v>
      </c>
      <c r="Q230" s="115" t="s">
        <v>759</v>
      </c>
      <c r="R230" s="117" t="s">
        <v>759</v>
      </c>
      <c r="S230" s="115" t="s">
        <v>759</v>
      </c>
      <c r="T230" s="117" t="s">
        <v>760</v>
      </c>
      <c r="U230" s="115" t="s">
        <v>760</v>
      </c>
      <c r="V230" s="117" t="s">
        <v>759</v>
      </c>
      <c r="W230" s="115" t="s">
        <v>760</v>
      </c>
      <c r="X230" s="117" t="s">
        <v>759</v>
      </c>
      <c r="Y230" s="115" t="s">
        <v>761</v>
      </c>
      <c r="Z230" s="117" t="s">
        <v>759</v>
      </c>
      <c r="AA230" s="115" t="s">
        <v>765</v>
      </c>
      <c r="AB230" s="117" t="s">
        <v>760</v>
      </c>
      <c r="AC230" s="115" t="s">
        <v>759</v>
      </c>
      <c r="AD230" s="117" t="s">
        <v>759</v>
      </c>
      <c r="AE230" s="115" t="s">
        <v>759</v>
      </c>
      <c r="AF230" s="117" t="s">
        <v>759</v>
      </c>
      <c r="AG230" s="115" t="s">
        <v>759</v>
      </c>
      <c r="AH230" s="117" t="s">
        <v>765</v>
      </c>
      <c r="AI230" s="115" t="s">
        <v>765</v>
      </c>
      <c r="AJ230" s="117" t="s">
        <v>761</v>
      </c>
      <c r="AK230" s="176" t="s">
        <v>761</v>
      </c>
      <c r="AL230" s="186">
        <v>5</v>
      </c>
      <c r="AN230" s="186" t="s">
        <v>762</v>
      </c>
    </row>
    <row r="231" spans="1:42" ht="20.100000000000001" customHeight="1">
      <c r="A231" s="220" t="s">
        <v>663</v>
      </c>
      <c r="B231" s="121" t="s">
        <v>620</v>
      </c>
      <c r="C231" s="203" t="s">
        <v>776</v>
      </c>
      <c r="D231" s="120">
        <v>5</v>
      </c>
      <c r="E231" s="121" t="s">
        <v>664</v>
      </c>
      <c r="F231" s="119">
        <v>45820</v>
      </c>
      <c r="G231" s="118">
        <v>5</v>
      </c>
      <c r="H231" s="121" t="s">
        <v>47</v>
      </c>
      <c r="I231" s="121" t="s">
        <v>17</v>
      </c>
      <c r="J231" s="117" t="s">
        <v>759</v>
      </c>
      <c r="K231" s="115" t="s">
        <v>765</v>
      </c>
      <c r="L231" s="117" t="s">
        <v>759</v>
      </c>
      <c r="M231" s="115" t="s">
        <v>759</v>
      </c>
      <c r="N231" s="117" t="s">
        <v>759</v>
      </c>
      <c r="O231" s="115" t="s">
        <v>759</v>
      </c>
      <c r="P231" s="117" t="s">
        <v>759</v>
      </c>
      <c r="Q231" s="115" t="s">
        <v>759</v>
      </c>
      <c r="R231" s="117" t="s">
        <v>760</v>
      </c>
      <c r="S231" s="115" t="s">
        <v>759</v>
      </c>
      <c r="T231" s="117" t="s">
        <v>759</v>
      </c>
      <c r="U231" s="115" t="s">
        <v>759</v>
      </c>
      <c r="V231" s="117" t="s">
        <v>759</v>
      </c>
      <c r="W231" s="115" t="s">
        <v>759</v>
      </c>
      <c r="X231" s="117" t="s">
        <v>759</v>
      </c>
      <c r="Y231" s="115" t="s">
        <v>760</v>
      </c>
      <c r="Z231" s="117" t="s">
        <v>759</v>
      </c>
      <c r="AA231" s="115" t="s">
        <v>759</v>
      </c>
      <c r="AB231" s="117" t="s">
        <v>759</v>
      </c>
      <c r="AC231" s="115" t="s">
        <v>759</v>
      </c>
      <c r="AD231" s="117" t="s">
        <v>760</v>
      </c>
      <c r="AE231" s="115" t="s">
        <v>759</v>
      </c>
      <c r="AF231" s="117" t="s">
        <v>759</v>
      </c>
      <c r="AG231" s="115" t="s">
        <v>759</v>
      </c>
      <c r="AH231" s="117" t="s">
        <v>765</v>
      </c>
      <c r="AI231" s="115" t="s">
        <v>760</v>
      </c>
      <c r="AJ231" s="117" t="s">
        <v>760</v>
      </c>
      <c r="AK231" s="176" t="s">
        <v>759</v>
      </c>
      <c r="AL231" s="186">
        <v>5</v>
      </c>
      <c r="AN231" s="186" t="s">
        <v>762</v>
      </c>
    </row>
    <row r="232" spans="1:42" ht="20.100000000000001" customHeight="1">
      <c r="A232" s="220" t="s">
        <v>666</v>
      </c>
      <c r="B232" s="121" t="s">
        <v>610</v>
      </c>
      <c r="C232" s="200" t="s">
        <v>766</v>
      </c>
      <c r="D232" s="120">
        <v>7</v>
      </c>
      <c r="E232" s="121" t="s">
        <v>667</v>
      </c>
      <c r="F232" s="119">
        <v>45821</v>
      </c>
      <c r="G232" s="118">
        <v>3.5</v>
      </c>
      <c r="H232" s="121" t="s">
        <v>52</v>
      </c>
      <c r="I232" s="121" t="s">
        <v>24</v>
      </c>
      <c r="J232" s="117" t="s">
        <v>759</v>
      </c>
      <c r="K232" s="115" t="s">
        <v>765</v>
      </c>
      <c r="L232" s="117" t="s">
        <v>759</v>
      </c>
      <c r="M232" s="115" t="s">
        <v>759</v>
      </c>
      <c r="N232" s="117" t="s">
        <v>759</v>
      </c>
      <c r="O232" s="115" t="s">
        <v>759</v>
      </c>
      <c r="P232" s="117" t="s">
        <v>759</v>
      </c>
      <c r="Q232" s="115" t="s">
        <v>759</v>
      </c>
      <c r="R232" s="117" t="s">
        <v>759</v>
      </c>
      <c r="S232" s="115" t="s">
        <v>760</v>
      </c>
      <c r="T232" s="117" t="s">
        <v>759</v>
      </c>
      <c r="U232" s="115" t="s">
        <v>760</v>
      </c>
      <c r="V232" s="117" t="s">
        <v>759</v>
      </c>
      <c r="W232" s="115" t="s">
        <v>760</v>
      </c>
      <c r="X232" s="117" t="s">
        <v>759</v>
      </c>
      <c r="Y232" s="115" t="s">
        <v>760</v>
      </c>
      <c r="Z232" s="117" t="s">
        <v>759</v>
      </c>
      <c r="AA232" s="115" t="s">
        <v>760</v>
      </c>
      <c r="AB232" s="117" t="s">
        <v>761</v>
      </c>
      <c r="AC232" s="115" t="s">
        <v>760</v>
      </c>
      <c r="AD232" s="117" t="s">
        <v>760</v>
      </c>
      <c r="AE232" s="115" t="s">
        <v>759</v>
      </c>
      <c r="AF232" s="117" t="s">
        <v>759</v>
      </c>
      <c r="AG232" s="115" t="s">
        <v>759</v>
      </c>
      <c r="AH232" s="117" t="s">
        <v>765</v>
      </c>
      <c r="AI232" s="115" t="s">
        <v>765</v>
      </c>
      <c r="AJ232" s="117" t="s">
        <v>759</v>
      </c>
      <c r="AK232" s="176" t="s">
        <v>765</v>
      </c>
      <c r="AL232" s="186">
        <v>7</v>
      </c>
      <c r="AN232" s="186" t="s">
        <v>762</v>
      </c>
    </row>
    <row r="233" spans="1:42" ht="20.100000000000001" customHeight="1">
      <c r="A233" s="220" t="s">
        <v>669</v>
      </c>
      <c r="B233" s="121" t="s">
        <v>610</v>
      </c>
      <c r="C233" s="200" t="s">
        <v>766</v>
      </c>
      <c r="D233" s="120">
        <v>7</v>
      </c>
      <c r="E233" s="121" t="s">
        <v>670</v>
      </c>
      <c r="F233" s="119">
        <v>45824</v>
      </c>
      <c r="G233" s="118">
        <v>3.5</v>
      </c>
      <c r="H233" s="121" t="s">
        <v>16</v>
      </c>
      <c r="I233" s="121" t="s">
        <v>17</v>
      </c>
      <c r="J233" s="117" t="s">
        <v>760</v>
      </c>
      <c r="K233" s="115" t="s">
        <v>759</v>
      </c>
      <c r="L233" s="117" t="s">
        <v>759</v>
      </c>
      <c r="M233" s="115" t="s">
        <v>760</v>
      </c>
      <c r="N233" s="117" t="s">
        <v>760</v>
      </c>
      <c r="O233" s="115" t="s">
        <v>759</v>
      </c>
      <c r="P233" s="117" t="s">
        <v>759</v>
      </c>
      <c r="Q233" s="115" t="s">
        <v>759</v>
      </c>
      <c r="R233" s="117" t="s">
        <v>759</v>
      </c>
      <c r="S233" s="115" t="s">
        <v>759</v>
      </c>
      <c r="T233" s="117" t="s">
        <v>759</v>
      </c>
      <c r="U233" s="115" t="s">
        <v>760</v>
      </c>
      <c r="V233" s="117" t="s">
        <v>759</v>
      </c>
      <c r="W233" s="115" t="s">
        <v>759</v>
      </c>
      <c r="X233" s="117" t="s">
        <v>759</v>
      </c>
      <c r="Y233" s="115" t="s">
        <v>759</v>
      </c>
      <c r="Z233" s="117" t="s">
        <v>759</v>
      </c>
      <c r="AA233" s="115" t="s">
        <v>758</v>
      </c>
      <c r="AB233" s="117" t="s">
        <v>760</v>
      </c>
      <c r="AC233" s="115" t="s">
        <v>759</v>
      </c>
      <c r="AD233" s="117" t="s">
        <v>760</v>
      </c>
      <c r="AE233" s="115" t="s">
        <v>761</v>
      </c>
      <c r="AF233" s="117" t="s">
        <v>765</v>
      </c>
      <c r="AG233" s="115" t="s">
        <v>765</v>
      </c>
      <c r="AH233" s="117" t="s">
        <v>759</v>
      </c>
      <c r="AI233" s="115" t="s">
        <v>759</v>
      </c>
      <c r="AJ233" s="117" t="s">
        <v>759</v>
      </c>
      <c r="AK233" s="176" t="s">
        <v>760</v>
      </c>
      <c r="AL233" s="186">
        <v>7</v>
      </c>
      <c r="AN233" s="186" t="s">
        <v>762</v>
      </c>
    </row>
    <row r="234" spans="1:42" ht="20.100000000000001" customHeight="1">
      <c r="A234" s="220" t="s">
        <v>671</v>
      </c>
      <c r="B234" s="121" t="s">
        <v>620</v>
      </c>
      <c r="C234" s="203" t="s">
        <v>776</v>
      </c>
      <c r="D234" s="120">
        <v>3</v>
      </c>
      <c r="E234" s="121" t="s">
        <v>672</v>
      </c>
      <c r="F234" s="119">
        <v>45826</v>
      </c>
      <c r="G234" s="118">
        <v>5</v>
      </c>
      <c r="H234" s="121" t="s">
        <v>38</v>
      </c>
      <c r="I234" s="121" t="s">
        <v>17</v>
      </c>
      <c r="J234" s="117" t="s">
        <v>759</v>
      </c>
      <c r="K234" s="115" t="s">
        <v>759</v>
      </c>
      <c r="L234" s="117" t="s">
        <v>759</v>
      </c>
      <c r="M234" s="115" t="s">
        <v>765</v>
      </c>
      <c r="N234" s="117" t="s">
        <v>759</v>
      </c>
      <c r="O234" s="115" t="s">
        <v>759</v>
      </c>
      <c r="P234" s="117" t="s">
        <v>759</v>
      </c>
      <c r="Q234" s="115" t="s">
        <v>759</v>
      </c>
      <c r="R234" s="117" t="s">
        <v>759</v>
      </c>
      <c r="S234" s="115" t="s">
        <v>765</v>
      </c>
      <c r="T234" s="117" t="s">
        <v>760</v>
      </c>
      <c r="U234" s="115" t="s">
        <v>759</v>
      </c>
      <c r="V234" s="117" t="s">
        <v>759</v>
      </c>
      <c r="W234" s="115" t="s">
        <v>760</v>
      </c>
      <c r="X234" s="117" t="s">
        <v>759</v>
      </c>
      <c r="Y234" s="115" t="s">
        <v>759</v>
      </c>
      <c r="Z234" s="117" t="s">
        <v>759</v>
      </c>
      <c r="AA234" s="115" t="s">
        <v>759</v>
      </c>
      <c r="AB234" s="117" t="s">
        <v>760</v>
      </c>
      <c r="AC234" s="115" t="s">
        <v>759</v>
      </c>
      <c r="AD234" s="117" t="s">
        <v>759</v>
      </c>
      <c r="AE234" s="115" t="s">
        <v>765</v>
      </c>
      <c r="AF234" s="117" t="s">
        <v>759</v>
      </c>
      <c r="AG234" s="115" t="s">
        <v>759</v>
      </c>
      <c r="AH234" s="117" t="s">
        <v>759</v>
      </c>
      <c r="AI234" s="115" t="s">
        <v>759</v>
      </c>
      <c r="AJ234" s="117" t="s">
        <v>760</v>
      </c>
      <c r="AK234" s="176" t="s">
        <v>760</v>
      </c>
      <c r="AL234" s="186">
        <v>5</v>
      </c>
      <c r="AN234" s="186" t="s">
        <v>762</v>
      </c>
    </row>
    <row r="235" spans="1:42" ht="20.100000000000001" customHeight="1">
      <c r="A235" s="220" t="s">
        <v>675</v>
      </c>
      <c r="B235" s="121" t="s">
        <v>610</v>
      </c>
      <c r="C235" s="200" t="s">
        <v>766</v>
      </c>
      <c r="D235" s="120">
        <v>7</v>
      </c>
      <c r="E235" s="121" t="s">
        <v>676</v>
      </c>
      <c r="F235" s="119">
        <v>45827</v>
      </c>
      <c r="G235" s="118">
        <v>3.5</v>
      </c>
      <c r="H235" s="121" t="s">
        <v>47</v>
      </c>
      <c r="I235" s="121" t="s">
        <v>17</v>
      </c>
      <c r="J235" s="117" t="s">
        <v>759</v>
      </c>
      <c r="K235" s="115" t="s">
        <v>760</v>
      </c>
      <c r="L235" s="117" t="s">
        <v>760</v>
      </c>
      <c r="M235" s="115" t="s">
        <v>759</v>
      </c>
      <c r="N235" s="117" t="s">
        <v>760</v>
      </c>
      <c r="O235" s="115" t="s">
        <v>759</v>
      </c>
      <c r="P235" s="117" t="s">
        <v>759</v>
      </c>
      <c r="Q235" s="115" t="s">
        <v>759</v>
      </c>
      <c r="R235" s="117" t="s">
        <v>760</v>
      </c>
      <c r="S235" s="115" t="s">
        <v>759</v>
      </c>
      <c r="T235" s="117" t="s">
        <v>759</v>
      </c>
      <c r="U235" s="115" t="s">
        <v>759</v>
      </c>
      <c r="V235" s="117" t="s">
        <v>759</v>
      </c>
      <c r="W235" s="115" t="s">
        <v>759</v>
      </c>
      <c r="X235" s="117" t="s">
        <v>759</v>
      </c>
      <c r="Y235" s="115" t="s">
        <v>759</v>
      </c>
      <c r="Z235" s="117" t="s">
        <v>759</v>
      </c>
      <c r="AA235" s="115" t="s">
        <v>758</v>
      </c>
      <c r="AB235" s="117" t="s">
        <v>759</v>
      </c>
      <c r="AC235" s="115" t="s">
        <v>759</v>
      </c>
      <c r="AD235" s="117" t="s">
        <v>759</v>
      </c>
      <c r="AE235" s="115" t="s">
        <v>760</v>
      </c>
      <c r="AF235" s="117" t="s">
        <v>759</v>
      </c>
      <c r="AG235" s="115" t="s">
        <v>759</v>
      </c>
      <c r="AH235" s="117" t="s">
        <v>759</v>
      </c>
      <c r="AI235" s="115" t="s">
        <v>760</v>
      </c>
      <c r="AJ235" s="117" t="s">
        <v>760</v>
      </c>
      <c r="AK235" s="176" t="s">
        <v>759</v>
      </c>
      <c r="AL235" s="186">
        <v>7</v>
      </c>
      <c r="AN235" s="186" t="s">
        <v>762</v>
      </c>
    </row>
    <row r="236" spans="1:42" ht="20.100000000000001" customHeight="1">
      <c r="A236" s="220" t="s">
        <v>871</v>
      </c>
      <c r="B236" s="121" t="s">
        <v>610</v>
      </c>
      <c r="C236" s="249" t="s">
        <v>768</v>
      </c>
      <c r="D236" s="120">
        <v>5</v>
      </c>
      <c r="E236" s="121" t="s">
        <v>679</v>
      </c>
      <c r="F236" s="119">
        <v>45827</v>
      </c>
      <c r="G236" s="118">
        <v>3</v>
      </c>
      <c r="H236" s="121" t="s">
        <v>47</v>
      </c>
      <c r="I236" s="121" t="s">
        <v>24</v>
      </c>
      <c r="J236" s="117" t="s">
        <v>759</v>
      </c>
      <c r="K236" s="115" t="s">
        <v>765</v>
      </c>
      <c r="L236" s="117" t="s">
        <v>760</v>
      </c>
      <c r="M236" s="115" t="s">
        <v>759</v>
      </c>
      <c r="N236" s="117" t="s">
        <v>759</v>
      </c>
      <c r="O236" s="115" t="s">
        <v>759</v>
      </c>
      <c r="P236" s="117" t="s">
        <v>759</v>
      </c>
      <c r="Q236" s="115" t="s">
        <v>759</v>
      </c>
      <c r="R236" s="117" t="s">
        <v>765</v>
      </c>
      <c r="S236" s="115" t="s">
        <v>759</v>
      </c>
      <c r="T236" s="117" t="s">
        <v>760</v>
      </c>
      <c r="U236" s="115" t="s">
        <v>759</v>
      </c>
      <c r="V236" s="117" t="s">
        <v>759</v>
      </c>
      <c r="W236" s="115" t="s">
        <v>759</v>
      </c>
      <c r="X236" s="117" t="s">
        <v>759</v>
      </c>
      <c r="Y236" s="115" t="s">
        <v>759</v>
      </c>
      <c r="Z236" s="117" t="s">
        <v>759</v>
      </c>
      <c r="AA236" s="115" t="s">
        <v>759</v>
      </c>
      <c r="AB236" s="117" t="s">
        <v>760</v>
      </c>
      <c r="AC236" s="115" t="s">
        <v>759</v>
      </c>
      <c r="AD236" s="117" t="s">
        <v>759</v>
      </c>
      <c r="AE236" s="115" t="s">
        <v>765</v>
      </c>
      <c r="AF236" s="117" t="s">
        <v>759</v>
      </c>
      <c r="AG236" s="115" t="s">
        <v>759</v>
      </c>
      <c r="AH236" s="117" t="s">
        <v>759</v>
      </c>
      <c r="AI236" s="115" t="s">
        <v>765</v>
      </c>
      <c r="AJ236" s="117" t="s">
        <v>760</v>
      </c>
      <c r="AK236" s="176" t="s">
        <v>760</v>
      </c>
      <c r="AL236" s="186">
        <v>5</v>
      </c>
      <c r="AN236" s="186" t="s">
        <v>762</v>
      </c>
      <c r="AP236" s="186" t="s">
        <v>851</v>
      </c>
    </row>
    <row r="237" spans="1:42" ht="20.100000000000001" hidden="1" customHeight="1">
      <c r="A237" s="127" t="s">
        <v>681</v>
      </c>
      <c r="B237" s="128" t="s">
        <v>610</v>
      </c>
      <c r="C237" s="128"/>
      <c r="D237" s="129">
        <v>0</v>
      </c>
      <c r="E237" s="128" t="s">
        <v>679</v>
      </c>
      <c r="F237" s="130">
        <v>45827</v>
      </c>
      <c r="G237" s="131">
        <v>0</v>
      </c>
      <c r="H237" s="128" t="s">
        <v>47</v>
      </c>
      <c r="I237" s="128" t="s">
        <v>24</v>
      </c>
      <c r="J237" s="117" t="s">
        <v>759</v>
      </c>
      <c r="K237" s="115" t="s">
        <v>765</v>
      </c>
      <c r="L237" s="117" t="s">
        <v>775</v>
      </c>
      <c r="M237" s="115" t="s">
        <v>759</v>
      </c>
      <c r="N237" s="117" t="s">
        <v>759</v>
      </c>
      <c r="O237" s="115" t="s">
        <v>759</v>
      </c>
      <c r="P237" s="117" t="s">
        <v>759</v>
      </c>
      <c r="Q237" s="115" t="s">
        <v>759</v>
      </c>
      <c r="R237" s="117" t="s">
        <v>765</v>
      </c>
      <c r="S237" s="115" t="s">
        <v>759</v>
      </c>
      <c r="U237" s="115" t="s">
        <v>759</v>
      </c>
      <c r="V237" s="117" t="s">
        <v>759</v>
      </c>
      <c r="W237" s="115" t="s">
        <v>759</v>
      </c>
      <c r="X237" s="117" t="s">
        <v>759</v>
      </c>
      <c r="Y237" s="115" t="s">
        <v>759</v>
      </c>
      <c r="Z237" s="117" t="s">
        <v>759</v>
      </c>
      <c r="AC237" s="115" t="s">
        <v>759</v>
      </c>
      <c r="AD237" s="117" t="s">
        <v>759</v>
      </c>
      <c r="AE237" s="115" t="s">
        <v>765</v>
      </c>
      <c r="AG237" s="115" t="s">
        <v>759</v>
      </c>
      <c r="AH237" s="117" t="s">
        <v>759</v>
      </c>
      <c r="AI237" s="115" t="s">
        <v>765</v>
      </c>
      <c r="AJ237" s="117" t="s">
        <v>761</v>
      </c>
      <c r="AK237" s="176" t="s">
        <v>765</v>
      </c>
    </row>
    <row r="238" spans="1:42" ht="20.100000000000001" hidden="1" customHeight="1">
      <c r="A238" s="127" t="s">
        <v>683</v>
      </c>
      <c r="B238" s="128" t="s">
        <v>610</v>
      </c>
      <c r="C238" s="128"/>
      <c r="D238" s="129">
        <v>0</v>
      </c>
      <c r="E238" s="128" t="s">
        <v>679</v>
      </c>
      <c r="F238" s="130">
        <v>45827</v>
      </c>
      <c r="G238" s="131">
        <v>0</v>
      </c>
      <c r="H238" s="128" t="s">
        <v>47</v>
      </c>
      <c r="I238" s="128" t="s">
        <v>24</v>
      </c>
      <c r="J238" s="117" t="s">
        <v>759</v>
      </c>
      <c r="K238" s="115" t="s">
        <v>765</v>
      </c>
      <c r="L238" s="117" t="s">
        <v>775</v>
      </c>
      <c r="M238" s="115" t="s">
        <v>759</v>
      </c>
      <c r="N238" s="117" t="s">
        <v>759</v>
      </c>
      <c r="O238" s="115" t="s">
        <v>759</v>
      </c>
      <c r="P238" s="117" t="s">
        <v>759</v>
      </c>
      <c r="Q238" s="115" t="s">
        <v>759</v>
      </c>
      <c r="R238" s="117" t="s">
        <v>765</v>
      </c>
      <c r="S238" s="115" t="s">
        <v>759</v>
      </c>
      <c r="T238" s="117" t="s">
        <v>761</v>
      </c>
      <c r="U238" s="115" t="s">
        <v>759</v>
      </c>
      <c r="V238" s="117" t="s">
        <v>759</v>
      </c>
      <c r="W238" s="115" t="s">
        <v>759</v>
      </c>
      <c r="X238" s="117" t="s">
        <v>759</v>
      </c>
      <c r="Y238" s="115" t="s">
        <v>759</v>
      </c>
      <c r="Z238" s="117" t="s">
        <v>759</v>
      </c>
      <c r="AC238" s="115" t="s">
        <v>759</v>
      </c>
      <c r="AD238" s="117" t="s">
        <v>759</v>
      </c>
      <c r="AE238" s="115" t="s">
        <v>765</v>
      </c>
      <c r="AG238" s="115" t="s">
        <v>759</v>
      </c>
      <c r="AH238" s="117" t="s">
        <v>759</v>
      </c>
      <c r="AI238" s="115" t="s">
        <v>765</v>
      </c>
      <c r="AJ238" s="117" t="s">
        <v>761</v>
      </c>
      <c r="AK238" s="176" t="s">
        <v>765</v>
      </c>
    </row>
    <row r="239" spans="1:42" ht="20.100000000000001" hidden="1" customHeight="1">
      <c r="A239" s="127" t="s">
        <v>685</v>
      </c>
      <c r="B239" s="128" t="s">
        <v>610</v>
      </c>
      <c r="C239" s="128"/>
      <c r="D239" s="129">
        <v>0</v>
      </c>
      <c r="E239" s="128" t="s">
        <v>679</v>
      </c>
      <c r="F239" s="130">
        <v>45827</v>
      </c>
      <c r="G239" s="131">
        <v>0</v>
      </c>
      <c r="H239" s="128" t="s">
        <v>47</v>
      </c>
      <c r="I239" s="128" t="s">
        <v>24</v>
      </c>
      <c r="J239" s="117" t="s">
        <v>759</v>
      </c>
      <c r="K239" s="115" t="s">
        <v>765</v>
      </c>
      <c r="L239" s="117" t="s">
        <v>775</v>
      </c>
      <c r="M239" s="115" t="s">
        <v>759</v>
      </c>
      <c r="N239" s="117" t="s">
        <v>759</v>
      </c>
      <c r="O239" s="115" t="s">
        <v>759</v>
      </c>
      <c r="P239" s="117" t="s">
        <v>759</v>
      </c>
      <c r="Q239" s="115" t="s">
        <v>759</v>
      </c>
      <c r="R239" s="117" t="s">
        <v>765</v>
      </c>
      <c r="S239" s="115" t="s">
        <v>759</v>
      </c>
      <c r="T239" s="117" t="s">
        <v>761</v>
      </c>
      <c r="U239" s="115" t="s">
        <v>759</v>
      </c>
      <c r="V239" s="117" t="s">
        <v>759</v>
      </c>
      <c r="W239" s="115" t="s">
        <v>759</v>
      </c>
      <c r="X239" s="117" t="s">
        <v>759</v>
      </c>
      <c r="Y239" s="115" t="s">
        <v>759</v>
      </c>
      <c r="Z239" s="117" t="s">
        <v>759</v>
      </c>
      <c r="AC239" s="115" t="s">
        <v>759</v>
      </c>
      <c r="AD239" s="117" t="s">
        <v>759</v>
      </c>
      <c r="AE239" s="115" t="s">
        <v>765</v>
      </c>
      <c r="AG239" s="115" t="s">
        <v>759</v>
      </c>
      <c r="AH239" s="117" t="s">
        <v>759</v>
      </c>
      <c r="AI239" s="115" t="s">
        <v>765</v>
      </c>
      <c r="AJ239" s="117" t="s">
        <v>761</v>
      </c>
      <c r="AK239" s="176" t="s">
        <v>765</v>
      </c>
    </row>
    <row r="240" spans="1:42" ht="20.100000000000001" customHeight="1">
      <c r="A240" s="220" t="s">
        <v>872</v>
      </c>
      <c r="B240" s="121" t="s">
        <v>610</v>
      </c>
      <c r="C240" s="249" t="s">
        <v>768</v>
      </c>
      <c r="D240" s="120">
        <v>5</v>
      </c>
      <c r="E240" s="121" t="s">
        <v>688</v>
      </c>
      <c r="F240" s="119">
        <v>45828</v>
      </c>
      <c r="G240" s="118">
        <v>3</v>
      </c>
      <c r="H240" s="121" t="s">
        <v>52</v>
      </c>
      <c r="I240" s="121" t="s">
        <v>24</v>
      </c>
      <c r="J240" s="117" t="s">
        <v>759</v>
      </c>
      <c r="K240" s="115" t="s">
        <v>765</v>
      </c>
      <c r="L240" s="117" t="s">
        <v>760</v>
      </c>
      <c r="M240" s="115" t="s">
        <v>759</v>
      </c>
      <c r="N240" s="117" t="s">
        <v>759</v>
      </c>
      <c r="O240" s="115" t="s">
        <v>759</v>
      </c>
      <c r="P240" s="117" t="s">
        <v>759</v>
      </c>
      <c r="Q240" s="115" t="s">
        <v>759</v>
      </c>
      <c r="R240" s="117" t="s">
        <v>759</v>
      </c>
      <c r="S240" s="115" t="s">
        <v>760</v>
      </c>
      <c r="T240" s="117" t="s">
        <v>759</v>
      </c>
      <c r="U240" s="115" t="s">
        <v>758</v>
      </c>
      <c r="V240" s="117" t="s">
        <v>759</v>
      </c>
      <c r="W240" s="115" t="s">
        <v>759</v>
      </c>
      <c r="X240" s="117" t="s">
        <v>759</v>
      </c>
      <c r="Y240" s="115" t="s">
        <v>759</v>
      </c>
      <c r="Z240" s="117" t="s">
        <v>759</v>
      </c>
      <c r="AA240" s="115" t="s">
        <v>760</v>
      </c>
      <c r="AB240" s="117" t="s">
        <v>760</v>
      </c>
      <c r="AC240" s="115" t="s">
        <v>765</v>
      </c>
      <c r="AD240" s="117" t="s">
        <v>759</v>
      </c>
      <c r="AE240" s="115" t="s">
        <v>765</v>
      </c>
      <c r="AF240" s="117" t="s">
        <v>760</v>
      </c>
      <c r="AG240" s="115" t="s">
        <v>759</v>
      </c>
      <c r="AH240" s="117" t="s">
        <v>759</v>
      </c>
      <c r="AI240" s="115" t="s">
        <v>765</v>
      </c>
      <c r="AJ240" s="117" t="s">
        <v>759</v>
      </c>
      <c r="AK240" s="176" t="s">
        <v>765</v>
      </c>
      <c r="AL240" s="186">
        <v>5</v>
      </c>
      <c r="AN240" s="186" t="s">
        <v>762</v>
      </c>
    </row>
    <row r="241" spans="1:43" ht="20.100000000000001" hidden="1" customHeight="1">
      <c r="A241" s="127" t="s">
        <v>690</v>
      </c>
      <c r="B241" s="128" t="s">
        <v>610</v>
      </c>
      <c r="C241" s="128"/>
      <c r="D241" s="129">
        <v>0</v>
      </c>
      <c r="E241" s="128" t="s">
        <v>688</v>
      </c>
      <c r="F241" s="130">
        <v>45828</v>
      </c>
      <c r="G241" s="131">
        <v>0</v>
      </c>
      <c r="H241" s="128" t="s">
        <v>52</v>
      </c>
      <c r="I241" s="128" t="s">
        <v>24</v>
      </c>
      <c r="J241" s="117" t="s">
        <v>759</v>
      </c>
      <c r="K241" s="115" t="s">
        <v>765</v>
      </c>
      <c r="L241" s="117" t="s">
        <v>775</v>
      </c>
      <c r="M241" s="115" t="s">
        <v>759</v>
      </c>
      <c r="N241" s="117" t="s">
        <v>759</v>
      </c>
      <c r="O241" s="115" t="s">
        <v>759</v>
      </c>
      <c r="P241" s="117" t="s">
        <v>759</v>
      </c>
      <c r="Q241" s="115" t="s">
        <v>759</v>
      </c>
      <c r="R241" s="117" t="s">
        <v>759</v>
      </c>
      <c r="S241" s="115" t="s">
        <v>761</v>
      </c>
      <c r="T241" s="117" t="s">
        <v>759</v>
      </c>
      <c r="U241" s="115" t="s">
        <v>761</v>
      </c>
      <c r="V241" s="117" t="s">
        <v>759</v>
      </c>
      <c r="W241" s="115" t="s">
        <v>759</v>
      </c>
      <c r="X241" s="117" t="s">
        <v>759</v>
      </c>
      <c r="Y241" s="115" t="s">
        <v>759</v>
      </c>
      <c r="Z241" s="117" t="s">
        <v>759</v>
      </c>
      <c r="AC241" s="115" t="s">
        <v>765</v>
      </c>
      <c r="AD241" s="117" t="s">
        <v>759</v>
      </c>
      <c r="AE241" s="115" t="s">
        <v>765</v>
      </c>
      <c r="AG241" s="115" t="s">
        <v>759</v>
      </c>
      <c r="AH241" s="117" t="s">
        <v>759</v>
      </c>
      <c r="AI241" s="115" t="s">
        <v>765</v>
      </c>
      <c r="AJ241" s="117" t="s">
        <v>759</v>
      </c>
      <c r="AK241" s="176" t="s">
        <v>765</v>
      </c>
    </row>
    <row r="242" spans="1:43" ht="20.100000000000001" hidden="1" customHeight="1">
      <c r="A242" s="127" t="s">
        <v>692</v>
      </c>
      <c r="B242" s="128" t="s">
        <v>610</v>
      </c>
      <c r="C242" s="128"/>
      <c r="D242" s="129">
        <v>0</v>
      </c>
      <c r="E242" s="128" t="s">
        <v>688</v>
      </c>
      <c r="F242" s="130">
        <v>45828</v>
      </c>
      <c r="G242" s="131">
        <v>0</v>
      </c>
      <c r="H242" s="128" t="s">
        <v>52</v>
      </c>
      <c r="I242" s="128" t="s">
        <v>24</v>
      </c>
      <c r="J242" s="117" t="s">
        <v>759</v>
      </c>
      <c r="K242" s="115" t="s">
        <v>765</v>
      </c>
      <c r="L242" s="117" t="s">
        <v>775</v>
      </c>
      <c r="M242" s="115" t="s">
        <v>759</v>
      </c>
      <c r="N242" s="117" t="s">
        <v>759</v>
      </c>
      <c r="O242" s="115" t="s">
        <v>759</v>
      </c>
      <c r="P242" s="117" t="s">
        <v>759</v>
      </c>
      <c r="Q242" s="115" t="s">
        <v>759</v>
      </c>
      <c r="R242" s="117" t="s">
        <v>759</v>
      </c>
      <c r="S242" s="115" t="s">
        <v>761</v>
      </c>
      <c r="T242" s="117" t="s">
        <v>759</v>
      </c>
      <c r="U242" s="115" t="s">
        <v>761</v>
      </c>
      <c r="V242" s="117" t="s">
        <v>759</v>
      </c>
      <c r="W242" s="115" t="s">
        <v>759</v>
      </c>
      <c r="X242" s="117" t="s">
        <v>759</v>
      </c>
      <c r="Y242" s="115" t="s">
        <v>759</v>
      </c>
      <c r="Z242" s="117" t="s">
        <v>759</v>
      </c>
      <c r="AC242" s="115" t="s">
        <v>759</v>
      </c>
      <c r="AD242" s="117" t="s">
        <v>759</v>
      </c>
      <c r="AE242" s="115" t="s">
        <v>765</v>
      </c>
      <c r="AG242" s="115" t="s">
        <v>759</v>
      </c>
      <c r="AH242" s="117" t="s">
        <v>759</v>
      </c>
      <c r="AI242" s="115" t="s">
        <v>765</v>
      </c>
      <c r="AJ242" s="117" t="s">
        <v>759</v>
      </c>
      <c r="AK242" s="176" t="s">
        <v>765</v>
      </c>
    </row>
    <row r="243" spans="1:43" ht="20.100000000000001" hidden="1" customHeight="1">
      <c r="A243" s="127" t="s">
        <v>694</v>
      </c>
      <c r="B243" s="128" t="s">
        <v>610</v>
      </c>
      <c r="C243" s="128"/>
      <c r="D243" s="129">
        <v>0</v>
      </c>
      <c r="E243" s="128" t="s">
        <v>688</v>
      </c>
      <c r="F243" s="130">
        <v>45828</v>
      </c>
      <c r="G243" s="131">
        <v>0</v>
      </c>
      <c r="H243" s="128" t="s">
        <v>52</v>
      </c>
      <c r="I243" s="128" t="s">
        <v>24</v>
      </c>
      <c r="J243" s="117" t="s">
        <v>759</v>
      </c>
      <c r="K243" s="115" t="s">
        <v>765</v>
      </c>
      <c r="L243" s="117" t="s">
        <v>775</v>
      </c>
      <c r="M243" s="115" t="s">
        <v>759</v>
      </c>
      <c r="N243" s="117" t="s">
        <v>759</v>
      </c>
      <c r="O243" s="115" t="s">
        <v>759</v>
      </c>
      <c r="P243" s="117" t="s">
        <v>759</v>
      </c>
      <c r="Q243" s="115" t="s">
        <v>759</v>
      </c>
      <c r="R243" s="117" t="s">
        <v>759</v>
      </c>
      <c r="S243" s="115" t="s">
        <v>761</v>
      </c>
      <c r="T243" s="117" t="s">
        <v>759</v>
      </c>
      <c r="U243" s="115" t="s">
        <v>761</v>
      </c>
      <c r="V243" s="117" t="s">
        <v>759</v>
      </c>
      <c r="W243" s="115" t="s">
        <v>759</v>
      </c>
      <c r="X243" s="117" t="s">
        <v>759</v>
      </c>
      <c r="Y243" s="115" t="s">
        <v>759</v>
      </c>
      <c r="Z243" s="117" t="s">
        <v>759</v>
      </c>
      <c r="AC243" s="115" t="s">
        <v>759</v>
      </c>
      <c r="AD243" s="117" t="s">
        <v>759</v>
      </c>
      <c r="AE243" s="115" t="s">
        <v>765</v>
      </c>
      <c r="AG243" s="115" t="s">
        <v>759</v>
      </c>
      <c r="AH243" s="117" t="s">
        <v>759</v>
      </c>
      <c r="AI243" s="115" t="s">
        <v>765</v>
      </c>
      <c r="AJ243" s="117" t="s">
        <v>759</v>
      </c>
      <c r="AK243" s="176" t="s">
        <v>765</v>
      </c>
    </row>
    <row r="244" spans="1:43" ht="20.100000000000001" customHeight="1">
      <c r="A244" s="220" t="s">
        <v>697</v>
      </c>
      <c r="B244" s="121" t="s">
        <v>610</v>
      </c>
      <c r="C244" s="200" t="s">
        <v>766</v>
      </c>
      <c r="D244" s="120">
        <v>7</v>
      </c>
      <c r="E244" s="121" t="s">
        <v>698</v>
      </c>
      <c r="F244" s="119">
        <v>45831</v>
      </c>
      <c r="G244" s="118">
        <v>3.5</v>
      </c>
      <c r="H244" s="121" t="s">
        <v>16</v>
      </c>
      <c r="I244" s="121" t="s">
        <v>17</v>
      </c>
      <c r="J244" s="117" t="s">
        <v>760</v>
      </c>
      <c r="K244" s="115" t="s">
        <v>759</v>
      </c>
      <c r="L244" s="117" t="s">
        <v>759</v>
      </c>
      <c r="M244" s="115" t="s">
        <v>760</v>
      </c>
      <c r="N244" s="117" t="s">
        <v>758</v>
      </c>
      <c r="O244" s="115" t="s">
        <v>759</v>
      </c>
      <c r="P244" s="117" t="s">
        <v>759</v>
      </c>
      <c r="Q244" s="115" t="s">
        <v>759</v>
      </c>
      <c r="R244" s="117" t="s">
        <v>758</v>
      </c>
      <c r="S244" s="115" t="s">
        <v>759</v>
      </c>
      <c r="T244" s="117" t="s">
        <v>759</v>
      </c>
      <c r="U244" s="115" t="s">
        <v>760</v>
      </c>
      <c r="V244" s="117" t="s">
        <v>759</v>
      </c>
      <c r="W244" s="115" t="s">
        <v>759</v>
      </c>
      <c r="X244" s="117" t="s">
        <v>759</v>
      </c>
      <c r="Y244" s="115" t="s">
        <v>759</v>
      </c>
      <c r="Z244" s="117" t="s">
        <v>760</v>
      </c>
      <c r="AA244" s="115" t="s">
        <v>760</v>
      </c>
      <c r="AB244" s="117" t="s">
        <v>758</v>
      </c>
      <c r="AC244" s="115" t="s">
        <v>759</v>
      </c>
      <c r="AD244" s="117" t="s">
        <v>760</v>
      </c>
      <c r="AE244" s="115" t="s">
        <v>760</v>
      </c>
      <c r="AF244" s="117" t="s">
        <v>759</v>
      </c>
      <c r="AG244" s="115" t="s">
        <v>759</v>
      </c>
      <c r="AH244" s="117" t="s">
        <v>759</v>
      </c>
      <c r="AI244" s="115" t="s">
        <v>759</v>
      </c>
      <c r="AJ244" s="117" t="s">
        <v>761</v>
      </c>
      <c r="AK244" s="176" t="s">
        <v>761</v>
      </c>
      <c r="AL244" s="186">
        <v>7</v>
      </c>
      <c r="AN244" s="186" t="s">
        <v>762</v>
      </c>
    </row>
    <row r="245" spans="1:43" ht="20.100000000000001" customHeight="1">
      <c r="A245" s="220" t="s">
        <v>700</v>
      </c>
      <c r="B245" s="121" t="s">
        <v>620</v>
      </c>
      <c r="C245" s="203" t="s">
        <v>776</v>
      </c>
      <c r="D245" s="120">
        <v>3</v>
      </c>
      <c r="E245" s="121" t="s">
        <v>701</v>
      </c>
      <c r="F245" s="119">
        <v>45834</v>
      </c>
      <c r="G245" s="118">
        <v>5</v>
      </c>
      <c r="H245" s="121" t="s">
        <v>47</v>
      </c>
      <c r="I245" s="121" t="s">
        <v>17</v>
      </c>
      <c r="J245" s="117" t="s">
        <v>759</v>
      </c>
      <c r="K245" s="115" t="s">
        <v>759</v>
      </c>
      <c r="L245" s="117" t="s">
        <v>759</v>
      </c>
      <c r="M245" s="115" t="s">
        <v>759</v>
      </c>
      <c r="N245" s="117" t="s">
        <v>759</v>
      </c>
      <c r="O245" s="115" t="s">
        <v>759</v>
      </c>
      <c r="P245" s="117" t="s">
        <v>759</v>
      </c>
      <c r="Q245" s="115" t="s">
        <v>759</v>
      </c>
      <c r="R245" s="117" t="s">
        <v>760</v>
      </c>
      <c r="S245" s="115" t="s">
        <v>759</v>
      </c>
      <c r="T245" s="117" t="s">
        <v>759</v>
      </c>
      <c r="U245" s="115" t="s">
        <v>759</v>
      </c>
      <c r="V245" s="117" t="s">
        <v>759</v>
      </c>
      <c r="W245" s="115" t="s">
        <v>759</v>
      </c>
      <c r="X245" s="117" t="s">
        <v>759</v>
      </c>
      <c r="Y245" s="115" t="s">
        <v>759</v>
      </c>
      <c r="Z245" s="117" t="s">
        <v>759</v>
      </c>
      <c r="AA245" s="115" t="s">
        <v>759</v>
      </c>
      <c r="AB245" s="117" t="s">
        <v>759</v>
      </c>
      <c r="AC245" s="115" t="s">
        <v>759</v>
      </c>
      <c r="AD245" s="117" t="s">
        <v>775</v>
      </c>
      <c r="AE245" s="115" t="s">
        <v>765</v>
      </c>
      <c r="AF245" s="117" t="s">
        <v>759</v>
      </c>
      <c r="AG245" s="115" t="s">
        <v>759</v>
      </c>
      <c r="AH245" s="117" t="s">
        <v>759</v>
      </c>
      <c r="AI245" s="115" t="s">
        <v>760</v>
      </c>
      <c r="AJ245" s="117" t="s">
        <v>760</v>
      </c>
      <c r="AK245" s="176" t="s">
        <v>759</v>
      </c>
      <c r="AL245" s="186">
        <v>3</v>
      </c>
      <c r="AN245" s="186" t="s">
        <v>762</v>
      </c>
    </row>
    <row r="246" spans="1:43" ht="20.100000000000001" hidden="1" customHeight="1">
      <c r="A246" s="116" t="s">
        <v>703</v>
      </c>
      <c r="B246" s="221" t="s">
        <v>610</v>
      </c>
      <c r="C246" s="221"/>
      <c r="D246" s="230">
        <v>0</v>
      </c>
      <c r="E246" s="221" t="s">
        <v>704</v>
      </c>
      <c r="F246" s="223">
        <v>45834</v>
      </c>
      <c r="G246" s="224">
        <v>0</v>
      </c>
      <c r="H246" s="221" t="s">
        <v>47</v>
      </c>
      <c r="I246" s="221" t="s">
        <v>24</v>
      </c>
      <c r="J246" s="117" t="s">
        <v>759</v>
      </c>
      <c r="K246" s="115" t="s">
        <v>759</v>
      </c>
      <c r="L246" s="117" t="s">
        <v>759</v>
      </c>
      <c r="M246" s="115" t="s">
        <v>761</v>
      </c>
      <c r="N246" s="117" t="s">
        <v>759</v>
      </c>
      <c r="O246" s="115" t="s">
        <v>759</v>
      </c>
      <c r="P246" s="117" t="s">
        <v>759</v>
      </c>
      <c r="Q246" s="115" t="s">
        <v>759</v>
      </c>
      <c r="R246" s="117" t="s">
        <v>761</v>
      </c>
      <c r="S246" s="115" t="s">
        <v>759</v>
      </c>
      <c r="T246" s="117" t="s">
        <v>761</v>
      </c>
      <c r="U246" s="115" t="s">
        <v>759</v>
      </c>
      <c r="V246" s="117" t="s">
        <v>759</v>
      </c>
      <c r="W246" s="115" t="s">
        <v>759</v>
      </c>
      <c r="X246" s="117" t="s">
        <v>759</v>
      </c>
      <c r="Y246" s="115" t="s">
        <v>759</v>
      </c>
      <c r="Z246" s="117" t="s">
        <v>759</v>
      </c>
      <c r="AA246" s="115" t="s">
        <v>759</v>
      </c>
      <c r="AB246" s="117" t="s">
        <v>761</v>
      </c>
      <c r="AC246" s="115" t="s">
        <v>759</v>
      </c>
      <c r="AD246" s="117" t="s">
        <v>759</v>
      </c>
      <c r="AE246" s="115" t="s">
        <v>765</v>
      </c>
      <c r="AG246" s="115" t="s">
        <v>759</v>
      </c>
      <c r="AH246" s="117" t="s">
        <v>759</v>
      </c>
      <c r="AI246" s="115" t="s">
        <v>765</v>
      </c>
      <c r="AJ246" s="117" t="s">
        <v>761</v>
      </c>
      <c r="AK246" s="176" t="s">
        <v>765</v>
      </c>
    </row>
    <row r="247" spans="1:43" ht="20.100000000000001" customHeight="1">
      <c r="A247" s="220" t="s">
        <v>706</v>
      </c>
      <c r="B247" s="121" t="s">
        <v>610</v>
      </c>
      <c r="C247" s="200" t="s">
        <v>766</v>
      </c>
      <c r="D247" s="120">
        <v>7</v>
      </c>
      <c r="E247" s="121" t="s">
        <v>707</v>
      </c>
      <c r="F247" s="119">
        <v>45835</v>
      </c>
      <c r="G247" s="118">
        <v>3.5</v>
      </c>
      <c r="H247" s="121" t="s">
        <v>52</v>
      </c>
      <c r="I247" s="121" t="s">
        <v>17</v>
      </c>
      <c r="J247" s="117" t="s">
        <v>761</v>
      </c>
      <c r="K247" s="115" t="s">
        <v>759</v>
      </c>
      <c r="L247" s="117" t="s">
        <v>759</v>
      </c>
      <c r="M247" s="115" t="s">
        <v>760</v>
      </c>
      <c r="N247" s="117" t="s">
        <v>760</v>
      </c>
      <c r="O247" s="115" t="s">
        <v>759</v>
      </c>
      <c r="P247" s="117" t="s">
        <v>759</v>
      </c>
      <c r="Q247" s="115" t="s">
        <v>759</v>
      </c>
      <c r="R247" s="117" t="s">
        <v>759</v>
      </c>
      <c r="S247" s="115" t="s">
        <v>759</v>
      </c>
      <c r="T247" s="117" t="s">
        <v>760</v>
      </c>
      <c r="U247" s="115" t="s">
        <v>761</v>
      </c>
      <c r="V247" s="117" t="s">
        <v>759</v>
      </c>
      <c r="W247" s="115" t="s">
        <v>760</v>
      </c>
      <c r="X247" s="117" t="s">
        <v>759</v>
      </c>
      <c r="Y247" s="115" t="s">
        <v>759</v>
      </c>
      <c r="Z247" s="117" t="s">
        <v>758</v>
      </c>
      <c r="AA247" s="115" t="s">
        <v>761</v>
      </c>
      <c r="AB247" s="117" t="s">
        <v>761</v>
      </c>
      <c r="AC247" s="115" t="s">
        <v>760</v>
      </c>
      <c r="AD247" s="117" t="s">
        <v>758</v>
      </c>
      <c r="AE247" s="115" t="s">
        <v>761</v>
      </c>
      <c r="AF247" s="117" t="s">
        <v>759</v>
      </c>
      <c r="AG247" s="115" t="s">
        <v>759</v>
      </c>
      <c r="AH247" s="117" t="s">
        <v>759</v>
      </c>
      <c r="AI247" s="115" t="s">
        <v>759</v>
      </c>
      <c r="AJ247" s="117" t="s">
        <v>760</v>
      </c>
      <c r="AK247" s="176" t="s">
        <v>760</v>
      </c>
      <c r="AL247" s="186">
        <v>7</v>
      </c>
      <c r="AN247" s="186" t="s">
        <v>762</v>
      </c>
    </row>
    <row r="248" spans="1:43" ht="20.100000000000001" customHeight="1">
      <c r="A248" s="220" t="s">
        <v>709</v>
      </c>
      <c r="B248" s="121" t="s">
        <v>610</v>
      </c>
      <c r="C248" s="195" t="s">
        <v>757</v>
      </c>
      <c r="D248" s="120">
        <v>7</v>
      </c>
      <c r="E248" s="121" t="s">
        <v>710</v>
      </c>
      <c r="F248" s="119">
        <v>45835</v>
      </c>
      <c r="G248" s="118">
        <v>2</v>
      </c>
      <c r="H248" s="121" t="s">
        <v>52</v>
      </c>
      <c r="I248" s="121" t="s">
        <v>24</v>
      </c>
      <c r="J248" s="117" t="s">
        <v>760</v>
      </c>
      <c r="K248" s="115" t="s">
        <v>759</v>
      </c>
      <c r="L248" s="117" t="s">
        <v>759</v>
      </c>
      <c r="M248" s="115" t="s">
        <v>759</v>
      </c>
      <c r="N248" s="117" t="s">
        <v>765</v>
      </c>
      <c r="O248" s="115" t="s">
        <v>759</v>
      </c>
      <c r="P248" s="117" t="s">
        <v>759</v>
      </c>
      <c r="Q248" s="115" t="s">
        <v>759</v>
      </c>
      <c r="R248" s="117" t="s">
        <v>759</v>
      </c>
      <c r="S248" s="115" t="s">
        <v>760</v>
      </c>
      <c r="T248" s="117" t="s">
        <v>759</v>
      </c>
      <c r="U248" s="115" t="s">
        <v>760</v>
      </c>
      <c r="V248" s="117" t="s">
        <v>759</v>
      </c>
      <c r="W248" s="115" t="s">
        <v>765</v>
      </c>
      <c r="X248" s="117" t="s">
        <v>759</v>
      </c>
      <c r="Y248" s="115" t="s">
        <v>759</v>
      </c>
      <c r="Z248" s="117" t="s">
        <v>759</v>
      </c>
      <c r="AA248" s="115" t="s">
        <v>760</v>
      </c>
      <c r="AB248" s="117" t="s">
        <v>761</v>
      </c>
      <c r="AC248" s="115" t="s">
        <v>759</v>
      </c>
      <c r="AD248" s="117" t="s">
        <v>760</v>
      </c>
      <c r="AE248" s="115" t="s">
        <v>760</v>
      </c>
      <c r="AF248" s="117" t="s">
        <v>759</v>
      </c>
      <c r="AG248" s="115" t="s">
        <v>759</v>
      </c>
      <c r="AH248" s="117" t="s">
        <v>759</v>
      </c>
      <c r="AI248" s="115" t="s">
        <v>759</v>
      </c>
      <c r="AJ248" s="117" t="s">
        <v>761</v>
      </c>
      <c r="AK248" s="176" t="s">
        <v>760</v>
      </c>
      <c r="AL248" s="186">
        <v>7</v>
      </c>
      <c r="AN248" s="186" t="s">
        <v>762</v>
      </c>
      <c r="AQ248" s="186" t="s">
        <v>873</v>
      </c>
    </row>
    <row r="249" spans="1:43" ht="20.100000000000001" customHeight="1">
      <c r="A249" s="220" t="s">
        <v>712</v>
      </c>
      <c r="B249" s="121" t="s">
        <v>610</v>
      </c>
      <c r="C249" s="200" t="s">
        <v>766</v>
      </c>
      <c r="D249" s="120">
        <v>7</v>
      </c>
      <c r="E249" s="121" t="s">
        <v>713</v>
      </c>
      <c r="F249" s="119">
        <v>45838</v>
      </c>
      <c r="G249" s="118">
        <v>3.5</v>
      </c>
      <c r="H249" s="121" t="s">
        <v>16</v>
      </c>
      <c r="I249" s="121" t="s">
        <v>24</v>
      </c>
      <c r="J249" s="117" t="s">
        <v>760</v>
      </c>
      <c r="K249" s="115" t="s">
        <v>759</v>
      </c>
      <c r="L249" s="117" t="s">
        <v>759</v>
      </c>
      <c r="M249" s="115" t="s">
        <v>761</v>
      </c>
      <c r="N249" s="117" t="s">
        <v>760</v>
      </c>
      <c r="O249" s="115" t="s">
        <v>759</v>
      </c>
      <c r="P249" s="117" t="s">
        <v>759</v>
      </c>
      <c r="Q249" s="115" t="s">
        <v>759</v>
      </c>
      <c r="R249" s="117" t="s">
        <v>760</v>
      </c>
      <c r="S249" s="115" t="s">
        <v>761</v>
      </c>
      <c r="T249" s="117" t="s">
        <v>759</v>
      </c>
      <c r="U249" s="115" t="s">
        <v>760</v>
      </c>
      <c r="V249" s="117" t="s">
        <v>759</v>
      </c>
      <c r="W249" s="115" t="s">
        <v>759</v>
      </c>
      <c r="X249" s="117" t="s">
        <v>759</v>
      </c>
      <c r="Y249" s="115" t="s">
        <v>759</v>
      </c>
      <c r="Z249" s="117" t="s">
        <v>760</v>
      </c>
      <c r="AA249" s="115" t="s">
        <v>761</v>
      </c>
      <c r="AB249" s="117" t="s">
        <v>760</v>
      </c>
      <c r="AC249" s="115" t="s">
        <v>759</v>
      </c>
      <c r="AD249" s="117" t="s">
        <v>761</v>
      </c>
      <c r="AE249" s="115" t="s">
        <v>760</v>
      </c>
      <c r="AF249" s="117" t="s">
        <v>759</v>
      </c>
      <c r="AH249" s="117" t="s">
        <v>759</v>
      </c>
      <c r="AI249" s="115" t="s">
        <v>765</v>
      </c>
      <c r="AJ249" s="117" t="s">
        <v>759</v>
      </c>
      <c r="AK249" s="176" t="s">
        <v>765</v>
      </c>
      <c r="AL249" s="186">
        <v>7</v>
      </c>
      <c r="AN249" s="186" t="s">
        <v>762</v>
      </c>
      <c r="AP249" s="186" t="s">
        <v>837</v>
      </c>
    </row>
    <row r="250" spans="1:43" ht="20.100000000000001" hidden="1" customHeight="1">
      <c r="D250" s="186">
        <f>SUM(D2:D249)</f>
        <v>1388</v>
      </c>
      <c r="F250" s="37"/>
      <c r="G250" s="252">
        <f>SUM(G2:G249)</f>
        <v>719.5</v>
      </c>
    </row>
    <row r="251" spans="1:43">
      <c r="J251" s="117" t="s">
        <v>759</v>
      </c>
    </row>
    <row r="252" spans="1:43">
      <c r="J252" s="117" t="s">
        <v>758</v>
      </c>
    </row>
    <row r="253" spans="1:43">
      <c r="J253" s="117" t="s">
        <v>780</v>
      </c>
    </row>
    <row r="254" spans="1:43">
      <c r="J254" s="117" t="s">
        <v>760</v>
      </c>
    </row>
    <row r="255" spans="1:43" s="189" customFormat="1">
      <c r="F255" s="253"/>
      <c r="I255" s="189" t="s">
        <v>874</v>
      </c>
      <c r="J255" s="254">
        <v>23</v>
      </c>
      <c r="K255" s="254">
        <v>16</v>
      </c>
      <c r="L255" s="254">
        <v>12</v>
      </c>
      <c r="M255" s="254">
        <v>27</v>
      </c>
      <c r="N255" s="254">
        <v>19</v>
      </c>
      <c r="O255" s="254">
        <v>24</v>
      </c>
      <c r="P255" s="254">
        <v>14</v>
      </c>
      <c r="Q255" s="254">
        <v>15</v>
      </c>
      <c r="R255" s="254">
        <v>31</v>
      </c>
      <c r="S255" s="254">
        <v>24</v>
      </c>
      <c r="T255" s="254">
        <v>18</v>
      </c>
      <c r="U255" s="254">
        <v>27</v>
      </c>
      <c r="V255" s="254">
        <v>19</v>
      </c>
      <c r="W255" s="254">
        <v>11</v>
      </c>
      <c r="X255" s="254"/>
      <c r="Y255" s="254">
        <v>19</v>
      </c>
      <c r="Z255" s="254">
        <v>30</v>
      </c>
      <c r="AA255" s="254">
        <v>32</v>
      </c>
      <c r="AB255" s="254">
        <v>10</v>
      </c>
      <c r="AC255" s="254">
        <v>29</v>
      </c>
      <c r="AD255" s="254">
        <v>28</v>
      </c>
      <c r="AE255" s="254">
        <v>22</v>
      </c>
      <c r="AF255" s="254">
        <v>24</v>
      </c>
      <c r="AG255" s="254">
        <v>21</v>
      </c>
      <c r="AH255" s="254">
        <v>15</v>
      </c>
      <c r="AI255" s="254">
        <v>31</v>
      </c>
      <c r="AJ255" s="254">
        <v>18</v>
      </c>
      <c r="AK255" s="254">
        <v>10</v>
      </c>
    </row>
  </sheetData>
  <sheetProtection sheet="1" objects="1" scenarios="1"/>
  <autoFilter ref="A1:AY254" xr:uid="{E565862E-1F7B-E044-BC38-DCDB8F5C431F}">
    <filterColumn colId="3">
      <filters blank="1">
        <filter val="1"/>
        <filter val="1389"/>
        <filter val="3"/>
        <filter val="4"/>
        <filter val="5"/>
        <filter val="7"/>
      </filters>
    </filterColumn>
  </autoFilter>
  <conditionalFormatting sqref="A1:XFD82 A83:B83 D83:XFD83 A84:XFD92 A93:B95 D93:XFD95 A96:XFD97 A98:B98 D98:XFD98 A99:XFD103 A104:B105 D104:XFD105 A106:XFD106 A107:B108 D107:XFD108 A109:XFD132 A133:B133 D133:XFD133 A134:XFD136 A137:B137 D137:XFD137 A138:XFD142 A143:B143 D143:XFD143 A144:XFD146 A147:B147 D147:XFD147 A148:XFD160 A161:B161 D161:XFD161 A162:XFD164 A165:B165 D165:XFD165 A166:XFD166 A167:B167 D167:XFD167 A168:XFD169 A170:B170 D170:XFD170 A171:XFD172 A173:B174 D173:XFD174 A175:XFD255 A256:O256 Q256:AB256 AD256:XFD256 A257:XFD1048576">
    <cfRule type="containsText" dxfId="101" priority="1" operator="containsText" text="Back">
      <formula>NOT(ISERROR(SEARCH("Back",A1)))</formula>
    </cfRule>
    <cfRule type="containsText" dxfId="100" priority="2" operator="containsText" text="not">
      <formula>NOT(ISERROR(SEARCH("not",A1)))</formula>
    </cfRule>
    <cfRule type="containsText" dxfId="99" priority="3" operator="containsText" text="Scheduled">
      <formula>NOT(ISERROR(SEARCH("Scheduled",A1)))</formula>
    </cfRule>
  </conditionalFormatting>
  <conditionalFormatting sqref="J238:W249 J237:S237 U237:W237 J2:AY6 J26:R26 T26:W26 AI65:AY65 J27:W229 K230:W230 J231:W236 Y65:AG65 J7:W25 Y7:AY64 X7:X249 Y66:AY2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AY6 J7:W25 Y7:AY64 X7:X249 J26:R26 T26:W26 J27:W229 Y65:AG65 AI65:AY65 Y66:AY249 K230:W230 J231:W236 J237:S237 U237:W237 J238:W249">
    <cfRule type="containsText" dxfId="98" priority="4" stopIfTrue="1" operator="containsText" text="Top Choice">
      <formula>NOT(ISERROR(SEARCH("Top Choice",J2)))</formula>
    </cfRule>
    <cfRule type="containsText" dxfId="97" priority="5" stopIfTrue="1" operator="containsText" text="Yes">
      <formula>NOT(ISERROR(SEARCH("Yes",J2)))</formula>
    </cfRule>
    <cfRule type="containsText" dxfId="96" priority="6" stopIfTrue="1" operator="containsText" text="If Needed">
      <formula>NOT(ISERROR(SEARCH("If Needed",J2)))</formula>
    </cfRule>
    <cfRule type="containsText" dxfId="95" priority="7" stopIfTrue="1" operator="containsText" text="Unavailable">
      <formula>NOT(ISERROR(SEARCH("Unavailable",J2)))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9"/>
  <sheetViews>
    <sheetView showGridLines="0" workbookViewId="0">
      <pane xSplit="1" ySplit="2" topLeftCell="B3" activePane="bottomRight" state="frozen"/>
      <selection pane="bottomRight" activeCell="F4" sqref="F4"/>
      <selection pane="bottomLeft"/>
      <selection pane="topRight"/>
    </sheetView>
  </sheetViews>
  <sheetFormatPr defaultColWidth="16.28515625" defaultRowHeight="20.100000000000001" customHeight="1"/>
  <cols>
    <col min="1" max="9" width="16.28515625" style="11" customWidth="1"/>
    <col min="10" max="16384" width="16.28515625" style="11"/>
  </cols>
  <sheetData>
    <row r="1" spans="1:9" ht="27.75" customHeight="1">
      <c r="A1" s="342" t="s">
        <v>875</v>
      </c>
      <c r="B1" s="342"/>
      <c r="C1" s="342"/>
      <c r="D1" s="342"/>
      <c r="E1" s="342"/>
      <c r="F1" s="342"/>
      <c r="G1" s="342"/>
      <c r="H1" s="342"/>
    </row>
    <row r="2" spans="1:9" ht="20.25" customHeight="1">
      <c r="A2" s="12"/>
      <c r="B2" s="12"/>
      <c r="C2" s="12"/>
      <c r="D2" s="12"/>
      <c r="E2" s="12"/>
      <c r="F2" s="12" t="s">
        <v>876</v>
      </c>
      <c r="G2" s="12"/>
      <c r="H2" s="12" t="s">
        <v>877</v>
      </c>
    </row>
    <row r="3" spans="1:9" ht="80.25" customHeight="1">
      <c r="A3" s="13" t="s">
        <v>878</v>
      </c>
      <c r="B3" s="14" t="s">
        <v>879</v>
      </c>
      <c r="C3" s="15" t="s">
        <v>89</v>
      </c>
      <c r="D3" s="15" t="s">
        <v>880</v>
      </c>
      <c r="E3" s="15" t="s">
        <v>881</v>
      </c>
      <c r="F3" s="16">
        <v>7</v>
      </c>
      <c r="G3" s="15" t="s">
        <v>882</v>
      </c>
      <c r="H3" s="42" t="s">
        <v>883</v>
      </c>
      <c r="I3" s="44">
        <f>F3*H3</f>
        <v>7</v>
      </c>
    </row>
    <row r="4" spans="1:9" ht="68.099999999999994" customHeight="1">
      <c r="A4" s="18" t="s">
        <v>884</v>
      </c>
      <c r="B4" s="19" t="s">
        <v>885</v>
      </c>
      <c r="C4" s="20" t="s">
        <v>886</v>
      </c>
      <c r="D4" s="20" t="s">
        <v>887</v>
      </c>
      <c r="E4" s="20" t="s">
        <v>888</v>
      </c>
      <c r="F4" s="21">
        <v>3</v>
      </c>
      <c r="G4" s="20" t="s">
        <v>889</v>
      </c>
      <c r="H4" s="43" t="s">
        <v>890</v>
      </c>
      <c r="I4" s="44">
        <f t="shared" ref="I4:I6" si="0">F4*H4</f>
        <v>120</v>
      </c>
    </row>
    <row r="5" spans="1:9" ht="56.1" customHeight="1">
      <c r="A5" s="18" t="s">
        <v>891</v>
      </c>
      <c r="B5" s="19" t="s">
        <v>892</v>
      </c>
      <c r="C5" s="20" t="s">
        <v>886</v>
      </c>
      <c r="D5" s="20" t="s">
        <v>887</v>
      </c>
      <c r="E5" s="20" t="s">
        <v>888</v>
      </c>
      <c r="F5" s="21">
        <v>5</v>
      </c>
      <c r="G5" s="20" t="s">
        <v>893</v>
      </c>
      <c r="H5" s="43" t="s">
        <v>890</v>
      </c>
      <c r="I5" s="44">
        <f t="shared" si="0"/>
        <v>200</v>
      </c>
    </row>
    <row r="6" spans="1:9" ht="80.099999999999994" customHeight="1">
      <c r="A6" s="18" t="s">
        <v>894</v>
      </c>
      <c r="B6" s="19" t="s">
        <v>895</v>
      </c>
      <c r="C6" s="20" t="s">
        <v>886</v>
      </c>
      <c r="D6" s="20" t="s">
        <v>887</v>
      </c>
      <c r="E6" s="20" t="s">
        <v>888</v>
      </c>
      <c r="F6" s="21">
        <v>4</v>
      </c>
      <c r="G6" s="20" t="s">
        <v>896</v>
      </c>
      <c r="H6" s="43" t="s">
        <v>897</v>
      </c>
      <c r="I6" s="44">
        <f t="shared" si="0"/>
        <v>192</v>
      </c>
    </row>
    <row r="7" spans="1:9" ht="20.100000000000001" customHeight="1">
      <c r="A7" s="46" t="s">
        <v>898</v>
      </c>
      <c r="F7" s="47">
        <v>32</v>
      </c>
      <c r="H7" s="11">
        <v>6</v>
      </c>
      <c r="I7" s="44">
        <f>F7*H7</f>
        <v>192</v>
      </c>
    </row>
    <row r="8" spans="1:9" ht="20.100000000000001" customHeight="1">
      <c r="A8" s="46" t="s">
        <v>899</v>
      </c>
      <c r="F8" s="47">
        <v>4</v>
      </c>
      <c r="H8" s="11">
        <v>30</v>
      </c>
      <c r="I8" s="123">
        <f>F8*H8</f>
        <v>120</v>
      </c>
    </row>
    <row r="9" spans="1:9" ht="20.100000000000001" customHeight="1">
      <c r="I9" s="44">
        <f>SUM(I3:I8)</f>
        <v>831</v>
      </c>
    </row>
  </sheetData>
  <mergeCells count="1">
    <mergeCell ref="A1:H1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3096-60A5-6448-B7EC-0B62BA755F2A}">
  <dimension ref="A1:AY239"/>
  <sheetViews>
    <sheetView workbookViewId="0">
      <pane xSplit="1" ySplit="1" topLeftCell="C215" activePane="bottomRight" state="frozen"/>
      <selection pane="bottomRight" activeCell="D228" sqref="D228"/>
      <selection pane="bottomLeft"/>
      <selection pane="topRight"/>
    </sheetView>
  </sheetViews>
  <sheetFormatPr defaultColWidth="8.28515625" defaultRowHeight="12.95"/>
  <cols>
    <col min="1" max="1" width="85.140625" style="105" customWidth="1"/>
    <col min="2" max="2" width="31.42578125" style="105" hidden="1" customWidth="1"/>
    <col min="3" max="3" width="33" style="105" customWidth="1"/>
    <col min="4" max="4" width="5.140625" style="105" customWidth="1"/>
    <col min="5" max="5" width="16" style="105" customWidth="1"/>
    <col min="6" max="6" width="13.42578125" style="108" customWidth="1"/>
    <col min="7" max="7" width="7.85546875" style="105" customWidth="1"/>
    <col min="8" max="8" width="4.85546875" style="105" customWidth="1"/>
    <col min="9" max="9" width="7.28515625" style="105" customWidth="1"/>
    <col min="10" max="10" width="11.85546875" style="111" customWidth="1"/>
    <col min="11" max="11" width="11.85546875" style="112" customWidth="1"/>
    <col min="12" max="12" width="11.85546875" style="111" customWidth="1"/>
    <col min="13" max="13" width="11.85546875" style="112" customWidth="1"/>
    <col min="14" max="14" width="11.85546875" style="111" customWidth="1"/>
    <col min="15" max="15" width="15.7109375" style="112" customWidth="1"/>
    <col min="16" max="16" width="14.7109375" style="111" customWidth="1"/>
    <col min="17" max="17" width="11.85546875" style="112" customWidth="1"/>
    <col min="18" max="18" width="11.85546875" style="111" customWidth="1"/>
    <col min="19" max="19" width="11.85546875" style="48" customWidth="1"/>
    <col min="20" max="20" width="13.28515625" style="111" customWidth="1"/>
    <col min="21" max="21" width="11.85546875" style="48" customWidth="1"/>
    <col min="22" max="22" width="11.85546875" style="111" customWidth="1"/>
    <col min="23" max="23" width="11.85546875" style="48" customWidth="1"/>
    <col min="24" max="24" width="11.85546875" style="111" customWidth="1"/>
    <col min="25" max="25" width="13.140625" style="48" customWidth="1"/>
    <col min="26" max="26" width="15" style="111" customWidth="1"/>
    <col min="27" max="27" width="11.85546875" style="48" customWidth="1"/>
    <col min="28" max="28" width="17.140625" style="111" customWidth="1"/>
    <col min="29" max="29" width="11.85546875" style="48" customWidth="1"/>
    <col min="30" max="30" width="11.85546875" style="111" customWidth="1"/>
    <col min="31" max="31" width="11.85546875" style="48" customWidth="1"/>
    <col min="32" max="32" width="11.85546875" style="111" customWidth="1"/>
    <col min="33" max="33" width="11.85546875" style="48" customWidth="1"/>
    <col min="34" max="34" width="11.85546875" style="111" customWidth="1"/>
    <col min="35" max="35" width="11.85546875" style="48" customWidth="1"/>
    <col min="36" max="36" width="11.85546875" style="111" customWidth="1"/>
    <col min="37" max="37" width="13.42578125" style="176" customWidth="1"/>
    <col min="38" max="51" width="11.85546875" style="1" customWidth="1"/>
    <col min="52" max="16384" width="8.28515625" style="1"/>
  </cols>
  <sheetData>
    <row r="1" spans="1:51" ht="20.25" customHeight="1">
      <c r="A1" s="49" t="s">
        <v>1</v>
      </c>
      <c r="B1" s="49" t="s">
        <v>900</v>
      </c>
      <c r="C1" s="49" t="s">
        <v>2</v>
      </c>
      <c r="D1" s="49" t="s">
        <v>5</v>
      </c>
      <c r="E1" s="49" t="s">
        <v>3</v>
      </c>
      <c r="F1" s="50" t="s">
        <v>4</v>
      </c>
      <c r="G1" s="49" t="s">
        <v>7</v>
      </c>
      <c r="H1" s="49" t="s">
        <v>8</v>
      </c>
      <c r="I1" s="49" t="s">
        <v>9</v>
      </c>
      <c r="J1" s="109" t="s">
        <v>715</v>
      </c>
      <c r="K1" s="110" t="s">
        <v>716</v>
      </c>
      <c r="L1" s="109" t="s">
        <v>717</v>
      </c>
      <c r="M1" s="110" t="s">
        <v>718</v>
      </c>
      <c r="N1" s="109" t="s">
        <v>719</v>
      </c>
      <c r="O1" s="110" t="s">
        <v>720</v>
      </c>
      <c r="P1" s="109" t="s">
        <v>721</v>
      </c>
      <c r="Q1" s="110" t="s">
        <v>722</v>
      </c>
      <c r="R1" s="109" t="s">
        <v>723</v>
      </c>
      <c r="S1" s="113" t="s">
        <v>724</v>
      </c>
      <c r="T1" s="109" t="s">
        <v>725</v>
      </c>
      <c r="U1" s="113" t="s">
        <v>726</v>
      </c>
      <c r="V1" s="109" t="s">
        <v>727</v>
      </c>
      <c r="W1" s="113" t="s">
        <v>728</v>
      </c>
      <c r="X1" s="109" t="s">
        <v>729</v>
      </c>
      <c r="Y1" s="113" t="s">
        <v>730</v>
      </c>
      <c r="Z1" s="109" t="s">
        <v>731</v>
      </c>
      <c r="AA1" s="113" t="s">
        <v>732</v>
      </c>
      <c r="AB1" s="109" t="s">
        <v>733</v>
      </c>
      <c r="AC1" s="113" t="s">
        <v>734</v>
      </c>
      <c r="AD1" s="109" t="s">
        <v>735</v>
      </c>
      <c r="AE1" s="113" t="s">
        <v>736</v>
      </c>
      <c r="AF1" s="109" t="s">
        <v>737</v>
      </c>
      <c r="AG1" s="113" t="s">
        <v>738</v>
      </c>
      <c r="AH1" s="109" t="s">
        <v>739</v>
      </c>
      <c r="AI1" s="113" t="s">
        <v>740</v>
      </c>
      <c r="AJ1" s="109" t="s">
        <v>741</v>
      </c>
      <c r="AK1" s="175" t="s">
        <v>901</v>
      </c>
      <c r="AL1" s="39" t="s">
        <v>902</v>
      </c>
      <c r="AM1" s="39" t="s">
        <v>903</v>
      </c>
      <c r="AN1" s="39"/>
      <c r="AO1" s="39"/>
      <c r="AP1" s="39"/>
      <c r="AQ1" s="39" t="s">
        <v>904</v>
      </c>
      <c r="AR1" s="39" t="s">
        <v>749</v>
      </c>
      <c r="AS1" s="39" t="s">
        <v>750</v>
      </c>
      <c r="AT1" s="39" t="s">
        <v>751</v>
      </c>
      <c r="AU1" s="39" t="s">
        <v>752</v>
      </c>
      <c r="AV1" s="39" t="s">
        <v>753</v>
      </c>
      <c r="AW1" s="39" t="s">
        <v>754</v>
      </c>
      <c r="AX1" s="39" t="s">
        <v>755</v>
      </c>
      <c r="AY1" s="39" t="s">
        <v>756</v>
      </c>
    </row>
    <row r="2" spans="1:51" ht="20.25" customHeight="1">
      <c r="A2" s="51" t="s">
        <v>11</v>
      </c>
      <c r="B2" s="135"/>
      <c r="C2" s="52" t="s">
        <v>12</v>
      </c>
      <c r="D2" s="53">
        <v>7</v>
      </c>
      <c r="E2" s="52" t="s">
        <v>13</v>
      </c>
      <c r="F2" s="54">
        <v>45530</v>
      </c>
      <c r="G2" s="55">
        <v>2</v>
      </c>
      <c r="H2" s="52" t="s">
        <v>16</v>
      </c>
      <c r="I2" s="52" t="s">
        <v>17</v>
      </c>
      <c r="J2" s="111" t="s">
        <v>761</v>
      </c>
      <c r="K2" s="112" t="s">
        <v>761</v>
      </c>
      <c r="L2" s="111" t="s">
        <v>759</v>
      </c>
      <c r="M2" s="112" t="s">
        <v>761</v>
      </c>
      <c r="N2" s="111" t="s">
        <v>765</v>
      </c>
      <c r="O2" s="112" t="s">
        <v>775</v>
      </c>
      <c r="P2" s="111" t="s">
        <v>775</v>
      </c>
      <c r="Q2" s="112" t="s">
        <v>775</v>
      </c>
      <c r="R2" s="111" t="s">
        <v>759</v>
      </c>
      <c r="S2" s="48" t="s">
        <v>765</v>
      </c>
      <c r="T2" s="111" t="s">
        <v>759</v>
      </c>
      <c r="U2" s="48" t="s">
        <v>761</v>
      </c>
      <c r="V2" s="111" t="s">
        <v>775</v>
      </c>
      <c r="W2" s="48" t="s">
        <v>759</v>
      </c>
      <c r="X2" s="111" t="s">
        <v>759</v>
      </c>
      <c r="Y2" s="48" t="s">
        <v>759</v>
      </c>
      <c r="Z2" s="111" t="s">
        <v>759</v>
      </c>
      <c r="AA2" s="48" t="s">
        <v>775</v>
      </c>
      <c r="AB2" s="111" t="s">
        <v>761</v>
      </c>
      <c r="AC2" s="48" t="s">
        <v>759</v>
      </c>
      <c r="AD2" s="111" t="s">
        <v>775</v>
      </c>
      <c r="AE2" s="48" t="s">
        <v>761</v>
      </c>
      <c r="AF2" s="111" t="s">
        <v>759</v>
      </c>
      <c r="AG2" s="48" t="s">
        <v>759</v>
      </c>
      <c r="AH2" s="111" t="s">
        <v>759</v>
      </c>
      <c r="AI2" s="48" t="s">
        <v>759</v>
      </c>
      <c r="AJ2" s="111" t="s">
        <v>759</v>
      </c>
      <c r="AK2" s="176" t="s">
        <v>761</v>
      </c>
      <c r="AL2" s="125"/>
      <c r="AM2" s="125"/>
    </row>
    <row r="3" spans="1:51" ht="20.100000000000001" customHeight="1">
      <c r="A3" s="56" t="s">
        <v>19</v>
      </c>
      <c r="B3" s="136"/>
      <c r="C3" s="57" t="s">
        <v>12</v>
      </c>
      <c r="D3" s="58">
        <v>7</v>
      </c>
      <c r="E3" s="57" t="s">
        <v>20</v>
      </c>
      <c r="F3" s="54">
        <v>45530</v>
      </c>
      <c r="G3" s="59">
        <v>2</v>
      </c>
      <c r="H3" s="57" t="s">
        <v>16</v>
      </c>
      <c r="I3" s="57" t="s">
        <v>17</v>
      </c>
      <c r="J3" s="111" t="s">
        <v>761</v>
      </c>
      <c r="K3" s="112" t="s">
        <v>759</v>
      </c>
      <c r="L3" s="111" t="s">
        <v>759</v>
      </c>
      <c r="M3" s="112" t="s">
        <v>761</v>
      </c>
      <c r="N3" s="111" t="s">
        <v>765</v>
      </c>
      <c r="O3" s="112" t="s">
        <v>775</v>
      </c>
      <c r="P3" s="111" t="s">
        <v>775</v>
      </c>
      <c r="Q3" s="112" t="s">
        <v>775</v>
      </c>
      <c r="R3" s="111" t="s">
        <v>759</v>
      </c>
      <c r="S3" s="48" t="s">
        <v>759</v>
      </c>
      <c r="T3" s="111" t="s">
        <v>759</v>
      </c>
      <c r="U3" s="48" t="s">
        <v>761</v>
      </c>
      <c r="V3" s="111" t="s">
        <v>775</v>
      </c>
      <c r="W3" s="48" t="s">
        <v>759</v>
      </c>
      <c r="X3" s="111" t="s">
        <v>759</v>
      </c>
      <c r="Y3" s="48" t="s">
        <v>759</v>
      </c>
      <c r="Z3" s="111" t="s">
        <v>759</v>
      </c>
      <c r="AA3" s="48" t="s">
        <v>775</v>
      </c>
      <c r="AB3" s="111" t="s">
        <v>761</v>
      </c>
      <c r="AC3" s="48" t="s">
        <v>759</v>
      </c>
      <c r="AD3" s="111" t="s">
        <v>765</v>
      </c>
      <c r="AE3" s="48" t="s">
        <v>761</v>
      </c>
      <c r="AF3" s="111" t="s">
        <v>759</v>
      </c>
      <c r="AG3" s="48" t="s">
        <v>759</v>
      </c>
      <c r="AH3" s="111" t="s">
        <v>759</v>
      </c>
      <c r="AI3" s="48" t="s">
        <v>759</v>
      </c>
      <c r="AJ3" s="111" t="s">
        <v>759</v>
      </c>
      <c r="AK3" s="176" t="s">
        <v>761</v>
      </c>
      <c r="AL3" s="125"/>
      <c r="AM3" s="125"/>
    </row>
    <row r="4" spans="1:51" ht="20.100000000000001" customHeight="1">
      <c r="A4" s="56" t="s">
        <v>22</v>
      </c>
      <c r="B4" s="136"/>
      <c r="C4" s="57" t="s">
        <v>12</v>
      </c>
      <c r="D4" s="58">
        <v>7</v>
      </c>
      <c r="E4" s="57" t="s">
        <v>23</v>
      </c>
      <c r="F4" s="54">
        <v>45530</v>
      </c>
      <c r="G4" s="59">
        <v>2</v>
      </c>
      <c r="H4" s="57" t="s">
        <v>16</v>
      </c>
      <c r="I4" s="57" t="s">
        <v>24</v>
      </c>
      <c r="J4" s="111" t="s">
        <v>761</v>
      </c>
      <c r="K4" s="112" t="s">
        <v>761</v>
      </c>
      <c r="L4" s="111" t="s">
        <v>759</v>
      </c>
      <c r="M4" s="112" t="s">
        <v>761</v>
      </c>
      <c r="N4" s="111" t="s">
        <v>765</v>
      </c>
      <c r="O4" s="112" t="s">
        <v>759</v>
      </c>
      <c r="P4" s="111" t="s">
        <v>775</v>
      </c>
      <c r="Q4" s="112" t="s">
        <v>775</v>
      </c>
      <c r="R4" s="111" t="s">
        <v>759</v>
      </c>
      <c r="S4" s="48" t="s">
        <v>759</v>
      </c>
      <c r="T4" s="111" t="s">
        <v>759</v>
      </c>
      <c r="U4" s="48" t="s">
        <v>761</v>
      </c>
      <c r="V4" s="111" t="s">
        <v>775</v>
      </c>
      <c r="W4" s="48" t="s">
        <v>759</v>
      </c>
      <c r="X4" s="111" t="s">
        <v>759</v>
      </c>
      <c r="Y4" s="48" t="s">
        <v>759</v>
      </c>
      <c r="Z4" s="111" t="s">
        <v>759</v>
      </c>
      <c r="AA4" s="48" t="s">
        <v>775</v>
      </c>
      <c r="AB4" s="111" t="s">
        <v>761</v>
      </c>
      <c r="AC4" s="48" t="s">
        <v>759</v>
      </c>
      <c r="AD4" s="111" t="s">
        <v>765</v>
      </c>
      <c r="AE4" s="48" t="s">
        <v>761</v>
      </c>
      <c r="AF4" s="111" t="s">
        <v>759</v>
      </c>
      <c r="AG4" s="48" t="s">
        <v>759</v>
      </c>
      <c r="AH4" s="111" t="s">
        <v>759</v>
      </c>
      <c r="AI4" s="48" t="s">
        <v>759</v>
      </c>
      <c r="AJ4" s="111" t="s">
        <v>759</v>
      </c>
      <c r="AK4" s="176" t="s">
        <v>761</v>
      </c>
      <c r="AL4" s="125"/>
      <c r="AM4" s="125"/>
    </row>
    <row r="5" spans="1:51" ht="20.100000000000001" customHeight="1">
      <c r="A5" s="56" t="s">
        <v>26</v>
      </c>
      <c r="B5" s="136"/>
      <c r="C5" s="57" t="s">
        <v>12</v>
      </c>
      <c r="D5" s="58">
        <v>7</v>
      </c>
      <c r="E5" s="57" t="s">
        <v>27</v>
      </c>
      <c r="F5" s="54">
        <v>45531</v>
      </c>
      <c r="G5" s="59">
        <v>3</v>
      </c>
      <c r="H5" s="57" t="s">
        <v>29</v>
      </c>
      <c r="I5" s="57" t="s">
        <v>17</v>
      </c>
      <c r="J5" s="111" t="s">
        <v>761</v>
      </c>
      <c r="K5" s="112" t="s">
        <v>759</v>
      </c>
      <c r="L5" s="111" t="s">
        <v>761</v>
      </c>
      <c r="M5" s="112" t="s">
        <v>761</v>
      </c>
      <c r="N5" s="111" t="s">
        <v>765</v>
      </c>
      <c r="O5" s="112" t="s">
        <v>759</v>
      </c>
      <c r="P5" s="111" t="s">
        <v>775</v>
      </c>
      <c r="Q5" s="112" t="s">
        <v>775</v>
      </c>
      <c r="R5" s="111" t="s">
        <v>759</v>
      </c>
      <c r="S5" s="48" t="s">
        <v>759</v>
      </c>
      <c r="T5" s="111" t="s">
        <v>761</v>
      </c>
      <c r="U5" s="48" t="s">
        <v>761</v>
      </c>
      <c r="V5" s="111" t="s">
        <v>775</v>
      </c>
      <c r="W5" s="48" t="s">
        <v>759</v>
      </c>
      <c r="X5" s="111" t="s">
        <v>775</v>
      </c>
      <c r="Y5" s="48" t="s">
        <v>759</v>
      </c>
      <c r="Z5" s="111" t="s">
        <v>761</v>
      </c>
      <c r="AA5" s="48" t="s">
        <v>759</v>
      </c>
      <c r="AB5" s="111" t="s">
        <v>759</v>
      </c>
      <c r="AC5" s="48" t="s">
        <v>759</v>
      </c>
      <c r="AD5" s="111" t="s">
        <v>775</v>
      </c>
      <c r="AE5" s="48" t="s">
        <v>759</v>
      </c>
      <c r="AF5" s="111" t="s">
        <v>759</v>
      </c>
      <c r="AG5" s="48" t="s">
        <v>775</v>
      </c>
      <c r="AH5" s="111" t="s">
        <v>765</v>
      </c>
      <c r="AI5" s="48" t="s">
        <v>775</v>
      </c>
      <c r="AJ5" s="111" t="s">
        <v>759</v>
      </c>
      <c r="AK5" s="176" t="s">
        <v>759</v>
      </c>
      <c r="AL5" s="125"/>
      <c r="AM5" s="125"/>
    </row>
    <row r="6" spans="1:51" ht="20.100000000000001" customHeight="1">
      <c r="A6" s="56" t="s">
        <v>31</v>
      </c>
      <c r="B6" s="136"/>
      <c r="C6" s="57" t="s">
        <v>12</v>
      </c>
      <c r="D6" s="58">
        <v>7</v>
      </c>
      <c r="E6" s="57" t="s">
        <v>32</v>
      </c>
      <c r="F6" s="54">
        <v>45531</v>
      </c>
      <c r="G6" s="59">
        <v>2</v>
      </c>
      <c r="H6" s="57" t="s">
        <v>29</v>
      </c>
      <c r="I6" s="57" t="s">
        <v>24</v>
      </c>
      <c r="J6" s="111" t="s">
        <v>761</v>
      </c>
      <c r="K6" s="112" t="s">
        <v>759</v>
      </c>
      <c r="L6" s="111" t="s">
        <v>761</v>
      </c>
      <c r="M6" s="112" t="s">
        <v>759</v>
      </c>
      <c r="N6" s="111" t="s">
        <v>765</v>
      </c>
      <c r="O6" s="112" t="s">
        <v>759</v>
      </c>
      <c r="P6" s="111" t="s">
        <v>775</v>
      </c>
      <c r="Q6" s="112" t="s">
        <v>775</v>
      </c>
      <c r="R6" s="111" t="s">
        <v>759</v>
      </c>
      <c r="S6" s="48" t="s">
        <v>759</v>
      </c>
      <c r="T6" s="111" t="s">
        <v>759</v>
      </c>
      <c r="U6" s="48" t="s">
        <v>761</v>
      </c>
      <c r="V6" s="111" t="s">
        <v>775</v>
      </c>
      <c r="W6" s="48" t="s">
        <v>759</v>
      </c>
      <c r="X6" s="111" t="s">
        <v>775</v>
      </c>
      <c r="Y6" s="48" t="s">
        <v>759</v>
      </c>
      <c r="Z6" s="111" t="s">
        <v>759</v>
      </c>
      <c r="AA6" s="48" t="s">
        <v>761</v>
      </c>
      <c r="AB6" s="111" t="s">
        <v>761</v>
      </c>
      <c r="AC6" s="48" t="s">
        <v>761</v>
      </c>
      <c r="AD6" s="111" t="s">
        <v>765</v>
      </c>
      <c r="AE6" s="48" t="s">
        <v>759</v>
      </c>
      <c r="AF6" s="111" t="s">
        <v>759</v>
      </c>
      <c r="AG6" s="48" t="s">
        <v>761</v>
      </c>
      <c r="AH6" s="111" t="s">
        <v>759</v>
      </c>
      <c r="AI6" s="48" t="s">
        <v>775</v>
      </c>
      <c r="AJ6" s="111" t="s">
        <v>759</v>
      </c>
      <c r="AK6" s="176" t="s">
        <v>761</v>
      </c>
      <c r="AL6" s="125"/>
      <c r="AM6" s="125"/>
    </row>
    <row r="7" spans="1:51" ht="20.100000000000001" customHeight="1">
      <c r="A7" s="60" t="s">
        <v>767</v>
      </c>
      <c r="B7" s="137"/>
      <c r="C7" s="61" t="s">
        <v>35</v>
      </c>
      <c r="D7" s="58">
        <v>5</v>
      </c>
      <c r="E7" s="61" t="s">
        <v>36</v>
      </c>
      <c r="F7" s="62">
        <v>45532</v>
      </c>
      <c r="G7" s="63">
        <v>4</v>
      </c>
      <c r="H7" s="61" t="s">
        <v>38</v>
      </c>
      <c r="I7" s="61" t="s">
        <v>17</v>
      </c>
      <c r="J7" s="111" t="s">
        <v>759</v>
      </c>
      <c r="K7" s="112" t="s">
        <v>759</v>
      </c>
      <c r="L7" s="111" t="s">
        <v>775</v>
      </c>
      <c r="M7" s="112" t="s">
        <v>761</v>
      </c>
      <c r="N7" s="111" t="s">
        <v>765</v>
      </c>
      <c r="O7" s="112" t="s">
        <v>759</v>
      </c>
      <c r="P7" s="111" t="s">
        <v>765</v>
      </c>
      <c r="Q7" s="112" t="s">
        <v>761</v>
      </c>
      <c r="R7" s="111" t="s">
        <v>759</v>
      </c>
      <c r="S7" s="48" t="s">
        <v>759</v>
      </c>
      <c r="T7" s="111" t="s">
        <v>775</v>
      </c>
      <c r="U7" s="48" t="s">
        <v>761</v>
      </c>
      <c r="V7" s="111" t="s">
        <v>761</v>
      </c>
      <c r="W7" s="48" t="s">
        <v>759</v>
      </c>
      <c r="X7" s="111" t="s">
        <v>765</v>
      </c>
      <c r="Y7" s="48" t="s">
        <v>759</v>
      </c>
      <c r="Z7" s="111" t="s">
        <v>759</v>
      </c>
      <c r="AA7" s="48" t="s">
        <v>759</v>
      </c>
      <c r="AB7" s="111" t="s">
        <v>761</v>
      </c>
      <c r="AC7" s="48" t="s">
        <v>759</v>
      </c>
      <c r="AD7" s="111" t="s">
        <v>759</v>
      </c>
      <c r="AE7" s="48" t="s">
        <v>765</v>
      </c>
      <c r="AF7" s="111" t="s">
        <v>759</v>
      </c>
      <c r="AG7" s="48" t="s">
        <v>761</v>
      </c>
      <c r="AH7" s="111" t="s">
        <v>775</v>
      </c>
      <c r="AI7" s="48" t="s">
        <v>759</v>
      </c>
      <c r="AJ7" s="111" t="s">
        <v>759</v>
      </c>
      <c r="AK7" s="176" t="s">
        <v>761</v>
      </c>
      <c r="AL7" s="125"/>
      <c r="AM7" s="125"/>
    </row>
    <row r="8" spans="1:51" ht="20.100000000000001" customHeight="1">
      <c r="A8" s="60" t="s">
        <v>769</v>
      </c>
      <c r="B8" s="137"/>
      <c r="C8" s="61" t="s">
        <v>35</v>
      </c>
      <c r="D8" s="58">
        <v>5</v>
      </c>
      <c r="E8" s="61" t="s">
        <v>40</v>
      </c>
      <c r="F8" s="62">
        <v>45532</v>
      </c>
      <c r="G8" s="63">
        <v>4</v>
      </c>
      <c r="H8" s="61" t="s">
        <v>38</v>
      </c>
      <c r="I8" s="61" t="s">
        <v>24</v>
      </c>
      <c r="J8" s="111" t="s">
        <v>759</v>
      </c>
      <c r="K8" s="112" t="s">
        <v>759</v>
      </c>
      <c r="L8" s="111" t="s">
        <v>775</v>
      </c>
      <c r="M8" s="112" t="s">
        <v>765</v>
      </c>
      <c r="N8" s="111" t="s">
        <v>765</v>
      </c>
      <c r="O8" s="112" t="s">
        <v>761</v>
      </c>
      <c r="P8" s="111" t="s">
        <v>759</v>
      </c>
      <c r="Q8" s="112" t="s">
        <v>759</v>
      </c>
      <c r="R8" s="111" t="s">
        <v>759</v>
      </c>
      <c r="S8" s="48" t="s">
        <v>759</v>
      </c>
      <c r="T8" s="111" t="s">
        <v>775</v>
      </c>
      <c r="U8" s="48" t="s">
        <v>761</v>
      </c>
      <c r="V8" s="111" t="s">
        <v>761</v>
      </c>
      <c r="W8" s="48" t="s">
        <v>775</v>
      </c>
      <c r="X8" s="111" t="s">
        <v>765</v>
      </c>
      <c r="Y8" s="48" t="s">
        <v>759</v>
      </c>
      <c r="Z8" s="111" t="s">
        <v>759</v>
      </c>
      <c r="AA8" s="48" t="s">
        <v>759</v>
      </c>
      <c r="AB8" s="111" t="s">
        <v>759</v>
      </c>
      <c r="AC8" s="48" t="s">
        <v>759</v>
      </c>
      <c r="AD8" s="111" t="s">
        <v>759</v>
      </c>
      <c r="AE8" s="48" t="s">
        <v>765</v>
      </c>
      <c r="AF8" s="111" t="s">
        <v>759</v>
      </c>
      <c r="AG8" s="48" t="s">
        <v>775</v>
      </c>
      <c r="AH8" s="111" t="s">
        <v>761</v>
      </c>
      <c r="AI8" s="48" t="s">
        <v>761</v>
      </c>
      <c r="AJ8" s="111" t="s">
        <v>759</v>
      </c>
      <c r="AK8" s="176" t="s">
        <v>759</v>
      </c>
      <c r="AL8" s="125"/>
      <c r="AM8" s="125"/>
    </row>
    <row r="9" spans="1:51" ht="20.100000000000001" customHeight="1">
      <c r="A9" s="56" t="s">
        <v>42</v>
      </c>
      <c r="B9" s="136"/>
      <c r="C9" s="57" t="s">
        <v>12</v>
      </c>
      <c r="D9" s="58">
        <v>7</v>
      </c>
      <c r="E9" s="57" t="s">
        <v>43</v>
      </c>
      <c r="F9" s="54">
        <v>45532</v>
      </c>
      <c r="G9" s="59">
        <v>3</v>
      </c>
      <c r="H9" s="57" t="s">
        <v>38</v>
      </c>
      <c r="I9" s="57" t="s">
        <v>24</v>
      </c>
      <c r="J9" s="111" t="s">
        <v>759</v>
      </c>
      <c r="K9" s="112" t="s">
        <v>759</v>
      </c>
      <c r="L9" s="114" t="s">
        <v>761</v>
      </c>
      <c r="M9" s="112" t="s">
        <v>761</v>
      </c>
      <c r="N9" s="111" t="s">
        <v>765</v>
      </c>
      <c r="O9" s="112" t="s">
        <v>761</v>
      </c>
      <c r="P9" s="111" t="s">
        <v>759</v>
      </c>
      <c r="Q9" s="112" t="s">
        <v>761</v>
      </c>
      <c r="R9" s="111" t="s">
        <v>759</v>
      </c>
      <c r="S9" s="48" t="s">
        <v>761</v>
      </c>
      <c r="T9" s="111" t="s">
        <v>761</v>
      </c>
      <c r="U9" s="48" t="s">
        <v>761</v>
      </c>
      <c r="V9" s="111" t="s">
        <v>775</v>
      </c>
      <c r="W9" s="48" t="s">
        <v>761</v>
      </c>
      <c r="X9" s="111" t="s">
        <v>765</v>
      </c>
      <c r="Y9" s="48" t="s">
        <v>759</v>
      </c>
      <c r="Z9" s="111" t="s">
        <v>759</v>
      </c>
      <c r="AA9" s="48" t="s">
        <v>775</v>
      </c>
      <c r="AB9" s="111" t="s">
        <v>759</v>
      </c>
      <c r="AC9" s="48" t="s">
        <v>761</v>
      </c>
      <c r="AD9" s="111" t="s">
        <v>759</v>
      </c>
      <c r="AE9" s="48" t="s">
        <v>765</v>
      </c>
      <c r="AF9" s="111" t="s">
        <v>759</v>
      </c>
      <c r="AG9" s="48" t="s">
        <v>765</v>
      </c>
      <c r="AH9" s="111" t="s">
        <v>765</v>
      </c>
      <c r="AI9" s="48" t="s">
        <v>761</v>
      </c>
      <c r="AJ9" s="111" t="s">
        <v>759</v>
      </c>
      <c r="AK9" s="176" t="s">
        <v>759</v>
      </c>
      <c r="AL9" s="125"/>
      <c r="AM9" s="125"/>
    </row>
    <row r="10" spans="1:51" ht="20.100000000000001" customHeight="1">
      <c r="A10" s="56" t="s">
        <v>45</v>
      </c>
      <c r="B10" s="136"/>
      <c r="C10" s="57" t="s">
        <v>12</v>
      </c>
      <c r="D10" s="58">
        <v>7</v>
      </c>
      <c r="E10" s="57" t="s">
        <v>46</v>
      </c>
      <c r="F10" s="54">
        <v>45533</v>
      </c>
      <c r="G10" s="59">
        <v>2</v>
      </c>
      <c r="H10" s="57" t="s">
        <v>47</v>
      </c>
      <c r="I10" s="64" t="s">
        <v>24</v>
      </c>
      <c r="J10" s="111" t="s">
        <v>761</v>
      </c>
      <c r="K10" s="112" t="s">
        <v>759</v>
      </c>
      <c r="L10" s="111" t="s">
        <v>761</v>
      </c>
      <c r="M10" s="112" t="s">
        <v>761</v>
      </c>
      <c r="N10" s="111" t="s">
        <v>761</v>
      </c>
      <c r="O10" s="112" t="s">
        <v>765</v>
      </c>
      <c r="P10" s="111" t="s">
        <v>759</v>
      </c>
      <c r="Q10" s="112" t="s">
        <v>765</v>
      </c>
      <c r="R10" s="111" t="s">
        <v>761</v>
      </c>
      <c r="S10" s="48" t="s">
        <v>759</v>
      </c>
      <c r="T10" s="111" t="s">
        <v>775</v>
      </c>
      <c r="U10" s="48" t="s">
        <v>759</v>
      </c>
      <c r="V10" s="111" t="s">
        <v>775</v>
      </c>
      <c r="W10" s="48" t="s">
        <v>759</v>
      </c>
      <c r="X10" s="111" t="s">
        <v>759</v>
      </c>
      <c r="Y10" s="48" t="s">
        <v>759</v>
      </c>
      <c r="Z10" s="111" t="s">
        <v>761</v>
      </c>
      <c r="AA10" s="48" t="s">
        <v>759</v>
      </c>
      <c r="AB10" s="111" t="s">
        <v>761</v>
      </c>
      <c r="AC10" s="48" t="s">
        <v>759</v>
      </c>
      <c r="AD10" s="111" t="s">
        <v>761</v>
      </c>
      <c r="AE10" s="48" t="s">
        <v>761</v>
      </c>
      <c r="AF10" s="111" t="s">
        <v>759</v>
      </c>
      <c r="AG10" s="48" t="s">
        <v>775</v>
      </c>
      <c r="AH10" s="111" t="s">
        <v>775</v>
      </c>
      <c r="AI10" s="48" t="s">
        <v>775</v>
      </c>
      <c r="AJ10" s="111" t="s">
        <v>759</v>
      </c>
      <c r="AK10" s="176" t="s">
        <v>761</v>
      </c>
      <c r="AL10" s="125"/>
      <c r="AM10" s="125"/>
    </row>
    <row r="11" spans="1:51" ht="20.100000000000001" customHeight="1">
      <c r="A11" s="60" t="s">
        <v>49</v>
      </c>
      <c r="B11" s="137"/>
      <c r="C11" s="61" t="s">
        <v>35</v>
      </c>
      <c r="D11" s="58">
        <v>7</v>
      </c>
      <c r="E11" s="61" t="s">
        <v>50</v>
      </c>
      <c r="F11" s="62">
        <v>45534</v>
      </c>
      <c r="G11" s="65">
        <v>3.5</v>
      </c>
      <c r="H11" s="61" t="s">
        <v>52</v>
      </c>
      <c r="I11" s="61" t="s">
        <v>24</v>
      </c>
      <c r="J11" s="111" t="s">
        <v>761</v>
      </c>
      <c r="K11" s="112" t="s">
        <v>759</v>
      </c>
      <c r="L11" s="111" t="s">
        <v>761</v>
      </c>
      <c r="M11" s="112" t="s">
        <v>759</v>
      </c>
      <c r="N11" s="111" t="s">
        <v>761</v>
      </c>
      <c r="O11" s="112" t="s">
        <v>759</v>
      </c>
      <c r="P11" s="111" t="s">
        <v>765</v>
      </c>
      <c r="Q11" s="112" t="s">
        <v>765</v>
      </c>
      <c r="R11" s="111" t="s">
        <v>759</v>
      </c>
      <c r="S11" s="48" t="s">
        <v>761</v>
      </c>
      <c r="T11" s="111" t="s">
        <v>759</v>
      </c>
      <c r="U11" s="48" t="s">
        <v>761</v>
      </c>
      <c r="V11" s="111" t="s">
        <v>775</v>
      </c>
      <c r="W11" s="48" t="s">
        <v>761</v>
      </c>
      <c r="X11" s="111" t="s">
        <v>759</v>
      </c>
      <c r="Y11" s="48" t="s">
        <v>759</v>
      </c>
      <c r="Z11" s="111" t="s">
        <v>775</v>
      </c>
      <c r="AA11" s="48" t="s">
        <v>775</v>
      </c>
      <c r="AB11" s="111" t="s">
        <v>759</v>
      </c>
      <c r="AC11" s="48" t="s">
        <v>775</v>
      </c>
      <c r="AD11" s="111" t="s">
        <v>761</v>
      </c>
      <c r="AE11" s="48" t="s">
        <v>775</v>
      </c>
      <c r="AF11" s="111" t="s">
        <v>775</v>
      </c>
      <c r="AG11" s="48" t="s">
        <v>759</v>
      </c>
      <c r="AH11" s="111" t="s">
        <v>761</v>
      </c>
      <c r="AI11" s="48" t="s">
        <v>775</v>
      </c>
      <c r="AJ11" s="111" t="s">
        <v>759</v>
      </c>
      <c r="AK11" s="176" t="s">
        <v>765</v>
      </c>
      <c r="AL11" s="125"/>
      <c r="AM11" s="125"/>
    </row>
    <row r="12" spans="1:51" ht="20.100000000000001" customHeight="1">
      <c r="A12" s="60" t="s">
        <v>54</v>
      </c>
      <c r="B12" s="137"/>
      <c r="C12" s="61" t="s">
        <v>35</v>
      </c>
      <c r="D12" s="58">
        <v>7</v>
      </c>
      <c r="E12" s="61" t="s">
        <v>55</v>
      </c>
      <c r="F12" s="62">
        <v>45538</v>
      </c>
      <c r="G12" s="65">
        <v>2</v>
      </c>
      <c r="H12" s="61" t="s">
        <v>29</v>
      </c>
      <c r="I12" s="61" t="s">
        <v>24</v>
      </c>
      <c r="J12" s="111" t="s">
        <v>761</v>
      </c>
      <c r="K12" s="112" t="s">
        <v>765</v>
      </c>
      <c r="L12" s="111" t="s">
        <v>759</v>
      </c>
      <c r="M12" s="112" t="s">
        <v>759</v>
      </c>
      <c r="N12" s="111" t="s">
        <v>775</v>
      </c>
      <c r="O12" s="112" t="s">
        <v>759</v>
      </c>
      <c r="P12" s="111" t="s">
        <v>759</v>
      </c>
      <c r="Q12" s="112" t="s">
        <v>759</v>
      </c>
      <c r="R12" s="111" t="s">
        <v>759</v>
      </c>
      <c r="S12" s="48" t="s">
        <v>759</v>
      </c>
      <c r="T12" s="111" t="s">
        <v>759</v>
      </c>
      <c r="U12" s="48" t="s">
        <v>759</v>
      </c>
      <c r="V12" s="111" t="s">
        <v>775</v>
      </c>
      <c r="W12" s="48" t="s">
        <v>759</v>
      </c>
      <c r="X12" s="111" t="s">
        <v>775</v>
      </c>
      <c r="Y12" s="48" t="s">
        <v>759</v>
      </c>
      <c r="Z12" s="111" t="s">
        <v>761</v>
      </c>
      <c r="AA12" s="48" t="s">
        <v>759</v>
      </c>
      <c r="AB12" s="111" t="s">
        <v>759</v>
      </c>
      <c r="AC12" s="48" t="s">
        <v>765</v>
      </c>
      <c r="AD12" s="111" t="s">
        <v>761</v>
      </c>
      <c r="AE12" s="48" t="s">
        <v>761</v>
      </c>
      <c r="AF12" s="111" t="s">
        <v>759</v>
      </c>
      <c r="AG12" s="48" t="s">
        <v>765</v>
      </c>
      <c r="AH12" s="111" t="s">
        <v>761</v>
      </c>
      <c r="AI12" s="48" t="s">
        <v>761</v>
      </c>
      <c r="AJ12" s="111" t="s">
        <v>759</v>
      </c>
      <c r="AK12" s="176" t="s">
        <v>765</v>
      </c>
      <c r="AL12" s="125"/>
      <c r="AM12" s="125"/>
    </row>
    <row r="13" spans="1:51" ht="20.100000000000001" customHeight="1">
      <c r="A13" s="66" t="s">
        <v>57</v>
      </c>
      <c r="B13" s="138"/>
      <c r="C13" s="67" t="s">
        <v>58</v>
      </c>
      <c r="D13" s="58">
        <v>7</v>
      </c>
      <c r="E13" s="67" t="s">
        <v>59</v>
      </c>
      <c r="F13" s="68">
        <v>45539</v>
      </c>
      <c r="G13" s="69">
        <v>2</v>
      </c>
      <c r="H13" s="67" t="s">
        <v>38</v>
      </c>
      <c r="I13" s="67" t="s">
        <v>24</v>
      </c>
      <c r="J13" s="111" t="s">
        <v>761</v>
      </c>
      <c r="K13" s="112" t="s">
        <v>775</v>
      </c>
      <c r="L13" s="111" t="s">
        <v>761</v>
      </c>
      <c r="M13" s="112" t="s">
        <v>761</v>
      </c>
      <c r="N13" s="111" t="s">
        <v>775</v>
      </c>
      <c r="O13" s="112" t="s">
        <v>761</v>
      </c>
      <c r="P13" s="111" t="s">
        <v>761</v>
      </c>
      <c r="Q13" s="112" t="s">
        <v>761</v>
      </c>
      <c r="R13" s="111" t="s">
        <v>759</v>
      </c>
      <c r="S13" s="48" t="s">
        <v>765</v>
      </c>
      <c r="T13" s="111" t="s">
        <v>761</v>
      </c>
      <c r="U13" s="48" t="s">
        <v>765</v>
      </c>
      <c r="V13" s="111" t="s">
        <v>775</v>
      </c>
      <c r="W13" s="48" t="s">
        <v>759</v>
      </c>
      <c r="X13" s="111" t="s">
        <v>765</v>
      </c>
      <c r="Y13" s="48" t="s">
        <v>759</v>
      </c>
      <c r="Z13" s="111" t="s">
        <v>759</v>
      </c>
      <c r="AA13" s="48" t="s">
        <v>759</v>
      </c>
      <c r="AB13" s="111" t="s">
        <v>759</v>
      </c>
      <c r="AC13" s="48" t="s">
        <v>765</v>
      </c>
      <c r="AD13" s="111" t="s">
        <v>759</v>
      </c>
      <c r="AE13" s="48" t="s">
        <v>761</v>
      </c>
      <c r="AF13" s="111" t="s">
        <v>759</v>
      </c>
      <c r="AG13" s="48" t="s">
        <v>761</v>
      </c>
      <c r="AH13" s="111" t="s">
        <v>761</v>
      </c>
      <c r="AI13" s="48" t="s">
        <v>765</v>
      </c>
      <c r="AJ13" s="111" t="s">
        <v>759</v>
      </c>
      <c r="AK13" s="176" t="s">
        <v>759</v>
      </c>
      <c r="AL13" s="125"/>
      <c r="AM13" s="125"/>
    </row>
    <row r="14" spans="1:51" ht="20.100000000000001" customHeight="1">
      <c r="A14" s="66" t="s">
        <v>61</v>
      </c>
      <c r="B14" s="138"/>
      <c r="C14" s="67" t="s">
        <v>58</v>
      </c>
      <c r="D14" s="58">
        <v>7</v>
      </c>
      <c r="E14" s="67" t="s">
        <v>62</v>
      </c>
      <c r="F14" s="68">
        <v>45539</v>
      </c>
      <c r="G14" s="69">
        <v>2</v>
      </c>
      <c r="H14" s="67" t="s">
        <v>38</v>
      </c>
      <c r="I14" s="67" t="s">
        <v>24</v>
      </c>
      <c r="J14" s="111" t="s">
        <v>761</v>
      </c>
      <c r="K14" s="112" t="s">
        <v>775</v>
      </c>
      <c r="L14" s="111" t="s">
        <v>761</v>
      </c>
      <c r="M14" s="112" t="s">
        <v>761</v>
      </c>
      <c r="N14" s="111" t="s">
        <v>761</v>
      </c>
      <c r="O14" s="112" t="s">
        <v>761</v>
      </c>
      <c r="P14" s="111" t="s">
        <v>761</v>
      </c>
      <c r="Q14" s="112" t="s">
        <v>759</v>
      </c>
      <c r="R14" s="111" t="s">
        <v>759</v>
      </c>
      <c r="S14" s="48" t="s">
        <v>765</v>
      </c>
      <c r="T14" s="111" t="s">
        <v>761</v>
      </c>
      <c r="U14" s="48" t="s">
        <v>765</v>
      </c>
      <c r="V14" s="111" t="s">
        <v>775</v>
      </c>
      <c r="W14" s="48" t="s">
        <v>761</v>
      </c>
      <c r="X14" s="111" t="s">
        <v>765</v>
      </c>
      <c r="Y14" s="48" t="s">
        <v>759</v>
      </c>
      <c r="Z14" s="111" t="s">
        <v>759</v>
      </c>
      <c r="AA14" s="48" t="s">
        <v>765</v>
      </c>
      <c r="AB14" s="111" t="s">
        <v>759</v>
      </c>
      <c r="AC14" s="48" t="s">
        <v>759</v>
      </c>
      <c r="AD14" s="111" t="s">
        <v>759</v>
      </c>
      <c r="AE14" s="48" t="s">
        <v>761</v>
      </c>
      <c r="AF14" s="111" t="s">
        <v>759</v>
      </c>
      <c r="AG14" s="48" t="s">
        <v>761</v>
      </c>
      <c r="AH14" s="111" t="s">
        <v>761</v>
      </c>
      <c r="AI14" s="48" t="s">
        <v>765</v>
      </c>
      <c r="AJ14" s="111" t="s">
        <v>759</v>
      </c>
      <c r="AK14" s="176" t="s">
        <v>759</v>
      </c>
      <c r="AL14" s="125"/>
      <c r="AM14" s="125"/>
    </row>
    <row r="15" spans="1:51" ht="20.100000000000001" customHeight="1">
      <c r="A15" s="66" t="s">
        <v>64</v>
      </c>
      <c r="B15" s="138"/>
      <c r="C15" s="67" t="s">
        <v>58</v>
      </c>
      <c r="D15" s="58">
        <v>7</v>
      </c>
      <c r="E15" s="70" t="s">
        <v>65</v>
      </c>
      <c r="F15" s="68">
        <v>45540</v>
      </c>
      <c r="G15" s="69">
        <v>4</v>
      </c>
      <c r="H15" s="67" t="s">
        <v>47</v>
      </c>
      <c r="I15" s="67" t="s">
        <v>24</v>
      </c>
      <c r="J15" s="111" t="s">
        <v>761</v>
      </c>
      <c r="K15" s="112" t="s">
        <v>761</v>
      </c>
      <c r="L15" s="111" t="s">
        <v>761</v>
      </c>
      <c r="M15" s="112" t="s">
        <v>775</v>
      </c>
      <c r="N15" s="111" t="s">
        <v>775</v>
      </c>
      <c r="O15" s="112" t="s">
        <v>775</v>
      </c>
      <c r="P15" s="111" t="s">
        <v>759</v>
      </c>
      <c r="Q15" s="112" t="s">
        <v>775</v>
      </c>
      <c r="R15" s="111" t="s">
        <v>761</v>
      </c>
      <c r="S15" s="48" t="s">
        <v>759</v>
      </c>
      <c r="T15" s="111" t="s">
        <v>775</v>
      </c>
      <c r="U15" s="48" t="s">
        <v>759</v>
      </c>
      <c r="V15" s="111" t="s">
        <v>775</v>
      </c>
      <c r="W15" s="48" t="s">
        <v>759</v>
      </c>
      <c r="X15" s="111" t="s">
        <v>759</v>
      </c>
      <c r="Y15" s="48" t="s">
        <v>759</v>
      </c>
      <c r="Z15" s="111" t="s">
        <v>759</v>
      </c>
      <c r="AA15" s="48" t="s">
        <v>759</v>
      </c>
      <c r="AB15" s="111" t="s">
        <v>759</v>
      </c>
      <c r="AC15" s="48" t="s">
        <v>759</v>
      </c>
      <c r="AD15" s="111" t="s">
        <v>775</v>
      </c>
      <c r="AE15" s="48" t="s">
        <v>775</v>
      </c>
      <c r="AF15" s="111" t="s">
        <v>765</v>
      </c>
      <c r="AG15" s="48" t="s">
        <v>775</v>
      </c>
      <c r="AH15" s="111" t="s">
        <v>761</v>
      </c>
      <c r="AI15" s="48" t="s">
        <v>765</v>
      </c>
      <c r="AJ15" s="111" t="s">
        <v>759</v>
      </c>
      <c r="AK15" s="176" t="s">
        <v>765</v>
      </c>
      <c r="AL15" s="125"/>
      <c r="AM15" s="125"/>
    </row>
    <row r="16" spans="1:51" ht="20.100000000000001" customHeight="1">
      <c r="A16" s="60" t="s">
        <v>68</v>
      </c>
      <c r="B16" s="137"/>
      <c r="C16" s="61" t="s">
        <v>35</v>
      </c>
      <c r="D16" s="58">
        <v>7</v>
      </c>
      <c r="E16" s="61" t="s">
        <v>69</v>
      </c>
      <c r="F16" s="62">
        <v>45541</v>
      </c>
      <c r="G16" s="65">
        <v>2.5</v>
      </c>
      <c r="H16" s="61" t="s">
        <v>52</v>
      </c>
      <c r="I16" s="61" t="s">
        <v>24</v>
      </c>
      <c r="J16" s="111" t="s">
        <v>761</v>
      </c>
      <c r="K16" s="112" t="s">
        <v>761</v>
      </c>
      <c r="L16" s="111" t="s">
        <v>761</v>
      </c>
      <c r="M16" s="112" t="s">
        <v>759</v>
      </c>
      <c r="N16" s="111" t="s">
        <v>761</v>
      </c>
      <c r="O16" s="112" t="s">
        <v>759</v>
      </c>
      <c r="P16" s="111" t="s">
        <v>765</v>
      </c>
      <c r="R16" s="111" t="s">
        <v>759</v>
      </c>
      <c r="S16" s="48" t="s">
        <v>761</v>
      </c>
      <c r="T16" s="111" t="s">
        <v>759</v>
      </c>
      <c r="U16" s="48" t="s">
        <v>761</v>
      </c>
      <c r="V16" s="277" t="s">
        <v>761</v>
      </c>
      <c r="W16" s="48" t="s">
        <v>775</v>
      </c>
      <c r="X16" s="111" t="s">
        <v>761</v>
      </c>
      <c r="Y16" s="48" t="s">
        <v>759</v>
      </c>
      <c r="Z16" s="111" t="s">
        <v>775</v>
      </c>
      <c r="AA16" s="48" t="s">
        <v>775</v>
      </c>
      <c r="AB16" s="111" t="s">
        <v>759</v>
      </c>
      <c r="AC16" s="48" t="s">
        <v>775</v>
      </c>
      <c r="AD16" s="111" t="s">
        <v>759</v>
      </c>
      <c r="AE16" s="48" t="s">
        <v>775</v>
      </c>
      <c r="AF16" s="111" t="s">
        <v>775</v>
      </c>
      <c r="AG16" s="48" t="s">
        <v>765</v>
      </c>
      <c r="AH16" s="111" t="s">
        <v>765</v>
      </c>
      <c r="AI16" s="48" t="s">
        <v>775</v>
      </c>
      <c r="AJ16" s="111" t="s">
        <v>759</v>
      </c>
      <c r="AK16" s="176" t="s">
        <v>765</v>
      </c>
      <c r="AL16" s="125"/>
      <c r="AM16" s="125"/>
    </row>
    <row r="17" spans="1:39" ht="20.100000000000001" customHeight="1">
      <c r="A17" s="66" t="s">
        <v>772</v>
      </c>
      <c r="B17" s="138"/>
      <c r="C17" s="67" t="s">
        <v>58</v>
      </c>
      <c r="D17" s="58">
        <v>5</v>
      </c>
      <c r="E17" s="67" t="s">
        <v>72</v>
      </c>
      <c r="F17" s="68">
        <v>45544</v>
      </c>
      <c r="G17" s="69">
        <v>4</v>
      </c>
      <c r="H17" s="67" t="s">
        <v>16</v>
      </c>
      <c r="I17" s="67" t="s">
        <v>17</v>
      </c>
      <c r="J17" s="111" t="s">
        <v>765</v>
      </c>
      <c r="K17" s="112" t="s">
        <v>759</v>
      </c>
      <c r="L17" s="111" t="s">
        <v>761</v>
      </c>
      <c r="M17" s="112" t="s">
        <v>759</v>
      </c>
      <c r="N17" s="111" t="s">
        <v>759</v>
      </c>
      <c r="O17" s="112" t="s">
        <v>761</v>
      </c>
      <c r="P17" s="111" t="s">
        <v>775</v>
      </c>
      <c r="Q17" s="112" t="s">
        <v>775</v>
      </c>
      <c r="R17" s="111" t="s">
        <v>761</v>
      </c>
      <c r="S17" s="48" t="s">
        <v>761</v>
      </c>
      <c r="T17" s="111" t="s">
        <v>759</v>
      </c>
      <c r="U17" s="48" t="s">
        <v>761</v>
      </c>
      <c r="V17" s="111" t="s">
        <v>759</v>
      </c>
      <c r="W17" s="48" t="s">
        <v>759</v>
      </c>
      <c r="X17" s="111" t="s">
        <v>775</v>
      </c>
      <c r="Y17" s="48" t="s">
        <v>759</v>
      </c>
      <c r="Z17" s="111" t="s">
        <v>759</v>
      </c>
      <c r="AA17" s="48" t="s">
        <v>775</v>
      </c>
      <c r="AB17" s="111" t="s">
        <v>761</v>
      </c>
      <c r="AC17" s="48" t="s">
        <v>759</v>
      </c>
      <c r="AD17" s="111" t="s">
        <v>759</v>
      </c>
      <c r="AE17" s="48" t="s">
        <v>775</v>
      </c>
      <c r="AF17" s="111" t="s">
        <v>765</v>
      </c>
      <c r="AG17" s="48" t="s">
        <v>765</v>
      </c>
      <c r="AH17" s="111" t="s">
        <v>765</v>
      </c>
      <c r="AI17" s="48" t="s">
        <v>759</v>
      </c>
      <c r="AJ17" s="111" t="s">
        <v>775</v>
      </c>
      <c r="AK17" s="176" t="s">
        <v>761</v>
      </c>
      <c r="AL17" s="125"/>
      <c r="AM17" s="125"/>
    </row>
    <row r="18" spans="1:39" ht="20.100000000000001" customHeight="1">
      <c r="A18" s="60" t="s">
        <v>74</v>
      </c>
      <c r="B18" s="137"/>
      <c r="C18" s="61" t="s">
        <v>35</v>
      </c>
      <c r="D18" s="58">
        <v>7</v>
      </c>
      <c r="E18" s="61" t="s">
        <v>75</v>
      </c>
      <c r="F18" s="62">
        <v>45544</v>
      </c>
      <c r="G18" s="65">
        <v>2</v>
      </c>
      <c r="H18" s="61" t="s">
        <v>16</v>
      </c>
      <c r="I18" s="61" t="s">
        <v>24</v>
      </c>
      <c r="J18" s="111" t="s">
        <v>761</v>
      </c>
      <c r="K18" s="112" t="s">
        <v>759</v>
      </c>
      <c r="L18" s="111" t="s">
        <v>761</v>
      </c>
      <c r="M18" s="112" t="s">
        <v>759</v>
      </c>
      <c r="N18" s="111" t="s">
        <v>761</v>
      </c>
      <c r="O18" s="112" t="s">
        <v>759</v>
      </c>
      <c r="P18" s="111" t="s">
        <v>775</v>
      </c>
      <c r="Q18" s="112" t="s">
        <v>775</v>
      </c>
      <c r="R18" s="111" t="s">
        <v>761</v>
      </c>
      <c r="S18" s="48" t="s">
        <v>759</v>
      </c>
      <c r="T18" s="111" t="s">
        <v>759</v>
      </c>
      <c r="U18" s="48" t="s">
        <v>761</v>
      </c>
      <c r="V18" s="111" t="s">
        <v>759</v>
      </c>
      <c r="W18" s="48" t="s">
        <v>759</v>
      </c>
      <c r="X18" s="111" t="s">
        <v>775</v>
      </c>
      <c r="Y18" s="48" t="s">
        <v>759</v>
      </c>
      <c r="Z18" s="111" t="s">
        <v>761</v>
      </c>
      <c r="AA18" s="48" t="s">
        <v>765</v>
      </c>
      <c r="AB18" s="111" t="s">
        <v>761</v>
      </c>
      <c r="AC18" s="48" t="s">
        <v>759</v>
      </c>
      <c r="AD18" s="111" t="s">
        <v>759</v>
      </c>
      <c r="AE18" s="48" t="s">
        <v>759</v>
      </c>
      <c r="AF18" s="111" t="s">
        <v>759</v>
      </c>
      <c r="AG18" s="48" t="s">
        <v>775</v>
      </c>
      <c r="AH18" s="111" t="s">
        <v>765</v>
      </c>
      <c r="AI18" s="48" t="s">
        <v>775</v>
      </c>
      <c r="AJ18" s="111" t="s">
        <v>775</v>
      </c>
      <c r="AK18" s="176" t="s">
        <v>761</v>
      </c>
      <c r="AL18" s="125"/>
      <c r="AM18" s="125"/>
    </row>
    <row r="19" spans="1:39" ht="20.100000000000001" customHeight="1">
      <c r="A19" s="66" t="s">
        <v>774</v>
      </c>
      <c r="B19" s="138"/>
      <c r="C19" s="67" t="s">
        <v>58</v>
      </c>
      <c r="D19" s="58">
        <v>5</v>
      </c>
      <c r="E19" s="67" t="s">
        <v>77</v>
      </c>
      <c r="F19" s="68">
        <v>45544</v>
      </c>
      <c r="G19" s="69">
        <v>4</v>
      </c>
      <c r="H19" s="67" t="s">
        <v>16</v>
      </c>
      <c r="I19" s="67" t="s">
        <v>24</v>
      </c>
      <c r="J19" s="111" t="s">
        <v>765</v>
      </c>
      <c r="K19" s="112" t="s">
        <v>759</v>
      </c>
      <c r="L19" s="111" t="s">
        <v>761</v>
      </c>
      <c r="M19" s="112" t="s">
        <v>759</v>
      </c>
      <c r="N19" s="111" t="s">
        <v>759</v>
      </c>
      <c r="O19" s="112" t="s">
        <v>759</v>
      </c>
      <c r="P19" s="111" t="s">
        <v>765</v>
      </c>
      <c r="Q19" s="112" t="s">
        <v>759</v>
      </c>
      <c r="R19" s="111" t="s">
        <v>765</v>
      </c>
      <c r="S19" s="48" t="s">
        <v>759</v>
      </c>
      <c r="T19" s="111" t="s">
        <v>759</v>
      </c>
      <c r="U19" s="48" t="s">
        <v>761</v>
      </c>
      <c r="V19" s="111" t="s">
        <v>759</v>
      </c>
      <c r="W19" s="48" t="s">
        <v>759</v>
      </c>
      <c r="X19" s="111" t="s">
        <v>775</v>
      </c>
      <c r="Y19" s="48" t="s">
        <v>759</v>
      </c>
      <c r="Z19" s="111" t="s">
        <v>759</v>
      </c>
      <c r="AA19" s="48" t="s">
        <v>775</v>
      </c>
      <c r="AB19" s="111" t="s">
        <v>759</v>
      </c>
      <c r="AC19" s="48" t="s">
        <v>759</v>
      </c>
      <c r="AD19" s="111" t="s">
        <v>759</v>
      </c>
      <c r="AE19" s="48" t="s">
        <v>775</v>
      </c>
      <c r="AF19" s="111" t="s">
        <v>759</v>
      </c>
      <c r="AG19" s="48" t="s">
        <v>765</v>
      </c>
      <c r="AH19" s="111" t="s">
        <v>765</v>
      </c>
      <c r="AI19" s="48" t="s">
        <v>775</v>
      </c>
      <c r="AJ19" s="111" t="s">
        <v>775</v>
      </c>
      <c r="AK19" s="176" t="s">
        <v>765</v>
      </c>
      <c r="AL19" s="125"/>
      <c r="AM19" s="125"/>
    </row>
    <row r="20" spans="1:39" ht="20.100000000000001" customHeight="1">
      <c r="A20" s="60" t="s">
        <v>79</v>
      </c>
      <c r="B20" s="137"/>
      <c r="C20" s="61" t="s">
        <v>35</v>
      </c>
      <c r="D20" s="58">
        <v>4</v>
      </c>
      <c r="E20" s="61" t="s">
        <v>80</v>
      </c>
      <c r="F20" s="62">
        <v>45545</v>
      </c>
      <c r="G20" s="65">
        <v>3.5</v>
      </c>
      <c r="H20" s="61" t="s">
        <v>29</v>
      </c>
      <c r="I20" s="61" t="s">
        <v>24</v>
      </c>
      <c r="J20" s="111" t="s">
        <v>761</v>
      </c>
      <c r="K20" s="112" t="s">
        <v>761</v>
      </c>
      <c r="L20" s="111" t="s">
        <v>759</v>
      </c>
      <c r="M20" s="112" t="s">
        <v>759</v>
      </c>
      <c r="N20" s="111" t="s">
        <v>759</v>
      </c>
      <c r="O20" s="112" t="s">
        <v>759</v>
      </c>
      <c r="P20" s="111" t="s">
        <v>761</v>
      </c>
      <c r="Q20" s="112" t="s">
        <v>759</v>
      </c>
      <c r="R20" s="111" t="s">
        <v>759</v>
      </c>
      <c r="S20" s="48" t="s">
        <v>759</v>
      </c>
      <c r="T20" s="111" t="s">
        <v>759</v>
      </c>
      <c r="U20" s="48" t="s">
        <v>759</v>
      </c>
      <c r="V20" s="111" t="s">
        <v>775</v>
      </c>
      <c r="W20" s="48" t="s">
        <v>759</v>
      </c>
      <c r="X20" s="111" t="s">
        <v>775</v>
      </c>
      <c r="Y20" s="48" t="s">
        <v>761</v>
      </c>
      <c r="Z20" s="111" t="s">
        <v>775</v>
      </c>
      <c r="AA20" s="48" t="s">
        <v>775</v>
      </c>
      <c r="AB20" s="111" t="s">
        <v>759</v>
      </c>
      <c r="AC20" s="48" t="s">
        <v>775</v>
      </c>
      <c r="AD20" s="111" t="s">
        <v>759</v>
      </c>
      <c r="AE20" s="48" t="s">
        <v>759</v>
      </c>
      <c r="AF20" s="111" t="s">
        <v>759</v>
      </c>
      <c r="AG20" s="48" t="s">
        <v>765</v>
      </c>
      <c r="AH20" s="111" t="s">
        <v>761</v>
      </c>
      <c r="AI20" s="48" t="s">
        <v>775</v>
      </c>
      <c r="AJ20" s="111" t="s">
        <v>775</v>
      </c>
      <c r="AK20" s="176" t="s">
        <v>765</v>
      </c>
      <c r="AL20" s="125"/>
      <c r="AM20" s="125"/>
    </row>
    <row r="21" spans="1:39" ht="20.100000000000001" customHeight="1">
      <c r="A21" s="66" t="s">
        <v>82</v>
      </c>
      <c r="B21" s="138"/>
      <c r="C21" s="67" t="s">
        <v>58</v>
      </c>
      <c r="D21" s="58">
        <v>7</v>
      </c>
      <c r="E21" s="67" t="s">
        <v>83</v>
      </c>
      <c r="F21" s="68">
        <v>45546</v>
      </c>
      <c r="G21" s="69">
        <v>2</v>
      </c>
      <c r="H21" s="67" t="s">
        <v>38</v>
      </c>
      <c r="I21" s="67" t="s">
        <v>17</v>
      </c>
      <c r="J21" s="111" t="s">
        <v>761</v>
      </c>
      <c r="K21" s="112" t="s">
        <v>761</v>
      </c>
      <c r="L21" s="111" t="s">
        <v>759</v>
      </c>
      <c r="M21" s="112" t="s">
        <v>759</v>
      </c>
      <c r="N21" s="111" t="s">
        <v>759</v>
      </c>
      <c r="O21" s="112" t="s">
        <v>775</v>
      </c>
      <c r="P21" s="111" t="s">
        <v>775</v>
      </c>
      <c r="Q21" s="112" t="s">
        <v>775</v>
      </c>
      <c r="R21" s="111" t="s">
        <v>759</v>
      </c>
      <c r="S21" s="48" t="s">
        <v>759</v>
      </c>
      <c r="T21" s="111" t="s">
        <v>759</v>
      </c>
      <c r="U21" s="48" t="s">
        <v>759</v>
      </c>
      <c r="V21" s="111" t="s">
        <v>759</v>
      </c>
      <c r="W21" s="48" t="s">
        <v>775</v>
      </c>
      <c r="X21" s="111" t="s">
        <v>759</v>
      </c>
      <c r="Y21" s="48" t="s">
        <v>761</v>
      </c>
      <c r="Z21" s="111" t="s">
        <v>759</v>
      </c>
      <c r="AA21" s="48" t="s">
        <v>759</v>
      </c>
      <c r="AB21" s="111" t="s">
        <v>765</v>
      </c>
      <c r="AC21" s="48" t="s">
        <v>765</v>
      </c>
      <c r="AD21" s="111" t="s">
        <v>775</v>
      </c>
      <c r="AE21" s="48" t="s">
        <v>759</v>
      </c>
      <c r="AF21" s="111" t="s">
        <v>759</v>
      </c>
      <c r="AG21" s="48" t="s">
        <v>759</v>
      </c>
      <c r="AH21" s="111" t="s">
        <v>765</v>
      </c>
      <c r="AI21" s="48" t="s">
        <v>759</v>
      </c>
      <c r="AJ21" s="111" t="s">
        <v>761</v>
      </c>
      <c r="AK21" s="176" t="s">
        <v>761</v>
      </c>
      <c r="AL21" s="125"/>
      <c r="AM21" s="125"/>
    </row>
    <row r="22" spans="1:39" ht="20.100000000000001" customHeight="1">
      <c r="A22" s="66" t="s">
        <v>85</v>
      </c>
      <c r="B22" s="138"/>
      <c r="C22" s="67" t="s">
        <v>58</v>
      </c>
      <c r="D22" s="58">
        <v>7</v>
      </c>
      <c r="E22" s="67" t="s">
        <v>86</v>
      </c>
      <c r="F22" s="68">
        <v>45547</v>
      </c>
      <c r="G22" s="69">
        <v>3.5</v>
      </c>
      <c r="H22" s="67" t="s">
        <v>47</v>
      </c>
      <c r="I22" s="67" t="s">
        <v>24</v>
      </c>
      <c r="J22" s="111" t="s">
        <v>761</v>
      </c>
      <c r="K22" s="112" t="s">
        <v>761</v>
      </c>
      <c r="L22" s="111" t="s">
        <v>759</v>
      </c>
      <c r="M22" s="112" t="s">
        <v>759</v>
      </c>
      <c r="N22" s="111" t="s">
        <v>759</v>
      </c>
      <c r="O22" s="112" t="s">
        <v>775</v>
      </c>
      <c r="P22" s="111" t="s">
        <v>759</v>
      </c>
      <c r="Q22" s="112" t="s">
        <v>765</v>
      </c>
      <c r="R22" s="111" t="s">
        <v>761</v>
      </c>
      <c r="S22" s="48" t="s">
        <v>759</v>
      </c>
      <c r="T22" s="111" t="s">
        <v>775</v>
      </c>
      <c r="U22" s="48" t="s">
        <v>759</v>
      </c>
      <c r="V22" s="111" t="s">
        <v>775</v>
      </c>
      <c r="W22" s="48" t="s">
        <v>759</v>
      </c>
      <c r="X22" s="111" t="s">
        <v>759</v>
      </c>
      <c r="Y22" s="48" t="s">
        <v>761</v>
      </c>
      <c r="Z22" s="111" t="s">
        <v>775</v>
      </c>
      <c r="AA22" s="48" t="s">
        <v>759</v>
      </c>
      <c r="AB22" s="111" t="s">
        <v>765</v>
      </c>
      <c r="AC22" s="48" t="s">
        <v>759</v>
      </c>
      <c r="AD22" s="111" t="s">
        <v>775</v>
      </c>
      <c r="AE22" s="48" t="s">
        <v>759</v>
      </c>
      <c r="AF22" s="111" t="s">
        <v>765</v>
      </c>
      <c r="AG22" s="48" t="s">
        <v>775</v>
      </c>
      <c r="AH22" s="111" t="s">
        <v>761</v>
      </c>
      <c r="AI22" s="48" t="s">
        <v>775</v>
      </c>
      <c r="AJ22" s="111" t="s">
        <v>761</v>
      </c>
      <c r="AK22" s="176" t="s">
        <v>765</v>
      </c>
      <c r="AL22" s="125"/>
      <c r="AM22" s="125"/>
    </row>
    <row r="23" spans="1:39" ht="20.100000000000001" customHeight="1">
      <c r="A23" s="60" t="s">
        <v>88</v>
      </c>
      <c r="B23" s="137"/>
      <c r="C23" s="61" t="s">
        <v>89</v>
      </c>
      <c r="D23" s="58">
        <v>5</v>
      </c>
      <c r="E23" s="61" t="s">
        <v>90</v>
      </c>
      <c r="F23" s="62">
        <v>45548</v>
      </c>
      <c r="G23" s="65">
        <v>3.5</v>
      </c>
      <c r="H23" s="61" t="s">
        <v>52</v>
      </c>
      <c r="I23" s="61" t="s">
        <v>17</v>
      </c>
      <c r="J23" s="111" t="s">
        <v>759</v>
      </c>
      <c r="K23" s="112" t="s">
        <v>759</v>
      </c>
      <c r="L23" s="111" t="s">
        <v>759</v>
      </c>
      <c r="M23" s="112" t="s">
        <v>759</v>
      </c>
      <c r="N23" s="111" t="s">
        <v>759</v>
      </c>
      <c r="O23" s="112" t="s">
        <v>761</v>
      </c>
      <c r="P23" s="111" t="s">
        <v>761</v>
      </c>
      <c r="Q23" s="112" t="s">
        <v>761</v>
      </c>
      <c r="R23" s="111" t="s">
        <v>759</v>
      </c>
      <c r="S23" s="48" t="s">
        <v>759</v>
      </c>
      <c r="T23" s="111" t="s">
        <v>759</v>
      </c>
      <c r="U23" s="48" t="s">
        <v>759</v>
      </c>
      <c r="V23" s="111" t="s">
        <v>759</v>
      </c>
      <c r="W23" s="48" t="s">
        <v>759</v>
      </c>
      <c r="X23" s="111" t="s">
        <v>759</v>
      </c>
      <c r="Y23" s="48" t="s">
        <v>761</v>
      </c>
      <c r="Z23" s="111" t="s">
        <v>759</v>
      </c>
      <c r="AA23" s="48" t="s">
        <v>759</v>
      </c>
      <c r="AB23" s="111" t="s">
        <v>759</v>
      </c>
      <c r="AC23" s="48" t="s">
        <v>765</v>
      </c>
      <c r="AD23" s="111" t="s">
        <v>775</v>
      </c>
      <c r="AE23" s="48" t="s">
        <v>759</v>
      </c>
      <c r="AF23" s="111" t="s">
        <v>759</v>
      </c>
      <c r="AG23" s="48" t="s">
        <v>761</v>
      </c>
      <c r="AH23" s="111" t="s">
        <v>761</v>
      </c>
      <c r="AI23" s="48" t="s">
        <v>765</v>
      </c>
      <c r="AJ23" s="111" t="s">
        <v>775</v>
      </c>
      <c r="AK23" s="176" t="s">
        <v>761</v>
      </c>
      <c r="AL23" s="125"/>
      <c r="AM23" s="125"/>
    </row>
    <row r="24" spans="1:39" ht="20.100000000000001" customHeight="1">
      <c r="A24" s="66" t="s">
        <v>93</v>
      </c>
      <c r="B24" s="138"/>
      <c r="C24" s="67" t="s">
        <v>58</v>
      </c>
      <c r="D24" s="58">
        <v>4</v>
      </c>
      <c r="E24" s="67" t="s">
        <v>94</v>
      </c>
      <c r="F24" s="68">
        <v>45551</v>
      </c>
      <c r="G24" s="69">
        <v>2</v>
      </c>
      <c r="H24" s="67" t="s">
        <v>16</v>
      </c>
      <c r="I24" s="67" t="s">
        <v>17</v>
      </c>
      <c r="J24" s="111" t="s">
        <v>761</v>
      </c>
      <c r="K24" s="112" t="s">
        <v>759</v>
      </c>
      <c r="L24" s="111" t="s">
        <v>759</v>
      </c>
      <c r="M24" s="112" t="s">
        <v>761</v>
      </c>
      <c r="N24" s="111" t="s">
        <v>759</v>
      </c>
      <c r="O24" s="112" t="s">
        <v>775</v>
      </c>
      <c r="P24" s="111" t="s">
        <v>761</v>
      </c>
      <c r="Q24" s="112" t="s">
        <v>761</v>
      </c>
      <c r="R24" s="111" t="s">
        <v>761</v>
      </c>
      <c r="S24" s="48" t="s">
        <v>765</v>
      </c>
      <c r="T24" s="111" t="s">
        <v>759</v>
      </c>
      <c r="U24" s="48" t="s">
        <v>765</v>
      </c>
      <c r="V24" s="111" t="s">
        <v>759</v>
      </c>
      <c r="W24" s="48" t="s">
        <v>759</v>
      </c>
      <c r="X24" s="111" t="s">
        <v>775</v>
      </c>
      <c r="Y24" s="48" t="s">
        <v>761</v>
      </c>
      <c r="Z24" s="111" t="s">
        <v>759</v>
      </c>
      <c r="AA24" s="48" t="s">
        <v>765</v>
      </c>
      <c r="AB24" s="111" t="s">
        <v>761</v>
      </c>
      <c r="AC24" s="48" t="s">
        <v>759</v>
      </c>
      <c r="AD24" s="111" t="s">
        <v>775</v>
      </c>
      <c r="AE24" s="48" t="s">
        <v>761</v>
      </c>
      <c r="AF24" s="111" t="s">
        <v>759</v>
      </c>
      <c r="AG24" s="48" t="s">
        <v>761</v>
      </c>
      <c r="AH24" s="111" t="s">
        <v>761</v>
      </c>
      <c r="AI24" s="48" t="s">
        <v>759</v>
      </c>
      <c r="AJ24" s="111" t="s">
        <v>761</v>
      </c>
      <c r="AK24" s="176" t="s">
        <v>761</v>
      </c>
      <c r="AL24" s="125"/>
      <c r="AM24" s="125"/>
    </row>
    <row r="25" spans="1:39" ht="20.100000000000001" customHeight="1">
      <c r="A25" s="66" t="s">
        <v>96</v>
      </c>
      <c r="B25" s="138"/>
      <c r="C25" s="67" t="s">
        <v>58</v>
      </c>
      <c r="D25" s="58">
        <v>7</v>
      </c>
      <c r="E25" s="67" t="s">
        <v>97</v>
      </c>
      <c r="F25" s="68">
        <v>45551</v>
      </c>
      <c r="G25" s="69">
        <v>3.5</v>
      </c>
      <c r="H25" s="67" t="s">
        <v>16</v>
      </c>
      <c r="I25" s="67" t="s">
        <v>24</v>
      </c>
      <c r="J25" s="111" t="s">
        <v>761</v>
      </c>
      <c r="K25" s="112" t="s">
        <v>761</v>
      </c>
      <c r="L25" s="111" t="s">
        <v>759</v>
      </c>
      <c r="M25" s="112" t="s">
        <v>761</v>
      </c>
      <c r="N25" s="111" t="s">
        <v>761</v>
      </c>
      <c r="O25" s="112" t="s">
        <v>759</v>
      </c>
      <c r="P25" s="111" t="s">
        <v>765</v>
      </c>
      <c r="Q25" s="112" t="s">
        <v>761</v>
      </c>
      <c r="R25" s="111" t="s">
        <v>775</v>
      </c>
      <c r="S25" s="48" t="s">
        <v>761</v>
      </c>
      <c r="T25" s="111" t="s">
        <v>759</v>
      </c>
      <c r="U25" s="48" t="s">
        <v>761</v>
      </c>
      <c r="V25" s="111" t="s">
        <v>759</v>
      </c>
      <c r="W25" s="48" t="s">
        <v>759</v>
      </c>
      <c r="X25" s="111" t="s">
        <v>775</v>
      </c>
      <c r="Y25" s="48" t="s">
        <v>761</v>
      </c>
      <c r="Z25" s="111" t="s">
        <v>759</v>
      </c>
      <c r="AA25" s="48" t="s">
        <v>775</v>
      </c>
      <c r="AB25" s="111" t="s">
        <v>765</v>
      </c>
      <c r="AC25" s="48" t="s">
        <v>759</v>
      </c>
      <c r="AD25" s="111" t="s">
        <v>775</v>
      </c>
      <c r="AE25" s="48" t="s">
        <v>761</v>
      </c>
      <c r="AF25" s="111" t="s">
        <v>775</v>
      </c>
      <c r="AG25" s="48" t="s">
        <v>761</v>
      </c>
      <c r="AH25" s="111" t="s">
        <v>765</v>
      </c>
      <c r="AI25" s="48" t="s">
        <v>775</v>
      </c>
      <c r="AJ25" s="111" t="s">
        <v>761</v>
      </c>
      <c r="AK25" s="176" t="s">
        <v>765</v>
      </c>
      <c r="AL25" s="125"/>
      <c r="AM25" s="125"/>
    </row>
    <row r="26" spans="1:39" ht="20.100000000000001" customHeight="1">
      <c r="A26" s="60" t="s">
        <v>99</v>
      </c>
      <c r="B26" s="137"/>
      <c r="C26" s="61" t="s">
        <v>35</v>
      </c>
      <c r="D26" s="58">
        <v>7</v>
      </c>
      <c r="E26" s="61" t="s">
        <v>100</v>
      </c>
      <c r="F26" s="62">
        <v>45553</v>
      </c>
      <c r="G26" s="65">
        <v>1</v>
      </c>
      <c r="H26" s="61" t="s">
        <v>38</v>
      </c>
      <c r="I26" s="61" t="s">
        <v>24</v>
      </c>
      <c r="J26" s="111" t="s">
        <v>761</v>
      </c>
      <c r="K26" s="112" t="s">
        <v>761</v>
      </c>
      <c r="L26" s="111" t="s">
        <v>761</v>
      </c>
      <c r="M26" s="112" t="s">
        <v>761</v>
      </c>
      <c r="N26" s="111" t="s">
        <v>759</v>
      </c>
      <c r="O26" s="112" t="s">
        <v>775</v>
      </c>
      <c r="P26" s="111" t="s">
        <v>775</v>
      </c>
      <c r="Q26" s="112" t="s">
        <v>759</v>
      </c>
      <c r="R26" s="111" t="s">
        <v>761</v>
      </c>
      <c r="S26" s="48" t="s">
        <v>765</v>
      </c>
      <c r="T26" s="111" t="s">
        <v>759</v>
      </c>
      <c r="U26" s="48" t="s">
        <v>765</v>
      </c>
      <c r="V26" s="111" t="s">
        <v>759</v>
      </c>
      <c r="W26" s="48" t="s">
        <v>759</v>
      </c>
      <c r="X26" s="111" t="s">
        <v>759</v>
      </c>
      <c r="Y26" s="48" t="s">
        <v>759</v>
      </c>
      <c r="Z26" s="111" t="s">
        <v>759</v>
      </c>
      <c r="AA26" s="48" t="s">
        <v>759</v>
      </c>
      <c r="AB26" s="111" t="s">
        <v>761</v>
      </c>
      <c r="AC26" s="48" t="s">
        <v>765</v>
      </c>
      <c r="AD26" s="111" t="s">
        <v>759</v>
      </c>
      <c r="AE26" s="48" t="s">
        <v>765</v>
      </c>
      <c r="AF26" s="111" t="s">
        <v>759</v>
      </c>
      <c r="AG26" s="48" t="s">
        <v>759</v>
      </c>
      <c r="AH26" s="111" t="s">
        <v>765</v>
      </c>
      <c r="AI26" s="48" t="s">
        <v>765</v>
      </c>
      <c r="AJ26" s="111" t="s">
        <v>759</v>
      </c>
      <c r="AK26" s="176" t="s">
        <v>761</v>
      </c>
      <c r="AL26" s="125"/>
      <c r="AM26" s="125"/>
    </row>
    <row r="27" spans="1:39" ht="20.100000000000001" customHeight="1">
      <c r="A27" s="60" t="s">
        <v>103</v>
      </c>
      <c r="B27" s="137"/>
      <c r="C27" s="61" t="s">
        <v>35</v>
      </c>
      <c r="D27" s="58">
        <v>7</v>
      </c>
      <c r="E27" s="61" t="s">
        <v>104</v>
      </c>
      <c r="F27" s="62">
        <v>45553</v>
      </c>
      <c r="G27" s="65">
        <v>2</v>
      </c>
      <c r="H27" s="61" t="s">
        <v>38</v>
      </c>
      <c r="I27" s="61" t="s">
        <v>17</v>
      </c>
      <c r="J27" s="111" t="s">
        <v>759</v>
      </c>
      <c r="K27" s="112" t="s">
        <v>761</v>
      </c>
      <c r="L27" s="111" t="s">
        <v>761</v>
      </c>
      <c r="M27" s="112" t="s">
        <v>759</v>
      </c>
      <c r="N27" s="111" t="s">
        <v>759</v>
      </c>
      <c r="O27" s="112" t="s">
        <v>759</v>
      </c>
      <c r="P27" s="111" t="s">
        <v>775</v>
      </c>
      <c r="Q27" s="112" t="s">
        <v>759</v>
      </c>
      <c r="R27" s="111" t="s">
        <v>759</v>
      </c>
      <c r="S27" s="48" t="s">
        <v>759</v>
      </c>
      <c r="T27" s="111" t="s">
        <v>761</v>
      </c>
      <c r="U27" s="48" t="s">
        <v>765</v>
      </c>
      <c r="V27" s="111" t="s">
        <v>765</v>
      </c>
      <c r="W27" s="48" t="s">
        <v>765</v>
      </c>
      <c r="X27" s="111" t="s">
        <v>759</v>
      </c>
      <c r="Y27" s="48" t="s">
        <v>759</v>
      </c>
      <c r="Z27" s="111" t="s">
        <v>759</v>
      </c>
      <c r="AA27" s="48" t="s">
        <v>775</v>
      </c>
      <c r="AB27" s="111" t="s">
        <v>761</v>
      </c>
      <c r="AC27" s="48" t="s">
        <v>759</v>
      </c>
      <c r="AD27" s="111" t="s">
        <v>759</v>
      </c>
      <c r="AE27" s="48" t="s">
        <v>761</v>
      </c>
      <c r="AF27" s="111" t="s">
        <v>759</v>
      </c>
      <c r="AG27" s="48" t="s">
        <v>761</v>
      </c>
      <c r="AH27" s="111" t="s">
        <v>765</v>
      </c>
      <c r="AI27" s="48" t="s">
        <v>759</v>
      </c>
      <c r="AJ27" s="111" t="s">
        <v>765</v>
      </c>
      <c r="AK27" s="176" t="s">
        <v>761</v>
      </c>
      <c r="AL27" s="125"/>
      <c r="AM27" s="125"/>
    </row>
    <row r="28" spans="1:39" ht="20.100000000000001" customHeight="1">
      <c r="A28" s="66" t="s">
        <v>777</v>
      </c>
      <c r="B28" s="138"/>
      <c r="C28" s="67" t="s">
        <v>58</v>
      </c>
      <c r="D28" s="58">
        <v>5</v>
      </c>
      <c r="E28" s="67" t="s">
        <v>107</v>
      </c>
      <c r="F28" s="68">
        <v>45554</v>
      </c>
      <c r="G28" s="69">
        <v>4</v>
      </c>
      <c r="H28" s="67" t="s">
        <v>47</v>
      </c>
      <c r="I28" s="67" t="s">
        <v>17</v>
      </c>
      <c r="J28" s="111" t="s">
        <v>759</v>
      </c>
      <c r="K28" s="112" t="s">
        <v>765</v>
      </c>
      <c r="L28" s="111" t="s">
        <v>775</v>
      </c>
      <c r="M28" s="112" t="s">
        <v>759</v>
      </c>
      <c r="N28" s="111" t="s">
        <v>759</v>
      </c>
      <c r="O28" s="112" t="s">
        <v>761</v>
      </c>
      <c r="P28" s="111" t="s">
        <v>759</v>
      </c>
      <c r="Q28" s="112" t="s">
        <v>759</v>
      </c>
      <c r="R28" s="111" t="s">
        <v>761</v>
      </c>
      <c r="S28" s="48" t="s">
        <v>759</v>
      </c>
      <c r="T28" s="111" t="s">
        <v>759</v>
      </c>
      <c r="U28" s="48" t="s">
        <v>759</v>
      </c>
      <c r="V28" s="111" t="s">
        <v>775</v>
      </c>
      <c r="W28" s="48" t="s">
        <v>759</v>
      </c>
      <c r="X28" s="111" t="s">
        <v>759</v>
      </c>
      <c r="Y28" s="48" t="s">
        <v>759</v>
      </c>
      <c r="Z28" s="111" t="s">
        <v>759</v>
      </c>
      <c r="AA28" s="48" t="s">
        <v>765</v>
      </c>
      <c r="AB28" s="111" t="s">
        <v>759</v>
      </c>
      <c r="AC28" s="48" t="s">
        <v>759</v>
      </c>
      <c r="AD28" s="111" t="s">
        <v>761</v>
      </c>
      <c r="AE28" s="48" t="s">
        <v>765</v>
      </c>
      <c r="AF28" s="111" t="s">
        <v>759</v>
      </c>
      <c r="AG28" s="48" t="s">
        <v>761</v>
      </c>
      <c r="AH28" s="111" t="s">
        <v>775</v>
      </c>
      <c r="AI28" s="48" t="s">
        <v>775</v>
      </c>
      <c r="AJ28" s="111" t="s">
        <v>761</v>
      </c>
      <c r="AK28" s="176" t="s">
        <v>759</v>
      </c>
      <c r="AL28" s="125"/>
      <c r="AM28" s="125"/>
    </row>
    <row r="29" spans="1:39" ht="20.100000000000001" customHeight="1">
      <c r="A29" s="60" t="s">
        <v>108</v>
      </c>
      <c r="B29" s="137"/>
      <c r="C29" s="61" t="s">
        <v>89</v>
      </c>
      <c r="D29" s="58">
        <v>5</v>
      </c>
      <c r="E29" s="61" t="s">
        <v>107</v>
      </c>
      <c r="F29" s="62">
        <v>45554</v>
      </c>
      <c r="G29" s="65">
        <v>3.5</v>
      </c>
      <c r="H29" s="61" t="s">
        <v>47</v>
      </c>
      <c r="I29" s="61" t="s">
        <v>17</v>
      </c>
      <c r="J29" s="111" t="s">
        <v>759</v>
      </c>
      <c r="K29" s="112" t="s">
        <v>765</v>
      </c>
      <c r="L29" s="111" t="s">
        <v>761</v>
      </c>
      <c r="M29" s="112" t="s">
        <v>759</v>
      </c>
      <c r="N29" s="111" t="s">
        <v>759</v>
      </c>
      <c r="O29" s="112" t="s">
        <v>761</v>
      </c>
      <c r="P29" s="111" t="s">
        <v>759</v>
      </c>
      <c r="Q29" s="112" t="s">
        <v>759</v>
      </c>
      <c r="R29" s="111" t="s">
        <v>761</v>
      </c>
      <c r="S29" s="48" t="s">
        <v>775</v>
      </c>
      <c r="T29" s="111" t="s">
        <v>759</v>
      </c>
      <c r="U29" s="48" t="s">
        <v>759</v>
      </c>
      <c r="V29" s="111" t="s">
        <v>765</v>
      </c>
      <c r="W29" s="48" t="s">
        <v>759</v>
      </c>
      <c r="X29" s="111" t="s">
        <v>759</v>
      </c>
      <c r="Y29" s="48" t="s">
        <v>759</v>
      </c>
      <c r="Z29" s="111" t="s">
        <v>759</v>
      </c>
      <c r="AA29" s="48" t="s">
        <v>759</v>
      </c>
      <c r="AB29" s="111" t="s">
        <v>759</v>
      </c>
      <c r="AC29" s="48" t="s">
        <v>759</v>
      </c>
      <c r="AD29" s="111" t="s">
        <v>775</v>
      </c>
      <c r="AE29" s="48" t="s">
        <v>761</v>
      </c>
      <c r="AF29" s="111" t="s">
        <v>759</v>
      </c>
      <c r="AG29" s="48" t="s">
        <v>761</v>
      </c>
      <c r="AH29" s="111" t="s">
        <v>765</v>
      </c>
      <c r="AI29" s="48" t="s">
        <v>761</v>
      </c>
      <c r="AJ29" s="111" t="s">
        <v>775</v>
      </c>
      <c r="AK29" s="176" t="s">
        <v>759</v>
      </c>
      <c r="AL29" s="125"/>
      <c r="AM29" s="125"/>
    </row>
    <row r="30" spans="1:39" ht="20.100000000000001" customHeight="1">
      <c r="A30" s="60" t="s">
        <v>111</v>
      </c>
      <c r="B30" s="137"/>
      <c r="C30" s="61" t="s">
        <v>35</v>
      </c>
      <c r="D30" s="58">
        <v>7</v>
      </c>
      <c r="E30" s="61" t="s">
        <v>112</v>
      </c>
      <c r="F30" s="62">
        <v>45554</v>
      </c>
      <c r="G30" s="65">
        <v>3.5</v>
      </c>
      <c r="H30" s="61" t="s">
        <v>47</v>
      </c>
      <c r="I30" s="61" t="s">
        <v>24</v>
      </c>
      <c r="J30" s="111" t="s">
        <v>759</v>
      </c>
      <c r="K30" s="112" t="s">
        <v>761</v>
      </c>
      <c r="L30" s="111" t="s">
        <v>761</v>
      </c>
      <c r="M30" s="112" t="s">
        <v>761</v>
      </c>
      <c r="N30" s="111" t="s">
        <v>759</v>
      </c>
      <c r="O30" s="112" t="s">
        <v>759</v>
      </c>
      <c r="P30" s="111" t="s">
        <v>759</v>
      </c>
      <c r="Q30" s="112" t="s">
        <v>759</v>
      </c>
      <c r="R30" s="111" t="s">
        <v>775</v>
      </c>
      <c r="S30" s="48" t="s">
        <v>759</v>
      </c>
      <c r="T30" s="111" t="s">
        <v>775</v>
      </c>
      <c r="U30" s="48" t="s">
        <v>759</v>
      </c>
      <c r="V30" s="111" t="s">
        <v>775</v>
      </c>
      <c r="W30" s="48" t="s">
        <v>759</v>
      </c>
      <c r="X30" s="111" t="s">
        <v>759</v>
      </c>
      <c r="Y30" s="48" t="s">
        <v>759</v>
      </c>
      <c r="Z30" s="111" t="s">
        <v>775</v>
      </c>
      <c r="AA30" s="48" t="s">
        <v>765</v>
      </c>
      <c r="AB30" s="111" t="s">
        <v>765</v>
      </c>
      <c r="AC30" s="48" t="s">
        <v>759</v>
      </c>
      <c r="AD30" s="111" t="s">
        <v>765</v>
      </c>
      <c r="AE30" s="48" t="s">
        <v>759</v>
      </c>
      <c r="AF30" s="111" t="s">
        <v>759</v>
      </c>
      <c r="AG30" s="48" t="s">
        <v>761</v>
      </c>
      <c r="AH30" s="111" t="s">
        <v>761</v>
      </c>
      <c r="AI30" s="48" t="s">
        <v>765</v>
      </c>
      <c r="AJ30" s="111" t="s">
        <v>775</v>
      </c>
      <c r="AK30" s="176" t="s">
        <v>765</v>
      </c>
      <c r="AL30" s="125"/>
      <c r="AM30" s="125"/>
    </row>
    <row r="31" spans="1:39" ht="20.100000000000001" customHeight="1">
      <c r="A31" s="60" t="s">
        <v>114</v>
      </c>
      <c r="B31" s="137"/>
      <c r="C31" s="61" t="s">
        <v>35</v>
      </c>
      <c r="D31" s="58">
        <v>7</v>
      </c>
      <c r="E31" s="61" t="s">
        <v>115</v>
      </c>
      <c r="F31" s="62">
        <v>45555</v>
      </c>
      <c r="G31" s="65">
        <v>2</v>
      </c>
      <c r="H31" s="61" t="s">
        <v>52</v>
      </c>
      <c r="I31" s="61" t="s">
        <v>17</v>
      </c>
      <c r="J31" s="111" t="s">
        <v>761</v>
      </c>
      <c r="K31" s="112" t="s">
        <v>761</v>
      </c>
      <c r="L31" s="111" t="s">
        <v>761</v>
      </c>
      <c r="M31" s="112" t="s">
        <v>765</v>
      </c>
      <c r="N31" s="111" t="s">
        <v>759</v>
      </c>
      <c r="O31" s="112" t="s">
        <v>761</v>
      </c>
      <c r="P31" s="111" t="s">
        <v>775</v>
      </c>
      <c r="Q31" s="112" t="s">
        <v>759</v>
      </c>
      <c r="R31" s="111" t="s">
        <v>759</v>
      </c>
      <c r="S31" s="48" t="s">
        <v>759</v>
      </c>
      <c r="T31" s="111" t="s">
        <v>761</v>
      </c>
      <c r="U31" s="48" t="s">
        <v>761</v>
      </c>
      <c r="V31" s="111" t="s">
        <v>765</v>
      </c>
      <c r="W31" s="48" t="s">
        <v>759</v>
      </c>
      <c r="X31" s="111" t="s">
        <v>775</v>
      </c>
      <c r="Y31" s="48" t="s">
        <v>759</v>
      </c>
      <c r="Z31" s="111" t="s">
        <v>765</v>
      </c>
      <c r="AA31" s="48" t="s">
        <v>775</v>
      </c>
      <c r="AB31" s="111" t="s">
        <v>761</v>
      </c>
      <c r="AC31" s="48" t="s">
        <v>759</v>
      </c>
      <c r="AD31" s="111" t="s">
        <v>759</v>
      </c>
      <c r="AE31" s="48" t="s">
        <v>761</v>
      </c>
      <c r="AF31" s="111" t="s">
        <v>759</v>
      </c>
      <c r="AG31" s="48" t="s">
        <v>761</v>
      </c>
      <c r="AH31" s="111" t="s">
        <v>765</v>
      </c>
      <c r="AI31" s="48" t="s">
        <v>761</v>
      </c>
      <c r="AJ31" s="111" t="s">
        <v>759</v>
      </c>
      <c r="AK31" s="176" t="s">
        <v>761</v>
      </c>
      <c r="AL31" s="125"/>
      <c r="AM31" s="125"/>
    </row>
    <row r="32" spans="1:39" ht="20.100000000000001" customHeight="1">
      <c r="A32" s="66" t="s">
        <v>117</v>
      </c>
      <c r="B32" s="138"/>
      <c r="C32" s="67" t="s">
        <v>58</v>
      </c>
      <c r="D32" s="58">
        <v>7</v>
      </c>
      <c r="E32" s="67" t="s">
        <v>118</v>
      </c>
      <c r="F32" s="68">
        <v>45555</v>
      </c>
      <c r="G32" s="69">
        <v>3.5</v>
      </c>
      <c r="H32" s="67" t="s">
        <v>52</v>
      </c>
      <c r="I32" s="67" t="s">
        <v>24</v>
      </c>
      <c r="J32" s="111" t="s">
        <v>759</v>
      </c>
      <c r="K32" s="112" t="s">
        <v>761</v>
      </c>
      <c r="L32" s="111" t="s">
        <v>761</v>
      </c>
      <c r="M32" s="112" t="s">
        <v>759</v>
      </c>
      <c r="N32" s="111" t="s">
        <v>759</v>
      </c>
      <c r="O32" s="112" t="s">
        <v>759</v>
      </c>
      <c r="P32" s="111" t="s">
        <v>765</v>
      </c>
      <c r="Q32" s="112" t="s">
        <v>759</v>
      </c>
      <c r="R32" s="111" t="s">
        <v>759</v>
      </c>
      <c r="S32" s="48" t="s">
        <v>765</v>
      </c>
      <c r="T32" s="111" t="s">
        <v>759</v>
      </c>
      <c r="U32" s="48" t="s">
        <v>761</v>
      </c>
      <c r="V32" s="111" t="s">
        <v>775</v>
      </c>
      <c r="W32" s="48" t="s">
        <v>775</v>
      </c>
      <c r="X32" s="111" t="s">
        <v>775</v>
      </c>
      <c r="Y32" s="48" t="s">
        <v>759</v>
      </c>
      <c r="Z32" s="111" t="s">
        <v>775</v>
      </c>
      <c r="AA32" s="48" t="s">
        <v>775</v>
      </c>
      <c r="AB32" s="111" t="s">
        <v>765</v>
      </c>
      <c r="AC32" s="48" t="s">
        <v>775</v>
      </c>
      <c r="AD32" s="111" t="s">
        <v>775</v>
      </c>
      <c r="AE32" s="48" t="s">
        <v>759</v>
      </c>
      <c r="AF32" s="111" t="s">
        <v>775</v>
      </c>
      <c r="AG32" s="48" t="s">
        <v>775</v>
      </c>
      <c r="AH32" s="111" t="s">
        <v>761</v>
      </c>
      <c r="AI32" s="48" t="s">
        <v>775</v>
      </c>
      <c r="AJ32" s="111" t="s">
        <v>759</v>
      </c>
      <c r="AK32" s="176" t="s">
        <v>765</v>
      </c>
      <c r="AL32" s="125"/>
      <c r="AM32" s="125"/>
    </row>
    <row r="33" spans="1:39" ht="20.100000000000001" customHeight="1">
      <c r="A33" s="60" t="s">
        <v>119</v>
      </c>
      <c r="B33" s="137"/>
      <c r="C33" s="61" t="s">
        <v>89</v>
      </c>
      <c r="D33" s="58">
        <v>5</v>
      </c>
      <c r="E33" s="61" t="s">
        <v>118</v>
      </c>
      <c r="F33" s="62">
        <v>45555</v>
      </c>
      <c r="G33" s="65">
        <v>3.5</v>
      </c>
      <c r="H33" s="61" t="s">
        <v>52</v>
      </c>
      <c r="I33" s="61" t="s">
        <v>24</v>
      </c>
      <c r="J33" s="111" t="s">
        <v>759</v>
      </c>
      <c r="K33" s="112" t="s">
        <v>765</v>
      </c>
      <c r="L33" s="111" t="s">
        <v>761</v>
      </c>
      <c r="M33" s="112" t="s">
        <v>759</v>
      </c>
      <c r="N33" s="111" t="s">
        <v>759</v>
      </c>
      <c r="O33" s="112" t="s">
        <v>759</v>
      </c>
      <c r="P33" s="111" t="s">
        <v>775</v>
      </c>
      <c r="Q33" s="112" t="s">
        <v>759</v>
      </c>
      <c r="R33" s="111" t="s">
        <v>759</v>
      </c>
      <c r="S33" s="48" t="s">
        <v>775</v>
      </c>
      <c r="T33" s="111" t="s">
        <v>759</v>
      </c>
      <c r="U33" s="48" t="s">
        <v>759</v>
      </c>
      <c r="V33" s="111" t="s">
        <v>765</v>
      </c>
      <c r="W33" s="48" t="s">
        <v>761</v>
      </c>
      <c r="X33" s="111" t="s">
        <v>759</v>
      </c>
      <c r="Y33" s="48" t="s">
        <v>759</v>
      </c>
      <c r="Z33" s="111" t="s">
        <v>759</v>
      </c>
      <c r="AA33" s="48" t="s">
        <v>759</v>
      </c>
      <c r="AB33" s="111" t="s">
        <v>765</v>
      </c>
      <c r="AC33" s="48" t="s">
        <v>759</v>
      </c>
      <c r="AD33" s="111" t="s">
        <v>765</v>
      </c>
      <c r="AE33" s="48" t="s">
        <v>759</v>
      </c>
      <c r="AF33" s="111" t="s">
        <v>759</v>
      </c>
      <c r="AG33" s="48" t="s">
        <v>765</v>
      </c>
      <c r="AH33" s="111" t="s">
        <v>765</v>
      </c>
      <c r="AI33" s="48" t="s">
        <v>761</v>
      </c>
      <c r="AJ33" s="111" t="s">
        <v>759</v>
      </c>
      <c r="AK33" s="176" t="s">
        <v>765</v>
      </c>
      <c r="AL33" s="125"/>
      <c r="AM33" s="125"/>
    </row>
    <row r="34" spans="1:39" ht="20.100000000000001" customHeight="1">
      <c r="A34" s="66" t="s">
        <v>122</v>
      </c>
      <c r="B34" s="138"/>
      <c r="C34" s="67" t="s">
        <v>58</v>
      </c>
      <c r="D34" s="58">
        <v>7</v>
      </c>
      <c r="E34" s="67" t="s">
        <v>123</v>
      </c>
      <c r="F34" s="68">
        <v>45558</v>
      </c>
      <c r="G34" s="69">
        <v>3.5</v>
      </c>
      <c r="H34" s="67" t="s">
        <v>16</v>
      </c>
      <c r="I34" s="67" t="s">
        <v>17</v>
      </c>
      <c r="J34" s="111" t="s">
        <v>761</v>
      </c>
      <c r="K34" s="112" t="s">
        <v>759</v>
      </c>
      <c r="L34" s="111" t="s">
        <v>761</v>
      </c>
      <c r="M34" s="112" t="s">
        <v>761</v>
      </c>
      <c r="N34" s="111" t="s">
        <v>759</v>
      </c>
      <c r="O34" s="112" t="s">
        <v>775</v>
      </c>
      <c r="P34" s="111" t="s">
        <v>775</v>
      </c>
      <c r="Q34" s="112" t="s">
        <v>759</v>
      </c>
      <c r="R34" s="111" t="s">
        <v>775</v>
      </c>
      <c r="S34" s="48" t="s">
        <v>765</v>
      </c>
      <c r="T34" s="111" t="s">
        <v>759</v>
      </c>
      <c r="U34" s="48" t="s">
        <v>761</v>
      </c>
      <c r="V34" s="111" t="s">
        <v>759</v>
      </c>
      <c r="W34" s="48" t="s">
        <v>759</v>
      </c>
      <c r="X34" s="111" t="s">
        <v>775</v>
      </c>
      <c r="Y34" s="48" t="s">
        <v>759</v>
      </c>
      <c r="Z34" s="111" t="s">
        <v>775</v>
      </c>
      <c r="AA34" s="48" t="s">
        <v>761</v>
      </c>
      <c r="AB34" s="111" t="s">
        <v>761</v>
      </c>
      <c r="AC34" s="48" t="s">
        <v>759</v>
      </c>
      <c r="AD34" s="111" t="s">
        <v>775</v>
      </c>
      <c r="AE34" s="48" t="s">
        <v>761</v>
      </c>
      <c r="AF34" s="111" t="s">
        <v>759</v>
      </c>
      <c r="AG34" s="48" t="s">
        <v>761</v>
      </c>
      <c r="AH34" s="111" t="s">
        <v>765</v>
      </c>
      <c r="AI34" s="48" t="s">
        <v>759</v>
      </c>
      <c r="AJ34" s="111" t="s">
        <v>761</v>
      </c>
      <c r="AK34" s="176" t="s">
        <v>761</v>
      </c>
      <c r="AL34" s="125"/>
      <c r="AM34" s="125"/>
    </row>
    <row r="35" spans="1:39" ht="20.100000000000001" customHeight="1">
      <c r="A35" s="66" t="s">
        <v>124</v>
      </c>
      <c r="B35" s="138"/>
      <c r="C35" s="67" t="s">
        <v>58</v>
      </c>
      <c r="D35" s="58">
        <v>5</v>
      </c>
      <c r="E35" s="67" t="s">
        <v>125</v>
      </c>
      <c r="F35" s="68">
        <v>45558</v>
      </c>
      <c r="G35" s="69">
        <v>4</v>
      </c>
      <c r="H35" s="67" t="s">
        <v>16</v>
      </c>
      <c r="I35" s="67" t="s">
        <v>24</v>
      </c>
      <c r="J35" s="111" t="s">
        <v>761</v>
      </c>
      <c r="K35" s="112" t="s">
        <v>759</v>
      </c>
      <c r="L35" s="111" t="s">
        <v>775</v>
      </c>
      <c r="M35" s="112" t="s">
        <v>761</v>
      </c>
      <c r="N35" s="111" t="s">
        <v>759</v>
      </c>
      <c r="O35" s="112" t="s">
        <v>759</v>
      </c>
      <c r="P35" s="111" t="s">
        <v>765</v>
      </c>
      <c r="Q35" s="112" t="s">
        <v>759</v>
      </c>
      <c r="R35" s="111" t="s">
        <v>765</v>
      </c>
      <c r="S35" s="48" t="s">
        <v>765</v>
      </c>
      <c r="T35" s="111" t="s">
        <v>759</v>
      </c>
      <c r="U35" s="48" t="s">
        <v>761</v>
      </c>
      <c r="V35" s="111" t="s">
        <v>759</v>
      </c>
      <c r="W35" s="48" t="s">
        <v>759</v>
      </c>
      <c r="X35" s="111" t="s">
        <v>765</v>
      </c>
      <c r="Y35" s="48" t="s">
        <v>759</v>
      </c>
      <c r="Z35" s="111" t="s">
        <v>759</v>
      </c>
      <c r="AA35" s="48" t="s">
        <v>761</v>
      </c>
      <c r="AB35" s="111" t="s">
        <v>759</v>
      </c>
      <c r="AC35" s="48" t="s">
        <v>759</v>
      </c>
      <c r="AD35" s="111" t="s">
        <v>765</v>
      </c>
      <c r="AE35" s="48" t="s">
        <v>765</v>
      </c>
      <c r="AF35" s="111" t="s">
        <v>759</v>
      </c>
      <c r="AG35" s="48" t="s">
        <v>761</v>
      </c>
      <c r="AH35" s="111" t="s">
        <v>761</v>
      </c>
      <c r="AI35" s="48" t="s">
        <v>775</v>
      </c>
      <c r="AJ35" s="111" t="s">
        <v>775</v>
      </c>
      <c r="AK35" s="176" t="s">
        <v>765</v>
      </c>
      <c r="AL35" s="125"/>
      <c r="AM35" s="125"/>
    </row>
    <row r="36" spans="1:39" ht="20.100000000000001" customHeight="1">
      <c r="A36" s="60" t="s">
        <v>126</v>
      </c>
      <c r="B36" s="137"/>
      <c r="C36" s="61" t="s">
        <v>89</v>
      </c>
      <c r="D36" s="58">
        <v>5</v>
      </c>
      <c r="E36" s="61" t="s">
        <v>127</v>
      </c>
      <c r="F36" s="62">
        <v>45559</v>
      </c>
      <c r="G36" s="65">
        <v>3.5</v>
      </c>
      <c r="H36" s="61" t="s">
        <v>29</v>
      </c>
      <c r="I36" s="61" t="s">
        <v>17</v>
      </c>
      <c r="J36" s="111" t="s">
        <v>759</v>
      </c>
      <c r="K36" s="112" t="s">
        <v>759</v>
      </c>
      <c r="L36" s="111" t="s">
        <v>761</v>
      </c>
      <c r="M36" s="112" t="s">
        <v>765</v>
      </c>
      <c r="N36" s="111" t="s">
        <v>765</v>
      </c>
      <c r="O36" s="112" t="s">
        <v>759</v>
      </c>
      <c r="P36" s="111" t="s">
        <v>775</v>
      </c>
      <c r="Q36" s="112" t="s">
        <v>761</v>
      </c>
      <c r="R36" s="111" t="s">
        <v>759</v>
      </c>
      <c r="S36" s="48" t="s">
        <v>759</v>
      </c>
      <c r="T36" s="111" t="s">
        <v>765</v>
      </c>
      <c r="U36" s="48" t="s">
        <v>759</v>
      </c>
      <c r="V36" s="111" t="s">
        <v>759</v>
      </c>
      <c r="W36" s="48" t="s">
        <v>759</v>
      </c>
      <c r="X36" s="111" t="s">
        <v>759</v>
      </c>
      <c r="Y36" s="48" t="s">
        <v>759</v>
      </c>
      <c r="Z36" s="111" t="s">
        <v>759</v>
      </c>
      <c r="AA36" s="48" t="s">
        <v>759</v>
      </c>
      <c r="AB36" s="111" t="s">
        <v>759</v>
      </c>
      <c r="AC36" s="48" t="s">
        <v>759</v>
      </c>
      <c r="AD36" s="111" t="s">
        <v>759</v>
      </c>
      <c r="AE36" s="48" t="s">
        <v>765</v>
      </c>
      <c r="AF36" s="111" t="s">
        <v>759</v>
      </c>
      <c r="AG36" s="48" t="s">
        <v>761</v>
      </c>
      <c r="AH36" s="111" t="s">
        <v>761</v>
      </c>
      <c r="AI36" s="48" t="s">
        <v>761</v>
      </c>
      <c r="AJ36" s="111" t="s">
        <v>775</v>
      </c>
      <c r="AK36" s="176" t="s">
        <v>759</v>
      </c>
      <c r="AL36" s="125"/>
      <c r="AM36" s="125"/>
    </row>
    <row r="37" spans="1:39" ht="20.100000000000001" customHeight="1">
      <c r="A37" s="60" t="s">
        <v>129</v>
      </c>
      <c r="B37" s="137"/>
      <c r="C37" s="61" t="s">
        <v>89</v>
      </c>
      <c r="D37" s="58">
        <v>5</v>
      </c>
      <c r="E37" s="61" t="s">
        <v>127</v>
      </c>
      <c r="F37" s="62">
        <v>45559</v>
      </c>
      <c r="G37" s="65">
        <v>3.5</v>
      </c>
      <c r="H37" s="61" t="s">
        <v>29</v>
      </c>
      <c r="I37" s="61" t="s">
        <v>17</v>
      </c>
      <c r="J37" s="111" t="s">
        <v>759</v>
      </c>
      <c r="K37" s="112" t="s">
        <v>759</v>
      </c>
      <c r="L37" s="111" t="s">
        <v>761</v>
      </c>
      <c r="M37" s="112" t="s">
        <v>765</v>
      </c>
      <c r="N37" s="111" t="s">
        <v>765</v>
      </c>
      <c r="O37" s="112" t="s">
        <v>759</v>
      </c>
      <c r="P37" s="111" t="s">
        <v>775</v>
      </c>
      <c r="Q37" s="112" t="s">
        <v>775</v>
      </c>
      <c r="R37" s="111" t="s">
        <v>759</v>
      </c>
      <c r="S37" s="48" t="s">
        <v>759</v>
      </c>
      <c r="T37" s="111" t="s">
        <v>765</v>
      </c>
      <c r="U37" s="48" t="s">
        <v>759</v>
      </c>
      <c r="V37" s="111" t="s">
        <v>759</v>
      </c>
      <c r="W37" s="48" t="s">
        <v>759</v>
      </c>
      <c r="X37" s="111" t="s">
        <v>759</v>
      </c>
      <c r="Y37" s="48" t="s">
        <v>759</v>
      </c>
      <c r="Z37" s="111" t="s">
        <v>759</v>
      </c>
      <c r="AA37" s="48" t="s">
        <v>759</v>
      </c>
      <c r="AB37" s="111" t="s">
        <v>759</v>
      </c>
      <c r="AC37" s="48" t="s">
        <v>759</v>
      </c>
      <c r="AD37" s="111" t="s">
        <v>759</v>
      </c>
      <c r="AE37" s="48" t="s">
        <v>765</v>
      </c>
      <c r="AF37" s="111" t="s">
        <v>759</v>
      </c>
      <c r="AG37" s="48" t="s">
        <v>761</v>
      </c>
      <c r="AH37" s="111" t="s">
        <v>761</v>
      </c>
      <c r="AI37" s="48" t="s">
        <v>761</v>
      </c>
      <c r="AJ37" s="111" t="s">
        <v>775</v>
      </c>
      <c r="AK37" s="176" t="s">
        <v>759</v>
      </c>
      <c r="AL37" s="125"/>
      <c r="AM37" s="125"/>
    </row>
    <row r="38" spans="1:39" ht="20.100000000000001" customHeight="1">
      <c r="A38" s="66" t="s">
        <v>132</v>
      </c>
      <c r="B38" s="138"/>
      <c r="C38" s="67" t="s">
        <v>58</v>
      </c>
      <c r="D38" s="58">
        <v>7</v>
      </c>
      <c r="E38" s="67" t="s">
        <v>133</v>
      </c>
      <c r="F38" s="68">
        <v>45559</v>
      </c>
      <c r="G38" s="69">
        <v>2</v>
      </c>
      <c r="H38" s="67" t="s">
        <v>29</v>
      </c>
      <c r="I38" s="67" t="s">
        <v>24</v>
      </c>
      <c r="J38" s="111" t="s">
        <v>761</v>
      </c>
      <c r="K38" s="112" t="s">
        <v>759</v>
      </c>
      <c r="L38" s="111" t="s">
        <v>761</v>
      </c>
      <c r="M38" s="112" t="s">
        <v>759</v>
      </c>
      <c r="N38" s="111" t="s">
        <v>761</v>
      </c>
      <c r="O38" s="112" t="s">
        <v>759</v>
      </c>
      <c r="P38" s="111" t="s">
        <v>775</v>
      </c>
      <c r="Q38" s="112" t="s">
        <v>759</v>
      </c>
      <c r="R38" s="111" t="s">
        <v>759</v>
      </c>
      <c r="S38" s="48" t="s">
        <v>759</v>
      </c>
      <c r="T38" s="111" t="s">
        <v>759</v>
      </c>
      <c r="U38" s="48" t="s">
        <v>765</v>
      </c>
      <c r="V38" s="111" t="s">
        <v>775</v>
      </c>
      <c r="W38" s="48" t="s">
        <v>759</v>
      </c>
      <c r="X38" s="111" t="s">
        <v>759</v>
      </c>
      <c r="Y38" s="48" t="s">
        <v>759</v>
      </c>
      <c r="Z38" s="111" t="s">
        <v>761</v>
      </c>
      <c r="AA38" s="48" t="s">
        <v>765</v>
      </c>
      <c r="AB38" s="111" t="s">
        <v>759</v>
      </c>
      <c r="AC38" s="48" t="s">
        <v>759</v>
      </c>
      <c r="AD38" s="111" t="s">
        <v>775</v>
      </c>
      <c r="AE38" s="48" t="s">
        <v>765</v>
      </c>
      <c r="AF38" s="111" t="s">
        <v>759</v>
      </c>
      <c r="AG38" s="48" t="s">
        <v>775</v>
      </c>
      <c r="AH38" s="111" t="s">
        <v>761</v>
      </c>
      <c r="AI38" s="48" t="s">
        <v>775</v>
      </c>
      <c r="AJ38" s="111" t="s">
        <v>775</v>
      </c>
      <c r="AK38" s="176" t="s">
        <v>761</v>
      </c>
      <c r="AL38" s="125"/>
      <c r="AM38" s="125"/>
    </row>
    <row r="39" spans="1:39" ht="20.100000000000001" customHeight="1">
      <c r="A39" s="60" t="s">
        <v>135</v>
      </c>
      <c r="B39" s="137"/>
      <c r="C39" s="61" t="s">
        <v>35</v>
      </c>
      <c r="D39" s="58">
        <v>7</v>
      </c>
      <c r="E39" s="61" t="s">
        <v>136</v>
      </c>
      <c r="F39" s="62">
        <v>45559</v>
      </c>
      <c r="G39" s="65">
        <v>3.5</v>
      </c>
      <c r="H39" s="61" t="s">
        <v>29</v>
      </c>
      <c r="I39" s="61" t="s">
        <v>24</v>
      </c>
      <c r="J39" s="111" t="s">
        <v>761</v>
      </c>
      <c r="K39" s="112" t="s">
        <v>759</v>
      </c>
      <c r="L39" s="111" t="s">
        <v>761</v>
      </c>
      <c r="M39" s="112" t="s">
        <v>759</v>
      </c>
      <c r="N39" s="111" t="s">
        <v>761</v>
      </c>
      <c r="O39" s="112" t="s">
        <v>759</v>
      </c>
      <c r="P39" s="111" t="s">
        <v>759</v>
      </c>
      <c r="Q39" s="112" t="s">
        <v>775</v>
      </c>
      <c r="R39" s="111" t="s">
        <v>759</v>
      </c>
      <c r="S39" s="48" t="s">
        <v>761</v>
      </c>
      <c r="T39" s="111" t="s">
        <v>759</v>
      </c>
      <c r="U39" s="48" t="s">
        <v>761</v>
      </c>
      <c r="V39" s="111" t="s">
        <v>775</v>
      </c>
      <c r="W39" s="48" t="s">
        <v>759</v>
      </c>
      <c r="X39" s="111" t="s">
        <v>775</v>
      </c>
      <c r="Y39" s="48" t="s">
        <v>759</v>
      </c>
      <c r="Z39" s="111" t="s">
        <v>759</v>
      </c>
      <c r="AA39" s="48" t="s">
        <v>775</v>
      </c>
      <c r="AB39" s="111" t="s">
        <v>759</v>
      </c>
      <c r="AC39" s="48" t="s">
        <v>761</v>
      </c>
      <c r="AD39" s="111" t="s">
        <v>759</v>
      </c>
      <c r="AE39" s="48" t="s">
        <v>761</v>
      </c>
      <c r="AF39" s="111" t="s">
        <v>775</v>
      </c>
      <c r="AG39" s="48" t="s">
        <v>761</v>
      </c>
      <c r="AH39" s="111" t="s">
        <v>761</v>
      </c>
      <c r="AI39" s="48" t="s">
        <v>761</v>
      </c>
      <c r="AJ39" s="111" t="s">
        <v>775</v>
      </c>
      <c r="AK39" s="176" t="s">
        <v>765</v>
      </c>
      <c r="AL39" s="125"/>
      <c r="AM39" s="125"/>
    </row>
    <row r="40" spans="1:39" ht="20.100000000000001" customHeight="1">
      <c r="A40" s="60" t="s">
        <v>137</v>
      </c>
      <c r="B40" s="137"/>
      <c r="C40" s="61" t="s">
        <v>89</v>
      </c>
      <c r="D40" s="58">
        <v>5</v>
      </c>
      <c r="E40" s="61" t="s">
        <v>138</v>
      </c>
      <c r="F40" s="62">
        <v>45561</v>
      </c>
      <c r="G40" s="65">
        <v>3.5</v>
      </c>
      <c r="H40" s="61" t="s">
        <v>47</v>
      </c>
      <c r="I40" s="61" t="s">
        <v>17</v>
      </c>
      <c r="J40" s="111" t="s">
        <v>759</v>
      </c>
      <c r="K40" s="112" t="s">
        <v>759</v>
      </c>
      <c r="L40" s="111" t="s">
        <v>761</v>
      </c>
      <c r="M40" s="112" t="s">
        <v>759</v>
      </c>
      <c r="N40" s="111" t="s">
        <v>765</v>
      </c>
      <c r="O40" s="112" t="s">
        <v>761</v>
      </c>
      <c r="P40" s="111" t="s">
        <v>759</v>
      </c>
      <c r="Q40" s="112" t="s">
        <v>761</v>
      </c>
      <c r="R40" s="111" t="s">
        <v>765</v>
      </c>
      <c r="S40" s="48" t="s">
        <v>759</v>
      </c>
      <c r="T40" s="111" t="s">
        <v>759</v>
      </c>
      <c r="U40" s="48" t="s">
        <v>759</v>
      </c>
      <c r="V40" s="111" t="s">
        <v>759</v>
      </c>
      <c r="W40" s="48" t="s">
        <v>759</v>
      </c>
      <c r="X40" s="111" t="s">
        <v>759</v>
      </c>
      <c r="Y40" s="48" t="s">
        <v>759</v>
      </c>
      <c r="Z40" s="111" t="s">
        <v>759</v>
      </c>
      <c r="AA40" s="48" t="s">
        <v>759</v>
      </c>
      <c r="AB40" s="111" t="s">
        <v>759</v>
      </c>
      <c r="AC40" s="48" t="s">
        <v>759</v>
      </c>
      <c r="AD40" s="111" t="s">
        <v>775</v>
      </c>
      <c r="AE40" s="48" t="s">
        <v>765</v>
      </c>
      <c r="AF40" s="111" t="s">
        <v>759</v>
      </c>
      <c r="AG40" s="48" t="s">
        <v>765</v>
      </c>
      <c r="AH40" s="111" t="s">
        <v>761</v>
      </c>
      <c r="AI40" s="48" t="s">
        <v>761</v>
      </c>
      <c r="AJ40" s="111" t="s">
        <v>775</v>
      </c>
      <c r="AK40" s="176" t="s">
        <v>759</v>
      </c>
      <c r="AL40" s="125"/>
      <c r="AM40" s="125"/>
    </row>
    <row r="41" spans="1:39" ht="20.100000000000001" customHeight="1">
      <c r="A41" s="60" t="s">
        <v>140</v>
      </c>
      <c r="B41" s="137"/>
      <c r="C41" s="61" t="s">
        <v>89</v>
      </c>
      <c r="D41" s="58">
        <v>5</v>
      </c>
      <c r="E41" s="61" t="s">
        <v>138</v>
      </c>
      <c r="F41" s="62">
        <v>45561</v>
      </c>
      <c r="G41" s="65">
        <v>3.5</v>
      </c>
      <c r="H41" s="61" t="s">
        <v>47</v>
      </c>
      <c r="I41" s="61" t="s">
        <v>17</v>
      </c>
      <c r="J41" s="111" t="s">
        <v>759</v>
      </c>
      <c r="K41" s="112" t="s">
        <v>759</v>
      </c>
      <c r="L41" s="111" t="s">
        <v>761</v>
      </c>
      <c r="M41" s="112" t="s">
        <v>759</v>
      </c>
      <c r="N41" s="111" t="s">
        <v>765</v>
      </c>
      <c r="O41" s="112" t="s">
        <v>761</v>
      </c>
      <c r="P41" s="111" t="s">
        <v>759</v>
      </c>
      <c r="Q41" s="112" t="s">
        <v>761</v>
      </c>
      <c r="R41" s="111" t="s">
        <v>765</v>
      </c>
      <c r="S41" s="48" t="s">
        <v>759</v>
      </c>
      <c r="T41" s="111" t="s">
        <v>759</v>
      </c>
      <c r="U41" s="48" t="s">
        <v>759</v>
      </c>
      <c r="V41" s="111" t="s">
        <v>759</v>
      </c>
      <c r="W41" s="48" t="s">
        <v>759</v>
      </c>
      <c r="X41" s="111" t="s">
        <v>759</v>
      </c>
      <c r="Y41" s="48" t="s">
        <v>759</v>
      </c>
      <c r="Z41" s="111" t="s">
        <v>759</v>
      </c>
      <c r="AA41" s="48" t="s">
        <v>759</v>
      </c>
      <c r="AB41" s="111" t="s">
        <v>759</v>
      </c>
      <c r="AC41" s="48" t="s">
        <v>759</v>
      </c>
      <c r="AD41" s="111" t="s">
        <v>761</v>
      </c>
      <c r="AE41" s="48" t="s">
        <v>765</v>
      </c>
      <c r="AF41" s="111" t="s">
        <v>759</v>
      </c>
      <c r="AG41" s="48" t="s">
        <v>765</v>
      </c>
      <c r="AH41" s="111" t="s">
        <v>761</v>
      </c>
      <c r="AI41" s="48" t="s">
        <v>761</v>
      </c>
      <c r="AJ41" s="111" t="s">
        <v>775</v>
      </c>
      <c r="AK41" s="176" t="s">
        <v>759</v>
      </c>
      <c r="AL41" s="125"/>
      <c r="AM41" s="125"/>
    </row>
    <row r="42" spans="1:39" ht="20.100000000000001" customHeight="1">
      <c r="A42" s="66" t="s">
        <v>147</v>
      </c>
      <c r="B42" s="138"/>
      <c r="C42" s="67" t="s">
        <v>58</v>
      </c>
      <c r="D42" s="58">
        <v>7</v>
      </c>
      <c r="E42" s="67" t="s">
        <v>148</v>
      </c>
      <c r="F42" s="68">
        <v>45561</v>
      </c>
      <c r="G42" s="69">
        <v>3.5</v>
      </c>
      <c r="H42" s="67" t="s">
        <v>47</v>
      </c>
      <c r="I42" s="67" t="s">
        <v>24</v>
      </c>
      <c r="J42" s="111" t="s">
        <v>761</v>
      </c>
      <c r="K42" s="112" t="s">
        <v>759</v>
      </c>
      <c r="L42" s="111" t="s">
        <v>761</v>
      </c>
      <c r="M42" s="112" t="s">
        <v>759</v>
      </c>
      <c r="N42" s="111" t="s">
        <v>759</v>
      </c>
      <c r="O42" s="112" t="s">
        <v>775</v>
      </c>
      <c r="P42" s="111" t="s">
        <v>759</v>
      </c>
      <c r="R42" s="111" t="s">
        <v>775</v>
      </c>
      <c r="S42" s="48" t="s">
        <v>759</v>
      </c>
      <c r="T42" s="111" t="s">
        <v>775</v>
      </c>
      <c r="U42" s="48" t="s">
        <v>759</v>
      </c>
      <c r="V42" s="111" t="s">
        <v>775</v>
      </c>
      <c r="W42" s="48" t="s">
        <v>759</v>
      </c>
      <c r="X42" s="111" t="s">
        <v>759</v>
      </c>
      <c r="Y42" s="48" t="s">
        <v>759</v>
      </c>
      <c r="Z42" s="111" t="s">
        <v>775</v>
      </c>
      <c r="AA42" s="48" t="s">
        <v>759</v>
      </c>
      <c r="AB42" s="111" t="s">
        <v>759</v>
      </c>
      <c r="AC42" s="48" t="s">
        <v>759</v>
      </c>
      <c r="AD42" s="111" t="s">
        <v>775</v>
      </c>
      <c r="AE42" s="48" t="s">
        <v>759</v>
      </c>
      <c r="AF42" s="111" t="s">
        <v>759</v>
      </c>
      <c r="AG42" s="48" t="s">
        <v>765</v>
      </c>
      <c r="AH42" s="111" t="s">
        <v>761</v>
      </c>
      <c r="AI42" s="48" t="s">
        <v>775</v>
      </c>
      <c r="AJ42" s="111" t="s">
        <v>759</v>
      </c>
      <c r="AK42" s="176" t="s">
        <v>765</v>
      </c>
      <c r="AL42" s="125"/>
      <c r="AM42" s="125"/>
    </row>
    <row r="43" spans="1:39" ht="20.100000000000001" customHeight="1">
      <c r="A43" s="60" t="s">
        <v>149</v>
      </c>
      <c r="B43" s="137"/>
      <c r="C43" s="61" t="s">
        <v>89</v>
      </c>
      <c r="D43" s="58">
        <v>3</v>
      </c>
      <c r="E43" s="61" t="s">
        <v>150</v>
      </c>
      <c r="F43" s="62">
        <v>45562</v>
      </c>
      <c r="G43" s="65">
        <v>3.5</v>
      </c>
      <c r="H43" s="61" t="s">
        <v>52</v>
      </c>
      <c r="I43" s="61" t="s">
        <v>17</v>
      </c>
      <c r="J43" s="111" t="s">
        <v>765</v>
      </c>
      <c r="K43" s="112" t="s">
        <v>759</v>
      </c>
      <c r="L43" s="111" t="s">
        <v>761</v>
      </c>
      <c r="M43" s="112" t="s">
        <v>759</v>
      </c>
      <c r="N43" s="111" t="s">
        <v>765</v>
      </c>
      <c r="O43" s="112" t="s">
        <v>759</v>
      </c>
      <c r="P43" s="111" t="s">
        <v>759</v>
      </c>
      <c r="Q43" s="112" t="s">
        <v>759</v>
      </c>
      <c r="R43" s="111" t="s">
        <v>759</v>
      </c>
      <c r="S43" s="48" t="s">
        <v>761</v>
      </c>
      <c r="T43" s="111" t="s">
        <v>765</v>
      </c>
      <c r="U43" s="48" t="s">
        <v>765</v>
      </c>
      <c r="V43" s="111" t="s">
        <v>759</v>
      </c>
      <c r="W43" s="48" t="s">
        <v>759</v>
      </c>
      <c r="X43" s="111" t="s">
        <v>759</v>
      </c>
      <c r="Y43" s="48" t="s">
        <v>759</v>
      </c>
      <c r="Z43" s="111" t="s">
        <v>759</v>
      </c>
      <c r="AA43" s="48" t="s">
        <v>765</v>
      </c>
      <c r="AB43" s="111" t="s">
        <v>759</v>
      </c>
      <c r="AC43" s="48" t="s">
        <v>759</v>
      </c>
      <c r="AD43" s="111" t="s">
        <v>775</v>
      </c>
      <c r="AE43" s="48" t="s">
        <v>759</v>
      </c>
      <c r="AF43" s="111" t="s">
        <v>759</v>
      </c>
      <c r="AG43" s="48" t="s">
        <v>759</v>
      </c>
      <c r="AH43" s="111" t="s">
        <v>761</v>
      </c>
      <c r="AI43" s="48" t="s">
        <v>765</v>
      </c>
      <c r="AJ43" s="111" t="s">
        <v>765</v>
      </c>
      <c r="AK43" s="176" t="s">
        <v>761</v>
      </c>
      <c r="AL43" s="125"/>
      <c r="AM43" s="125"/>
    </row>
    <row r="44" spans="1:39" ht="20.100000000000001" customHeight="1">
      <c r="A44" s="60" t="s">
        <v>153</v>
      </c>
      <c r="B44" s="137"/>
      <c r="C44" s="61" t="s">
        <v>35</v>
      </c>
      <c r="D44" s="58">
        <v>7</v>
      </c>
      <c r="E44" s="61" t="s">
        <v>154</v>
      </c>
      <c r="F44" s="62">
        <v>45562</v>
      </c>
      <c r="G44" s="65">
        <v>3.5</v>
      </c>
      <c r="H44" s="61" t="s">
        <v>52</v>
      </c>
      <c r="I44" s="61" t="s">
        <v>24</v>
      </c>
      <c r="J44" s="111" t="s">
        <v>759</v>
      </c>
      <c r="K44" s="112" t="s">
        <v>759</v>
      </c>
      <c r="L44" s="111" t="s">
        <v>761</v>
      </c>
      <c r="M44" s="112" t="s">
        <v>759</v>
      </c>
      <c r="N44" s="111" t="s">
        <v>759</v>
      </c>
      <c r="O44" s="112" t="s">
        <v>759</v>
      </c>
      <c r="P44" s="111" t="s">
        <v>759</v>
      </c>
      <c r="Q44" s="112" t="s">
        <v>759</v>
      </c>
      <c r="R44" s="111" t="s">
        <v>759</v>
      </c>
      <c r="S44" s="48" t="s">
        <v>761</v>
      </c>
      <c r="T44" s="111" t="s">
        <v>759</v>
      </c>
      <c r="U44" s="48" t="s">
        <v>761</v>
      </c>
      <c r="V44" s="111" t="s">
        <v>761</v>
      </c>
      <c r="W44" s="48" t="s">
        <v>765</v>
      </c>
      <c r="X44" s="111" t="s">
        <v>759</v>
      </c>
      <c r="Y44" s="48" t="s">
        <v>759</v>
      </c>
      <c r="Z44" s="111" t="s">
        <v>759</v>
      </c>
      <c r="AA44" s="48" t="s">
        <v>775</v>
      </c>
      <c r="AB44" s="111" t="s">
        <v>759</v>
      </c>
      <c r="AC44" s="48" t="s">
        <v>775</v>
      </c>
      <c r="AD44" s="111" t="s">
        <v>759</v>
      </c>
      <c r="AE44" s="48" t="s">
        <v>761</v>
      </c>
      <c r="AF44" s="111" t="s">
        <v>759</v>
      </c>
      <c r="AG44" s="48" t="s">
        <v>775</v>
      </c>
      <c r="AH44" s="111" t="s">
        <v>765</v>
      </c>
      <c r="AI44" s="48" t="s">
        <v>775</v>
      </c>
      <c r="AJ44" s="111" t="s">
        <v>759</v>
      </c>
      <c r="AK44" s="176" t="s">
        <v>765</v>
      </c>
      <c r="AL44" s="125"/>
      <c r="AM44" s="125"/>
    </row>
    <row r="45" spans="1:39" ht="20.100000000000001" customHeight="1">
      <c r="A45" s="66" t="s">
        <v>156</v>
      </c>
      <c r="B45" s="138"/>
      <c r="C45" s="67" t="s">
        <v>58</v>
      </c>
      <c r="D45" s="58">
        <v>7</v>
      </c>
      <c r="E45" s="67" t="s">
        <v>157</v>
      </c>
      <c r="F45" s="68">
        <v>45565</v>
      </c>
      <c r="G45" s="69">
        <v>3.5</v>
      </c>
      <c r="H45" s="67" t="s">
        <v>16</v>
      </c>
      <c r="I45" s="67" t="s">
        <v>17</v>
      </c>
      <c r="J45" s="111" t="s">
        <v>761</v>
      </c>
      <c r="K45" s="112" t="s">
        <v>759</v>
      </c>
      <c r="L45" s="111" t="s">
        <v>761</v>
      </c>
      <c r="M45" s="112" t="s">
        <v>759</v>
      </c>
      <c r="N45" s="111" t="s">
        <v>759</v>
      </c>
      <c r="O45" s="112" t="s">
        <v>775</v>
      </c>
      <c r="P45" s="111" t="s">
        <v>759</v>
      </c>
      <c r="Q45" s="112" t="s">
        <v>759</v>
      </c>
      <c r="R45" s="111" t="s">
        <v>775</v>
      </c>
      <c r="S45" s="48" t="s">
        <v>759</v>
      </c>
      <c r="T45" s="111" t="s">
        <v>759</v>
      </c>
      <c r="U45" s="48" t="s">
        <v>761</v>
      </c>
      <c r="V45" s="111" t="s">
        <v>759</v>
      </c>
      <c r="W45" s="48" t="s">
        <v>759</v>
      </c>
      <c r="X45" s="111" t="s">
        <v>775</v>
      </c>
      <c r="Y45" s="48" t="s">
        <v>759</v>
      </c>
      <c r="Z45" s="111" t="s">
        <v>775</v>
      </c>
      <c r="AA45" s="48" t="s">
        <v>775</v>
      </c>
      <c r="AB45" s="111" t="s">
        <v>759</v>
      </c>
      <c r="AC45" s="48" t="s">
        <v>759</v>
      </c>
      <c r="AD45" s="111" t="s">
        <v>775</v>
      </c>
      <c r="AE45" s="48" t="s">
        <v>761</v>
      </c>
      <c r="AF45" s="111" t="s">
        <v>759</v>
      </c>
      <c r="AG45" s="48" t="s">
        <v>775</v>
      </c>
      <c r="AH45" s="111" t="s">
        <v>761</v>
      </c>
      <c r="AI45" s="48" t="s">
        <v>759</v>
      </c>
      <c r="AJ45" s="111" t="s">
        <v>775</v>
      </c>
      <c r="AK45" s="176" t="s">
        <v>761</v>
      </c>
      <c r="AL45" s="125"/>
      <c r="AM45" s="125"/>
    </row>
    <row r="46" spans="1:39" ht="20.100000000000001" customHeight="1">
      <c r="A46" s="66" t="s">
        <v>159</v>
      </c>
      <c r="B46" s="138"/>
      <c r="C46" s="67" t="s">
        <v>58</v>
      </c>
      <c r="D46" s="58">
        <v>7</v>
      </c>
      <c r="E46" s="67" t="s">
        <v>160</v>
      </c>
      <c r="F46" s="68">
        <v>45565</v>
      </c>
      <c r="G46" s="69">
        <v>2</v>
      </c>
      <c r="H46" s="67" t="s">
        <v>16</v>
      </c>
      <c r="I46" s="67" t="s">
        <v>24</v>
      </c>
      <c r="J46" s="111" t="s">
        <v>761</v>
      </c>
      <c r="K46" s="112" t="s">
        <v>759</v>
      </c>
      <c r="L46" s="111" t="s">
        <v>761</v>
      </c>
      <c r="M46" s="112" t="s">
        <v>759</v>
      </c>
      <c r="N46" s="111" t="s">
        <v>759</v>
      </c>
      <c r="O46" s="112" t="s">
        <v>759</v>
      </c>
      <c r="P46" s="111" t="s">
        <v>759</v>
      </c>
      <c r="Q46" s="112" t="s">
        <v>759</v>
      </c>
      <c r="R46" s="111" t="s">
        <v>761</v>
      </c>
      <c r="S46" s="48" t="s">
        <v>759</v>
      </c>
      <c r="T46" s="111" t="s">
        <v>759</v>
      </c>
      <c r="U46" s="48" t="s">
        <v>765</v>
      </c>
      <c r="V46" s="111" t="s">
        <v>759</v>
      </c>
      <c r="W46" s="48" t="s">
        <v>759</v>
      </c>
      <c r="X46" s="111" t="s">
        <v>775</v>
      </c>
      <c r="Y46" s="48" t="s">
        <v>759</v>
      </c>
      <c r="Z46" s="111" t="s">
        <v>759</v>
      </c>
      <c r="AA46" s="48" t="s">
        <v>759</v>
      </c>
      <c r="AB46" s="111" t="s">
        <v>759</v>
      </c>
      <c r="AC46" s="48" t="s">
        <v>759</v>
      </c>
      <c r="AD46" s="111" t="s">
        <v>775</v>
      </c>
      <c r="AE46" s="48" t="s">
        <v>761</v>
      </c>
      <c r="AF46" s="111" t="s">
        <v>759</v>
      </c>
      <c r="AG46" s="48" t="s">
        <v>765</v>
      </c>
      <c r="AH46" s="111" t="s">
        <v>765</v>
      </c>
      <c r="AI46" s="48" t="s">
        <v>775</v>
      </c>
      <c r="AJ46" s="111" t="s">
        <v>775</v>
      </c>
      <c r="AK46" s="176" t="s">
        <v>761</v>
      </c>
      <c r="AL46" s="125"/>
      <c r="AM46" s="125" t="s">
        <v>759</v>
      </c>
    </row>
    <row r="47" spans="1:39" ht="20.100000000000001" customHeight="1">
      <c r="A47" s="66" t="s">
        <v>162</v>
      </c>
      <c r="B47" s="138"/>
      <c r="C47" s="67" t="s">
        <v>58</v>
      </c>
      <c r="D47" s="58">
        <v>1</v>
      </c>
      <c r="E47" s="67" t="s">
        <v>163</v>
      </c>
      <c r="F47" s="68">
        <v>45566</v>
      </c>
      <c r="G47" s="69">
        <v>1.5</v>
      </c>
      <c r="H47" s="67" t="s">
        <v>29</v>
      </c>
      <c r="I47" s="67" t="s">
        <v>17</v>
      </c>
      <c r="J47" s="111" t="s">
        <v>759</v>
      </c>
      <c r="K47" s="112" t="s">
        <v>759</v>
      </c>
      <c r="L47" s="111" t="s">
        <v>759</v>
      </c>
      <c r="M47" s="112" t="s">
        <v>759</v>
      </c>
      <c r="N47" s="111" t="s">
        <v>759</v>
      </c>
      <c r="O47" s="112" t="s">
        <v>759</v>
      </c>
      <c r="P47" s="111" t="s">
        <v>759</v>
      </c>
      <c r="Q47" s="112" t="s">
        <v>759</v>
      </c>
      <c r="R47" s="111" t="s">
        <v>759</v>
      </c>
      <c r="S47" s="48" t="s">
        <v>759</v>
      </c>
      <c r="T47" s="111" t="s">
        <v>761</v>
      </c>
      <c r="U47" s="48" t="s">
        <v>765</v>
      </c>
      <c r="V47" s="111" t="s">
        <v>759</v>
      </c>
      <c r="W47" s="48" t="s">
        <v>759</v>
      </c>
      <c r="X47" s="111" t="s">
        <v>759</v>
      </c>
      <c r="Y47" s="48" t="s">
        <v>759</v>
      </c>
      <c r="Z47" s="111" t="s">
        <v>759</v>
      </c>
      <c r="AA47" s="48" t="s">
        <v>761</v>
      </c>
      <c r="AB47" s="111" t="s">
        <v>759</v>
      </c>
      <c r="AC47" s="48" t="s">
        <v>759</v>
      </c>
      <c r="AD47" s="111" t="s">
        <v>759</v>
      </c>
      <c r="AE47" s="48" t="s">
        <v>765</v>
      </c>
      <c r="AF47" s="111" t="s">
        <v>759</v>
      </c>
      <c r="AG47" s="48" t="s">
        <v>765</v>
      </c>
      <c r="AI47" s="48" t="s">
        <v>775</v>
      </c>
      <c r="AJ47" s="111" t="s">
        <v>775</v>
      </c>
      <c r="AK47" s="176" t="s">
        <v>759</v>
      </c>
      <c r="AL47" s="283" t="s">
        <v>761</v>
      </c>
      <c r="AM47" s="125" t="s">
        <v>759</v>
      </c>
    </row>
    <row r="48" spans="1:39" ht="20.100000000000001" customHeight="1">
      <c r="A48" s="60" t="s">
        <v>167</v>
      </c>
      <c r="B48" s="137"/>
      <c r="C48" s="61" t="s">
        <v>89</v>
      </c>
      <c r="D48" s="58">
        <v>3</v>
      </c>
      <c r="E48" s="61" t="s">
        <v>163</v>
      </c>
      <c r="F48" s="62">
        <v>45566</v>
      </c>
      <c r="G48" s="65">
        <v>3.5</v>
      </c>
      <c r="H48" s="61" t="s">
        <v>29</v>
      </c>
      <c r="I48" s="61" t="s">
        <v>17</v>
      </c>
      <c r="J48" s="111" t="s">
        <v>765</v>
      </c>
      <c r="K48" s="112" t="s">
        <v>759</v>
      </c>
      <c r="L48" s="111" t="s">
        <v>759</v>
      </c>
      <c r="M48" s="112" t="s">
        <v>759</v>
      </c>
      <c r="N48" s="111" t="s">
        <v>759</v>
      </c>
      <c r="O48" s="112" t="s">
        <v>759</v>
      </c>
      <c r="P48" s="111" t="s">
        <v>759</v>
      </c>
      <c r="Q48" s="112" t="s">
        <v>759</v>
      </c>
      <c r="R48" s="111" t="s">
        <v>759</v>
      </c>
      <c r="S48" s="48" t="s">
        <v>759</v>
      </c>
      <c r="T48" s="111" t="s">
        <v>765</v>
      </c>
      <c r="U48" s="48" t="s">
        <v>765</v>
      </c>
      <c r="V48" s="111" t="s">
        <v>759</v>
      </c>
      <c r="W48" s="48" t="s">
        <v>759</v>
      </c>
      <c r="X48" s="111" t="s">
        <v>759</v>
      </c>
      <c r="Y48" s="48" t="s">
        <v>759</v>
      </c>
      <c r="Z48" s="111" t="s">
        <v>759</v>
      </c>
      <c r="AA48" s="48" t="s">
        <v>765</v>
      </c>
      <c r="AB48" s="111" t="s">
        <v>759</v>
      </c>
      <c r="AC48" s="48" t="s">
        <v>759</v>
      </c>
      <c r="AD48" s="111" t="s">
        <v>759</v>
      </c>
      <c r="AE48" s="48" t="s">
        <v>765</v>
      </c>
      <c r="AF48" s="111" t="s">
        <v>759</v>
      </c>
      <c r="AG48" s="48" t="s">
        <v>765</v>
      </c>
      <c r="AH48" s="111" t="s">
        <v>761</v>
      </c>
      <c r="AI48" s="48" t="s">
        <v>761</v>
      </c>
      <c r="AJ48" s="111" t="s">
        <v>775</v>
      </c>
      <c r="AK48" s="176" t="s">
        <v>759</v>
      </c>
      <c r="AL48" s="283" t="s">
        <v>761</v>
      </c>
      <c r="AM48" s="125" t="s">
        <v>759</v>
      </c>
    </row>
    <row r="49" spans="1:39" ht="20.100000000000001" customHeight="1">
      <c r="A49" s="66" t="s">
        <v>169</v>
      </c>
      <c r="B49" s="138"/>
      <c r="C49" s="67" t="s">
        <v>58</v>
      </c>
      <c r="D49" s="58">
        <v>7</v>
      </c>
      <c r="E49" s="67" t="s">
        <v>170</v>
      </c>
      <c r="F49" s="68">
        <v>45569</v>
      </c>
      <c r="G49" s="69">
        <v>3.5</v>
      </c>
      <c r="H49" s="67" t="s">
        <v>52</v>
      </c>
      <c r="I49" s="67" t="s">
        <v>24</v>
      </c>
      <c r="J49" s="111" t="s">
        <v>761</v>
      </c>
      <c r="K49" s="112" t="s">
        <v>761</v>
      </c>
      <c r="L49" s="111" t="s">
        <v>759</v>
      </c>
      <c r="M49" s="112" t="s">
        <v>759</v>
      </c>
      <c r="N49" s="111" t="s">
        <v>775</v>
      </c>
      <c r="O49" s="112" t="s">
        <v>759</v>
      </c>
      <c r="P49" s="111" t="s">
        <v>765</v>
      </c>
      <c r="Q49" s="112" t="s">
        <v>761</v>
      </c>
      <c r="R49" s="111" t="s">
        <v>759</v>
      </c>
      <c r="S49" s="48" t="s">
        <v>775</v>
      </c>
      <c r="T49" s="111" t="s">
        <v>759</v>
      </c>
      <c r="U49" s="48" t="s">
        <v>761</v>
      </c>
      <c r="V49" s="111" t="s">
        <v>775</v>
      </c>
      <c r="W49" s="48" t="s">
        <v>765</v>
      </c>
      <c r="X49" s="111" t="s">
        <v>759</v>
      </c>
      <c r="Y49" s="48" t="s">
        <v>759</v>
      </c>
      <c r="Z49" s="111" t="s">
        <v>775</v>
      </c>
      <c r="AA49" s="48" t="s">
        <v>775</v>
      </c>
      <c r="AB49" s="111" t="s">
        <v>765</v>
      </c>
      <c r="AC49" s="48" t="s">
        <v>775</v>
      </c>
      <c r="AD49" s="111" t="s">
        <v>775</v>
      </c>
      <c r="AE49" s="48" t="s">
        <v>761</v>
      </c>
      <c r="AF49" s="111" t="s">
        <v>775</v>
      </c>
      <c r="AG49" s="48" t="s">
        <v>775</v>
      </c>
      <c r="AH49" s="111" t="s">
        <v>759</v>
      </c>
      <c r="AI49" s="48" t="s">
        <v>775</v>
      </c>
      <c r="AJ49" s="111" t="s">
        <v>775</v>
      </c>
      <c r="AK49" s="176" t="s">
        <v>765</v>
      </c>
      <c r="AL49" s="283" t="s">
        <v>761</v>
      </c>
      <c r="AM49" s="1" t="s">
        <v>759</v>
      </c>
    </row>
    <row r="50" spans="1:39" ht="20.100000000000001" customHeight="1">
      <c r="A50" s="66" t="s">
        <v>172</v>
      </c>
      <c r="B50" s="138"/>
      <c r="C50" s="67" t="s">
        <v>58</v>
      </c>
      <c r="D50" s="58">
        <v>7</v>
      </c>
      <c r="E50" s="67" t="s">
        <v>173</v>
      </c>
      <c r="F50" s="68">
        <v>45572</v>
      </c>
      <c r="G50" s="69">
        <v>1</v>
      </c>
      <c r="H50" s="67" t="s">
        <v>16</v>
      </c>
      <c r="I50" s="67" t="s">
        <v>17</v>
      </c>
      <c r="J50" s="111" t="s">
        <v>761</v>
      </c>
      <c r="K50" s="112" t="s">
        <v>761</v>
      </c>
      <c r="L50" s="111" t="s">
        <v>759</v>
      </c>
      <c r="M50" s="112" t="s">
        <v>761</v>
      </c>
      <c r="N50" s="111" t="s">
        <v>759</v>
      </c>
      <c r="O50" s="112" t="s">
        <v>775</v>
      </c>
      <c r="P50" s="111" t="s">
        <v>775</v>
      </c>
      <c r="Q50" s="112" t="s">
        <v>761</v>
      </c>
      <c r="R50" s="111" t="s">
        <v>761</v>
      </c>
      <c r="S50" s="48" t="s">
        <v>765</v>
      </c>
      <c r="T50" s="111" t="s">
        <v>759</v>
      </c>
      <c r="U50" s="48" t="s">
        <v>765</v>
      </c>
      <c r="V50" s="111" t="s">
        <v>759</v>
      </c>
      <c r="W50" s="48" t="s">
        <v>759</v>
      </c>
      <c r="X50" s="111" t="s">
        <v>759</v>
      </c>
      <c r="Y50" s="48" t="s">
        <v>759</v>
      </c>
      <c r="Z50" s="111" t="s">
        <v>759</v>
      </c>
      <c r="AA50" s="48" t="s">
        <v>759</v>
      </c>
      <c r="AB50" s="111" t="s">
        <v>761</v>
      </c>
      <c r="AC50" s="48" t="s">
        <v>759</v>
      </c>
      <c r="AD50" s="111" t="s">
        <v>775</v>
      </c>
      <c r="AE50" s="48" t="s">
        <v>765</v>
      </c>
      <c r="AF50" s="111" t="s">
        <v>759</v>
      </c>
      <c r="AG50" s="48" t="s">
        <v>759</v>
      </c>
      <c r="AH50" s="111" t="s">
        <v>761</v>
      </c>
      <c r="AI50" s="48" t="s">
        <v>759</v>
      </c>
      <c r="AJ50" s="111" t="s">
        <v>759</v>
      </c>
      <c r="AK50" s="176" t="s">
        <v>761</v>
      </c>
      <c r="AL50" s="284" t="s">
        <v>759</v>
      </c>
      <c r="AM50" s="1" t="s">
        <v>775</v>
      </c>
    </row>
    <row r="51" spans="1:39" ht="20.100000000000001" customHeight="1">
      <c r="A51" s="66" t="s">
        <v>175</v>
      </c>
      <c r="B51" s="138"/>
      <c r="C51" s="67" t="s">
        <v>58</v>
      </c>
      <c r="D51" s="58">
        <v>7</v>
      </c>
      <c r="E51" s="67" t="s">
        <v>176</v>
      </c>
      <c r="F51" s="68">
        <v>45572</v>
      </c>
      <c r="G51" s="69">
        <v>3.5</v>
      </c>
      <c r="H51" s="67" t="s">
        <v>16</v>
      </c>
      <c r="I51" s="67" t="s">
        <v>24</v>
      </c>
      <c r="J51" s="111" t="s">
        <v>761</v>
      </c>
      <c r="K51" s="112" t="s">
        <v>761</v>
      </c>
      <c r="L51" s="111" t="s">
        <v>759</v>
      </c>
      <c r="M51" s="112" t="s">
        <v>761</v>
      </c>
      <c r="N51" s="111" t="s">
        <v>775</v>
      </c>
      <c r="O51" s="112" t="s">
        <v>759</v>
      </c>
      <c r="P51" s="111" t="s">
        <v>775</v>
      </c>
      <c r="Q51" s="112" t="s">
        <v>759</v>
      </c>
      <c r="R51" s="111" t="s">
        <v>775</v>
      </c>
      <c r="S51" s="48" t="s">
        <v>761</v>
      </c>
      <c r="T51" s="111" t="s">
        <v>759</v>
      </c>
      <c r="U51" s="48" t="s">
        <v>761</v>
      </c>
      <c r="V51" s="111" t="s">
        <v>759</v>
      </c>
      <c r="W51" s="48" t="s">
        <v>759</v>
      </c>
      <c r="X51" s="111" t="s">
        <v>759</v>
      </c>
      <c r="Y51" s="48" t="s">
        <v>759</v>
      </c>
      <c r="Z51" s="111" t="s">
        <v>775</v>
      </c>
      <c r="AA51" s="48" t="s">
        <v>765</v>
      </c>
      <c r="AB51" s="111" t="s">
        <v>765</v>
      </c>
      <c r="AC51" s="48" t="s">
        <v>759</v>
      </c>
      <c r="AD51" s="111" t="s">
        <v>775</v>
      </c>
      <c r="AE51" s="48" t="s">
        <v>761</v>
      </c>
      <c r="AF51" s="111" t="s">
        <v>775</v>
      </c>
      <c r="AG51" s="48" t="s">
        <v>765</v>
      </c>
      <c r="AH51" s="111" t="s">
        <v>765</v>
      </c>
      <c r="AI51" s="48" t="s">
        <v>775</v>
      </c>
      <c r="AJ51" s="111" t="s">
        <v>759</v>
      </c>
      <c r="AK51" s="176" t="s">
        <v>765</v>
      </c>
      <c r="AL51" s="284" t="s">
        <v>759</v>
      </c>
      <c r="AM51" s="1" t="s">
        <v>765</v>
      </c>
    </row>
    <row r="52" spans="1:39" ht="20.100000000000001" customHeight="1">
      <c r="A52" s="71" t="s">
        <v>178</v>
      </c>
      <c r="B52" s="139"/>
      <c r="C52" s="72" t="s">
        <v>179</v>
      </c>
      <c r="D52" s="58">
        <v>7</v>
      </c>
      <c r="E52" s="72" t="s">
        <v>180</v>
      </c>
      <c r="F52" s="73">
        <v>45573</v>
      </c>
      <c r="G52" s="74">
        <v>1</v>
      </c>
      <c r="H52" s="72" t="s">
        <v>29</v>
      </c>
      <c r="I52" s="72" t="s">
        <v>17</v>
      </c>
      <c r="J52" s="111" t="s">
        <v>759</v>
      </c>
      <c r="K52" s="112" t="s">
        <v>775</v>
      </c>
      <c r="L52" s="111" t="s">
        <v>759</v>
      </c>
      <c r="M52" s="112" t="s">
        <v>761</v>
      </c>
      <c r="N52" s="111" t="s">
        <v>761</v>
      </c>
      <c r="O52" s="112" t="s">
        <v>759</v>
      </c>
      <c r="P52" s="111" t="s">
        <v>765</v>
      </c>
      <c r="Q52" s="112" t="s">
        <v>761</v>
      </c>
      <c r="R52" s="111" t="s">
        <v>759</v>
      </c>
      <c r="S52" s="48" t="s">
        <v>759</v>
      </c>
      <c r="T52" s="111" t="s">
        <v>759</v>
      </c>
      <c r="U52" s="48" t="s">
        <v>761</v>
      </c>
      <c r="V52" s="111" t="s">
        <v>759</v>
      </c>
      <c r="W52" s="48" t="s">
        <v>759</v>
      </c>
      <c r="X52" s="111" t="s">
        <v>759</v>
      </c>
      <c r="Y52" s="48" t="s">
        <v>759</v>
      </c>
      <c r="Z52" s="111" t="s">
        <v>759</v>
      </c>
      <c r="AA52" s="48" t="s">
        <v>759</v>
      </c>
      <c r="AB52" s="111" t="s">
        <v>761</v>
      </c>
      <c r="AC52" s="48" t="s">
        <v>759</v>
      </c>
      <c r="AD52" s="111" t="s">
        <v>759</v>
      </c>
      <c r="AE52" s="48" t="s">
        <v>761</v>
      </c>
      <c r="AF52" s="111" t="s">
        <v>759</v>
      </c>
      <c r="AG52" s="48" t="s">
        <v>761</v>
      </c>
      <c r="AH52" s="111" t="s">
        <v>761</v>
      </c>
      <c r="AI52" s="48" t="s">
        <v>775</v>
      </c>
      <c r="AJ52" s="111" t="s">
        <v>759</v>
      </c>
      <c r="AK52" s="176" t="s">
        <v>759</v>
      </c>
      <c r="AL52" s="284" t="s">
        <v>759</v>
      </c>
      <c r="AM52" s="1" t="s">
        <v>759</v>
      </c>
    </row>
    <row r="53" spans="1:39" ht="20.100000000000001" customHeight="1">
      <c r="A53" s="71" t="s">
        <v>182</v>
      </c>
      <c r="B53" s="139"/>
      <c r="C53" s="72" t="s">
        <v>179</v>
      </c>
      <c r="D53" s="58">
        <v>7</v>
      </c>
      <c r="E53" s="72" t="s">
        <v>183</v>
      </c>
      <c r="F53" s="73">
        <v>45573</v>
      </c>
      <c r="G53" s="74">
        <v>4</v>
      </c>
      <c r="H53" s="72" t="s">
        <v>29</v>
      </c>
      <c r="I53" s="72" t="s">
        <v>24</v>
      </c>
      <c r="J53" s="111" t="s">
        <v>761</v>
      </c>
      <c r="K53" s="112" t="s">
        <v>775</v>
      </c>
      <c r="L53" s="111" t="s">
        <v>759</v>
      </c>
      <c r="M53" s="112" t="s">
        <v>759</v>
      </c>
      <c r="N53" s="111" t="s">
        <v>759</v>
      </c>
      <c r="O53" s="112" t="s">
        <v>759</v>
      </c>
      <c r="P53" s="111" t="s">
        <v>759</v>
      </c>
      <c r="Q53" s="112" t="s">
        <v>761</v>
      </c>
      <c r="R53" s="111" t="s">
        <v>759</v>
      </c>
      <c r="S53" s="48" t="s">
        <v>759</v>
      </c>
      <c r="T53" s="111" t="s">
        <v>759</v>
      </c>
      <c r="U53" s="48" t="s">
        <v>761</v>
      </c>
      <c r="V53" s="111" t="s">
        <v>775</v>
      </c>
      <c r="W53" s="48" t="s">
        <v>759</v>
      </c>
      <c r="X53" s="111" t="s">
        <v>759</v>
      </c>
      <c r="Y53" s="48" t="s">
        <v>759</v>
      </c>
      <c r="Z53" s="111" t="s">
        <v>775</v>
      </c>
      <c r="AA53" s="48" t="s">
        <v>759</v>
      </c>
      <c r="AB53" s="111" t="s">
        <v>759</v>
      </c>
      <c r="AC53" s="48" t="s">
        <v>775</v>
      </c>
      <c r="AD53" s="111" t="s">
        <v>775</v>
      </c>
      <c r="AE53" s="48" t="s">
        <v>759</v>
      </c>
      <c r="AF53" s="111" t="s">
        <v>765</v>
      </c>
      <c r="AG53" s="48" t="s">
        <v>765</v>
      </c>
      <c r="AH53" s="111" t="s">
        <v>765</v>
      </c>
      <c r="AI53" s="48" t="s">
        <v>775</v>
      </c>
      <c r="AJ53" s="111" t="s">
        <v>775</v>
      </c>
      <c r="AK53" s="176" t="s">
        <v>765</v>
      </c>
      <c r="AL53" s="284" t="s">
        <v>759</v>
      </c>
      <c r="AM53" s="1" t="s">
        <v>759</v>
      </c>
    </row>
    <row r="54" spans="1:39" ht="20.100000000000001" customHeight="1">
      <c r="A54" s="71" t="s">
        <v>185</v>
      </c>
      <c r="B54" s="139"/>
      <c r="C54" s="72" t="s">
        <v>179</v>
      </c>
      <c r="D54" s="58">
        <v>7</v>
      </c>
      <c r="E54" s="72" t="s">
        <v>186</v>
      </c>
      <c r="F54" s="73">
        <v>45574</v>
      </c>
      <c r="G54" s="74">
        <v>2</v>
      </c>
      <c r="H54" s="72" t="s">
        <v>38</v>
      </c>
      <c r="I54" s="72" t="s">
        <v>24</v>
      </c>
      <c r="J54" s="111" t="s">
        <v>761</v>
      </c>
      <c r="K54" s="112" t="s">
        <v>761</v>
      </c>
      <c r="L54" s="111" t="s">
        <v>759</v>
      </c>
      <c r="M54" s="112" t="s">
        <v>765</v>
      </c>
      <c r="N54" s="111" t="s">
        <v>759</v>
      </c>
      <c r="O54" s="112" t="s">
        <v>761</v>
      </c>
      <c r="P54" s="111" t="s">
        <v>775</v>
      </c>
      <c r="Q54" s="112" t="s">
        <v>761</v>
      </c>
      <c r="R54" s="111" t="s">
        <v>761</v>
      </c>
      <c r="S54" s="48" t="s">
        <v>761</v>
      </c>
      <c r="T54" s="111" t="s">
        <v>759</v>
      </c>
      <c r="U54" s="48" t="s">
        <v>765</v>
      </c>
      <c r="V54" s="111" t="s">
        <v>775</v>
      </c>
      <c r="W54" s="48" t="s">
        <v>761</v>
      </c>
      <c r="X54" s="111" t="s">
        <v>761</v>
      </c>
      <c r="Y54" s="48" t="s">
        <v>765</v>
      </c>
      <c r="Z54" s="111" t="s">
        <v>759</v>
      </c>
      <c r="AA54" s="48" t="s">
        <v>775</v>
      </c>
      <c r="AB54" s="111" t="s">
        <v>761</v>
      </c>
      <c r="AC54" s="48" t="s">
        <v>759</v>
      </c>
      <c r="AD54" s="111" t="s">
        <v>759</v>
      </c>
      <c r="AE54" s="48" t="s">
        <v>761</v>
      </c>
      <c r="AF54" s="111" t="s">
        <v>759</v>
      </c>
      <c r="AG54" s="48" t="s">
        <v>765</v>
      </c>
      <c r="AH54" s="111" t="s">
        <v>761</v>
      </c>
      <c r="AI54" s="48" t="s">
        <v>759</v>
      </c>
      <c r="AJ54" s="111" t="s">
        <v>775</v>
      </c>
      <c r="AK54" s="176" t="s">
        <v>759</v>
      </c>
      <c r="AL54" s="284" t="s">
        <v>759</v>
      </c>
      <c r="AM54" s="1" t="s">
        <v>761</v>
      </c>
    </row>
    <row r="55" spans="1:39" ht="20.100000000000001" customHeight="1">
      <c r="A55" s="71" t="s">
        <v>188</v>
      </c>
      <c r="B55" s="139"/>
      <c r="C55" s="72" t="s">
        <v>179</v>
      </c>
      <c r="D55" s="58">
        <v>7</v>
      </c>
      <c r="E55" s="72" t="s">
        <v>189</v>
      </c>
      <c r="F55" s="73">
        <v>45574</v>
      </c>
      <c r="G55" s="74">
        <v>2</v>
      </c>
      <c r="H55" s="72" t="s">
        <v>38</v>
      </c>
      <c r="I55" s="72" t="s">
        <v>24</v>
      </c>
      <c r="J55" s="111" t="s">
        <v>761</v>
      </c>
      <c r="K55" s="112" t="s">
        <v>761</v>
      </c>
      <c r="L55" s="111" t="s">
        <v>759</v>
      </c>
      <c r="M55" s="112" t="s">
        <v>761</v>
      </c>
      <c r="N55" s="111" t="s">
        <v>765</v>
      </c>
      <c r="O55" s="112" t="s">
        <v>761</v>
      </c>
      <c r="P55" s="111" t="s">
        <v>775</v>
      </c>
      <c r="Q55" s="112" t="s">
        <v>759</v>
      </c>
      <c r="R55" s="111" t="s">
        <v>759</v>
      </c>
      <c r="S55" s="48" t="s">
        <v>761</v>
      </c>
      <c r="T55" s="111" t="s">
        <v>759</v>
      </c>
      <c r="U55" s="48" t="s">
        <v>765</v>
      </c>
      <c r="V55" s="111" t="s">
        <v>775</v>
      </c>
      <c r="W55" s="48" t="s">
        <v>761</v>
      </c>
      <c r="X55" s="111" t="s">
        <v>759</v>
      </c>
      <c r="Y55" s="48" t="s">
        <v>765</v>
      </c>
      <c r="Z55" s="111" t="s">
        <v>759</v>
      </c>
      <c r="AA55" s="48" t="s">
        <v>761</v>
      </c>
      <c r="AB55" s="111" t="s">
        <v>759</v>
      </c>
      <c r="AC55" s="48" t="s">
        <v>761</v>
      </c>
      <c r="AD55" s="111" t="s">
        <v>759</v>
      </c>
      <c r="AE55" s="48" t="s">
        <v>765</v>
      </c>
      <c r="AF55" s="111" t="s">
        <v>759</v>
      </c>
      <c r="AG55" s="48" t="s">
        <v>775</v>
      </c>
      <c r="AH55" s="111" t="s">
        <v>761</v>
      </c>
      <c r="AI55" s="48" t="s">
        <v>765</v>
      </c>
      <c r="AJ55" s="111" t="s">
        <v>775</v>
      </c>
      <c r="AK55" s="176" t="s">
        <v>759</v>
      </c>
      <c r="AL55" s="284" t="s">
        <v>759</v>
      </c>
      <c r="AM55" s="1" t="s">
        <v>775</v>
      </c>
    </row>
    <row r="56" spans="1:39" ht="20.100000000000001" customHeight="1">
      <c r="A56" s="71" t="s">
        <v>191</v>
      </c>
      <c r="B56" s="139"/>
      <c r="C56" s="72" t="s">
        <v>179</v>
      </c>
      <c r="D56" s="58">
        <v>7</v>
      </c>
      <c r="E56" s="72" t="s">
        <v>192</v>
      </c>
      <c r="F56" s="73">
        <v>45575</v>
      </c>
      <c r="G56" s="74">
        <v>2</v>
      </c>
      <c r="H56" s="72" t="s">
        <v>47</v>
      </c>
      <c r="I56" s="72" t="s">
        <v>24</v>
      </c>
      <c r="J56" s="111" t="s">
        <v>761</v>
      </c>
      <c r="K56" s="112" t="s">
        <v>761</v>
      </c>
      <c r="L56" s="111" t="s">
        <v>759</v>
      </c>
      <c r="M56" s="112" t="s">
        <v>761</v>
      </c>
      <c r="N56" s="111" t="s">
        <v>761</v>
      </c>
      <c r="O56" s="112" t="s">
        <v>761</v>
      </c>
      <c r="P56" s="111" t="s">
        <v>759</v>
      </c>
      <c r="Q56" s="112" t="s">
        <v>761</v>
      </c>
      <c r="R56" s="111" t="s">
        <v>761</v>
      </c>
      <c r="S56" s="48" t="s">
        <v>759</v>
      </c>
      <c r="T56" s="111" t="s">
        <v>759</v>
      </c>
      <c r="U56" s="48" t="s">
        <v>759</v>
      </c>
      <c r="V56" s="111" t="s">
        <v>775</v>
      </c>
      <c r="W56" s="48" t="s">
        <v>759</v>
      </c>
      <c r="X56" s="111" t="s">
        <v>759</v>
      </c>
      <c r="Y56" s="48" t="s">
        <v>765</v>
      </c>
      <c r="Z56" s="111" t="s">
        <v>759</v>
      </c>
      <c r="AA56" s="48" t="s">
        <v>759</v>
      </c>
      <c r="AB56" s="111" t="s">
        <v>759</v>
      </c>
      <c r="AC56" s="48" t="s">
        <v>759</v>
      </c>
      <c r="AD56" s="111" t="s">
        <v>759</v>
      </c>
      <c r="AE56" s="48" t="s">
        <v>761</v>
      </c>
      <c r="AF56" s="111" t="s">
        <v>759</v>
      </c>
      <c r="AG56" s="48" t="s">
        <v>761</v>
      </c>
      <c r="AH56" s="111" t="s">
        <v>765</v>
      </c>
      <c r="AI56" s="48" t="s">
        <v>765</v>
      </c>
      <c r="AJ56" s="111" t="s">
        <v>761</v>
      </c>
      <c r="AK56" s="176" t="s">
        <v>761</v>
      </c>
      <c r="AL56" s="284" t="s">
        <v>759</v>
      </c>
      <c r="AM56" s="1" t="s">
        <v>759</v>
      </c>
    </row>
    <row r="57" spans="1:39" ht="20.100000000000001" customHeight="1">
      <c r="A57" s="71" t="s">
        <v>194</v>
      </c>
      <c r="B57" s="139"/>
      <c r="C57" s="72" t="s">
        <v>179</v>
      </c>
      <c r="D57" s="58">
        <v>7</v>
      </c>
      <c r="E57" s="72" t="s">
        <v>195</v>
      </c>
      <c r="F57" s="73">
        <v>45576</v>
      </c>
      <c r="G57" s="74">
        <v>3.5</v>
      </c>
      <c r="H57" s="72" t="s">
        <v>52</v>
      </c>
      <c r="I57" s="72" t="s">
        <v>24</v>
      </c>
      <c r="J57" s="111" t="s">
        <v>759</v>
      </c>
      <c r="K57" s="112" t="s">
        <v>761</v>
      </c>
      <c r="L57" s="111" t="s">
        <v>759</v>
      </c>
      <c r="M57" s="112" t="s">
        <v>759</v>
      </c>
      <c r="N57" s="111" t="s">
        <v>761</v>
      </c>
      <c r="O57" s="112" t="s">
        <v>759</v>
      </c>
      <c r="P57" s="111" t="s">
        <v>765</v>
      </c>
      <c r="Q57" s="112" t="s">
        <v>761</v>
      </c>
      <c r="R57" s="111" t="s">
        <v>759</v>
      </c>
      <c r="S57" s="48" t="s">
        <v>761</v>
      </c>
      <c r="T57" s="111" t="s">
        <v>759</v>
      </c>
      <c r="U57" s="48" t="s">
        <v>761</v>
      </c>
      <c r="V57" s="111" t="s">
        <v>761</v>
      </c>
      <c r="W57" s="48" t="s">
        <v>765</v>
      </c>
      <c r="X57" s="111" t="s">
        <v>765</v>
      </c>
      <c r="Y57" s="48" t="s">
        <v>765</v>
      </c>
      <c r="Z57" s="111" t="s">
        <v>761</v>
      </c>
      <c r="AA57" s="48" t="s">
        <v>775</v>
      </c>
      <c r="AB57" s="111" t="s">
        <v>759</v>
      </c>
      <c r="AC57" s="48" t="s">
        <v>775</v>
      </c>
      <c r="AD57" s="111" t="s">
        <v>759</v>
      </c>
      <c r="AE57" s="48" t="s">
        <v>765</v>
      </c>
      <c r="AF57" s="111" t="s">
        <v>765</v>
      </c>
      <c r="AG57" s="48" t="s">
        <v>775</v>
      </c>
      <c r="AH57" s="111" t="s">
        <v>761</v>
      </c>
      <c r="AI57" s="48" t="s">
        <v>761</v>
      </c>
      <c r="AJ57" s="111" t="s">
        <v>759</v>
      </c>
      <c r="AK57" s="176" t="s">
        <v>759</v>
      </c>
      <c r="AL57" s="284" t="s">
        <v>759</v>
      </c>
      <c r="AM57" s="1" t="s">
        <v>765</v>
      </c>
    </row>
    <row r="58" spans="1:39" ht="20.100000000000001" customHeight="1">
      <c r="A58" s="75" t="s">
        <v>197</v>
      </c>
      <c r="B58" s="140"/>
      <c r="C58" s="76" t="s">
        <v>198</v>
      </c>
      <c r="D58" s="58">
        <v>4</v>
      </c>
      <c r="E58" s="76" t="s">
        <v>199</v>
      </c>
      <c r="F58" s="77">
        <v>45579</v>
      </c>
      <c r="G58" s="78">
        <v>2</v>
      </c>
      <c r="H58" s="76" t="s">
        <v>16</v>
      </c>
      <c r="I58" s="76" t="s">
        <v>17</v>
      </c>
      <c r="J58" s="111" t="s">
        <v>759</v>
      </c>
      <c r="K58" s="112" t="s">
        <v>759</v>
      </c>
      <c r="L58" s="111" t="s">
        <v>759</v>
      </c>
      <c r="M58" s="112" t="s">
        <v>761</v>
      </c>
      <c r="N58" s="111" t="s">
        <v>759</v>
      </c>
      <c r="O58" s="112" t="s">
        <v>761</v>
      </c>
      <c r="P58" s="111" t="s">
        <v>759</v>
      </c>
      <c r="Q58" s="112" t="s">
        <v>759</v>
      </c>
      <c r="R58" s="111" t="s">
        <v>761</v>
      </c>
      <c r="S58" s="48" t="s">
        <v>759</v>
      </c>
      <c r="T58" s="111" t="s">
        <v>759</v>
      </c>
      <c r="U58" s="48" t="s">
        <v>765</v>
      </c>
      <c r="V58" s="111" t="s">
        <v>759</v>
      </c>
      <c r="W58" s="48" t="s">
        <v>759</v>
      </c>
      <c r="X58" s="111" t="s">
        <v>775</v>
      </c>
      <c r="Y58" s="48" t="s">
        <v>765</v>
      </c>
      <c r="Z58" s="111" t="s">
        <v>759</v>
      </c>
      <c r="AA58" s="48" t="s">
        <v>775</v>
      </c>
      <c r="AB58" s="111" t="s">
        <v>759</v>
      </c>
      <c r="AC58" s="48" t="s">
        <v>759</v>
      </c>
      <c r="AD58" s="111" t="s">
        <v>775</v>
      </c>
      <c r="AE58" s="48" t="s">
        <v>761</v>
      </c>
      <c r="AF58" s="111" t="s">
        <v>759</v>
      </c>
      <c r="AG58" s="48" t="s">
        <v>761</v>
      </c>
      <c r="AH58" s="111" t="s">
        <v>759</v>
      </c>
      <c r="AI58" s="48" t="s">
        <v>759</v>
      </c>
      <c r="AJ58" s="111" t="s">
        <v>775</v>
      </c>
      <c r="AK58" s="176" t="s">
        <v>761</v>
      </c>
      <c r="AL58" s="285" t="s">
        <v>765</v>
      </c>
      <c r="AM58" s="1" t="s">
        <v>761</v>
      </c>
    </row>
    <row r="59" spans="1:39" ht="20.100000000000001" customHeight="1">
      <c r="A59" s="75" t="s">
        <v>201</v>
      </c>
      <c r="B59" s="140"/>
      <c r="C59" s="76" t="s">
        <v>198</v>
      </c>
      <c r="D59" s="58">
        <v>4</v>
      </c>
      <c r="E59" s="76" t="s">
        <v>202</v>
      </c>
      <c r="F59" s="77">
        <v>45579</v>
      </c>
      <c r="G59" s="78">
        <v>2</v>
      </c>
      <c r="H59" s="76" t="s">
        <v>16</v>
      </c>
      <c r="I59" s="76" t="s">
        <v>24</v>
      </c>
      <c r="J59" s="111" t="s">
        <v>759</v>
      </c>
      <c r="K59" s="112" t="s">
        <v>759</v>
      </c>
      <c r="L59" s="111" t="s">
        <v>759</v>
      </c>
      <c r="M59" s="112" t="s">
        <v>761</v>
      </c>
      <c r="N59" s="111" t="s">
        <v>759</v>
      </c>
      <c r="O59" s="112" t="s">
        <v>759</v>
      </c>
      <c r="P59" s="111" t="s">
        <v>759</v>
      </c>
      <c r="Q59" s="112" t="s">
        <v>759</v>
      </c>
      <c r="R59" s="111" t="s">
        <v>761</v>
      </c>
      <c r="S59" s="48" t="s">
        <v>759</v>
      </c>
      <c r="T59" s="111" t="s">
        <v>759</v>
      </c>
      <c r="U59" s="48" t="s">
        <v>765</v>
      </c>
      <c r="V59" s="111" t="s">
        <v>759</v>
      </c>
      <c r="W59" s="48" t="s">
        <v>759</v>
      </c>
      <c r="X59" s="111" t="s">
        <v>775</v>
      </c>
      <c r="Y59" s="48" t="s">
        <v>765</v>
      </c>
      <c r="Z59" s="111" t="s">
        <v>759</v>
      </c>
      <c r="AA59" s="48" t="s">
        <v>775</v>
      </c>
      <c r="AB59" s="111" t="s">
        <v>759</v>
      </c>
      <c r="AC59" s="48" t="s">
        <v>759</v>
      </c>
      <c r="AD59" s="111" t="s">
        <v>775</v>
      </c>
      <c r="AE59" s="48" t="s">
        <v>761</v>
      </c>
      <c r="AF59" s="111" t="s">
        <v>759</v>
      </c>
      <c r="AG59" s="48" t="s">
        <v>761</v>
      </c>
      <c r="AH59" s="111" t="s">
        <v>759</v>
      </c>
      <c r="AI59" s="48" t="s">
        <v>759</v>
      </c>
      <c r="AJ59" s="111" t="s">
        <v>775</v>
      </c>
      <c r="AK59" s="176" t="s">
        <v>761</v>
      </c>
      <c r="AL59" s="285" t="s">
        <v>765</v>
      </c>
      <c r="AM59" s="1" t="s">
        <v>765</v>
      </c>
    </row>
    <row r="60" spans="1:39" ht="20.100000000000001" customHeight="1">
      <c r="A60" s="71" t="s">
        <v>205</v>
      </c>
      <c r="B60" s="139"/>
      <c r="C60" s="72" t="s">
        <v>179</v>
      </c>
      <c r="D60" s="58">
        <v>7</v>
      </c>
      <c r="E60" s="72" t="s">
        <v>206</v>
      </c>
      <c r="F60" s="73">
        <v>45580</v>
      </c>
      <c r="G60" s="74">
        <v>3.5</v>
      </c>
      <c r="H60" s="72" t="s">
        <v>29</v>
      </c>
      <c r="I60" s="72" t="s">
        <v>17</v>
      </c>
      <c r="J60" s="111" t="s">
        <v>761</v>
      </c>
      <c r="K60" s="112" t="s">
        <v>759</v>
      </c>
      <c r="L60" s="111" t="s">
        <v>759</v>
      </c>
      <c r="M60" s="112" t="s">
        <v>761</v>
      </c>
      <c r="N60" s="111" t="s">
        <v>759</v>
      </c>
      <c r="O60" s="112" t="s">
        <v>759</v>
      </c>
      <c r="P60" s="111" t="s">
        <v>765</v>
      </c>
      <c r="Q60" s="112" t="s">
        <v>765</v>
      </c>
      <c r="R60" s="111" t="s">
        <v>759</v>
      </c>
      <c r="S60" s="48" t="s">
        <v>759</v>
      </c>
      <c r="T60" s="111" t="s">
        <v>765</v>
      </c>
      <c r="U60" s="48" t="s">
        <v>765</v>
      </c>
      <c r="V60" s="111" t="s">
        <v>759</v>
      </c>
      <c r="W60" s="48" t="s">
        <v>759</v>
      </c>
      <c r="X60" s="111" t="s">
        <v>775</v>
      </c>
      <c r="Y60" s="48" t="s">
        <v>761</v>
      </c>
      <c r="Z60" s="111" t="s">
        <v>761</v>
      </c>
      <c r="AA60" s="48" t="s">
        <v>765</v>
      </c>
      <c r="AB60" s="111" t="s">
        <v>759</v>
      </c>
      <c r="AC60" s="48" t="s">
        <v>761</v>
      </c>
      <c r="AD60" s="111" t="s">
        <v>759</v>
      </c>
      <c r="AE60" s="48" t="s">
        <v>775</v>
      </c>
      <c r="AF60" s="111" t="s">
        <v>759</v>
      </c>
      <c r="AG60" s="48" t="s">
        <v>761</v>
      </c>
      <c r="AH60" s="111" t="s">
        <v>761</v>
      </c>
      <c r="AI60" s="48" t="s">
        <v>759</v>
      </c>
      <c r="AJ60" s="111" t="s">
        <v>775</v>
      </c>
      <c r="AK60" s="176" t="s">
        <v>759</v>
      </c>
      <c r="AL60" s="286" t="s">
        <v>775</v>
      </c>
      <c r="AM60" s="1" t="s">
        <v>759</v>
      </c>
    </row>
    <row r="61" spans="1:39" ht="20.100000000000001" customHeight="1">
      <c r="A61" s="75" t="s">
        <v>208</v>
      </c>
      <c r="B61" s="140"/>
      <c r="C61" s="76" t="s">
        <v>198</v>
      </c>
      <c r="D61" s="58">
        <v>7</v>
      </c>
      <c r="E61" s="76" t="s">
        <v>209</v>
      </c>
      <c r="F61" s="77">
        <v>45582</v>
      </c>
      <c r="G61" s="78">
        <v>3.5</v>
      </c>
      <c r="H61" s="76" t="s">
        <v>47</v>
      </c>
      <c r="I61" s="76" t="s">
        <v>24</v>
      </c>
      <c r="J61" s="111" t="s">
        <v>761</v>
      </c>
      <c r="K61" s="112" t="s">
        <v>759</v>
      </c>
      <c r="L61" s="111" t="s">
        <v>759</v>
      </c>
      <c r="M61" s="112" t="s">
        <v>761</v>
      </c>
      <c r="N61" s="111" t="s">
        <v>759</v>
      </c>
      <c r="O61" s="112" t="s">
        <v>761</v>
      </c>
      <c r="P61" s="111" t="s">
        <v>759</v>
      </c>
      <c r="Q61" s="112" t="s">
        <v>759</v>
      </c>
      <c r="R61" s="111" t="s">
        <v>775</v>
      </c>
      <c r="S61" s="48" t="s">
        <v>761</v>
      </c>
      <c r="T61" s="111" t="s">
        <v>765</v>
      </c>
      <c r="U61" s="48" t="s">
        <v>759</v>
      </c>
      <c r="V61" s="111" t="s">
        <v>759</v>
      </c>
      <c r="W61" s="48" t="s">
        <v>759</v>
      </c>
      <c r="X61" s="111" t="s">
        <v>759</v>
      </c>
      <c r="Y61" s="48" t="s">
        <v>765</v>
      </c>
      <c r="Z61" s="111" t="s">
        <v>775</v>
      </c>
      <c r="AA61" s="48" t="s">
        <v>759</v>
      </c>
      <c r="AB61" s="111" t="s">
        <v>765</v>
      </c>
      <c r="AC61" s="48" t="s">
        <v>759</v>
      </c>
      <c r="AD61" s="111" t="s">
        <v>759</v>
      </c>
      <c r="AE61" s="48" t="s">
        <v>765</v>
      </c>
      <c r="AF61" s="111" t="s">
        <v>765</v>
      </c>
      <c r="AG61" s="48" t="s">
        <v>761</v>
      </c>
      <c r="AH61" s="111" t="s">
        <v>761</v>
      </c>
      <c r="AI61" s="48" t="s">
        <v>759</v>
      </c>
      <c r="AJ61" s="111" t="s">
        <v>759</v>
      </c>
      <c r="AK61" s="176" t="s">
        <v>765</v>
      </c>
      <c r="AL61" s="284" t="s">
        <v>759</v>
      </c>
      <c r="AM61" s="1" t="s">
        <v>759</v>
      </c>
    </row>
    <row r="62" spans="1:39" s="309" customFormat="1" ht="20.100000000000001" customHeight="1">
      <c r="A62" s="330" t="s">
        <v>211</v>
      </c>
      <c r="B62" s="331"/>
      <c r="C62" s="332" t="s">
        <v>179</v>
      </c>
      <c r="D62" s="333">
        <v>7</v>
      </c>
      <c r="E62" s="332" t="s">
        <v>212</v>
      </c>
      <c r="F62" s="334">
        <v>45586</v>
      </c>
      <c r="G62" s="335">
        <v>3.5</v>
      </c>
      <c r="H62" s="332" t="s">
        <v>16</v>
      </c>
      <c r="I62" s="332" t="s">
        <v>24</v>
      </c>
      <c r="J62" s="336" t="s">
        <v>765</v>
      </c>
      <c r="K62" s="337" t="s">
        <v>759</v>
      </c>
      <c r="L62" s="336" t="s">
        <v>759</v>
      </c>
      <c r="M62" s="337" t="s">
        <v>761</v>
      </c>
      <c r="N62" s="336" t="s">
        <v>759</v>
      </c>
      <c r="O62" s="337" t="s">
        <v>759</v>
      </c>
      <c r="P62" s="336" t="s">
        <v>765</v>
      </c>
      <c r="Q62" s="337" t="s">
        <v>765</v>
      </c>
      <c r="R62" s="336" t="s">
        <v>761</v>
      </c>
      <c r="S62" s="338" t="s">
        <v>761</v>
      </c>
      <c r="T62" s="336" t="s">
        <v>759</v>
      </c>
      <c r="U62" s="338" t="s">
        <v>761</v>
      </c>
      <c r="V62" s="336" t="s">
        <v>759</v>
      </c>
      <c r="W62" s="338" t="s">
        <v>759</v>
      </c>
      <c r="X62" s="336" t="s">
        <v>775</v>
      </c>
      <c r="Y62" s="338" t="s">
        <v>765</v>
      </c>
      <c r="Z62" s="336" t="s">
        <v>759</v>
      </c>
      <c r="AA62" s="338" t="s">
        <v>761</v>
      </c>
      <c r="AB62" s="336" t="s">
        <v>759</v>
      </c>
      <c r="AC62" s="338" t="s">
        <v>759</v>
      </c>
      <c r="AD62" s="336" t="s">
        <v>759</v>
      </c>
      <c r="AE62" s="338" t="s">
        <v>761</v>
      </c>
      <c r="AF62" s="336" t="s">
        <v>775</v>
      </c>
      <c r="AG62" s="338" t="s">
        <v>759</v>
      </c>
      <c r="AH62" s="336" t="s">
        <v>765</v>
      </c>
      <c r="AI62" s="338" t="s">
        <v>765</v>
      </c>
      <c r="AJ62" s="336" t="s">
        <v>761</v>
      </c>
      <c r="AK62" s="339" t="s">
        <v>765</v>
      </c>
      <c r="AL62" s="340" t="s">
        <v>759</v>
      </c>
      <c r="AM62" s="309" t="s">
        <v>759</v>
      </c>
    </row>
    <row r="63" spans="1:39" ht="20.100000000000001" customHeight="1">
      <c r="A63" s="71" t="s">
        <v>905</v>
      </c>
      <c r="B63" s="139"/>
      <c r="C63" s="72" t="s">
        <v>179</v>
      </c>
      <c r="D63" s="58">
        <v>7</v>
      </c>
      <c r="E63" s="72" t="s">
        <v>906</v>
      </c>
      <c r="F63" s="73">
        <v>45586</v>
      </c>
      <c r="G63" s="74">
        <v>3.5</v>
      </c>
      <c r="H63" s="72" t="s">
        <v>16</v>
      </c>
      <c r="I63" s="72" t="s">
        <v>17</v>
      </c>
      <c r="AL63" s="284"/>
    </row>
    <row r="64" spans="1:39" ht="20.100000000000001" customHeight="1">
      <c r="A64" s="75" t="s">
        <v>214</v>
      </c>
      <c r="B64" s="140"/>
      <c r="C64" s="76" t="s">
        <v>198</v>
      </c>
      <c r="D64" s="58">
        <v>7</v>
      </c>
      <c r="E64" s="76" t="s">
        <v>215</v>
      </c>
      <c r="F64" s="77">
        <v>45587</v>
      </c>
      <c r="G64" s="78">
        <v>1.5</v>
      </c>
      <c r="H64" s="76" t="s">
        <v>29</v>
      </c>
      <c r="I64" s="76" t="s">
        <v>17</v>
      </c>
      <c r="J64" s="111" t="s">
        <v>761</v>
      </c>
      <c r="K64" s="112" t="s">
        <v>775</v>
      </c>
      <c r="L64" s="111" t="s">
        <v>761</v>
      </c>
      <c r="M64" s="112" t="s">
        <v>761</v>
      </c>
      <c r="N64" s="111" t="s">
        <v>759</v>
      </c>
      <c r="O64" s="112" t="s">
        <v>759</v>
      </c>
      <c r="P64" s="111" t="s">
        <v>761</v>
      </c>
      <c r="Q64" s="112" t="s">
        <v>761</v>
      </c>
      <c r="R64" s="111" t="s">
        <v>759</v>
      </c>
      <c r="S64" s="48" t="s">
        <v>759</v>
      </c>
      <c r="T64" s="111" t="s">
        <v>761</v>
      </c>
      <c r="U64" s="48" t="s">
        <v>761</v>
      </c>
      <c r="V64" s="111" t="s">
        <v>759</v>
      </c>
      <c r="W64" s="48" t="s">
        <v>759</v>
      </c>
      <c r="X64" s="111" t="s">
        <v>775</v>
      </c>
      <c r="Y64" s="48" t="s">
        <v>765</v>
      </c>
      <c r="Z64" s="111" t="s">
        <v>759</v>
      </c>
      <c r="AA64" s="48" t="s">
        <v>765</v>
      </c>
      <c r="AB64" s="111" t="s">
        <v>759</v>
      </c>
      <c r="AC64" s="48" t="s">
        <v>759</v>
      </c>
      <c r="AD64" s="111" t="s">
        <v>775</v>
      </c>
      <c r="AE64" s="48" t="s">
        <v>761</v>
      </c>
      <c r="AF64" s="111" t="s">
        <v>775</v>
      </c>
      <c r="AG64" s="48" t="s">
        <v>761</v>
      </c>
      <c r="AH64" s="111" t="s">
        <v>775</v>
      </c>
      <c r="AI64" s="48" t="s">
        <v>775</v>
      </c>
      <c r="AJ64" s="111" t="s">
        <v>761</v>
      </c>
      <c r="AK64" s="176" t="s">
        <v>759</v>
      </c>
      <c r="AL64" s="283" t="s">
        <v>761</v>
      </c>
      <c r="AM64" s="1" t="s">
        <v>765</v>
      </c>
    </row>
    <row r="65" spans="1:39" ht="20.100000000000001" customHeight="1">
      <c r="A65" s="71" t="s">
        <v>783</v>
      </c>
      <c r="B65" s="139"/>
      <c r="C65" s="72" t="s">
        <v>179</v>
      </c>
      <c r="D65" s="58">
        <v>5</v>
      </c>
      <c r="E65" s="72" t="s">
        <v>215</v>
      </c>
      <c r="F65" s="73">
        <v>45587</v>
      </c>
      <c r="G65" s="74">
        <v>4</v>
      </c>
      <c r="H65" s="72" t="s">
        <v>29</v>
      </c>
      <c r="I65" s="72" t="s">
        <v>17</v>
      </c>
      <c r="J65" s="111" t="s">
        <v>759</v>
      </c>
      <c r="K65" s="112" t="s">
        <v>765</v>
      </c>
      <c r="L65" s="111" t="s">
        <v>775</v>
      </c>
      <c r="M65" s="112" t="s">
        <v>765</v>
      </c>
      <c r="N65" s="111" t="s">
        <v>759</v>
      </c>
      <c r="O65" s="112" t="s">
        <v>759</v>
      </c>
      <c r="P65" s="111" t="s">
        <v>765</v>
      </c>
      <c r="Q65" s="112" t="s">
        <v>759</v>
      </c>
      <c r="R65" s="111" t="s">
        <v>759</v>
      </c>
      <c r="S65" s="48" t="s">
        <v>759</v>
      </c>
      <c r="T65" s="111" t="s">
        <v>775</v>
      </c>
      <c r="U65" s="48" t="s">
        <v>761</v>
      </c>
      <c r="V65" s="111" t="s">
        <v>759</v>
      </c>
      <c r="W65" s="48" t="s">
        <v>759</v>
      </c>
      <c r="X65" s="111" t="s">
        <v>759</v>
      </c>
      <c r="Y65" s="48" t="s">
        <v>775</v>
      </c>
      <c r="Z65" s="111" t="s">
        <v>759</v>
      </c>
      <c r="AA65" s="48" t="s">
        <v>759</v>
      </c>
      <c r="AB65" s="111" t="s">
        <v>759</v>
      </c>
      <c r="AC65" s="48" t="s">
        <v>759</v>
      </c>
      <c r="AD65" s="111" t="s">
        <v>761</v>
      </c>
      <c r="AE65" s="48" t="s">
        <v>759</v>
      </c>
      <c r="AF65" s="111" t="s">
        <v>759</v>
      </c>
      <c r="AG65" s="48" t="s">
        <v>761</v>
      </c>
      <c r="AH65" s="111" t="s">
        <v>775</v>
      </c>
      <c r="AI65" s="48" t="s">
        <v>775</v>
      </c>
      <c r="AJ65" s="111" t="s">
        <v>775</v>
      </c>
      <c r="AK65" s="176" t="s">
        <v>759</v>
      </c>
      <c r="AL65" s="283" t="s">
        <v>761</v>
      </c>
      <c r="AM65" s="1" t="s">
        <v>765</v>
      </c>
    </row>
    <row r="66" spans="1:39" ht="20.100000000000001" customHeight="1">
      <c r="A66" s="71" t="s">
        <v>785</v>
      </c>
      <c r="B66" s="139"/>
      <c r="C66" s="72" t="s">
        <v>179</v>
      </c>
      <c r="D66" s="58">
        <v>2</v>
      </c>
      <c r="E66" s="72" t="s">
        <v>215</v>
      </c>
      <c r="F66" s="73">
        <v>45587</v>
      </c>
      <c r="G66" s="74">
        <v>4</v>
      </c>
      <c r="H66" s="72" t="s">
        <v>29</v>
      </c>
      <c r="I66" s="72" t="s">
        <v>17</v>
      </c>
      <c r="J66" s="111" t="s">
        <v>759</v>
      </c>
      <c r="K66" s="112" t="s">
        <v>765</v>
      </c>
      <c r="L66" s="111" t="s">
        <v>761</v>
      </c>
      <c r="M66" s="112" t="s">
        <v>761</v>
      </c>
      <c r="N66" s="111" t="s">
        <v>759</v>
      </c>
      <c r="O66" s="112" t="s">
        <v>759</v>
      </c>
      <c r="P66" s="111" t="s">
        <v>765</v>
      </c>
      <c r="Q66" s="112" t="s">
        <v>759</v>
      </c>
      <c r="R66" s="111" t="s">
        <v>759</v>
      </c>
      <c r="S66" s="48" t="s">
        <v>759</v>
      </c>
      <c r="T66" s="111" t="s">
        <v>761</v>
      </c>
      <c r="U66" s="48" t="s">
        <v>761</v>
      </c>
      <c r="V66" s="111" t="s">
        <v>759</v>
      </c>
      <c r="W66" s="48" t="s">
        <v>759</v>
      </c>
      <c r="X66" s="111" t="s">
        <v>759</v>
      </c>
      <c r="Y66" s="48" t="s">
        <v>765</v>
      </c>
      <c r="Z66" s="111" t="s">
        <v>759</v>
      </c>
      <c r="AA66" s="48" t="s">
        <v>759</v>
      </c>
      <c r="AB66" s="111" t="s">
        <v>759</v>
      </c>
      <c r="AC66" s="48" t="s">
        <v>759</v>
      </c>
      <c r="AD66" s="111" t="s">
        <v>761</v>
      </c>
      <c r="AE66" s="48" t="s">
        <v>759</v>
      </c>
      <c r="AF66" s="111" t="s">
        <v>759</v>
      </c>
      <c r="AG66" s="48" t="s">
        <v>761</v>
      </c>
      <c r="AH66" s="111" t="s">
        <v>775</v>
      </c>
      <c r="AI66" s="48" t="s">
        <v>761</v>
      </c>
      <c r="AJ66" s="111" t="s">
        <v>775</v>
      </c>
      <c r="AK66" s="176" t="s">
        <v>759</v>
      </c>
      <c r="AL66" s="283" t="s">
        <v>761</v>
      </c>
      <c r="AM66" s="1" t="s">
        <v>765</v>
      </c>
    </row>
    <row r="67" spans="1:39" ht="20.100000000000001" customHeight="1">
      <c r="A67" s="71" t="s">
        <v>786</v>
      </c>
      <c r="B67" s="139"/>
      <c r="C67" s="72" t="s">
        <v>179</v>
      </c>
      <c r="D67" s="58">
        <v>5</v>
      </c>
      <c r="E67" s="72" t="s">
        <v>221</v>
      </c>
      <c r="F67" s="73">
        <v>45587</v>
      </c>
      <c r="G67" s="74">
        <v>4</v>
      </c>
      <c r="H67" s="72" t="s">
        <v>29</v>
      </c>
      <c r="I67" s="72" t="s">
        <v>24</v>
      </c>
      <c r="J67" s="111" t="s">
        <v>759</v>
      </c>
      <c r="K67" s="112" t="s">
        <v>765</v>
      </c>
      <c r="L67" s="111" t="s">
        <v>775</v>
      </c>
      <c r="M67" s="112" t="s">
        <v>759</v>
      </c>
      <c r="N67" s="111" t="s">
        <v>759</v>
      </c>
      <c r="O67" s="112" t="s">
        <v>759</v>
      </c>
      <c r="P67" s="111" t="s">
        <v>759</v>
      </c>
      <c r="Q67" s="112" t="s">
        <v>759</v>
      </c>
      <c r="R67" s="111" t="s">
        <v>759</v>
      </c>
      <c r="S67" s="48" t="s">
        <v>759</v>
      </c>
      <c r="T67" s="111" t="s">
        <v>759</v>
      </c>
      <c r="U67" s="48" t="s">
        <v>761</v>
      </c>
      <c r="V67" s="111" t="s">
        <v>765</v>
      </c>
      <c r="W67" s="48" t="s">
        <v>759</v>
      </c>
      <c r="X67" s="111" t="s">
        <v>759</v>
      </c>
      <c r="Y67" s="48" t="s">
        <v>775</v>
      </c>
      <c r="Z67" s="111" t="s">
        <v>759</v>
      </c>
      <c r="AA67" s="48" t="s">
        <v>759</v>
      </c>
      <c r="AB67" s="111" t="s">
        <v>759</v>
      </c>
      <c r="AC67" s="48" t="s">
        <v>759</v>
      </c>
      <c r="AD67" s="111" t="s">
        <v>761</v>
      </c>
      <c r="AE67" s="48" t="s">
        <v>759</v>
      </c>
      <c r="AF67" s="111" t="s">
        <v>759</v>
      </c>
      <c r="AG67" s="48" t="s">
        <v>761</v>
      </c>
      <c r="AH67" s="111" t="s">
        <v>765</v>
      </c>
      <c r="AI67" s="48" t="s">
        <v>761</v>
      </c>
      <c r="AJ67" s="111" t="s">
        <v>775</v>
      </c>
      <c r="AK67" s="176" t="s">
        <v>765</v>
      </c>
      <c r="AL67" s="283" t="s">
        <v>761</v>
      </c>
      <c r="AM67" s="1" t="s">
        <v>759</v>
      </c>
    </row>
    <row r="68" spans="1:39" ht="20.100000000000001" customHeight="1">
      <c r="A68" s="71" t="s">
        <v>788</v>
      </c>
      <c r="B68" s="139"/>
      <c r="C68" s="72" t="s">
        <v>179</v>
      </c>
      <c r="D68" s="58">
        <v>2</v>
      </c>
      <c r="E68" s="72" t="s">
        <v>221</v>
      </c>
      <c r="F68" s="73">
        <v>45587</v>
      </c>
      <c r="G68" s="74">
        <v>4</v>
      </c>
      <c r="H68" s="72" t="s">
        <v>29</v>
      </c>
      <c r="I68" s="72" t="s">
        <v>24</v>
      </c>
      <c r="J68" s="111" t="s">
        <v>759</v>
      </c>
      <c r="K68" s="112" t="s">
        <v>765</v>
      </c>
      <c r="L68" s="111" t="s">
        <v>761</v>
      </c>
      <c r="M68" s="112" t="s">
        <v>759</v>
      </c>
      <c r="N68" s="111" t="s">
        <v>759</v>
      </c>
      <c r="O68" s="112" t="s">
        <v>759</v>
      </c>
      <c r="P68" s="111" t="s">
        <v>759</v>
      </c>
      <c r="Q68" s="112" t="s">
        <v>759</v>
      </c>
      <c r="R68" s="111" t="s">
        <v>759</v>
      </c>
      <c r="S68" s="48" t="s">
        <v>759</v>
      </c>
      <c r="T68" s="111" t="s">
        <v>759</v>
      </c>
      <c r="U68" s="48" t="s">
        <v>761</v>
      </c>
      <c r="V68" s="111" t="s">
        <v>761</v>
      </c>
      <c r="W68" s="48" t="s">
        <v>759</v>
      </c>
      <c r="X68" s="111" t="s">
        <v>759</v>
      </c>
      <c r="Y68" s="48" t="s">
        <v>765</v>
      </c>
      <c r="Z68" s="111" t="s">
        <v>759</v>
      </c>
      <c r="AA68" s="48" t="s">
        <v>759</v>
      </c>
      <c r="AB68" s="111" t="s">
        <v>759</v>
      </c>
      <c r="AC68" s="48" t="s">
        <v>775</v>
      </c>
      <c r="AD68" s="111" t="s">
        <v>775</v>
      </c>
      <c r="AE68" s="48" t="s">
        <v>759</v>
      </c>
      <c r="AF68" s="111" t="s">
        <v>759</v>
      </c>
      <c r="AG68" s="48" t="s">
        <v>761</v>
      </c>
      <c r="AH68" s="111" t="s">
        <v>765</v>
      </c>
      <c r="AI68" s="48" t="s">
        <v>775</v>
      </c>
      <c r="AJ68" s="111" t="s">
        <v>775</v>
      </c>
      <c r="AK68" s="176" t="s">
        <v>765</v>
      </c>
      <c r="AL68" s="283" t="s">
        <v>761</v>
      </c>
      <c r="AM68" s="1" t="s">
        <v>765</v>
      </c>
    </row>
    <row r="69" spans="1:39" ht="20.100000000000001" customHeight="1">
      <c r="A69" s="71" t="s">
        <v>789</v>
      </c>
      <c r="B69" s="139"/>
      <c r="C69" s="72" t="s">
        <v>179</v>
      </c>
      <c r="D69" s="58">
        <v>5</v>
      </c>
      <c r="E69" s="72" t="s">
        <v>221</v>
      </c>
      <c r="F69" s="73">
        <v>45587</v>
      </c>
      <c r="G69" s="74">
        <v>4</v>
      </c>
      <c r="H69" s="72" t="s">
        <v>29</v>
      </c>
      <c r="I69" s="72" t="s">
        <v>24</v>
      </c>
      <c r="J69" s="111" t="s">
        <v>759</v>
      </c>
      <c r="K69" s="112" t="s">
        <v>775</v>
      </c>
      <c r="M69" s="112" t="s">
        <v>759</v>
      </c>
      <c r="N69" s="111" t="s">
        <v>759</v>
      </c>
      <c r="O69" s="112" t="s">
        <v>759</v>
      </c>
      <c r="P69" s="111" t="s">
        <v>775</v>
      </c>
      <c r="Q69" s="112" t="s">
        <v>759</v>
      </c>
      <c r="R69" s="111" t="s">
        <v>759</v>
      </c>
      <c r="S69" s="48" t="s">
        <v>759</v>
      </c>
      <c r="T69" s="111" t="s">
        <v>759</v>
      </c>
      <c r="U69" s="48" t="s">
        <v>761</v>
      </c>
      <c r="V69" s="111" t="s">
        <v>775</v>
      </c>
      <c r="W69" s="48" t="s">
        <v>759</v>
      </c>
      <c r="X69" s="111" t="s">
        <v>759</v>
      </c>
      <c r="Y69" s="48" t="s">
        <v>761</v>
      </c>
      <c r="Z69" s="111" t="s">
        <v>759</v>
      </c>
      <c r="AA69" s="48" t="s">
        <v>759</v>
      </c>
      <c r="AB69" s="111" t="s">
        <v>775</v>
      </c>
      <c r="AC69" s="48" t="s">
        <v>759</v>
      </c>
      <c r="AD69" s="111" t="s">
        <v>759</v>
      </c>
      <c r="AE69" s="48" t="s">
        <v>759</v>
      </c>
      <c r="AF69" s="111" t="s">
        <v>759</v>
      </c>
      <c r="AG69" s="48" t="s">
        <v>759</v>
      </c>
      <c r="AH69" s="111" t="s">
        <v>765</v>
      </c>
      <c r="AI69" s="48" t="s">
        <v>765</v>
      </c>
      <c r="AJ69" s="111" t="s">
        <v>765</v>
      </c>
      <c r="AK69" s="176" t="s">
        <v>765</v>
      </c>
      <c r="AL69" s="283" t="s">
        <v>761</v>
      </c>
      <c r="AM69" s="1" t="s">
        <v>759</v>
      </c>
    </row>
    <row r="70" spans="1:39" ht="20.100000000000001" customHeight="1">
      <c r="A70" s="75" t="s">
        <v>790</v>
      </c>
      <c r="B70" s="140"/>
      <c r="C70" s="76" t="s">
        <v>198</v>
      </c>
      <c r="D70" s="58">
        <v>3</v>
      </c>
      <c r="E70" s="76" t="s">
        <v>227</v>
      </c>
      <c r="F70" s="77">
        <v>45588</v>
      </c>
      <c r="G70" s="78">
        <v>1</v>
      </c>
      <c r="H70" s="76" t="s">
        <v>38</v>
      </c>
      <c r="I70" s="76" t="s">
        <v>17</v>
      </c>
      <c r="J70" s="111" t="s">
        <v>761</v>
      </c>
      <c r="K70" s="112" t="s">
        <v>765</v>
      </c>
      <c r="L70" s="111" t="s">
        <v>759</v>
      </c>
      <c r="M70" s="112" t="s">
        <v>765</v>
      </c>
      <c r="N70" s="111" t="s">
        <v>759</v>
      </c>
      <c r="O70" s="112" t="s">
        <v>759</v>
      </c>
      <c r="P70" s="111" t="s">
        <v>775</v>
      </c>
      <c r="Q70" s="112" t="s">
        <v>775</v>
      </c>
      <c r="R70" s="111" t="s">
        <v>759</v>
      </c>
      <c r="S70" s="48" t="s">
        <v>775</v>
      </c>
      <c r="T70" s="111" t="s">
        <v>765</v>
      </c>
      <c r="U70" s="48" t="s">
        <v>761</v>
      </c>
      <c r="V70" s="111" t="s">
        <v>759</v>
      </c>
      <c r="W70" s="48" t="s">
        <v>759</v>
      </c>
      <c r="X70" s="111" t="s">
        <v>759</v>
      </c>
      <c r="Y70" s="48" t="s">
        <v>761</v>
      </c>
      <c r="Z70" s="111" t="s">
        <v>759</v>
      </c>
      <c r="AA70" s="48" t="s">
        <v>775</v>
      </c>
      <c r="AB70" s="111" t="s">
        <v>761</v>
      </c>
      <c r="AC70" s="48" t="s">
        <v>775</v>
      </c>
      <c r="AD70" s="111" t="s">
        <v>765</v>
      </c>
      <c r="AE70" s="48" t="s">
        <v>775</v>
      </c>
      <c r="AF70" s="111" t="s">
        <v>759</v>
      </c>
      <c r="AG70" s="48" t="s">
        <v>761</v>
      </c>
      <c r="AH70" s="111" t="s">
        <v>775</v>
      </c>
      <c r="AI70" s="48" t="s">
        <v>759</v>
      </c>
      <c r="AJ70" s="111" t="s">
        <v>775</v>
      </c>
      <c r="AK70" s="176" t="s">
        <v>761</v>
      </c>
      <c r="AL70" s="283" t="s">
        <v>761</v>
      </c>
      <c r="AM70" s="1" t="s">
        <v>775</v>
      </c>
    </row>
    <row r="71" spans="1:39" ht="20.100000000000001" customHeight="1">
      <c r="A71" s="75" t="s">
        <v>792</v>
      </c>
      <c r="B71" s="140"/>
      <c r="C71" s="76" t="s">
        <v>198</v>
      </c>
      <c r="D71" s="58">
        <v>6</v>
      </c>
      <c r="E71" s="76" t="s">
        <v>227</v>
      </c>
      <c r="F71" s="77">
        <v>45588</v>
      </c>
      <c r="G71" s="78">
        <v>4</v>
      </c>
      <c r="H71" s="76" t="s">
        <v>38</v>
      </c>
      <c r="I71" s="76" t="s">
        <v>17</v>
      </c>
      <c r="J71" s="111" t="s">
        <v>759</v>
      </c>
      <c r="K71" s="112" t="s">
        <v>765</v>
      </c>
      <c r="L71" s="111" t="s">
        <v>759</v>
      </c>
      <c r="M71" s="112" t="s">
        <v>765</v>
      </c>
      <c r="N71" s="111" t="s">
        <v>759</v>
      </c>
      <c r="O71" s="112" t="s">
        <v>759</v>
      </c>
      <c r="P71" s="111" t="s">
        <v>765</v>
      </c>
      <c r="Q71" s="112" t="s">
        <v>765</v>
      </c>
      <c r="R71" s="111" t="s">
        <v>759</v>
      </c>
      <c r="S71" s="48" t="s">
        <v>759</v>
      </c>
      <c r="T71" s="111" t="s">
        <v>775</v>
      </c>
      <c r="U71" s="48" t="s">
        <v>761</v>
      </c>
      <c r="V71" s="111" t="s">
        <v>761</v>
      </c>
      <c r="W71" s="48" t="s">
        <v>759</v>
      </c>
      <c r="X71" s="111" t="s">
        <v>759</v>
      </c>
      <c r="Y71" s="48" t="s">
        <v>775</v>
      </c>
      <c r="Z71" s="111" t="s">
        <v>759</v>
      </c>
      <c r="AA71" s="48" t="s">
        <v>765</v>
      </c>
      <c r="AB71" s="111" t="s">
        <v>761</v>
      </c>
      <c r="AC71" s="48" t="s">
        <v>759</v>
      </c>
      <c r="AD71" s="111" t="s">
        <v>775</v>
      </c>
      <c r="AE71" s="48" t="s">
        <v>759</v>
      </c>
      <c r="AF71" s="111" t="s">
        <v>759</v>
      </c>
      <c r="AG71" s="48" t="s">
        <v>761</v>
      </c>
      <c r="AH71" s="111" t="s">
        <v>775</v>
      </c>
      <c r="AI71" s="48" t="s">
        <v>759</v>
      </c>
      <c r="AJ71" s="111" t="s">
        <v>775</v>
      </c>
      <c r="AK71" s="176" t="s">
        <v>761</v>
      </c>
      <c r="AL71" s="285" t="s">
        <v>765</v>
      </c>
      <c r="AM71" s="1" t="s">
        <v>761</v>
      </c>
    </row>
    <row r="72" spans="1:39" ht="20.100000000000001" customHeight="1">
      <c r="A72" s="75" t="s">
        <v>793</v>
      </c>
      <c r="B72" s="140"/>
      <c r="C72" s="76" t="s">
        <v>198</v>
      </c>
      <c r="D72" s="58">
        <v>3</v>
      </c>
      <c r="E72" s="76" t="s">
        <v>231</v>
      </c>
      <c r="F72" s="77">
        <v>45588</v>
      </c>
      <c r="G72" s="78">
        <v>1</v>
      </c>
      <c r="H72" s="76" t="s">
        <v>38</v>
      </c>
      <c r="I72" s="76" t="s">
        <v>24</v>
      </c>
      <c r="J72" s="111" t="s">
        <v>761</v>
      </c>
      <c r="K72" s="112" t="s">
        <v>765</v>
      </c>
      <c r="L72" s="111" t="s">
        <v>761</v>
      </c>
      <c r="M72" s="112" t="s">
        <v>761</v>
      </c>
      <c r="N72" s="111" t="s">
        <v>759</v>
      </c>
      <c r="O72" s="112" t="s">
        <v>759</v>
      </c>
      <c r="P72" s="111" t="s">
        <v>775</v>
      </c>
      <c r="Q72" s="112" t="s">
        <v>775</v>
      </c>
      <c r="R72" s="111" t="s">
        <v>765</v>
      </c>
      <c r="S72" s="48" t="s">
        <v>775</v>
      </c>
      <c r="T72" s="111" t="s">
        <v>765</v>
      </c>
      <c r="U72" s="48" t="s">
        <v>761</v>
      </c>
      <c r="V72" s="111" t="s">
        <v>759</v>
      </c>
      <c r="W72" s="48" t="s">
        <v>775</v>
      </c>
      <c r="X72" s="111" t="s">
        <v>759</v>
      </c>
      <c r="Y72" s="48" t="s">
        <v>761</v>
      </c>
      <c r="Z72" s="111" t="s">
        <v>759</v>
      </c>
      <c r="AA72" s="48" t="s">
        <v>775</v>
      </c>
      <c r="AB72" s="111" t="s">
        <v>761</v>
      </c>
      <c r="AC72" s="48" t="s">
        <v>775</v>
      </c>
      <c r="AD72" s="111" t="s">
        <v>759</v>
      </c>
      <c r="AE72" s="48" t="s">
        <v>775</v>
      </c>
      <c r="AF72" s="111" t="s">
        <v>759</v>
      </c>
      <c r="AG72" s="48" t="s">
        <v>761</v>
      </c>
      <c r="AH72" s="111" t="s">
        <v>765</v>
      </c>
      <c r="AI72" s="48" t="s">
        <v>761</v>
      </c>
      <c r="AJ72" s="111" t="s">
        <v>775</v>
      </c>
      <c r="AK72" s="176" t="s">
        <v>759</v>
      </c>
      <c r="AL72" s="283" t="s">
        <v>761</v>
      </c>
      <c r="AM72" s="1" t="s">
        <v>775</v>
      </c>
    </row>
    <row r="73" spans="1:39" ht="20.100000000000001" customHeight="1">
      <c r="A73" s="75" t="s">
        <v>794</v>
      </c>
      <c r="B73" s="140"/>
      <c r="C73" s="76" t="s">
        <v>198</v>
      </c>
      <c r="D73" s="58">
        <v>6</v>
      </c>
      <c r="E73" s="76" t="s">
        <v>233</v>
      </c>
      <c r="F73" s="77">
        <v>45588</v>
      </c>
      <c r="G73" s="78">
        <v>4</v>
      </c>
      <c r="H73" s="76" t="s">
        <v>38</v>
      </c>
      <c r="I73" s="76" t="s">
        <v>24</v>
      </c>
      <c r="J73" s="111" t="s">
        <v>759</v>
      </c>
      <c r="K73" s="112" t="s">
        <v>765</v>
      </c>
      <c r="L73" s="111" t="s">
        <v>775</v>
      </c>
      <c r="M73" s="112" t="s">
        <v>761</v>
      </c>
      <c r="N73" s="111" t="s">
        <v>759</v>
      </c>
      <c r="O73" s="112" t="s">
        <v>759</v>
      </c>
      <c r="P73" s="111" t="s">
        <v>759</v>
      </c>
      <c r="Q73" s="112" t="s">
        <v>765</v>
      </c>
      <c r="R73" s="111" t="s">
        <v>765</v>
      </c>
      <c r="S73" s="48" t="s">
        <v>761</v>
      </c>
      <c r="T73" s="111" t="s">
        <v>775</v>
      </c>
      <c r="U73" s="48" t="s">
        <v>761</v>
      </c>
      <c r="V73" s="111" t="s">
        <v>775</v>
      </c>
      <c r="W73" s="48" t="s">
        <v>775</v>
      </c>
      <c r="X73" s="111" t="s">
        <v>775</v>
      </c>
      <c r="Y73" s="48" t="s">
        <v>775</v>
      </c>
      <c r="Z73" s="111" t="s">
        <v>759</v>
      </c>
      <c r="AA73" s="48" t="s">
        <v>765</v>
      </c>
      <c r="AB73" s="111" t="s">
        <v>759</v>
      </c>
      <c r="AC73" s="48" t="s">
        <v>759</v>
      </c>
      <c r="AD73" s="111" t="s">
        <v>759</v>
      </c>
      <c r="AE73" s="48" t="s">
        <v>759</v>
      </c>
      <c r="AF73" s="111" t="s">
        <v>759</v>
      </c>
      <c r="AG73" s="48" t="s">
        <v>761</v>
      </c>
      <c r="AH73" s="111" t="s">
        <v>765</v>
      </c>
      <c r="AI73" s="48" t="s">
        <v>761</v>
      </c>
      <c r="AJ73" s="111" t="s">
        <v>775</v>
      </c>
      <c r="AK73" s="176" t="s">
        <v>759</v>
      </c>
      <c r="AL73" s="285" t="s">
        <v>765</v>
      </c>
      <c r="AM73" s="1" t="s">
        <v>761</v>
      </c>
    </row>
    <row r="74" spans="1:39" ht="20.100000000000001" customHeight="1">
      <c r="A74" s="71" t="s">
        <v>235</v>
      </c>
      <c r="B74" s="139"/>
      <c r="C74" s="72" t="s">
        <v>179</v>
      </c>
      <c r="D74" s="58">
        <v>7</v>
      </c>
      <c r="E74" s="72" t="s">
        <v>236</v>
      </c>
      <c r="F74" s="73">
        <v>45588</v>
      </c>
      <c r="G74" s="74">
        <v>1</v>
      </c>
      <c r="H74" s="72" t="s">
        <v>38</v>
      </c>
      <c r="I74" s="72" t="s">
        <v>24</v>
      </c>
      <c r="J74" s="111" t="s">
        <v>765</v>
      </c>
      <c r="K74" s="112" t="s">
        <v>765</v>
      </c>
      <c r="L74" s="111" t="s">
        <v>761</v>
      </c>
      <c r="M74" s="112" t="s">
        <v>761</v>
      </c>
      <c r="N74" s="111" t="s">
        <v>759</v>
      </c>
      <c r="O74" s="112" t="s">
        <v>775</v>
      </c>
      <c r="P74" s="111" t="s">
        <v>775</v>
      </c>
      <c r="Q74" s="112" t="s">
        <v>759</v>
      </c>
      <c r="R74" s="111" t="s">
        <v>759</v>
      </c>
      <c r="S74" s="48" t="s">
        <v>759</v>
      </c>
      <c r="T74" s="111" t="s">
        <v>765</v>
      </c>
      <c r="U74" s="48" t="s">
        <v>765</v>
      </c>
      <c r="V74" s="111" t="s">
        <v>759</v>
      </c>
      <c r="W74" s="48" t="s">
        <v>761</v>
      </c>
      <c r="X74" s="111" t="s">
        <v>759</v>
      </c>
      <c r="Y74" s="48" t="s">
        <v>765</v>
      </c>
      <c r="Z74" s="111" t="s">
        <v>759</v>
      </c>
      <c r="AA74" s="48" t="s">
        <v>759</v>
      </c>
      <c r="AB74" s="111" t="s">
        <v>761</v>
      </c>
      <c r="AC74" s="48" t="s">
        <v>759</v>
      </c>
      <c r="AD74" s="111" t="s">
        <v>759</v>
      </c>
      <c r="AE74" s="48" t="s">
        <v>759</v>
      </c>
      <c r="AF74" s="111" t="s">
        <v>759</v>
      </c>
      <c r="AG74" s="48" t="s">
        <v>759</v>
      </c>
      <c r="AH74" s="111" t="s">
        <v>765</v>
      </c>
      <c r="AI74" s="48" t="s">
        <v>761</v>
      </c>
      <c r="AJ74" s="111" t="s">
        <v>759</v>
      </c>
      <c r="AK74" s="176" t="s">
        <v>761</v>
      </c>
      <c r="AL74" s="283" t="s">
        <v>761</v>
      </c>
      <c r="AM74" s="1" t="s">
        <v>775</v>
      </c>
    </row>
    <row r="75" spans="1:39" ht="20.100000000000001" customHeight="1">
      <c r="A75" s="75" t="s">
        <v>238</v>
      </c>
      <c r="B75" s="140"/>
      <c r="C75" s="76" t="s">
        <v>198</v>
      </c>
      <c r="D75" s="58">
        <v>7</v>
      </c>
      <c r="E75" s="76" t="s">
        <v>239</v>
      </c>
      <c r="F75" s="77">
        <v>45589</v>
      </c>
      <c r="G75" s="78">
        <v>1.5</v>
      </c>
      <c r="H75" s="76" t="s">
        <v>47</v>
      </c>
      <c r="I75" s="76" t="s">
        <v>17</v>
      </c>
      <c r="J75" s="111" t="s">
        <v>761</v>
      </c>
      <c r="K75" s="112" t="s">
        <v>775</v>
      </c>
      <c r="L75" s="111" t="s">
        <v>761</v>
      </c>
      <c r="M75" s="112" t="s">
        <v>759</v>
      </c>
      <c r="N75" s="111" t="s">
        <v>759</v>
      </c>
      <c r="O75" s="112" t="s">
        <v>775</v>
      </c>
      <c r="P75" s="111" t="s">
        <v>759</v>
      </c>
      <c r="Q75" s="112" t="s">
        <v>765</v>
      </c>
      <c r="R75" s="111" t="s">
        <v>761</v>
      </c>
      <c r="S75" s="48" t="s">
        <v>759</v>
      </c>
      <c r="T75" s="111" t="s">
        <v>759</v>
      </c>
      <c r="U75" s="48" t="s">
        <v>759</v>
      </c>
      <c r="V75" s="111" t="s">
        <v>761</v>
      </c>
      <c r="W75" s="48" t="s">
        <v>759</v>
      </c>
      <c r="X75" s="111" t="s">
        <v>759</v>
      </c>
      <c r="Y75" s="48" t="s">
        <v>761</v>
      </c>
      <c r="Z75" s="111" t="s">
        <v>759</v>
      </c>
      <c r="AA75" s="48" t="s">
        <v>775</v>
      </c>
      <c r="AB75" s="111" t="s">
        <v>759</v>
      </c>
      <c r="AC75" s="48" t="s">
        <v>759</v>
      </c>
      <c r="AD75" s="111" t="s">
        <v>765</v>
      </c>
      <c r="AE75" s="48" t="s">
        <v>761</v>
      </c>
      <c r="AF75" s="111" t="s">
        <v>759</v>
      </c>
      <c r="AG75" s="48" t="s">
        <v>765</v>
      </c>
      <c r="AH75" s="111" t="s">
        <v>761</v>
      </c>
      <c r="AI75" s="48" t="s">
        <v>775</v>
      </c>
      <c r="AJ75" s="111" t="s">
        <v>761</v>
      </c>
      <c r="AK75" s="176" t="s">
        <v>759</v>
      </c>
      <c r="AL75" s="286" t="s">
        <v>775</v>
      </c>
      <c r="AM75" s="1" t="s">
        <v>759</v>
      </c>
    </row>
    <row r="76" spans="1:39" ht="20.100000000000001" customHeight="1">
      <c r="A76" s="71" t="s">
        <v>795</v>
      </c>
      <c r="B76" s="139"/>
      <c r="C76" s="72" t="s">
        <v>89</v>
      </c>
      <c r="D76" s="58">
        <v>5</v>
      </c>
      <c r="E76" s="72" t="s">
        <v>239</v>
      </c>
      <c r="F76" s="73">
        <v>45589</v>
      </c>
      <c r="G76" s="74">
        <v>3.5</v>
      </c>
      <c r="H76" s="72" t="s">
        <v>47</v>
      </c>
      <c r="I76" s="72" t="s">
        <v>17</v>
      </c>
      <c r="J76" s="111" t="s">
        <v>759</v>
      </c>
      <c r="K76" s="112" t="s">
        <v>765</v>
      </c>
      <c r="L76" s="111" t="s">
        <v>761</v>
      </c>
      <c r="M76" s="112" t="s">
        <v>759</v>
      </c>
      <c r="N76" s="111" t="s">
        <v>759</v>
      </c>
      <c r="O76" s="112" t="s">
        <v>759</v>
      </c>
      <c r="P76" s="111" t="s">
        <v>759</v>
      </c>
      <c r="Q76" s="112" t="s">
        <v>761</v>
      </c>
      <c r="R76" s="111" t="s">
        <v>765</v>
      </c>
      <c r="S76" s="48" t="s">
        <v>759</v>
      </c>
      <c r="T76" s="111" t="s">
        <v>759</v>
      </c>
      <c r="U76" s="48" t="s">
        <v>759</v>
      </c>
      <c r="V76" s="111" t="s">
        <v>759</v>
      </c>
      <c r="W76" s="48" t="s">
        <v>759</v>
      </c>
      <c r="X76" s="111" t="s">
        <v>759</v>
      </c>
      <c r="Y76" s="48" t="s">
        <v>775</v>
      </c>
      <c r="Z76" s="111" t="s">
        <v>759</v>
      </c>
      <c r="AA76" s="48" t="s">
        <v>765</v>
      </c>
      <c r="AB76" s="111" t="s">
        <v>759</v>
      </c>
      <c r="AC76" s="48" t="s">
        <v>759</v>
      </c>
      <c r="AD76" s="111" t="s">
        <v>775</v>
      </c>
      <c r="AE76" s="48" t="s">
        <v>759</v>
      </c>
      <c r="AF76" s="111" t="s">
        <v>759</v>
      </c>
      <c r="AG76" s="48" t="s">
        <v>761</v>
      </c>
      <c r="AH76" s="111" t="s">
        <v>761</v>
      </c>
      <c r="AI76" s="48" t="s">
        <v>761</v>
      </c>
      <c r="AJ76" s="111" t="s">
        <v>761</v>
      </c>
      <c r="AK76" s="176" t="s">
        <v>759</v>
      </c>
      <c r="AL76" s="286" t="s">
        <v>775</v>
      </c>
      <c r="AM76" s="1" t="s">
        <v>759</v>
      </c>
    </row>
    <row r="77" spans="1:39" ht="20.100000000000001" customHeight="1">
      <c r="A77" s="71" t="s">
        <v>796</v>
      </c>
      <c r="B77" s="139"/>
      <c r="C77" s="72" t="s">
        <v>89</v>
      </c>
      <c r="D77" s="58">
        <v>5</v>
      </c>
      <c r="E77" s="72" t="s">
        <v>239</v>
      </c>
      <c r="F77" s="73">
        <v>45589</v>
      </c>
      <c r="G77" s="74">
        <v>3.5</v>
      </c>
      <c r="H77" s="72" t="s">
        <v>47</v>
      </c>
      <c r="I77" s="72" t="s">
        <v>17</v>
      </c>
      <c r="J77" s="111" t="s">
        <v>759</v>
      </c>
      <c r="K77" s="112" t="s">
        <v>765</v>
      </c>
      <c r="L77" s="111" t="s">
        <v>761</v>
      </c>
      <c r="M77" s="112" t="s">
        <v>759</v>
      </c>
      <c r="N77" s="111" t="s">
        <v>759</v>
      </c>
      <c r="O77" s="112" t="s">
        <v>759</v>
      </c>
      <c r="P77" s="111" t="s">
        <v>759</v>
      </c>
      <c r="Q77" s="112" t="s">
        <v>761</v>
      </c>
      <c r="R77" s="111" t="s">
        <v>765</v>
      </c>
      <c r="S77" s="48" t="s">
        <v>759</v>
      </c>
      <c r="T77" s="111" t="s">
        <v>759</v>
      </c>
      <c r="U77" s="48" t="s">
        <v>759</v>
      </c>
      <c r="V77" s="111" t="s">
        <v>759</v>
      </c>
      <c r="W77" s="48" t="s">
        <v>759</v>
      </c>
      <c r="X77" s="111" t="s">
        <v>759</v>
      </c>
      <c r="Y77" s="48" t="s">
        <v>775</v>
      </c>
      <c r="Z77" s="111" t="s">
        <v>759</v>
      </c>
      <c r="AA77" s="48" t="s">
        <v>765</v>
      </c>
      <c r="AB77" s="111" t="s">
        <v>759</v>
      </c>
      <c r="AC77" s="48" t="s">
        <v>759</v>
      </c>
      <c r="AD77" s="111" t="s">
        <v>761</v>
      </c>
      <c r="AE77" s="48" t="s">
        <v>759</v>
      </c>
      <c r="AF77" s="111" t="s">
        <v>759</v>
      </c>
      <c r="AG77" s="48" t="s">
        <v>761</v>
      </c>
      <c r="AH77" s="111" t="s">
        <v>761</v>
      </c>
      <c r="AI77" s="48" t="s">
        <v>761</v>
      </c>
      <c r="AJ77" s="111" t="s">
        <v>761</v>
      </c>
      <c r="AK77" s="176" t="s">
        <v>759</v>
      </c>
      <c r="AL77" s="286" t="s">
        <v>775</v>
      </c>
      <c r="AM77" s="1" t="s">
        <v>759</v>
      </c>
    </row>
    <row r="78" spans="1:39" ht="20.100000000000001" customHeight="1">
      <c r="A78" s="71" t="s">
        <v>797</v>
      </c>
      <c r="B78" s="139"/>
      <c r="C78" s="72" t="s">
        <v>179</v>
      </c>
      <c r="D78" s="58">
        <v>5</v>
      </c>
      <c r="E78" s="72" t="s">
        <v>244</v>
      </c>
      <c r="F78" s="73">
        <v>45589</v>
      </c>
      <c r="G78" s="74">
        <v>4</v>
      </c>
      <c r="H78" s="72" t="s">
        <v>47</v>
      </c>
      <c r="I78" s="72" t="s">
        <v>24</v>
      </c>
      <c r="J78" s="111" t="s">
        <v>759</v>
      </c>
      <c r="K78" s="112" t="s">
        <v>775</v>
      </c>
      <c r="M78" s="112" t="s">
        <v>765</v>
      </c>
      <c r="N78" s="111" t="s">
        <v>759</v>
      </c>
      <c r="O78" s="112" t="s">
        <v>759</v>
      </c>
      <c r="P78" s="111" t="s">
        <v>759</v>
      </c>
      <c r="Q78" s="112" t="s">
        <v>759</v>
      </c>
      <c r="R78" s="111" t="s">
        <v>765</v>
      </c>
      <c r="S78" s="48" t="s">
        <v>759</v>
      </c>
      <c r="T78" s="111" t="s">
        <v>765</v>
      </c>
      <c r="U78" s="48" t="s">
        <v>759</v>
      </c>
      <c r="V78" s="111" t="s">
        <v>775</v>
      </c>
      <c r="W78" s="48" t="s">
        <v>759</v>
      </c>
      <c r="X78" s="111" t="s">
        <v>759</v>
      </c>
      <c r="Y78" s="48" t="s">
        <v>765</v>
      </c>
      <c r="Z78" s="111" t="s">
        <v>759</v>
      </c>
      <c r="AA78" s="48" t="s">
        <v>759</v>
      </c>
      <c r="AB78" s="111" t="s">
        <v>775</v>
      </c>
      <c r="AC78" s="48" t="s">
        <v>759</v>
      </c>
      <c r="AD78" s="111" t="s">
        <v>759</v>
      </c>
      <c r="AE78" s="48" t="s">
        <v>759</v>
      </c>
      <c r="AF78" s="111" t="s">
        <v>759</v>
      </c>
      <c r="AG78" s="48" t="s">
        <v>759</v>
      </c>
      <c r="AH78" s="111" t="s">
        <v>765</v>
      </c>
      <c r="AI78" s="48" t="s">
        <v>765</v>
      </c>
      <c r="AJ78" s="111" t="s">
        <v>765</v>
      </c>
      <c r="AK78" s="176" t="s">
        <v>765</v>
      </c>
      <c r="AL78" s="284" t="s">
        <v>759</v>
      </c>
      <c r="AM78" s="1" t="s">
        <v>759</v>
      </c>
    </row>
    <row r="79" spans="1:39" ht="20.100000000000001" customHeight="1">
      <c r="A79" s="75" t="s">
        <v>246</v>
      </c>
      <c r="B79" s="140"/>
      <c r="C79" s="76" t="s">
        <v>198</v>
      </c>
      <c r="D79" s="58">
        <v>7</v>
      </c>
      <c r="E79" s="76" t="s">
        <v>247</v>
      </c>
      <c r="F79" s="77">
        <v>45589</v>
      </c>
      <c r="G79" s="78">
        <v>3.5</v>
      </c>
      <c r="H79" s="76" t="s">
        <v>47</v>
      </c>
      <c r="I79" s="76" t="s">
        <v>24</v>
      </c>
      <c r="J79" s="111" t="s">
        <v>761</v>
      </c>
      <c r="K79" s="112" t="s">
        <v>765</v>
      </c>
      <c r="L79" s="111" t="s">
        <v>761</v>
      </c>
      <c r="M79" s="112" t="s">
        <v>775</v>
      </c>
      <c r="N79" s="111" t="s">
        <v>759</v>
      </c>
      <c r="O79" s="112" t="s">
        <v>775</v>
      </c>
      <c r="P79" s="111" t="s">
        <v>759</v>
      </c>
      <c r="Q79" s="112" t="s">
        <v>761</v>
      </c>
      <c r="R79" s="111" t="s">
        <v>775</v>
      </c>
      <c r="S79" s="48" t="s">
        <v>759</v>
      </c>
      <c r="T79" s="111" t="s">
        <v>775</v>
      </c>
      <c r="U79" s="48" t="s">
        <v>759</v>
      </c>
      <c r="V79" s="111" t="s">
        <v>765</v>
      </c>
      <c r="W79" s="48" t="s">
        <v>759</v>
      </c>
      <c r="X79" s="111" t="s">
        <v>759</v>
      </c>
      <c r="Y79" s="48" t="s">
        <v>775</v>
      </c>
      <c r="Z79" s="111" t="s">
        <v>775</v>
      </c>
      <c r="AA79" s="48" t="s">
        <v>759</v>
      </c>
      <c r="AB79" s="111" t="s">
        <v>759</v>
      </c>
      <c r="AC79" s="48" t="s">
        <v>759</v>
      </c>
      <c r="AD79" s="111" t="s">
        <v>775</v>
      </c>
      <c r="AE79" s="48" t="s">
        <v>761</v>
      </c>
      <c r="AF79" s="111" t="s">
        <v>775</v>
      </c>
      <c r="AG79" s="48" t="s">
        <v>761</v>
      </c>
      <c r="AH79" s="111" t="s">
        <v>765</v>
      </c>
      <c r="AI79" s="48" t="s">
        <v>765</v>
      </c>
      <c r="AJ79" s="111" t="s">
        <v>761</v>
      </c>
      <c r="AK79" s="176" t="s">
        <v>765</v>
      </c>
      <c r="AL79" s="284" t="s">
        <v>759</v>
      </c>
      <c r="AM79" s="1" t="s">
        <v>759</v>
      </c>
    </row>
    <row r="80" spans="1:39" ht="20.100000000000001" customHeight="1">
      <c r="A80" s="71" t="s">
        <v>249</v>
      </c>
      <c r="B80" s="139"/>
      <c r="C80" s="72" t="s">
        <v>179</v>
      </c>
      <c r="D80" s="58">
        <v>7</v>
      </c>
      <c r="E80" s="72" t="s">
        <v>250</v>
      </c>
      <c r="F80" s="73">
        <v>45590</v>
      </c>
      <c r="G80" s="74">
        <v>3.5</v>
      </c>
      <c r="H80" s="72" t="s">
        <v>52</v>
      </c>
      <c r="I80" s="72" t="s">
        <v>24</v>
      </c>
      <c r="J80" s="111" t="s">
        <v>759</v>
      </c>
      <c r="K80" s="112" t="s">
        <v>759</v>
      </c>
      <c r="L80" s="111" t="s">
        <v>761</v>
      </c>
      <c r="M80" s="112" t="s">
        <v>759</v>
      </c>
      <c r="N80" s="111" t="s">
        <v>759</v>
      </c>
      <c r="O80" s="112" t="s">
        <v>759</v>
      </c>
      <c r="P80" s="111" t="s">
        <v>761</v>
      </c>
      <c r="Q80" s="112" t="s">
        <v>761</v>
      </c>
      <c r="R80" s="111" t="s">
        <v>759</v>
      </c>
      <c r="S80" s="48" t="s">
        <v>761</v>
      </c>
      <c r="T80" s="111" t="s">
        <v>759</v>
      </c>
      <c r="U80" s="48" t="s">
        <v>761</v>
      </c>
      <c r="V80" s="111" t="s">
        <v>761</v>
      </c>
      <c r="W80" s="48" t="s">
        <v>761</v>
      </c>
      <c r="X80" s="111" t="s">
        <v>765</v>
      </c>
      <c r="Y80" s="48" t="s">
        <v>765</v>
      </c>
      <c r="Z80" s="111" t="s">
        <v>761</v>
      </c>
      <c r="AA80" s="48" t="s">
        <v>759</v>
      </c>
      <c r="AB80" s="111" t="s">
        <v>765</v>
      </c>
      <c r="AC80" s="48" t="s">
        <v>775</v>
      </c>
      <c r="AD80" s="111" t="s">
        <v>775</v>
      </c>
      <c r="AE80" s="48" t="s">
        <v>759</v>
      </c>
      <c r="AF80" s="111" t="s">
        <v>775</v>
      </c>
      <c r="AG80" s="48" t="s">
        <v>775</v>
      </c>
      <c r="AH80" s="111" t="s">
        <v>759</v>
      </c>
      <c r="AI80" s="48" t="s">
        <v>775</v>
      </c>
      <c r="AJ80" s="111" t="s">
        <v>759</v>
      </c>
      <c r="AK80" s="176" t="s">
        <v>765</v>
      </c>
      <c r="AL80" s="285" t="s">
        <v>765</v>
      </c>
      <c r="AM80" s="1" t="s">
        <v>765</v>
      </c>
    </row>
    <row r="81" spans="1:39" ht="20.100000000000001" customHeight="1">
      <c r="A81" s="71" t="s">
        <v>798</v>
      </c>
      <c r="B81" s="139"/>
      <c r="C81" s="72" t="s">
        <v>89</v>
      </c>
      <c r="D81" s="58">
        <v>5</v>
      </c>
      <c r="E81" s="72" t="s">
        <v>252</v>
      </c>
      <c r="F81" s="73">
        <v>45593</v>
      </c>
      <c r="G81" s="74">
        <v>3.5</v>
      </c>
      <c r="H81" s="72" t="s">
        <v>16</v>
      </c>
      <c r="I81" s="72" t="s">
        <v>17</v>
      </c>
      <c r="J81" s="111" t="s">
        <v>759</v>
      </c>
      <c r="K81" s="112" t="s">
        <v>765</v>
      </c>
      <c r="L81" s="111" t="s">
        <v>761</v>
      </c>
      <c r="M81" s="112" t="s">
        <v>761</v>
      </c>
      <c r="N81" s="111" t="s">
        <v>759</v>
      </c>
      <c r="O81" s="112" t="s">
        <v>765</v>
      </c>
      <c r="P81" s="111" t="s">
        <v>761</v>
      </c>
      <c r="Q81" s="112" t="s">
        <v>775</v>
      </c>
      <c r="R81" s="111" t="s">
        <v>761</v>
      </c>
      <c r="S81" s="48" t="s">
        <v>765</v>
      </c>
      <c r="T81" s="111" t="s">
        <v>759</v>
      </c>
      <c r="U81" s="48" t="s">
        <v>765</v>
      </c>
      <c r="V81" s="111" t="s">
        <v>759</v>
      </c>
      <c r="W81" s="48" t="s">
        <v>759</v>
      </c>
      <c r="X81" s="111" t="s">
        <v>759</v>
      </c>
      <c r="Y81" s="48" t="s">
        <v>775</v>
      </c>
      <c r="Z81" s="111" t="s">
        <v>759</v>
      </c>
      <c r="AA81" s="48" t="s">
        <v>759</v>
      </c>
      <c r="AB81" s="111" t="s">
        <v>759</v>
      </c>
      <c r="AC81" s="48" t="s">
        <v>759</v>
      </c>
      <c r="AD81" s="111" t="s">
        <v>775</v>
      </c>
      <c r="AE81" s="48" t="s">
        <v>765</v>
      </c>
      <c r="AF81" s="111" t="s">
        <v>759</v>
      </c>
      <c r="AG81" s="48" t="s">
        <v>761</v>
      </c>
      <c r="AH81" s="111" t="s">
        <v>761</v>
      </c>
      <c r="AI81" s="48" t="s">
        <v>759</v>
      </c>
      <c r="AJ81" s="111" t="s">
        <v>761</v>
      </c>
      <c r="AK81" s="176" t="s">
        <v>761</v>
      </c>
      <c r="AL81" s="283" t="s">
        <v>761</v>
      </c>
      <c r="AM81" s="1" t="s">
        <v>761</v>
      </c>
    </row>
    <row r="82" spans="1:39" ht="20.100000000000001" customHeight="1">
      <c r="A82" s="71" t="s">
        <v>799</v>
      </c>
      <c r="B82" s="139"/>
      <c r="C82" s="72" t="s">
        <v>89</v>
      </c>
      <c r="D82" s="58">
        <v>5</v>
      </c>
      <c r="E82" s="72" t="s">
        <v>252</v>
      </c>
      <c r="F82" s="73">
        <v>45593</v>
      </c>
      <c r="G82" s="74">
        <v>3.5</v>
      </c>
      <c r="H82" s="72" t="s">
        <v>16</v>
      </c>
      <c r="I82" s="72" t="s">
        <v>17</v>
      </c>
      <c r="J82" s="111" t="s">
        <v>759</v>
      </c>
      <c r="K82" s="112" t="s">
        <v>765</v>
      </c>
      <c r="L82" s="111" t="s">
        <v>761</v>
      </c>
      <c r="M82" s="112" t="s">
        <v>761</v>
      </c>
      <c r="N82" s="111" t="s">
        <v>759</v>
      </c>
      <c r="O82" s="112" t="s">
        <v>765</v>
      </c>
      <c r="P82" s="111" t="s">
        <v>761</v>
      </c>
      <c r="Q82" s="112" t="s">
        <v>761</v>
      </c>
      <c r="R82" s="111" t="s">
        <v>761</v>
      </c>
      <c r="S82" s="48" t="s">
        <v>765</v>
      </c>
      <c r="T82" s="111" t="s">
        <v>759</v>
      </c>
      <c r="U82" s="48" t="s">
        <v>765</v>
      </c>
      <c r="V82" s="111" t="s">
        <v>759</v>
      </c>
      <c r="W82" s="48" t="s">
        <v>759</v>
      </c>
      <c r="X82" s="111" t="s">
        <v>759</v>
      </c>
      <c r="Y82" s="48" t="s">
        <v>775</v>
      </c>
      <c r="Z82" s="111" t="s">
        <v>759</v>
      </c>
      <c r="AA82" s="48" t="s">
        <v>759</v>
      </c>
      <c r="AB82" s="111" t="s">
        <v>759</v>
      </c>
      <c r="AC82" s="48" t="s">
        <v>759</v>
      </c>
      <c r="AD82" s="111" t="s">
        <v>761</v>
      </c>
      <c r="AE82" s="48" t="s">
        <v>765</v>
      </c>
      <c r="AF82" s="111" t="s">
        <v>759</v>
      </c>
      <c r="AG82" s="48" t="s">
        <v>761</v>
      </c>
      <c r="AH82" s="111" t="s">
        <v>761</v>
      </c>
      <c r="AI82" s="48" t="s">
        <v>759</v>
      </c>
      <c r="AJ82" s="111" t="s">
        <v>761</v>
      </c>
      <c r="AK82" s="176" t="s">
        <v>761</v>
      </c>
      <c r="AL82" s="283" t="s">
        <v>761</v>
      </c>
      <c r="AM82" s="1" t="s">
        <v>761</v>
      </c>
    </row>
    <row r="83" spans="1:39" ht="20.100000000000001" customHeight="1">
      <c r="A83" s="71" t="s">
        <v>800</v>
      </c>
      <c r="B83" s="139"/>
      <c r="C83" s="72" t="s">
        <v>179</v>
      </c>
      <c r="D83" s="58">
        <v>5</v>
      </c>
      <c r="E83" s="72" t="s">
        <v>255</v>
      </c>
      <c r="F83" s="73">
        <v>45593</v>
      </c>
      <c r="G83" s="74">
        <v>4</v>
      </c>
      <c r="H83" s="72" t="s">
        <v>16</v>
      </c>
      <c r="I83" s="72" t="s">
        <v>24</v>
      </c>
      <c r="J83" s="111" t="s">
        <v>759</v>
      </c>
      <c r="K83" s="112" t="s">
        <v>775</v>
      </c>
      <c r="M83" s="112" t="s">
        <v>765</v>
      </c>
      <c r="N83" s="111" t="s">
        <v>759</v>
      </c>
      <c r="O83" s="112" t="s">
        <v>759</v>
      </c>
      <c r="P83" s="111" t="s">
        <v>759</v>
      </c>
      <c r="Q83" s="112" t="s">
        <v>765</v>
      </c>
      <c r="R83" s="111" t="s">
        <v>765</v>
      </c>
      <c r="S83" s="48" t="s">
        <v>759</v>
      </c>
      <c r="T83" s="111" t="s">
        <v>759</v>
      </c>
      <c r="U83" s="48" t="s">
        <v>765</v>
      </c>
      <c r="V83" s="111" t="s">
        <v>759</v>
      </c>
      <c r="W83" s="48" t="s">
        <v>759</v>
      </c>
      <c r="X83" s="111" t="s">
        <v>759</v>
      </c>
      <c r="Y83" s="48" t="s">
        <v>765</v>
      </c>
      <c r="Z83" s="111" t="s">
        <v>759</v>
      </c>
      <c r="AA83" s="48" t="s">
        <v>759</v>
      </c>
      <c r="AB83" s="111" t="s">
        <v>775</v>
      </c>
      <c r="AC83" s="48" t="s">
        <v>759</v>
      </c>
      <c r="AD83" s="111" t="s">
        <v>759</v>
      </c>
      <c r="AE83" s="48" t="s">
        <v>759</v>
      </c>
      <c r="AF83" s="111" t="s">
        <v>759</v>
      </c>
      <c r="AG83" s="48" t="s">
        <v>759</v>
      </c>
      <c r="AH83" s="111" t="s">
        <v>775</v>
      </c>
      <c r="AI83" s="48" t="s">
        <v>759</v>
      </c>
      <c r="AJ83" s="111" t="s">
        <v>761</v>
      </c>
      <c r="AK83" s="176" t="s">
        <v>765</v>
      </c>
      <c r="AL83" s="283" t="s">
        <v>761</v>
      </c>
      <c r="AM83" s="1" t="s">
        <v>759</v>
      </c>
    </row>
    <row r="84" spans="1:39" ht="20.100000000000001" customHeight="1">
      <c r="A84" s="75" t="s">
        <v>257</v>
      </c>
      <c r="B84" s="140"/>
      <c r="C84" s="76" t="s">
        <v>198</v>
      </c>
      <c r="D84" s="58">
        <v>7</v>
      </c>
      <c r="E84" s="76" t="s">
        <v>255</v>
      </c>
      <c r="F84" s="77">
        <v>45593</v>
      </c>
      <c r="G84" s="78">
        <v>4</v>
      </c>
      <c r="H84" s="76" t="s">
        <v>16</v>
      </c>
      <c r="I84" s="76" t="s">
        <v>24</v>
      </c>
      <c r="J84" s="111" t="s">
        <v>761</v>
      </c>
      <c r="K84" s="112" t="s">
        <v>765</v>
      </c>
      <c r="L84" s="111" t="s">
        <v>761</v>
      </c>
      <c r="M84" s="112" t="s">
        <v>775</v>
      </c>
      <c r="N84" s="111" t="s">
        <v>761</v>
      </c>
      <c r="O84" s="112" t="s">
        <v>759</v>
      </c>
      <c r="P84" s="111" t="s">
        <v>759</v>
      </c>
      <c r="Q84" s="112" t="s">
        <v>775</v>
      </c>
      <c r="R84" s="111" t="s">
        <v>775</v>
      </c>
      <c r="S84" s="48" t="s">
        <v>775</v>
      </c>
      <c r="T84" s="111" t="s">
        <v>759</v>
      </c>
      <c r="U84" s="48" t="s">
        <v>761</v>
      </c>
      <c r="V84" s="111" t="s">
        <v>759</v>
      </c>
      <c r="W84" s="48" t="s">
        <v>759</v>
      </c>
      <c r="X84" s="111" t="s">
        <v>759</v>
      </c>
      <c r="Y84" s="48" t="s">
        <v>775</v>
      </c>
      <c r="Z84" s="111" t="s">
        <v>775</v>
      </c>
      <c r="AA84" s="48" t="s">
        <v>759</v>
      </c>
      <c r="AB84" s="111" t="s">
        <v>759</v>
      </c>
      <c r="AC84" s="48" t="s">
        <v>759</v>
      </c>
      <c r="AD84" s="111" t="s">
        <v>759</v>
      </c>
      <c r="AE84" s="48" t="s">
        <v>761</v>
      </c>
      <c r="AF84" s="111" t="s">
        <v>775</v>
      </c>
      <c r="AG84" s="48" t="s">
        <v>761</v>
      </c>
      <c r="AH84" s="111" t="s">
        <v>761</v>
      </c>
      <c r="AI84" s="48" t="s">
        <v>775</v>
      </c>
      <c r="AJ84" s="111" t="s">
        <v>761</v>
      </c>
      <c r="AK84" s="176" t="s">
        <v>765</v>
      </c>
      <c r="AL84" s="283" t="s">
        <v>761</v>
      </c>
      <c r="AM84" s="1" t="s">
        <v>765</v>
      </c>
    </row>
    <row r="85" spans="1:39" ht="20.100000000000001" customHeight="1">
      <c r="A85" s="71" t="s">
        <v>259</v>
      </c>
      <c r="B85" s="139"/>
      <c r="C85" s="72" t="s">
        <v>179</v>
      </c>
      <c r="D85" s="58">
        <v>7</v>
      </c>
      <c r="E85" s="72" t="s">
        <v>260</v>
      </c>
      <c r="F85" s="73">
        <v>45594</v>
      </c>
      <c r="G85" s="74">
        <v>2</v>
      </c>
      <c r="H85" s="72" t="s">
        <v>29</v>
      </c>
      <c r="I85" s="72" t="s">
        <v>17</v>
      </c>
      <c r="J85" s="111" t="s">
        <v>761</v>
      </c>
      <c r="K85" s="112" t="s">
        <v>761</v>
      </c>
      <c r="L85" s="111" t="s">
        <v>761</v>
      </c>
      <c r="M85" s="112" t="s">
        <v>765</v>
      </c>
      <c r="N85" s="111" t="s">
        <v>761</v>
      </c>
      <c r="O85" s="112" t="s">
        <v>759</v>
      </c>
      <c r="P85" s="111" t="s">
        <v>761</v>
      </c>
      <c r="Q85" s="112" t="s">
        <v>761</v>
      </c>
      <c r="R85" s="111" t="s">
        <v>759</v>
      </c>
      <c r="S85" s="48" t="s">
        <v>759</v>
      </c>
      <c r="T85" s="111" t="s">
        <v>761</v>
      </c>
      <c r="U85" s="48" t="s">
        <v>765</v>
      </c>
      <c r="V85" s="111" t="s">
        <v>759</v>
      </c>
      <c r="W85" s="48" t="s">
        <v>759</v>
      </c>
      <c r="X85" s="111" t="s">
        <v>775</v>
      </c>
      <c r="Y85" s="48" t="s">
        <v>761</v>
      </c>
      <c r="Z85" s="111" t="s">
        <v>759</v>
      </c>
      <c r="AA85" s="48" t="s">
        <v>765</v>
      </c>
      <c r="AB85" s="111" t="s">
        <v>759</v>
      </c>
      <c r="AC85" s="48" t="s">
        <v>759</v>
      </c>
      <c r="AD85" s="111" t="s">
        <v>759</v>
      </c>
      <c r="AE85" s="48" t="s">
        <v>761</v>
      </c>
      <c r="AF85" s="111" t="s">
        <v>759</v>
      </c>
      <c r="AG85" s="48" t="s">
        <v>765</v>
      </c>
      <c r="AH85" s="111" t="s">
        <v>765</v>
      </c>
      <c r="AI85" s="48" t="s">
        <v>761</v>
      </c>
      <c r="AJ85" s="111" t="s">
        <v>761</v>
      </c>
      <c r="AK85" s="176" t="s">
        <v>759</v>
      </c>
      <c r="AL85" s="283" t="s">
        <v>761</v>
      </c>
      <c r="AM85" s="1" t="s">
        <v>759</v>
      </c>
    </row>
    <row r="86" spans="1:39" ht="20.100000000000001" customHeight="1">
      <c r="A86" s="71" t="s">
        <v>262</v>
      </c>
      <c r="B86" s="139"/>
      <c r="C86" s="72" t="s">
        <v>179</v>
      </c>
      <c r="D86" s="58">
        <v>7</v>
      </c>
      <c r="E86" s="72" t="s">
        <v>263</v>
      </c>
      <c r="F86" s="73">
        <v>45594</v>
      </c>
      <c r="G86" s="74">
        <v>3.5</v>
      </c>
      <c r="H86" s="72" t="s">
        <v>29</v>
      </c>
      <c r="I86" s="72" t="s">
        <v>24</v>
      </c>
      <c r="J86" s="111" t="s">
        <v>761</v>
      </c>
      <c r="K86" s="112" t="s">
        <v>761</v>
      </c>
      <c r="L86" s="111" t="s">
        <v>761</v>
      </c>
      <c r="M86" s="112" t="s">
        <v>761</v>
      </c>
      <c r="N86" s="111" t="s">
        <v>761</v>
      </c>
      <c r="O86" s="112" t="s">
        <v>759</v>
      </c>
      <c r="P86" s="111" t="s">
        <v>761</v>
      </c>
      <c r="Q86" s="112" t="s">
        <v>761</v>
      </c>
      <c r="R86" s="111" t="s">
        <v>759</v>
      </c>
      <c r="S86" s="48" t="s">
        <v>759</v>
      </c>
      <c r="T86" s="111" t="s">
        <v>759</v>
      </c>
      <c r="U86" s="48" t="s">
        <v>761</v>
      </c>
      <c r="V86" s="111" t="s">
        <v>775</v>
      </c>
      <c r="W86" s="48" t="s">
        <v>759</v>
      </c>
      <c r="X86" s="111" t="s">
        <v>775</v>
      </c>
      <c r="Y86" s="48" t="s">
        <v>802</v>
      </c>
      <c r="Z86" s="111" t="s">
        <v>775</v>
      </c>
      <c r="AA86" s="48" t="s">
        <v>759</v>
      </c>
      <c r="AB86" s="111" t="s">
        <v>765</v>
      </c>
      <c r="AC86" s="48" t="s">
        <v>765</v>
      </c>
      <c r="AD86" s="111" t="s">
        <v>775</v>
      </c>
      <c r="AE86" s="48" t="s">
        <v>761</v>
      </c>
      <c r="AF86" s="111" t="s">
        <v>765</v>
      </c>
      <c r="AG86" s="48" t="s">
        <v>761</v>
      </c>
      <c r="AH86" s="111" t="s">
        <v>761</v>
      </c>
      <c r="AI86" s="48" t="s">
        <v>775</v>
      </c>
      <c r="AJ86" s="111" t="s">
        <v>761</v>
      </c>
      <c r="AK86" s="176" t="s">
        <v>765</v>
      </c>
      <c r="AL86" s="284" t="s">
        <v>759</v>
      </c>
      <c r="AM86" s="1" t="s">
        <v>759</v>
      </c>
    </row>
    <row r="87" spans="1:39" ht="20.100000000000001" customHeight="1">
      <c r="A87" s="71" t="s">
        <v>265</v>
      </c>
      <c r="B87" s="139"/>
      <c r="C87" s="72" t="s">
        <v>179</v>
      </c>
      <c r="D87" s="58">
        <v>7</v>
      </c>
      <c r="E87" s="72" t="s">
        <v>266</v>
      </c>
      <c r="F87" s="73">
        <v>45595</v>
      </c>
      <c r="G87" s="74">
        <v>2</v>
      </c>
      <c r="H87" s="72" t="s">
        <v>38</v>
      </c>
      <c r="I87" s="72" t="s">
        <v>24</v>
      </c>
      <c r="J87" s="111" t="s">
        <v>761</v>
      </c>
      <c r="K87" s="112" t="s">
        <v>759</v>
      </c>
      <c r="L87" s="111" t="s">
        <v>761</v>
      </c>
      <c r="M87" s="112" t="s">
        <v>761</v>
      </c>
      <c r="N87" s="111" t="s">
        <v>765</v>
      </c>
      <c r="O87" s="112" t="s">
        <v>775</v>
      </c>
      <c r="P87" s="111" t="s">
        <v>775</v>
      </c>
      <c r="Q87" s="112" t="s">
        <v>759</v>
      </c>
      <c r="R87" s="111" t="s">
        <v>761</v>
      </c>
      <c r="S87" s="48" t="s">
        <v>759</v>
      </c>
      <c r="T87" s="111" t="s">
        <v>765</v>
      </c>
      <c r="U87" s="48" t="s">
        <v>765</v>
      </c>
      <c r="V87" s="111" t="s">
        <v>759</v>
      </c>
      <c r="W87" s="48" t="s">
        <v>775</v>
      </c>
      <c r="X87" s="111" t="s">
        <v>765</v>
      </c>
      <c r="Y87" s="48" t="s">
        <v>761</v>
      </c>
      <c r="Z87" s="111" t="s">
        <v>759</v>
      </c>
      <c r="AA87" s="48" t="s">
        <v>759</v>
      </c>
      <c r="AB87" s="111" t="s">
        <v>761</v>
      </c>
      <c r="AC87" s="48" t="s">
        <v>759</v>
      </c>
      <c r="AD87" s="111" t="s">
        <v>759</v>
      </c>
      <c r="AE87" s="48" t="s">
        <v>765</v>
      </c>
      <c r="AF87" s="111" t="s">
        <v>759</v>
      </c>
      <c r="AG87" s="48" t="s">
        <v>759</v>
      </c>
      <c r="AH87" s="111" t="s">
        <v>761</v>
      </c>
      <c r="AI87" s="48" t="s">
        <v>765</v>
      </c>
      <c r="AJ87" s="111" t="s">
        <v>761</v>
      </c>
      <c r="AK87" s="176" t="s">
        <v>759</v>
      </c>
      <c r="AL87" s="283" t="s">
        <v>761</v>
      </c>
      <c r="AM87" s="1" t="s">
        <v>775</v>
      </c>
    </row>
    <row r="88" spans="1:39" ht="20.100000000000001" customHeight="1">
      <c r="A88" s="71" t="s">
        <v>268</v>
      </c>
      <c r="B88" s="139"/>
      <c r="C88" s="72" t="s">
        <v>179</v>
      </c>
      <c r="D88" s="58">
        <v>7</v>
      </c>
      <c r="E88" s="72" t="s">
        <v>269</v>
      </c>
      <c r="F88" s="73">
        <v>45595</v>
      </c>
      <c r="G88" s="74">
        <v>2</v>
      </c>
      <c r="H88" s="72" t="s">
        <v>38</v>
      </c>
      <c r="I88" s="72" t="s">
        <v>24</v>
      </c>
      <c r="J88" s="111" t="s">
        <v>761</v>
      </c>
      <c r="K88" s="112" t="s">
        <v>775</v>
      </c>
      <c r="L88" s="111" t="s">
        <v>761</v>
      </c>
      <c r="M88" s="112" t="s">
        <v>761</v>
      </c>
      <c r="N88" s="111" t="s">
        <v>765</v>
      </c>
      <c r="O88" s="112" t="s">
        <v>765</v>
      </c>
      <c r="P88" s="111" t="s">
        <v>775</v>
      </c>
      <c r="Q88" s="112" t="s">
        <v>759</v>
      </c>
      <c r="R88" s="111" t="s">
        <v>759</v>
      </c>
      <c r="S88" s="48" t="s">
        <v>759</v>
      </c>
      <c r="T88" s="111" t="s">
        <v>761</v>
      </c>
      <c r="U88" s="48" t="s">
        <v>765</v>
      </c>
      <c r="V88" s="111" t="s">
        <v>765</v>
      </c>
      <c r="W88" s="48" t="s">
        <v>775</v>
      </c>
      <c r="X88" s="111" t="s">
        <v>765</v>
      </c>
      <c r="Y88" s="48" t="s">
        <v>802</v>
      </c>
      <c r="Z88" s="111" t="s">
        <v>759</v>
      </c>
      <c r="AA88" s="48" t="s">
        <v>759</v>
      </c>
      <c r="AB88" s="111" t="s">
        <v>759</v>
      </c>
      <c r="AC88" s="48" t="s">
        <v>759</v>
      </c>
      <c r="AD88" s="111" t="s">
        <v>759</v>
      </c>
      <c r="AE88" s="48" t="s">
        <v>761</v>
      </c>
      <c r="AF88" s="111" t="s">
        <v>759</v>
      </c>
      <c r="AG88" s="48" t="s">
        <v>765</v>
      </c>
      <c r="AH88" s="111" t="s">
        <v>761</v>
      </c>
      <c r="AI88" s="48" t="s">
        <v>765</v>
      </c>
      <c r="AJ88" s="111" t="s">
        <v>761</v>
      </c>
      <c r="AK88" s="176" t="s">
        <v>759</v>
      </c>
      <c r="AL88" s="283" t="s">
        <v>761</v>
      </c>
      <c r="AM88" s="1" t="s">
        <v>761</v>
      </c>
    </row>
    <row r="89" spans="1:39" ht="20.100000000000001" customHeight="1">
      <c r="A89" s="75" t="s">
        <v>271</v>
      </c>
      <c r="B89" s="140"/>
      <c r="C89" s="76" t="s">
        <v>198</v>
      </c>
      <c r="D89" s="58">
        <v>7</v>
      </c>
      <c r="E89" s="76" t="s">
        <v>272</v>
      </c>
      <c r="F89" s="77">
        <v>45596</v>
      </c>
      <c r="G89" s="78">
        <v>2</v>
      </c>
      <c r="H89" s="76" t="s">
        <v>47</v>
      </c>
      <c r="I89" s="76" t="s">
        <v>24</v>
      </c>
      <c r="J89" s="111" t="s">
        <v>761</v>
      </c>
      <c r="K89" s="112" t="s">
        <v>761</v>
      </c>
      <c r="L89" s="111" t="s">
        <v>761</v>
      </c>
      <c r="M89" s="112" t="s">
        <v>775</v>
      </c>
      <c r="N89" s="111" t="s">
        <v>765</v>
      </c>
      <c r="O89" s="112" t="s">
        <v>765</v>
      </c>
      <c r="P89" s="111" t="s">
        <v>759</v>
      </c>
      <c r="Q89" s="112" t="s">
        <v>761</v>
      </c>
      <c r="R89" s="111" t="s">
        <v>765</v>
      </c>
      <c r="S89" s="48" t="s">
        <v>759</v>
      </c>
      <c r="T89" s="111" t="s">
        <v>761</v>
      </c>
      <c r="U89" s="48" t="s">
        <v>759</v>
      </c>
      <c r="V89" s="111" t="s">
        <v>775</v>
      </c>
      <c r="W89" s="48" t="s">
        <v>759</v>
      </c>
      <c r="X89" s="111" t="s">
        <v>759</v>
      </c>
      <c r="Y89" s="48" t="s">
        <v>761</v>
      </c>
      <c r="Z89" s="111" t="s">
        <v>759</v>
      </c>
      <c r="AA89" s="48" t="s">
        <v>759</v>
      </c>
      <c r="AB89" s="111" t="s">
        <v>759</v>
      </c>
      <c r="AC89" s="48" t="s">
        <v>759</v>
      </c>
      <c r="AD89" s="111" t="s">
        <v>759</v>
      </c>
      <c r="AE89" s="48" t="s">
        <v>759</v>
      </c>
      <c r="AF89" s="111" t="s">
        <v>759</v>
      </c>
      <c r="AG89" s="48" t="s">
        <v>759</v>
      </c>
      <c r="AH89" s="111" t="s">
        <v>765</v>
      </c>
      <c r="AI89" s="48" t="s">
        <v>765</v>
      </c>
      <c r="AJ89" s="111" t="s">
        <v>759</v>
      </c>
      <c r="AK89" s="176" t="s">
        <v>765</v>
      </c>
      <c r="AL89" s="285" t="s">
        <v>765</v>
      </c>
      <c r="AM89" s="1" t="s">
        <v>759</v>
      </c>
    </row>
    <row r="90" spans="1:39" ht="20.100000000000001" customHeight="1">
      <c r="A90" s="71" t="s">
        <v>276</v>
      </c>
      <c r="B90" s="139"/>
      <c r="C90" s="72" t="s">
        <v>179</v>
      </c>
      <c r="D90" s="58">
        <v>7</v>
      </c>
      <c r="E90" s="72" t="s">
        <v>277</v>
      </c>
      <c r="F90" s="73">
        <v>45597</v>
      </c>
      <c r="G90" s="74">
        <v>3.5</v>
      </c>
      <c r="H90" s="72" t="s">
        <v>52</v>
      </c>
      <c r="I90" s="72" t="s">
        <v>24</v>
      </c>
      <c r="J90" s="111" t="s">
        <v>761</v>
      </c>
      <c r="K90" s="112" t="s">
        <v>759</v>
      </c>
      <c r="L90" s="111" t="s">
        <v>761</v>
      </c>
      <c r="M90" s="112" t="s">
        <v>759</v>
      </c>
      <c r="N90" s="111" t="s">
        <v>761</v>
      </c>
      <c r="O90" s="112" t="s">
        <v>759</v>
      </c>
      <c r="P90" s="111" t="s">
        <v>759</v>
      </c>
      <c r="Q90" s="112" t="s">
        <v>761</v>
      </c>
      <c r="R90" s="111" t="s">
        <v>759</v>
      </c>
      <c r="S90" s="48" t="s">
        <v>759</v>
      </c>
      <c r="T90" s="111" t="s">
        <v>759</v>
      </c>
      <c r="U90" s="48" t="s">
        <v>761</v>
      </c>
      <c r="V90" s="111" t="s">
        <v>761</v>
      </c>
      <c r="W90" s="48" t="s">
        <v>765</v>
      </c>
      <c r="X90" s="111" t="s">
        <v>761</v>
      </c>
      <c r="Y90" s="48" t="s">
        <v>761</v>
      </c>
      <c r="Z90" s="111" t="s">
        <v>761</v>
      </c>
      <c r="AA90" s="48" t="s">
        <v>775</v>
      </c>
      <c r="AB90" s="111" t="s">
        <v>765</v>
      </c>
      <c r="AC90" s="48" t="s">
        <v>761</v>
      </c>
      <c r="AD90" s="111" t="s">
        <v>775</v>
      </c>
      <c r="AE90" s="48" t="s">
        <v>761</v>
      </c>
      <c r="AF90" s="111" t="s">
        <v>775</v>
      </c>
      <c r="AG90" s="48" t="s">
        <v>761</v>
      </c>
      <c r="AH90" s="111" t="s">
        <v>761</v>
      </c>
      <c r="AI90" s="48" t="s">
        <v>775</v>
      </c>
      <c r="AJ90" s="111" t="s">
        <v>765</v>
      </c>
      <c r="AK90" s="176" t="s">
        <v>765</v>
      </c>
      <c r="AL90" s="284" t="s">
        <v>759</v>
      </c>
      <c r="AM90" s="1" t="s">
        <v>759</v>
      </c>
    </row>
    <row r="91" spans="1:39" ht="20.100000000000001" customHeight="1">
      <c r="A91" s="75" t="s">
        <v>279</v>
      </c>
      <c r="B91" s="140"/>
      <c r="C91" s="76" t="s">
        <v>198</v>
      </c>
      <c r="D91" s="58">
        <v>7</v>
      </c>
      <c r="E91" s="76" t="s">
        <v>280</v>
      </c>
      <c r="F91" s="77">
        <v>45600</v>
      </c>
      <c r="G91" s="78">
        <v>3.5</v>
      </c>
      <c r="H91" s="76" t="s">
        <v>16</v>
      </c>
      <c r="I91" s="76" t="s">
        <v>17</v>
      </c>
      <c r="J91" s="111" t="s">
        <v>761</v>
      </c>
      <c r="K91" s="112" t="s">
        <v>759</v>
      </c>
      <c r="L91" s="111" t="s">
        <v>761</v>
      </c>
      <c r="M91" s="112" t="s">
        <v>775</v>
      </c>
      <c r="N91" s="111" t="s">
        <v>775</v>
      </c>
      <c r="O91" s="112" t="s">
        <v>775</v>
      </c>
      <c r="P91" s="111" t="s">
        <v>775</v>
      </c>
      <c r="R91" s="111" t="s">
        <v>775</v>
      </c>
      <c r="S91" s="48" t="s">
        <v>759</v>
      </c>
      <c r="T91" s="111" t="s">
        <v>759</v>
      </c>
      <c r="U91" s="48" t="s">
        <v>761</v>
      </c>
      <c r="V91" s="111" t="s">
        <v>759</v>
      </c>
      <c r="W91" s="48" t="s">
        <v>759</v>
      </c>
      <c r="X91" s="111" t="s">
        <v>761</v>
      </c>
      <c r="Y91" s="48" t="s">
        <v>775</v>
      </c>
      <c r="Z91" s="111" t="s">
        <v>759</v>
      </c>
      <c r="AA91" s="48" t="s">
        <v>775</v>
      </c>
      <c r="AB91" s="111" t="s">
        <v>759</v>
      </c>
      <c r="AC91" s="48" t="s">
        <v>759</v>
      </c>
      <c r="AD91" s="111" t="s">
        <v>775</v>
      </c>
      <c r="AE91" s="48" t="s">
        <v>759</v>
      </c>
      <c r="AF91" s="111" t="s">
        <v>775</v>
      </c>
      <c r="AG91" s="48" t="s">
        <v>761</v>
      </c>
      <c r="AH91" s="111" t="s">
        <v>775</v>
      </c>
      <c r="AI91" s="48" t="s">
        <v>759</v>
      </c>
      <c r="AJ91" s="111" t="s">
        <v>775</v>
      </c>
      <c r="AK91" s="176" t="s">
        <v>761</v>
      </c>
      <c r="AL91" s="286" t="s">
        <v>775</v>
      </c>
      <c r="AM91" s="1" t="s">
        <v>761</v>
      </c>
    </row>
    <row r="92" spans="1:39" ht="20.100000000000001" customHeight="1">
      <c r="A92" s="75" t="s">
        <v>807</v>
      </c>
      <c r="B92" s="140"/>
      <c r="C92" s="76" t="s">
        <v>198</v>
      </c>
      <c r="D92" s="58">
        <v>5</v>
      </c>
      <c r="E92" s="76" t="s">
        <v>283</v>
      </c>
      <c r="F92" s="77">
        <v>45600</v>
      </c>
      <c r="G92" s="78">
        <v>4</v>
      </c>
      <c r="H92" s="76" t="s">
        <v>16</v>
      </c>
      <c r="I92" s="76" t="s">
        <v>24</v>
      </c>
      <c r="J92" s="111" t="s">
        <v>765</v>
      </c>
      <c r="K92" s="112" t="s">
        <v>759</v>
      </c>
      <c r="L92" s="111" t="s">
        <v>775</v>
      </c>
      <c r="M92" s="112" t="s">
        <v>761</v>
      </c>
      <c r="N92" s="111" t="s">
        <v>775</v>
      </c>
      <c r="O92" s="112" t="s">
        <v>759</v>
      </c>
      <c r="P92" s="111" t="s">
        <v>765</v>
      </c>
      <c r="R92" s="111" t="s">
        <v>765</v>
      </c>
      <c r="S92" s="48" t="s">
        <v>759</v>
      </c>
      <c r="T92" s="111" t="s">
        <v>759</v>
      </c>
      <c r="U92" s="48" t="s">
        <v>761</v>
      </c>
      <c r="V92" s="111" t="s">
        <v>759</v>
      </c>
      <c r="W92" s="48" t="s">
        <v>759</v>
      </c>
      <c r="X92" s="111" t="s">
        <v>759</v>
      </c>
      <c r="Y92" s="48" t="s">
        <v>775</v>
      </c>
      <c r="Z92" s="111" t="s">
        <v>759</v>
      </c>
      <c r="AA92" s="48" t="s">
        <v>765</v>
      </c>
      <c r="AB92" s="111" t="s">
        <v>759</v>
      </c>
      <c r="AC92" s="48" t="s">
        <v>759</v>
      </c>
      <c r="AD92" s="111" t="s">
        <v>759</v>
      </c>
      <c r="AE92" s="48" t="s">
        <v>759</v>
      </c>
      <c r="AF92" s="111" t="s">
        <v>759</v>
      </c>
      <c r="AG92" s="48" t="s">
        <v>761</v>
      </c>
      <c r="AH92" s="111" t="s">
        <v>761</v>
      </c>
      <c r="AI92" s="48" t="s">
        <v>775</v>
      </c>
      <c r="AJ92" s="111" t="s">
        <v>775</v>
      </c>
      <c r="AK92" s="176" t="s">
        <v>765</v>
      </c>
      <c r="AL92" s="283" t="s">
        <v>761</v>
      </c>
      <c r="AM92" s="1" t="s">
        <v>759</v>
      </c>
    </row>
    <row r="93" spans="1:39" ht="20.100000000000001" customHeight="1">
      <c r="A93" s="75" t="s">
        <v>285</v>
      </c>
      <c r="B93" s="140"/>
      <c r="C93" s="76" t="s">
        <v>198</v>
      </c>
      <c r="D93" s="58">
        <v>4</v>
      </c>
      <c r="E93" s="76" t="s">
        <v>286</v>
      </c>
      <c r="F93" s="77">
        <v>45601</v>
      </c>
      <c r="G93" s="78">
        <v>3</v>
      </c>
      <c r="H93" s="76" t="s">
        <v>29</v>
      </c>
      <c r="I93" s="76" t="s">
        <v>17</v>
      </c>
      <c r="J93" s="111" t="s">
        <v>759</v>
      </c>
      <c r="K93" s="112" t="s">
        <v>759</v>
      </c>
      <c r="L93" s="111" t="s">
        <v>761</v>
      </c>
      <c r="M93" s="112" t="s">
        <v>775</v>
      </c>
      <c r="N93" s="111" t="s">
        <v>775</v>
      </c>
      <c r="O93" s="112" t="s">
        <v>759</v>
      </c>
      <c r="P93" s="111" t="s">
        <v>759</v>
      </c>
      <c r="Q93" s="112" t="s">
        <v>759</v>
      </c>
      <c r="R93" s="111" t="s">
        <v>759</v>
      </c>
      <c r="S93" s="48" t="s">
        <v>775</v>
      </c>
      <c r="T93" s="111" t="s">
        <v>765</v>
      </c>
      <c r="U93" s="48" t="s">
        <v>761</v>
      </c>
      <c r="V93" s="111" t="s">
        <v>759</v>
      </c>
      <c r="W93" s="48" t="s">
        <v>759</v>
      </c>
      <c r="X93" s="111" t="s">
        <v>759</v>
      </c>
      <c r="Y93" s="48" t="s">
        <v>765</v>
      </c>
      <c r="Z93" s="111" t="s">
        <v>759</v>
      </c>
      <c r="AA93" s="48" t="s">
        <v>759</v>
      </c>
      <c r="AB93" s="111" t="s">
        <v>759</v>
      </c>
      <c r="AC93" s="48" t="s">
        <v>759</v>
      </c>
      <c r="AD93" s="111" t="s">
        <v>759</v>
      </c>
      <c r="AE93" s="48" t="s">
        <v>765</v>
      </c>
      <c r="AF93" s="111" t="s">
        <v>759</v>
      </c>
      <c r="AG93" s="48" t="s">
        <v>765</v>
      </c>
      <c r="AH93" s="111" t="s">
        <v>761</v>
      </c>
      <c r="AI93" s="48" t="s">
        <v>775</v>
      </c>
      <c r="AJ93" s="111" t="s">
        <v>775</v>
      </c>
      <c r="AK93" s="176" t="s">
        <v>759</v>
      </c>
      <c r="AL93" s="286" t="s">
        <v>775</v>
      </c>
      <c r="AM93" s="1" t="s">
        <v>765</v>
      </c>
    </row>
    <row r="94" spans="1:39" ht="20.100000000000001" customHeight="1">
      <c r="A94" s="75" t="s">
        <v>287</v>
      </c>
      <c r="B94" s="140"/>
      <c r="C94" s="76" t="s">
        <v>198</v>
      </c>
      <c r="D94" s="58">
        <v>4</v>
      </c>
      <c r="E94" s="76" t="s">
        <v>288</v>
      </c>
      <c r="F94" s="77">
        <v>45601</v>
      </c>
      <c r="G94" s="78">
        <v>3</v>
      </c>
      <c r="H94" s="76" t="s">
        <v>29</v>
      </c>
      <c r="I94" s="76" t="s">
        <v>24</v>
      </c>
      <c r="J94" s="111" t="s">
        <v>759</v>
      </c>
      <c r="K94" s="112" t="s">
        <v>759</v>
      </c>
      <c r="L94" s="111" t="s">
        <v>761</v>
      </c>
      <c r="M94" s="112" t="s">
        <v>775</v>
      </c>
      <c r="N94" s="111" t="s">
        <v>775</v>
      </c>
      <c r="O94" s="112" t="s">
        <v>759</v>
      </c>
      <c r="P94" s="111" t="s">
        <v>759</v>
      </c>
      <c r="Q94" s="112" t="s">
        <v>759</v>
      </c>
      <c r="R94" s="111" t="s">
        <v>759</v>
      </c>
      <c r="S94" s="48" t="s">
        <v>775</v>
      </c>
      <c r="T94" s="111" t="s">
        <v>759</v>
      </c>
      <c r="U94" s="48" t="s">
        <v>761</v>
      </c>
      <c r="V94" s="111" t="s">
        <v>761</v>
      </c>
      <c r="W94" s="48" t="s">
        <v>759</v>
      </c>
      <c r="X94" s="111" t="s">
        <v>759</v>
      </c>
      <c r="Y94" s="48" t="s">
        <v>765</v>
      </c>
      <c r="Z94" s="111" t="s">
        <v>759</v>
      </c>
      <c r="AA94" s="48" t="s">
        <v>759</v>
      </c>
      <c r="AB94" s="111" t="s">
        <v>761</v>
      </c>
      <c r="AC94" s="48" t="s">
        <v>759</v>
      </c>
      <c r="AD94" s="111" t="s">
        <v>761</v>
      </c>
      <c r="AE94" s="48" t="s">
        <v>759</v>
      </c>
      <c r="AF94" s="111" t="s">
        <v>759</v>
      </c>
      <c r="AG94" s="48" t="s">
        <v>765</v>
      </c>
      <c r="AH94" s="111" t="s">
        <v>761</v>
      </c>
      <c r="AI94" s="48" t="s">
        <v>775</v>
      </c>
      <c r="AJ94" s="111" t="s">
        <v>775</v>
      </c>
      <c r="AK94" s="176" t="s">
        <v>765</v>
      </c>
      <c r="AL94" s="286" t="s">
        <v>775</v>
      </c>
      <c r="AM94" s="1" t="s">
        <v>759</v>
      </c>
    </row>
    <row r="95" spans="1:39" ht="20.100000000000001" customHeight="1">
      <c r="A95" s="75" t="s">
        <v>290</v>
      </c>
      <c r="B95" s="140"/>
      <c r="C95" s="76" t="s">
        <v>198</v>
      </c>
      <c r="D95" s="58">
        <v>7</v>
      </c>
      <c r="E95" s="76" t="s">
        <v>291</v>
      </c>
      <c r="F95" s="77">
        <v>45602</v>
      </c>
      <c r="G95" s="78">
        <v>2</v>
      </c>
      <c r="H95" s="76" t="s">
        <v>38</v>
      </c>
      <c r="I95" s="76" t="s">
        <v>24</v>
      </c>
      <c r="J95" s="111" t="s">
        <v>761</v>
      </c>
      <c r="K95" s="112" t="s">
        <v>775</v>
      </c>
      <c r="L95" s="111" t="s">
        <v>761</v>
      </c>
      <c r="M95" s="112" t="s">
        <v>761</v>
      </c>
      <c r="N95" s="111" t="s">
        <v>759</v>
      </c>
      <c r="O95" s="112" t="s">
        <v>775</v>
      </c>
      <c r="P95" s="111" t="s">
        <v>759</v>
      </c>
      <c r="Q95" s="112" t="s">
        <v>759</v>
      </c>
      <c r="R95" s="111" t="s">
        <v>761</v>
      </c>
      <c r="S95" s="48" t="s">
        <v>759</v>
      </c>
      <c r="T95" s="111" t="s">
        <v>759</v>
      </c>
      <c r="U95" s="48" t="s">
        <v>765</v>
      </c>
      <c r="V95" s="111" t="s">
        <v>759</v>
      </c>
      <c r="W95" s="48" t="s">
        <v>775</v>
      </c>
      <c r="X95" s="111" t="s">
        <v>759</v>
      </c>
      <c r="Y95" s="48" t="s">
        <v>765</v>
      </c>
      <c r="Z95" s="111" t="s">
        <v>759</v>
      </c>
      <c r="AA95" s="48" t="s">
        <v>759</v>
      </c>
      <c r="AB95" s="111" t="s">
        <v>761</v>
      </c>
      <c r="AC95" s="48" t="s">
        <v>765</v>
      </c>
      <c r="AD95" s="111" t="s">
        <v>759</v>
      </c>
      <c r="AE95" s="48" t="s">
        <v>765</v>
      </c>
      <c r="AF95" s="111" t="s">
        <v>759</v>
      </c>
      <c r="AG95" s="48" t="s">
        <v>759</v>
      </c>
      <c r="AH95" s="111" t="s">
        <v>765</v>
      </c>
      <c r="AI95" s="48" t="s">
        <v>765</v>
      </c>
      <c r="AJ95" s="111" t="s">
        <v>759</v>
      </c>
      <c r="AK95" s="176" t="s">
        <v>759</v>
      </c>
      <c r="AL95" s="284" t="s">
        <v>759</v>
      </c>
      <c r="AM95" s="1" t="s">
        <v>775</v>
      </c>
    </row>
    <row r="96" spans="1:39" ht="20.100000000000001" customHeight="1">
      <c r="A96" s="75" t="s">
        <v>293</v>
      </c>
      <c r="B96" s="140"/>
      <c r="C96" s="76" t="s">
        <v>198</v>
      </c>
      <c r="D96" s="58">
        <v>7</v>
      </c>
      <c r="E96" s="76" t="s">
        <v>294</v>
      </c>
      <c r="F96" s="77">
        <v>45603</v>
      </c>
      <c r="G96" s="78">
        <v>3.5</v>
      </c>
      <c r="H96" s="76" t="s">
        <v>47</v>
      </c>
      <c r="I96" s="76" t="s">
        <v>24</v>
      </c>
      <c r="J96" s="111" t="s">
        <v>761</v>
      </c>
      <c r="K96" s="112" t="s">
        <v>761</v>
      </c>
      <c r="L96" s="111" t="s">
        <v>761</v>
      </c>
      <c r="M96" s="112" t="s">
        <v>775</v>
      </c>
      <c r="N96" s="111" t="s">
        <v>775</v>
      </c>
      <c r="O96" s="112" t="s">
        <v>775</v>
      </c>
      <c r="P96" s="111" t="s">
        <v>759</v>
      </c>
      <c r="Q96" s="112" t="s">
        <v>759</v>
      </c>
      <c r="R96" s="111" t="s">
        <v>775</v>
      </c>
      <c r="S96" s="48" t="s">
        <v>759</v>
      </c>
      <c r="T96" s="111" t="s">
        <v>775</v>
      </c>
      <c r="U96" s="48" t="s">
        <v>759</v>
      </c>
      <c r="V96" s="111" t="s">
        <v>775</v>
      </c>
      <c r="W96" s="48" t="s">
        <v>759</v>
      </c>
      <c r="X96" s="111" t="s">
        <v>759</v>
      </c>
      <c r="Y96" s="48" t="s">
        <v>761</v>
      </c>
      <c r="Z96" s="111" t="s">
        <v>775</v>
      </c>
      <c r="AA96" s="48" t="s">
        <v>759</v>
      </c>
      <c r="AB96" s="111" t="s">
        <v>765</v>
      </c>
      <c r="AC96" s="48" t="s">
        <v>759</v>
      </c>
      <c r="AD96" s="111" t="s">
        <v>761</v>
      </c>
      <c r="AE96" s="48" t="s">
        <v>761</v>
      </c>
      <c r="AF96" s="111" t="s">
        <v>765</v>
      </c>
      <c r="AG96" s="48" t="s">
        <v>761</v>
      </c>
      <c r="AH96" s="111" t="s">
        <v>759</v>
      </c>
      <c r="AI96" s="48" t="s">
        <v>761</v>
      </c>
      <c r="AJ96" s="111" t="s">
        <v>775</v>
      </c>
      <c r="AK96" s="176" t="s">
        <v>765</v>
      </c>
      <c r="AL96" s="283" t="s">
        <v>761</v>
      </c>
      <c r="AM96" s="1" t="s">
        <v>759</v>
      </c>
    </row>
    <row r="97" spans="1:39" ht="20.100000000000001" customHeight="1">
      <c r="A97" s="75" t="s">
        <v>808</v>
      </c>
      <c r="B97" s="140"/>
      <c r="C97" s="76" t="s">
        <v>198</v>
      </c>
      <c r="D97" s="58">
        <v>5</v>
      </c>
      <c r="E97" s="76" t="s">
        <v>296</v>
      </c>
      <c r="F97" s="77">
        <v>45604</v>
      </c>
      <c r="G97" s="78">
        <v>4</v>
      </c>
      <c r="H97" s="76" t="s">
        <v>52</v>
      </c>
      <c r="I97" s="76" t="s">
        <v>24</v>
      </c>
      <c r="J97" s="111" t="s">
        <v>759</v>
      </c>
      <c r="K97" s="112" t="s">
        <v>765</v>
      </c>
      <c r="L97" s="111" t="s">
        <v>759</v>
      </c>
      <c r="M97" s="112" t="s">
        <v>759</v>
      </c>
      <c r="N97" s="111" t="s">
        <v>759</v>
      </c>
      <c r="O97" s="112" t="s">
        <v>759</v>
      </c>
      <c r="P97" s="111" t="s">
        <v>759</v>
      </c>
      <c r="Q97" s="112" t="s">
        <v>759</v>
      </c>
      <c r="R97" s="111" t="s">
        <v>759</v>
      </c>
      <c r="S97" s="48" t="s">
        <v>759</v>
      </c>
      <c r="T97" s="111" t="s">
        <v>759</v>
      </c>
      <c r="U97" s="48" t="s">
        <v>761</v>
      </c>
      <c r="V97" s="111" t="s">
        <v>765</v>
      </c>
      <c r="W97" s="48" t="s">
        <v>765</v>
      </c>
      <c r="X97" s="111" t="s">
        <v>759</v>
      </c>
      <c r="Y97" s="48" t="s">
        <v>761</v>
      </c>
      <c r="Z97" s="111" t="s">
        <v>759</v>
      </c>
      <c r="AA97" s="48" t="s">
        <v>765</v>
      </c>
      <c r="AB97" s="111" t="s">
        <v>759</v>
      </c>
      <c r="AC97" s="48" t="s">
        <v>765</v>
      </c>
      <c r="AD97" s="111" t="s">
        <v>759</v>
      </c>
      <c r="AE97" s="48" t="s">
        <v>759</v>
      </c>
      <c r="AF97" s="111" t="s">
        <v>765</v>
      </c>
      <c r="AG97" s="48" t="s">
        <v>775</v>
      </c>
      <c r="AH97" s="111" t="s">
        <v>759</v>
      </c>
      <c r="AI97" s="48" t="s">
        <v>775</v>
      </c>
      <c r="AJ97" s="111" t="s">
        <v>759</v>
      </c>
      <c r="AK97" s="176" t="s">
        <v>765</v>
      </c>
      <c r="AL97" s="284" t="s">
        <v>759</v>
      </c>
      <c r="AM97" s="1" t="s">
        <v>759</v>
      </c>
    </row>
    <row r="98" spans="1:39" ht="20.100000000000001" customHeight="1">
      <c r="A98" s="75" t="s">
        <v>298</v>
      </c>
      <c r="B98" s="140"/>
      <c r="C98" s="76" t="s">
        <v>198</v>
      </c>
      <c r="D98" s="58">
        <v>7</v>
      </c>
      <c r="E98" s="76" t="s">
        <v>299</v>
      </c>
      <c r="F98" s="77">
        <v>45607</v>
      </c>
      <c r="G98" s="78">
        <v>3.5</v>
      </c>
      <c r="H98" s="76" t="s">
        <v>16</v>
      </c>
      <c r="I98" s="76" t="s">
        <v>24</v>
      </c>
      <c r="J98" s="111" t="s">
        <v>761</v>
      </c>
      <c r="K98" s="112" t="s">
        <v>765</v>
      </c>
      <c r="L98" s="111" t="s">
        <v>759</v>
      </c>
      <c r="M98" s="112" t="s">
        <v>761</v>
      </c>
      <c r="N98" s="111" t="s">
        <v>775</v>
      </c>
      <c r="O98" s="112" t="s">
        <v>759</v>
      </c>
      <c r="P98" s="111" t="s">
        <v>775</v>
      </c>
      <c r="Q98" s="112" t="s">
        <v>759</v>
      </c>
      <c r="R98" s="111" t="s">
        <v>775</v>
      </c>
      <c r="S98" s="48" t="s">
        <v>775</v>
      </c>
      <c r="T98" s="111" t="s">
        <v>759</v>
      </c>
      <c r="U98" s="48" t="s">
        <v>761</v>
      </c>
      <c r="V98" s="111" t="s">
        <v>759</v>
      </c>
      <c r="W98" s="48" t="s">
        <v>759</v>
      </c>
      <c r="X98" s="111" t="s">
        <v>761</v>
      </c>
      <c r="Y98" s="48" t="s">
        <v>765</v>
      </c>
      <c r="Z98" s="111" t="s">
        <v>775</v>
      </c>
      <c r="AA98" s="48" t="s">
        <v>775</v>
      </c>
      <c r="AB98" s="111" t="s">
        <v>765</v>
      </c>
      <c r="AC98" s="48" t="s">
        <v>759</v>
      </c>
      <c r="AD98" s="111" t="s">
        <v>761</v>
      </c>
      <c r="AE98" s="48" t="s">
        <v>765</v>
      </c>
      <c r="AF98" s="111" t="s">
        <v>775</v>
      </c>
      <c r="AG98" s="48" t="s">
        <v>765</v>
      </c>
      <c r="AH98" s="111" t="s">
        <v>759</v>
      </c>
      <c r="AI98" s="48" t="s">
        <v>759</v>
      </c>
      <c r="AJ98" s="111" t="s">
        <v>775</v>
      </c>
      <c r="AK98" s="176" t="s">
        <v>765</v>
      </c>
      <c r="AL98" s="285" t="s">
        <v>765</v>
      </c>
      <c r="AM98" s="1" t="s">
        <v>765</v>
      </c>
    </row>
    <row r="99" spans="1:39" ht="20.100000000000001" customHeight="1">
      <c r="A99" s="79" t="s">
        <v>810</v>
      </c>
      <c r="B99" s="141"/>
      <c r="C99" s="80" t="s">
        <v>89</v>
      </c>
      <c r="D99" s="58">
        <v>5</v>
      </c>
      <c r="E99" s="80" t="s">
        <v>301</v>
      </c>
      <c r="F99" s="81">
        <v>45608</v>
      </c>
      <c r="G99" s="82">
        <v>3.5</v>
      </c>
      <c r="H99" s="80" t="s">
        <v>29</v>
      </c>
      <c r="I99" s="80" t="s">
        <v>17</v>
      </c>
      <c r="J99" s="111" t="s">
        <v>765</v>
      </c>
      <c r="K99" s="112" t="s">
        <v>759</v>
      </c>
      <c r="L99" s="111" t="s">
        <v>759</v>
      </c>
      <c r="M99" s="112" t="s">
        <v>761</v>
      </c>
      <c r="N99" s="111" t="s">
        <v>759</v>
      </c>
      <c r="O99" s="112" t="s">
        <v>759</v>
      </c>
      <c r="P99" s="111" t="s">
        <v>761</v>
      </c>
      <c r="Q99" s="112" t="s">
        <v>765</v>
      </c>
      <c r="R99" s="111" t="s">
        <v>759</v>
      </c>
      <c r="S99" s="48" t="s">
        <v>759</v>
      </c>
      <c r="T99" s="111" t="s">
        <v>759</v>
      </c>
      <c r="U99" s="48" t="s">
        <v>765</v>
      </c>
      <c r="V99" s="111" t="s">
        <v>759</v>
      </c>
      <c r="W99" s="48" t="s">
        <v>759</v>
      </c>
      <c r="X99" s="111" t="s">
        <v>759</v>
      </c>
      <c r="Y99" s="48" t="s">
        <v>761</v>
      </c>
      <c r="Z99" s="111" t="s">
        <v>759</v>
      </c>
      <c r="AA99" s="48" t="s">
        <v>759</v>
      </c>
      <c r="AB99" s="111" t="s">
        <v>759</v>
      </c>
      <c r="AC99" s="48" t="s">
        <v>759</v>
      </c>
      <c r="AD99" s="111" t="s">
        <v>759</v>
      </c>
      <c r="AE99" s="48" t="s">
        <v>765</v>
      </c>
      <c r="AF99" s="111" t="s">
        <v>759</v>
      </c>
      <c r="AG99" s="48" t="s">
        <v>761</v>
      </c>
      <c r="AH99" s="111" t="s">
        <v>759</v>
      </c>
      <c r="AI99" s="48" t="s">
        <v>761</v>
      </c>
      <c r="AJ99" s="111" t="s">
        <v>775</v>
      </c>
      <c r="AK99" s="176" t="s">
        <v>759</v>
      </c>
      <c r="AL99" s="283" t="s">
        <v>761</v>
      </c>
      <c r="AM99" s="1" t="s">
        <v>759</v>
      </c>
    </row>
    <row r="100" spans="1:39" ht="20.100000000000001" customHeight="1">
      <c r="A100" s="79" t="s">
        <v>811</v>
      </c>
      <c r="B100" s="141"/>
      <c r="C100" s="80" t="s">
        <v>89</v>
      </c>
      <c r="D100" s="58">
        <v>5</v>
      </c>
      <c r="E100" s="80" t="s">
        <v>301</v>
      </c>
      <c r="F100" s="81">
        <v>45608</v>
      </c>
      <c r="G100" s="82">
        <v>3.5</v>
      </c>
      <c r="H100" s="80" t="s">
        <v>29</v>
      </c>
      <c r="I100" s="80" t="s">
        <v>17</v>
      </c>
      <c r="J100" s="111" t="s">
        <v>765</v>
      </c>
      <c r="K100" s="112" t="s">
        <v>759</v>
      </c>
      <c r="L100" s="111" t="s">
        <v>759</v>
      </c>
      <c r="M100" s="112" t="s">
        <v>761</v>
      </c>
      <c r="N100" s="111" t="s">
        <v>759</v>
      </c>
      <c r="O100" s="112" t="s">
        <v>759</v>
      </c>
      <c r="P100" s="111" t="s">
        <v>761</v>
      </c>
      <c r="Q100" s="112" t="s">
        <v>765</v>
      </c>
      <c r="R100" s="111" t="s">
        <v>759</v>
      </c>
      <c r="S100" s="48" t="s">
        <v>759</v>
      </c>
      <c r="T100" s="111" t="s">
        <v>759</v>
      </c>
      <c r="U100" s="48" t="s">
        <v>765</v>
      </c>
      <c r="V100" s="111" t="s">
        <v>759</v>
      </c>
      <c r="W100" s="48" t="s">
        <v>759</v>
      </c>
      <c r="X100" s="111" t="s">
        <v>759</v>
      </c>
      <c r="Y100" s="48" t="s">
        <v>761</v>
      </c>
      <c r="Z100" s="111" t="s">
        <v>759</v>
      </c>
      <c r="AA100" s="48" t="s">
        <v>759</v>
      </c>
      <c r="AB100" s="111" t="s">
        <v>759</v>
      </c>
      <c r="AC100" s="48" t="s">
        <v>759</v>
      </c>
      <c r="AD100" s="111" t="s">
        <v>759</v>
      </c>
      <c r="AE100" s="48" t="s">
        <v>765</v>
      </c>
      <c r="AF100" s="111" t="s">
        <v>759</v>
      </c>
      <c r="AG100" s="48" t="s">
        <v>761</v>
      </c>
      <c r="AH100" s="111" t="s">
        <v>759</v>
      </c>
      <c r="AI100" s="48" t="s">
        <v>761</v>
      </c>
      <c r="AJ100" s="111" t="s">
        <v>775</v>
      </c>
      <c r="AK100" s="176" t="s">
        <v>759</v>
      </c>
      <c r="AL100" s="283" t="s">
        <v>761</v>
      </c>
      <c r="AM100" s="1" t="s">
        <v>759</v>
      </c>
    </row>
    <row r="101" spans="1:39" ht="20.100000000000001" customHeight="1">
      <c r="A101" s="79" t="s">
        <v>304</v>
      </c>
      <c r="B101" s="141"/>
      <c r="C101" s="80" t="s">
        <v>305</v>
      </c>
      <c r="D101" s="58">
        <v>7</v>
      </c>
      <c r="E101" s="80" t="s">
        <v>306</v>
      </c>
      <c r="F101" s="81">
        <v>45608</v>
      </c>
      <c r="G101" s="82">
        <v>4</v>
      </c>
      <c r="H101" s="80" t="s">
        <v>29</v>
      </c>
      <c r="I101" s="80" t="s">
        <v>24</v>
      </c>
      <c r="J101" s="111" t="s">
        <v>761</v>
      </c>
      <c r="K101" s="112" t="s">
        <v>759</v>
      </c>
      <c r="L101" s="111" t="s">
        <v>759</v>
      </c>
      <c r="M101" s="112" t="s">
        <v>759</v>
      </c>
      <c r="N101" s="111" t="s">
        <v>759</v>
      </c>
      <c r="O101" s="112" t="s">
        <v>759</v>
      </c>
      <c r="P101" s="111" t="s">
        <v>765</v>
      </c>
      <c r="Q101" s="112" t="s">
        <v>765</v>
      </c>
      <c r="R101" s="111" t="s">
        <v>759</v>
      </c>
      <c r="S101" s="48" t="s">
        <v>759</v>
      </c>
      <c r="T101" s="111" t="s">
        <v>765</v>
      </c>
      <c r="U101" s="48" t="s">
        <v>761</v>
      </c>
      <c r="V101" s="111" t="s">
        <v>759</v>
      </c>
      <c r="W101" s="48" t="s">
        <v>759</v>
      </c>
      <c r="X101" s="111" t="s">
        <v>761</v>
      </c>
      <c r="Y101" s="48" t="s">
        <v>765</v>
      </c>
      <c r="Z101" s="111" t="s">
        <v>759</v>
      </c>
      <c r="AA101" s="48" t="s">
        <v>765</v>
      </c>
      <c r="AB101" s="111" t="s">
        <v>759</v>
      </c>
      <c r="AC101" s="48" t="s">
        <v>759</v>
      </c>
      <c r="AD101" s="111" t="s">
        <v>775</v>
      </c>
      <c r="AE101" s="48" t="s">
        <v>761</v>
      </c>
      <c r="AF101" s="111" t="s">
        <v>759</v>
      </c>
      <c r="AG101" s="48" t="s">
        <v>765</v>
      </c>
      <c r="AH101" s="111" t="s">
        <v>759</v>
      </c>
      <c r="AI101" s="48" t="s">
        <v>775</v>
      </c>
      <c r="AJ101" s="111" t="s">
        <v>759</v>
      </c>
      <c r="AK101" s="176" t="s">
        <v>765</v>
      </c>
      <c r="AL101" s="283" t="s">
        <v>761</v>
      </c>
      <c r="AM101" s="1" t="s">
        <v>759</v>
      </c>
    </row>
    <row r="102" spans="1:39" ht="20.100000000000001" customHeight="1">
      <c r="A102" s="79" t="s">
        <v>308</v>
      </c>
      <c r="B102" s="141"/>
      <c r="C102" s="80" t="s">
        <v>305</v>
      </c>
      <c r="D102" s="58">
        <v>7</v>
      </c>
      <c r="E102" s="80" t="s">
        <v>309</v>
      </c>
      <c r="F102" s="81">
        <v>45609</v>
      </c>
      <c r="G102" s="82">
        <v>2.5</v>
      </c>
      <c r="H102" s="80" t="s">
        <v>38</v>
      </c>
      <c r="I102" s="80" t="s">
        <v>17</v>
      </c>
      <c r="J102" s="111" t="s">
        <v>759</v>
      </c>
      <c r="K102" s="112" t="s">
        <v>759</v>
      </c>
      <c r="L102" s="111" t="s">
        <v>759</v>
      </c>
      <c r="M102" s="112" t="s">
        <v>759</v>
      </c>
      <c r="N102" s="111" t="s">
        <v>761</v>
      </c>
      <c r="O102" s="112" t="s">
        <v>759</v>
      </c>
      <c r="P102" s="111" t="s">
        <v>775</v>
      </c>
      <c r="Q102" s="112" t="s">
        <v>761</v>
      </c>
      <c r="R102" s="111" t="s">
        <v>759</v>
      </c>
      <c r="S102" s="48" t="s">
        <v>759</v>
      </c>
      <c r="T102" s="111" t="s">
        <v>759</v>
      </c>
      <c r="U102" s="48" t="s">
        <v>765</v>
      </c>
      <c r="V102" s="111" t="s">
        <v>759</v>
      </c>
      <c r="W102" s="48" t="s">
        <v>765</v>
      </c>
      <c r="X102" s="111" t="s">
        <v>765</v>
      </c>
      <c r="Y102" s="48" t="s">
        <v>765</v>
      </c>
      <c r="Z102" s="111" t="s">
        <v>761</v>
      </c>
      <c r="AA102" s="48" t="s">
        <v>759</v>
      </c>
      <c r="AB102" s="111" t="s">
        <v>761</v>
      </c>
      <c r="AC102" s="48" t="s">
        <v>759</v>
      </c>
      <c r="AD102" s="111" t="s">
        <v>761</v>
      </c>
      <c r="AE102" s="48" t="s">
        <v>759</v>
      </c>
      <c r="AF102" s="111" t="s">
        <v>759</v>
      </c>
      <c r="AG102" s="48" t="s">
        <v>759</v>
      </c>
      <c r="AH102" s="111" t="s">
        <v>775</v>
      </c>
      <c r="AI102" s="48" t="s">
        <v>761</v>
      </c>
      <c r="AJ102" s="111" t="s">
        <v>759</v>
      </c>
      <c r="AK102" s="176" t="s">
        <v>761</v>
      </c>
      <c r="AL102" s="283" t="s">
        <v>761</v>
      </c>
      <c r="AM102" s="1" t="s">
        <v>765</v>
      </c>
    </row>
    <row r="103" spans="1:39" ht="20.100000000000001" customHeight="1">
      <c r="A103" s="75" t="s">
        <v>813</v>
      </c>
      <c r="B103" s="140"/>
      <c r="C103" s="76" t="s">
        <v>198</v>
      </c>
      <c r="D103" s="58">
        <v>4</v>
      </c>
      <c r="E103" s="76" t="s">
        <v>309</v>
      </c>
      <c r="F103" s="77">
        <v>45609</v>
      </c>
      <c r="G103" s="78">
        <v>2</v>
      </c>
      <c r="H103" s="76" t="s">
        <v>38</v>
      </c>
      <c r="I103" s="76" t="s">
        <v>17</v>
      </c>
      <c r="J103" s="111" t="s">
        <v>765</v>
      </c>
      <c r="K103" s="112" t="s">
        <v>759</v>
      </c>
      <c r="L103" s="111" t="s">
        <v>759</v>
      </c>
      <c r="M103" s="112" t="s">
        <v>759</v>
      </c>
      <c r="N103" s="111" t="s">
        <v>761</v>
      </c>
      <c r="O103" s="112" t="s">
        <v>759</v>
      </c>
      <c r="P103" s="111" t="s">
        <v>761</v>
      </c>
      <c r="Q103" s="112" t="s">
        <v>761</v>
      </c>
      <c r="R103" s="111" t="s">
        <v>759</v>
      </c>
      <c r="S103" s="48" t="s">
        <v>759</v>
      </c>
      <c r="T103" s="111" t="s">
        <v>759</v>
      </c>
      <c r="U103" s="48" t="s">
        <v>761</v>
      </c>
      <c r="V103" s="111" t="s">
        <v>759</v>
      </c>
      <c r="W103" s="48" t="s">
        <v>775</v>
      </c>
      <c r="X103" s="111" t="s">
        <v>759</v>
      </c>
      <c r="Y103" s="48" t="s">
        <v>765</v>
      </c>
      <c r="Z103" s="111" t="s">
        <v>759</v>
      </c>
      <c r="AA103" s="48" t="s">
        <v>775</v>
      </c>
      <c r="AB103" s="111" t="s">
        <v>761</v>
      </c>
      <c r="AC103" s="48" t="s">
        <v>775</v>
      </c>
      <c r="AD103" s="111" t="s">
        <v>765</v>
      </c>
      <c r="AE103" s="48" t="s">
        <v>761</v>
      </c>
      <c r="AF103" s="111" t="s">
        <v>759</v>
      </c>
      <c r="AG103" s="48" t="s">
        <v>761</v>
      </c>
      <c r="AH103" s="111" t="s">
        <v>775</v>
      </c>
      <c r="AI103" s="48" t="s">
        <v>759</v>
      </c>
      <c r="AJ103" s="111" t="s">
        <v>759</v>
      </c>
      <c r="AK103" s="176" t="s">
        <v>761</v>
      </c>
      <c r="AL103" s="286" t="s">
        <v>775</v>
      </c>
      <c r="AM103" s="1" t="s">
        <v>775</v>
      </c>
    </row>
    <row r="104" spans="1:39" ht="20.100000000000001" customHeight="1">
      <c r="A104" s="83" t="s">
        <v>814</v>
      </c>
      <c r="B104" s="142"/>
      <c r="C104" s="76" t="s">
        <v>198</v>
      </c>
      <c r="D104" s="58">
        <v>4</v>
      </c>
      <c r="E104" s="76" t="s">
        <v>314</v>
      </c>
      <c r="F104" s="77">
        <v>45609</v>
      </c>
      <c r="G104" s="84">
        <v>2</v>
      </c>
      <c r="H104" s="76" t="s">
        <v>38</v>
      </c>
      <c r="I104" s="76" t="s">
        <v>24</v>
      </c>
      <c r="J104" s="111" t="s">
        <v>765</v>
      </c>
      <c r="K104" s="112" t="s">
        <v>759</v>
      </c>
      <c r="L104" s="111" t="s">
        <v>759</v>
      </c>
      <c r="M104" s="112" t="s">
        <v>761</v>
      </c>
      <c r="N104" s="111" t="s">
        <v>761</v>
      </c>
      <c r="O104" s="112" t="s">
        <v>759</v>
      </c>
      <c r="P104" s="111" t="s">
        <v>761</v>
      </c>
      <c r="Q104" s="112" t="s">
        <v>761</v>
      </c>
      <c r="R104" s="111" t="s">
        <v>759</v>
      </c>
      <c r="S104" s="48" t="s">
        <v>759</v>
      </c>
      <c r="T104" s="111" t="s">
        <v>759</v>
      </c>
      <c r="U104" s="48" t="s">
        <v>761</v>
      </c>
      <c r="V104" s="111" t="s">
        <v>759</v>
      </c>
      <c r="W104" s="48" t="s">
        <v>761</v>
      </c>
      <c r="X104" s="111" t="s">
        <v>759</v>
      </c>
      <c r="Y104" s="48" t="s">
        <v>765</v>
      </c>
      <c r="Z104" s="111" t="s">
        <v>759</v>
      </c>
      <c r="AA104" s="48" t="s">
        <v>775</v>
      </c>
      <c r="AB104" s="111" t="s">
        <v>761</v>
      </c>
      <c r="AC104" s="48" t="s">
        <v>775</v>
      </c>
      <c r="AD104" s="111" t="s">
        <v>759</v>
      </c>
      <c r="AE104" s="48" t="s">
        <v>761</v>
      </c>
      <c r="AF104" s="111" t="s">
        <v>759</v>
      </c>
      <c r="AG104" s="48" t="s">
        <v>761</v>
      </c>
      <c r="AH104" s="111" t="s">
        <v>775</v>
      </c>
      <c r="AI104" s="48" t="s">
        <v>765</v>
      </c>
      <c r="AJ104" s="111" t="s">
        <v>759</v>
      </c>
      <c r="AK104" s="176" t="s">
        <v>759</v>
      </c>
      <c r="AL104" s="286" t="s">
        <v>775</v>
      </c>
      <c r="AM104" s="1" t="s">
        <v>765</v>
      </c>
    </row>
    <row r="105" spans="1:39" ht="20.100000000000001" customHeight="1">
      <c r="A105" s="79" t="s">
        <v>317</v>
      </c>
      <c r="B105" s="141"/>
      <c r="C105" s="80" t="s">
        <v>305</v>
      </c>
      <c r="D105" s="58">
        <v>7</v>
      </c>
      <c r="E105" s="80" t="s">
        <v>314</v>
      </c>
      <c r="F105" s="81">
        <v>45609</v>
      </c>
      <c r="G105" s="82">
        <v>2</v>
      </c>
      <c r="H105" s="80" t="s">
        <v>38</v>
      </c>
      <c r="I105" s="80" t="s">
        <v>24</v>
      </c>
      <c r="J105" s="111" t="s">
        <v>761</v>
      </c>
      <c r="K105" s="112" t="s">
        <v>759</v>
      </c>
      <c r="L105" s="111" t="s">
        <v>759</v>
      </c>
      <c r="M105" s="112" t="s">
        <v>761</v>
      </c>
      <c r="N105" s="111" t="s">
        <v>759</v>
      </c>
      <c r="O105" s="112" t="s">
        <v>775</v>
      </c>
      <c r="P105" s="111" t="s">
        <v>775</v>
      </c>
      <c r="Q105" s="112" t="s">
        <v>765</v>
      </c>
      <c r="R105" s="111" t="s">
        <v>759</v>
      </c>
      <c r="S105" s="48" t="s">
        <v>759</v>
      </c>
      <c r="T105" s="111" t="s">
        <v>759</v>
      </c>
      <c r="U105" s="48" t="s">
        <v>765</v>
      </c>
      <c r="V105" s="111" t="s">
        <v>759</v>
      </c>
      <c r="W105" s="48" t="s">
        <v>761</v>
      </c>
      <c r="X105" s="111" t="s">
        <v>759</v>
      </c>
      <c r="Y105" s="48" t="s">
        <v>765</v>
      </c>
      <c r="Z105" s="111" t="s">
        <v>759</v>
      </c>
      <c r="AA105" s="48" t="s">
        <v>759</v>
      </c>
      <c r="AB105" s="111" t="s">
        <v>761</v>
      </c>
      <c r="AC105" s="48" t="s">
        <v>759</v>
      </c>
      <c r="AD105" s="111" t="s">
        <v>759</v>
      </c>
      <c r="AE105" s="48" t="s">
        <v>759</v>
      </c>
      <c r="AF105" s="111" t="s">
        <v>759</v>
      </c>
      <c r="AG105" s="48" t="s">
        <v>759</v>
      </c>
      <c r="AH105" s="111" t="s">
        <v>765</v>
      </c>
      <c r="AI105" s="48" t="s">
        <v>765</v>
      </c>
      <c r="AJ105" s="111" t="s">
        <v>759</v>
      </c>
      <c r="AK105" s="176" t="s">
        <v>759</v>
      </c>
      <c r="AL105" s="283" t="s">
        <v>761</v>
      </c>
      <c r="AM105" s="1" t="s">
        <v>775</v>
      </c>
    </row>
    <row r="106" spans="1:39" ht="20.100000000000001" customHeight="1">
      <c r="A106" s="79" t="s">
        <v>816</v>
      </c>
      <c r="B106" s="141"/>
      <c r="C106" s="80" t="s">
        <v>305</v>
      </c>
      <c r="D106" s="58">
        <v>2</v>
      </c>
      <c r="E106" s="80" t="s">
        <v>320</v>
      </c>
      <c r="F106" s="81">
        <v>45610</v>
      </c>
      <c r="G106" s="82">
        <v>4</v>
      </c>
      <c r="H106" s="80" t="s">
        <v>47</v>
      </c>
      <c r="I106" s="80" t="s">
        <v>17</v>
      </c>
      <c r="J106" s="111" t="s">
        <v>759</v>
      </c>
      <c r="K106" s="112" t="s">
        <v>759</v>
      </c>
      <c r="L106" s="111" t="s">
        <v>759</v>
      </c>
      <c r="M106" s="112" t="s">
        <v>759</v>
      </c>
      <c r="N106" s="111" t="s">
        <v>759</v>
      </c>
      <c r="O106" s="112" t="s">
        <v>759</v>
      </c>
      <c r="P106" s="111" t="s">
        <v>759</v>
      </c>
      <c r="Q106" s="112" t="s">
        <v>761</v>
      </c>
      <c r="R106" s="111" t="s">
        <v>761</v>
      </c>
      <c r="S106" s="48" t="s">
        <v>759</v>
      </c>
      <c r="T106" s="111" t="s">
        <v>759</v>
      </c>
      <c r="U106" s="48" t="s">
        <v>759</v>
      </c>
      <c r="V106" s="111" t="s">
        <v>759</v>
      </c>
      <c r="W106" s="48" t="s">
        <v>759</v>
      </c>
      <c r="X106" s="111" t="s">
        <v>759</v>
      </c>
      <c r="Y106" s="48" t="s">
        <v>765</v>
      </c>
      <c r="Z106" s="111" t="s">
        <v>761</v>
      </c>
      <c r="AA106" s="48" t="s">
        <v>759</v>
      </c>
      <c r="AB106" s="111" t="s">
        <v>759</v>
      </c>
      <c r="AC106" s="48" t="s">
        <v>759</v>
      </c>
      <c r="AD106" s="111" t="s">
        <v>775</v>
      </c>
      <c r="AE106" s="48" t="s">
        <v>759</v>
      </c>
      <c r="AF106" s="111" t="s">
        <v>759</v>
      </c>
      <c r="AG106" s="48" t="s">
        <v>765</v>
      </c>
      <c r="AH106" s="111" t="s">
        <v>765</v>
      </c>
      <c r="AI106" s="48" t="s">
        <v>775</v>
      </c>
      <c r="AJ106" s="111" t="s">
        <v>759</v>
      </c>
      <c r="AK106" s="176" t="s">
        <v>759</v>
      </c>
      <c r="AL106" s="284" t="s">
        <v>759</v>
      </c>
      <c r="AM106" s="1" t="s">
        <v>759</v>
      </c>
    </row>
    <row r="107" spans="1:39" ht="20.100000000000001" customHeight="1">
      <c r="A107" s="79" t="s">
        <v>817</v>
      </c>
      <c r="B107" s="141"/>
      <c r="C107" s="80" t="s">
        <v>305</v>
      </c>
      <c r="D107" s="58">
        <v>2</v>
      </c>
      <c r="E107" s="80" t="s">
        <v>322</v>
      </c>
      <c r="F107" s="81">
        <v>45610</v>
      </c>
      <c r="G107" s="82">
        <v>4</v>
      </c>
      <c r="H107" s="80" t="s">
        <v>47</v>
      </c>
      <c r="I107" s="80" t="s">
        <v>24</v>
      </c>
      <c r="J107" s="111" t="s">
        <v>759</v>
      </c>
      <c r="K107" s="112" t="s">
        <v>759</v>
      </c>
      <c r="L107" s="111" t="s">
        <v>759</v>
      </c>
      <c r="M107" s="112" t="s">
        <v>765</v>
      </c>
      <c r="N107" s="111" t="s">
        <v>759</v>
      </c>
      <c r="O107" s="112" t="s">
        <v>759</v>
      </c>
      <c r="P107" s="111" t="s">
        <v>759</v>
      </c>
      <c r="Q107" s="112" t="s">
        <v>759</v>
      </c>
      <c r="R107" s="111" t="s">
        <v>765</v>
      </c>
      <c r="S107" s="48" t="s">
        <v>759</v>
      </c>
      <c r="T107" s="111" t="s">
        <v>775</v>
      </c>
      <c r="U107" s="48" t="s">
        <v>759</v>
      </c>
      <c r="V107" s="111" t="s">
        <v>759</v>
      </c>
      <c r="W107" s="48" t="s">
        <v>759</v>
      </c>
      <c r="X107" s="111" t="s">
        <v>759</v>
      </c>
      <c r="Y107" s="48" t="s">
        <v>765</v>
      </c>
      <c r="Z107" s="111" t="s">
        <v>759</v>
      </c>
      <c r="AA107" s="48" t="s">
        <v>759</v>
      </c>
      <c r="AB107" s="111" t="s">
        <v>759</v>
      </c>
      <c r="AC107" s="48" t="s">
        <v>759</v>
      </c>
      <c r="AD107" s="111" t="s">
        <v>759</v>
      </c>
      <c r="AE107" s="48" t="s">
        <v>759</v>
      </c>
      <c r="AF107" s="111" t="s">
        <v>759</v>
      </c>
      <c r="AG107" s="48" t="s">
        <v>765</v>
      </c>
      <c r="AH107" s="111" t="s">
        <v>765</v>
      </c>
      <c r="AI107" s="48" t="s">
        <v>765</v>
      </c>
      <c r="AJ107" s="111" t="s">
        <v>759</v>
      </c>
      <c r="AK107" s="176" t="s">
        <v>765</v>
      </c>
      <c r="AL107" s="284" t="s">
        <v>759</v>
      </c>
      <c r="AM107" s="1" t="s">
        <v>759</v>
      </c>
    </row>
    <row r="108" spans="1:39" ht="20.100000000000001" customHeight="1">
      <c r="A108" s="75" t="s">
        <v>324</v>
      </c>
      <c r="B108" s="140"/>
      <c r="C108" s="76" t="s">
        <v>198</v>
      </c>
      <c r="D108" s="58">
        <v>7</v>
      </c>
      <c r="E108" s="76" t="s">
        <v>325</v>
      </c>
      <c r="F108" s="77">
        <v>45610</v>
      </c>
      <c r="G108" s="78">
        <v>3.5</v>
      </c>
      <c r="H108" s="76" t="s">
        <v>47</v>
      </c>
      <c r="I108" s="76" t="s">
        <v>24</v>
      </c>
      <c r="J108" s="111" t="s">
        <v>761</v>
      </c>
      <c r="K108" s="112" t="s">
        <v>759</v>
      </c>
      <c r="L108" s="111" t="s">
        <v>759</v>
      </c>
      <c r="M108" s="112" t="s">
        <v>761</v>
      </c>
      <c r="N108" s="111" t="s">
        <v>775</v>
      </c>
      <c r="O108" s="112" t="s">
        <v>761</v>
      </c>
      <c r="P108" s="111" t="s">
        <v>759</v>
      </c>
      <c r="Q108" s="112" t="s">
        <v>761</v>
      </c>
      <c r="R108" s="111" t="s">
        <v>775</v>
      </c>
      <c r="S108" s="48" t="s">
        <v>759</v>
      </c>
      <c r="T108" s="111" t="s">
        <v>765</v>
      </c>
      <c r="U108" s="48" t="s">
        <v>759</v>
      </c>
      <c r="V108" s="111" t="s">
        <v>759</v>
      </c>
      <c r="W108" s="48" t="s">
        <v>759</v>
      </c>
      <c r="X108" s="111" t="s">
        <v>759</v>
      </c>
      <c r="Y108" s="48" t="s">
        <v>761</v>
      </c>
      <c r="Z108" s="111" t="s">
        <v>761</v>
      </c>
      <c r="AA108" s="48" t="s">
        <v>759</v>
      </c>
      <c r="AB108" s="111" t="s">
        <v>765</v>
      </c>
      <c r="AC108" s="48" t="s">
        <v>759</v>
      </c>
      <c r="AD108" s="111" t="s">
        <v>765</v>
      </c>
      <c r="AE108" s="48" t="s">
        <v>759</v>
      </c>
      <c r="AF108" s="111" t="s">
        <v>775</v>
      </c>
      <c r="AG108" s="48" t="s">
        <v>761</v>
      </c>
      <c r="AH108" s="111" t="s">
        <v>761</v>
      </c>
      <c r="AI108" s="48" t="s">
        <v>765</v>
      </c>
      <c r="AJ108" s="111" t="s">
        <v>759</v>
      </c>
      <c r="AK108" s="176" t="s">
        <v>765</v>
      </c>
      <c r="AL108" s="284" t="s">
        <v>759</v>
      </c>
      <c r="AM108" s="1" t="s">
        <v>759</v>
      </c>
    </row>
    <row r="109" spans="1:39" ht="20.100000000000001" customHeight="1">
      <c r="A109" s="79" t="s">
        <v>327</v>
      </c>
      <c r="B109" s="141"/>
      <c r="C109" s="80" t="s">
        <v>305</v>
      </c>
      <c r="D109" s="58">
        <v>7</v>
      </c>
      <c r="E109" s="80" t="s">
        <v>328</v>
      </c>
      <c r="F109" s="81">
        <v>45611</v>
      </c>
      <c r="G109" s="82">
        <v>3.5</v>
      </c>
      <c r="H109" s="80" t="s">
        <v>52</v>
      </c>
      <c r="I109" s="80" t="s">
        <v>24</v>
      </c>
      <c r="J109" s="111" t="s">
        <v>761</v>
      </c>
      <c r="K109" s="112" t="s">
        <v>759</v>
      </c>
      <c r="L109" s="111" t="s">
        <v>759</v>
      </c>
      <c r="M109" s="112" t="s">
        <v>759</v>
      </c>
      <c r="N109" s="111" t="s">
        <v>765</v>
      </c>
      <c r="O109" s="112" t="s">
        <v>759</v>
      </c>
      <c r="P109" s="111" t="s">
        <v>765</v>
      </c>
      <c r="Q109" s="112" t="s">
        <v>761</v>
      </c>
      <c r="R109" s="111" t="s">
        <v>759</v>
      </c>
      <c r="S109" s="48" t="s">
        <v>761</v>
      </c>
      <c r="T109" s="111" t="s">
        <v>759</v>
      </c>
      <c r="U109" s="48" t="s">
        <v>761</v>
      </c>
      <c r="V109" s="111" t="s">
        <v>759</v>
      </c>
      <c r="W109" s="48" t="s">
        <v>765</v>
      </c>
      <c r="X109" s="111" t="s">
        <v>759</v>
      </c>
      <c r="Y109" s="48" t="s">
        <v>765</v>
      </c>
      <c r="Z109" s="111" t="s">
        <v>761</v>
      </c>
      <c r="AA109" s="48" t="s">
        <v>775</v>
      </c>
      <c r="AB109" s="111" t="s">
        <v>765</v>
      </c>
      <c r="AC109" s="48" t="s">
        <v>775</v>
      </c>
      <c r="AD109" s="111" t="s">
        <v>775</v>
      </c>
      <c r="AE109" s="48" t="s">
        <v>761</v>
      </c>
      <c r="AF109" s="111" t="s">
        <v>775</v>
      </c>
      <c r="AG109" s="48" t="s">
        <v>761</v>
      </c>
      <c r="AH109" s="111" t="s">
        <v>765</v>
      </c>
      <c r="AI109" s="48" t="s">
        <v>775</v>
      </c>
      <c r="AJ109" s="111" t="s">
        <v>759</v>
      </c>
      <c r="AK109" s="176" t="s">
        <v>765</v>
      </c>
      <c r="AL109" s="285" t="s">
        <v>765</v>
      </c>
      <c r="AM109" s="1" t="s">
        <v>765</v>
      </c>
    </row>
    <row r="110" spans="1:39" ht="20.100000000000001" customHeight="1">
      <c r="A110" s="79" t="s">
        <v>819</v>
      </c>
      <c r="B110" s="141"/>
      <c r="C110" s="80" t="s">
        <v>89</v>
      </c>
      <c r="D110" s="58">
        <v>5</v>
      </c>
      <c r="E110" s="80" t="s">
        <v>330</v>
      </c>
      <c r="F110" s="81">
        <v>45615</v>
      </c>
      <c r="G110" s="82">
        <v>3.5</v>
      </c>
      <c r="H110" s="80" t="s">
        <v>29</v>
      </c>
      <c r="I110" s="80" t="s">
        <v>17</v>
      </c>
      <c r="J110" s="111" t="s">
        <v>759</v>
      </c>
      <c r="K110" s="112" t="s">
        <v>759</v>
      </c>
      <c r="L110" s="111" t="s">
        <v>759</v>
      </c>
      <c r="M110" s="112" t="s">
        <v>761</v>
      </c>
      <c r="N110" s="111" t="s">
        <v>759</v>
      </c>
      <c r="O110" s="112" t="s">
        <v>759</v>
      </c>
      <c r="P110" s="111" t="s">
        <v>761</v>
      </c>
      <c r="R110" s="111" t="s">
        <v>759</v>
      </c>
      <c r="S110" s="48" t="s">
        <v>759</v>
      </c>
      <c r="T110" s="111" t="s">
        <v>765</v>
      </c>
      <c r="U110" s="48" t="s">
        <v>765</v>
      </c>
      <c r="V110" s="111" t="s">
        <v>759</v>
      </c>
      <c r="W110" s="48" t="s">
        <v>759</v>
      </c>
      <c r="X110" s="111" t="s">
        <v>761</v>
      </c>
      <c r="Y110" s="48" t="s">
        <v>775</v>
      </c>
      <c r="Z110" s="111" t="s">
        <v>759</v>
      </c>
      <c r="AA110" s="48" t="s">
        <v>759</v>
      </c>
      <c r="AB110" s="111" t="s">
        <v>759</v>
      </c>
      <c r="AC110" s="48" t="s">
        <v>759</v>
      </c>
      <c r="AD110" s="111" t="s">
        <v>759</v>
      </c>
      <c r="AE110" s="48" t="s">
        <v>765</v>
      </c>
      <c r="AF110" s="111" t="s">
        <v>759</v>
      </c>
      <c r="AG110" s="48" t="s">
        <v>759</v>
      </c>
      <c r="AH110" s="111" t="s">
        <v>759</v>
      </c>
      <c r="AI110" s="48" t="s">
        <v>761</v>
      </c>
      <c r="AJ110" s="111" t="s">
        <v>759</v>
      </c>
      <c r="AK110" s="176" t="s">
        <v>759</v>
      </c>
      <c r="AL110" s="284" t="s">
        <v>759</v>
      </c>
      <c r="AM110" s="1" t="s">
        <v>759</v>
      </c>
    </row>
    <row r="111" spans="1:39" ht="20.100000000000001" customHeight="1">
      <c r="A111" s="79" t="s">
        <v>332</v>
      </c>
      <c r="B111" s="141"/>
      <c r="C111" s="80" t="s">
        <v>305</v>
      </c>
      <c r="D111" s="58">
        <v>7</v>
      </c>
      <c r="E111" s="80" t="s">
        <v>333</v>
      </c>
      <c r="F111" s="81">
        <v>45615</v>
      </c>
      <c r="G111" s="82">
        <v>3.5</v>
      </c>
      <c r="H111" s="80" t="s">
        <v>29</v>
      </c>
      <c r="I111" s="80" t="s">
        <v>24</v>
      </c>
      <c r="J111" s="111" t="s">
        <v>761</v>
      </c>
      <c r="K111" s="112" t="s">
        <v>759</v>
      </c>
      <c r="L111" s="111" t="s">
        <v>759</v>
      </c>
      <c r="M111" s="112" t="s">
        <v>761</v>
      </c>
      <c r="N111" s="111" t="s">
        <v>765</v>
      </c>
      <c r="O111" s="112" t="s">
        <v>759</v>
      </c>
      <c r="P111" s="111" t="s">
        <v>761</v>
      </c>
      <c r="R111" s="111" t="s">
        <v>759</v>
      </c>
      <c r="S111" s="48" t="s">
        <v>759</v>
      </c>
      <c r="T111" s="111" t="s">
        <v>759</v>
      </c>
      <c r="U111" s="48" t="s">
        <v>765</v>
      </c>
      <c r="V111" s="111" t="s">
        <v>775</v>
      </c>
      <c r="W111" s="48" t="s">
        <v>759</v>
      </c>
      <c r="X111" s="111" t="s">
        <v>761</v>
      </c>
      <c r="Y111" s="48" t="s">
        <v>761</v>
      </c>
      <c r="Z111" s="111" t="s">
        <v>761</v>
      </c>
      <c r="AA111" s="48" t="s">
        <v>765</v>
      </c>
      <c r="AB111" s="111" t="s">
        <v>765</v>
      </c>
      <c r="AC111" s="48" t="s">
        <v>775</v>
      </c>
      <c r="AD111" s="111" t="s">
        <v>761</v>
      </c>
      <c r="AE111" s="48" t="s">
        <v>761</v>
      </c>
      <c r="AF111" s="111" t="s">
        <v>759</v>
      </c>
      <c r="AG111" s="48" t="s">
        <v>759</v>
      </c>
      <c r="AH111" s="111" t="s">
        <v>759</v>
      </c>
      <c r="AI111" s="48" t="s">
        <v>775</v>
      </c>
      <c r="AJ111" s="111" t="s">
        <v>759</v>
      </c>
      <c r="AK111" s="176" t="s">
        <v>765</v>
      </c>
      <c r="AL111" s="284" t="s">
        <v>759</v>
      </c>
      <c r="AM111" s="1" t="s">
        <v>759</v>
      </c>
    </row>
    <row r="112" spans="1:39" ht="20.100000000000001" customHeight="1">
      <c r="A112" s="75" t="s">
        <v>335</v>
      </c>
      <c r="B112" s="140"/>
      <c r="C112" s="76" t="s">
        <v>198</v>
      </c>
      <c r="D112" s="58">
        <v>7</v>
      </c>
      <c r="E112" s="76" t="s">
        <v>336</v>
      </c>
      <c r="F112" s="77">
        <v>45617</v>
      </c>
      <c r="G112" s="78">
        <v>2</v>
      </c>
      <c r="H112" s="76" t="s">
        <v>47</v>
      </c>
      <c r="I112" s="76" t="s">
        <v>17</v>
      </c>
      <c r="J112" s="111" t="s">
        <v>761</v>
      </c>
      <c r="K112" s="112" t="s">
        <v>775</v>
      </c>
      <c r="L112" s="111" t="s">
        <v>759</v>
      </c>
      <c r="M112" s="112" t="s">
        <v>759</v>
      </c>
      <c r="N112" s="111" t="s">
        <v>765</v>
      </c>
      <c r="O112" s="112" t="s">
        <v>761</v>
      </c>
      <c r="P112" s="111" t="s">
        <v>759</v>
      </c>
      <c r="Q112" s="112" t="s">
        <v>761</v>
      </c>
      <c r="R112" s="111" t="s">
        <v>761</v>
      </c>
      <c r="S112" s="48" t="s">
        <v>759</v>
      </c>
      <c r="T112" s="111" t="s">
        <v>759</v>
      </c>
      <c r="U112" s="48" t="s">
        <v>759</v>
      </c>
      <c r="V112" s="111" t="s">
        <v>761</v>
      </c>
      <c r="W112" s="48" t="s">
        <v>759</v>
      </c>
      <c r="X112" s="111" t="s">
        <v>759</v>
      </c>
      <c r="Y112" s="48" t="s">
        <v>765</v>
      </c>
      <c r="Z112" s="111" t="s">
        <v>759</v>
      </c>
      <c r="AA112" s="48" t="s">
        <v>761</v>
      </c>
      <c r="AB112" s="111" t="s">
        <v>759</v>
      </c>
      <c r="AC112" s="48" t="s">
        <v>759</v>
      </c>
      <c r="AD112" s="111" t="s">
        <v>761</v>
      </c>
      <c r="AE112" s="48" t="s">
        <v>761</v>
      </c>
      <c r="AF112" s="111" t="s">
        <v>759</v>
      </c>
      <c r="AG112" s="48" t="s">
        <v>759</v>
      </c>
      <c r="AH112" s="111" t="s">
        <v>759</v>
      </c>
      <c r="AI112" s="48" t="s">
        <v>761</v>
      </c>
      <c r="AJ112" s="111" t="s">
        <v>759</v>
      </c>
      <c r="AK112" s="176" t="s">
        <v>759</v>
      </c>
      <c r="AL112" s="286" t="s">
        <v>775</v>
      </c>
      <c r="AM112" s="1" t="s">
        <v>759</v>
      </c>
    </row>
    <row r="113" spans="1:39" ht="20.100000000000001" customHeight="1">
      <c r="A113" s="79" t="s">
        <v>820</v>
      </c>
      <c r="B113" s="141"/>
      <c r="C113" s="80" t="s">
        <v>89</v>
      </c>
      <c r="D113" s="58">
        <v>3</v>
      </c>
      <c r="E113" s="80" t="s">
        <v>336</v>
      </c>
      <c r="F113" s="81">
        <v>45617</v>
      </c>
      <c r="G113" s="82">
        <v>3.5</v>
      </c>
      <c r="H113" s="80" t="s">
        <v>47</v>
      </c>
      <c r="I113" s="80" t="s">
        <v>17</v>
      </c>
      <c r="J113" s="111" t="s">
        <v>759</v>
      </c>
      <c r="K113" s="112" t="s">
        <v>765</v>
      </c>
      <c r="L113" s="111" t="s">
        <v>759</v>
      </c>
      <c r="M113" s="112" t="s">
        <v>759</v>
      </c>
      <c r="N113" s="111" t="s">
        <v>759</v>
      </c>
      <c r="O113" s="112" t="s">
        <v>761</v>
      </c>
      <c r="P113" s="111" t="s">
        <v>759</v>
      </c>
      <c r="Q113" s="112" t="s">
        <v>765</v>
      </c>
      <c r="R113" s="111" t="s">
        <v>761</v>
      </c>
      <c r="S113" s="48" t="s">
        <v>759</v>
      </c>
      <c r="T113" s="111" t="s">
        <v>759</v>
      </c>
      <c r="U113" s="48" t="s">
        <v>759</v>
      </c>
      <c r="V113" s="111" t="s">
        <v>759</v>
      </c>
      <c r="W113" s="48" t="s">
        <v>759</v>
      </c>
      <c r="X113" s="111" t="s">
        <v>759</v>
      </c>
      <c r="Y113" s="48" t="s">
        <v>775</v>
      </c>
      <c r="Z113" s="111" t="s">
        <v>759</v>
      </c>
      <c r="AA113" s="48" t="s">
        <v>765</v>
      </c>
      <c r="AB113" s="111" t="s">
        <v>759</v>
      </c>
      <c r="AC113" s="48" t="s">
        <v>759</v>
      </c>
      <c r="AD113" s="111" t="s">
        <v>761</v>
      </c>
      <c r="AE113" s="48" t="s">
        <v>765</v>
      </c>
      <c r="AF113" s="111" t="s">
        <v>759</v>
      </c>
      <c r="AG113" s="48" t="s">
        <v>759</v>
      </c>
      <c r="AH113" s="111" t="s">
        <v>759</v>
      </c>
      <c r="AI113" s="48" t="s">
        <v>761</v>
      </c>
      <c r="AJ113" s="111" t="s">
        <v>775</v>
      </c>
      <c r="AK113" s="176" t="s">
        <v>759</v>
      </c>
      <c r="AL113" s="286" t="s">
        <v>775</v>
      </c>
      <c r="AM113" s="1" t="s">
        <v>759</v>
      </c>
    </row>
    <row r="114" spans="1:39" ht="20.100000000000001" customHeight="1">
      <c r="A114" s="79" t="s">
        <v>339</v>
      </c>
      <c r="B114" s="141"/>
      <c r="C114" s="80" t="s">
        <v>305</v>
      </c>
      <c r="D114" s="58">
        <v>7</v>
      </c>
      <c r="E114" s="80" t="s">
        <v>340</v>
      </c>
      <c r="F114" s="81">
        <v>45617</v>
      </c>
      <c r="G114" s="82">
        <v>2</v>
      </c>
      <c r="H114" s="80" t="s">
        <v>47</v>
      </c>
      <c r="I114" s="80" t="s">
        <v>24</v>
      </c>
      <c r="J114" s="111" t="s">
        <v>761</v>
      </c>
      <c r="K114" s="112" t="s">
        <v>775</v>
      </c>
      <c r="L114" s="111" t="s">
        <v>759</v>
      </c>
      <c r="M114" s="112" t="s">
        <v>761</v>
      </c>
      <c r="N114" s="111" t="s">
        <v>765</v>
      </c>
      <c r="O114" s="112" t="s">
        <v>761</v>
      </c>
      <c r="P114" s="111" t="s">
        <v>759</v>
      </c>
      <c r="Q114" s="112" t="s">
        <v>761</v>
      </c>
      <c r="R114" s="111" t="s">
        <v>765</v>
      </c>
      <c r="S114" s="48" t="s">
        <v>759</v>
      </c>
      <c r="T114" s="111" t="s">
        <v>775</v>
      </c>
      <c r="U114" s="48" t="s">
        <v>759</v>
      </c>
      <c r="V114" s="111" t="s">
        <v>775</v>
      </c>
      <c r="W114" s="48" t="s">
        <v>759</v>
      </c>
      <c r="X114" s="111" t="s">
        <v>759</v>
      </c>
      <c r="Y114" s="48" t="s">
        <v>761</v>
      </c>
      <c r="Z114" s="111" t="s">
        <v>759</v>
      </c>
      <c r="AA114" s="48" t="s">
        <v>759</v>
      </c>
      <c r="AB114" s="111" t="s">
        <v>759</v>
      </c>
      <c r="AC114" s="48" t="s">
        <v>759</v>
      </c>
      <c r="AD114" s="111" t="s">
        <v>759</v>
      </c>
      <c r="AE114" s="48" t="s">
        <v>761</v>
      </c>
      <c r="AF114" s="111" t="s">
        <v>759</v>
      </c>
      <c r="AG114" s="48" t="s">
        <v>759</v>
      </c>
      <c r="AH114" s="111" t="s">
        <v>759</v>
      </c>
      <c r="AI114" s="48" t="s">
        <v>765</v>
      </c>
      <c r="AJ114" s="111" t="s">
        <v>775</v>
      </c>
      <c r="AK114" s="176" t="s">
        <v>759</v>
      </c>
      <c r="AL114" s="284" t="s">
        <v>759</v>
      </c>
      <c r="AM114" s="1" t="s">
        <v>759</v>
      </c>
    </row>
    <row r="115" spans="1:39" ht="20.100000000000001" customHeight="1">
      <c r="A115" s="79" t="s">
        <v>342</v>
      </c>
      <c r="B115" s="141"/>
      <c r="C115" s="80" t="s">
        <v>305</v>
      </c>
      <c r="D115" s="58">
        <v>7</v>
      </c>
      <c r="E115" s="80" t="s">
        <v>343</v>
      </c>
      <c r="F115" s="81">
        <v>45618</v>
      </c>
      <c r="G115" s="82">
        <v>3.5</v>
      </c>
      <c r="H115" s="80" t="s">
        <v>52</v>
      </c>
      <c r="I115" s="80" t="s">
        <v>24</v>
      </c>
      <c r="J115" s="111" t="s">
        <v>761</v>
      </c>
      <c r="K115" s="112" t="s">
        <v>761</v>
      </c>
      <c r="L115" s="111" t="s">
        <v>759</v>
      </c>
      <c r="M115" s="112" t="s">
        <v>759</v>
      </c>
      <c r="N115" s="111" t="s">
        <v>765</v>
      </c>
      <c r="O115" s="112" t="s">
        <v>759</v>
      </c>
      <c r="P115" s="111" t="s">
        <v>765</v>
      </c>
      <c r="Q115" s="112" t="s">
        <v>761</v>
      </c>
      <c r="R115" s="111" t="s">
        <v>759</v>
      </c>
      <c r="S115" s="48" t="s">
        <v>775</v>
      </c>
      <c r="T115" s="111" t="s">
        <v>761</v>
      </c>
      <c r="U115" s="48" t="s">
        <v>761</v>
      </c>
      <c r="V115" s="111" t="s">
        <v>765</v>
      </c>
      <c r="W115" s="48" t="s">
        <v>761</v>
      </c>
      <c r="X115" s="111" t="s">
        <v>761</v>
      </c>
      <c r="Y115" s="48" t="s">
        <v>765</v>
      </c>
      <c r="Z115" s="111" t="s">
        <v>761</v>
      </c>
      <c r="AA115" s="48" t="s">
        <v>775</v>
      </c>
      <c r="AB115" s="111" t="s">
        <v>765</v>
      </c>
      <c r="AC115" s="48" t="s">
        <v>759</v>
      </c>
      <c r="AD115" s="111" t="s">
        <v>765</v>
      </c>
      <c r="AE115" s="48" t="s">
        <v>759</v>
      </c>
      <c r="AF115" s="111" t="s">
        <v>775</v>
      </c>
      <c r="AG115" s="48" t="s">
        <v>759</v>
      </c>
      <c r="AH115" s="111" t="s">
        <v>759</v>
      </c>
      <c r="AI115" s="48" t="s">
        <v>775</v>
      </c>
      <c r="AJ115" s="111" t="s">
        <v>759</v>
      </c>
      <c r="AK115" s="176" t="s">
        <v>765</v>
      </c>
      <c r="AL115" s="285" t="s">
        <v>765</v>
      </c>
      <c r="AM115" s="1" t="s">
        <v>765</v>
      </c>
    </row>
    <row r="116" spans="1:39" ht="20.100000000000001" customHeight="1">
      <c r="A116" s="75" t="s">
        <v>345</v>
      </c>
      <c r="B116" s="140"/>
      <c r="C116" s="76" t="s">
        <v>198</v>
      </c>
      <c r="D116" s="58">
        <v>7</v>
      </c>
      <c r="E116" s="76" t="s">
        <v>346</v>
      </c>
      <c r="F116" s="77">
        <v>45621</v>
      </c>
      <c r="G116" s="78">
        <v>3.5</v>
      </c>
      <c r="H116" s="76" t="s">
        <v>16</v>
      </c>
      <c r="I116" s="76" t="s">
        <v>24</v>
      </c>
      <c r="J116" s="111" t="s">
        <v>759</v>
      </c>
      <c r="K116" s="112" t="s">
        <v>765</v>
      </c>
      <c r="L116" s="111" t="s">
        <v>759</v>
      </c>
      <c r="M116" s="112" t="s">
        <v>775</v>
      </c>
      <c r="N116" s="111" t="s">
        <v>761</v>
      </c>
      <c r="O116" s="112" t="s">
        <v>759</v>
      </c>
      <c r="P116" s="111" t="s">
        <v>765</v>
      </c>
      <c r="Q116" s="112" t="s">
        <v>759</v>
      </c>
      <c r="R116" s="111" t="s">
        <v>761</v>
      </c>
      <c r="S116" s="48" t="s">
        <v>775</v>
      </c>
      <c r="T116" s="111" t="s">
        <v>759</v>
      </c>
      <c r="U116" s="48" t="s">
        <v>761</v>
      </c>
      <c r="V116" s="111" t="s">
        <v>759</v>
      </c>
      <c r="W116" s="48" t="s">
        <v>759</v>
      </c>
      <c r="X116" s="111" t="s">
        <v>759</v>
      </c>
      <c r="Y116" s="48" t="s">
        <v>761</v>
      </c>
      <c r="Z116" s="111" t="s">
        <v>759</v>
      </c>
      <c r="AA116" s="48" t="s">
        <v>765</v>
      </c>
      <c r="AB116" s="111" t="s">
        <v>765</v>
      </c>
      <c r="AC116" s="48" t="s">
        <v>759</v>
      </c>
      <c r="AD116" s="111" t="s">
        <v>759</v>
      </c>
      <c r="AE116" s="48" t="s">
        <v>759</v>
      </c>
      <c r="AF116" s="111" t="s">
        <v>775</v>
      </c>
      <c r="AG116" s="48" t="s">
        <v>759</v>
      </c>
      <c r="AH116" s="111" t="s">
        <v>759</v>
      </c>
      <c r="AI116" s="48" t="s">
        <v>775</v>
      </c>
      <c r="AJ116" s="111" t="s">
        <v>759</v>
      </c>
      <c r="AK116" s="176" t="s">
        <v>765</v>
      </c>
      <c r="AL116" s="285" t="s">
        <v>765</v>
      </c>
      <c r="AM116" s="1" t="s">
        <v>759</v>
      </c>
    </row>
    <row r="117" spans="1:39" ht="20.100000000000001" customHeight="1">
      <c r="A117" s="75" t="s">
        <v>348</v>
      </c>
      <c r="B117" s="140"/>
      <c r="C117" s="76" t="s">
        <v>198</v>
      </c>
      <c r="D117" s="58">
        <v>7</v>
      </c>
      <c r="E117" s="76" t="s">
        <v>349</v>
      </c>
      <c r="F117" s="77">
        <v>45628</v>
      </c>
      <c r="G117" s="78">
        <v>3.5</v>
      </c>
      <c r="H117" s="76" t="s">
        <v>16</v>
      </c>
      <c r="I117" s="76" t="s">
        <v>17</v>
      </c>
      <c r="J117" s="111" t="s">
        <v>759</v>
      </c>
      <c r="K117" s="112" t="s">
        <v>759</v>
      </c>
      <c r="L117" s="111" t="s">
        <v>759</v>
      </c>
      <c r="M117" s="112" t="s">
        <v>775</v>
      </c>
      <c r="N117" s="111" t="s">
        <v>761</v>
      </c>
      <c r="O117" s="112" t="s">
        <v>775</v>
      </c>
      <c r="P117" s="111" t="s">
        <v>775</v>
      </c>
      <c r="Q117" s="112" t="s">
        <v>775</v>
      </c>
      <c r="R117" s="111" t="s">
        <v>775</v>
      </c>
      <c r="S117" s="48" t="s">
        <v>759</v>
      </c>
      <c r="T117" s="111" t="s">
        <v>759</v>
      </c>
      <c r="U117" s="48" t="s">
        <v>761</v>
      </c>
      <c r="V117" s="111" t="s">
        <v>759</v>
      </c>
      <c r="W117" s="48" t="s">
        <v>759</v>
      </c>
      <c r="X117" s="111" t="s">
        <v>761</v>
      </c>
      <c r="Y117" s="48" t="s">
        <v>761</v>
      </c>
      <c r="Z117" s="111" t="s">
        <v>775</v>
      </c>
      <c r="AA117" s="48" t="s">
        <v>775</v>
      </c>
      <c r="AB117" s="111" t="s">
        <v>765</v>
      </c>
      <c r="AC117" s="48" t="s">
        <v>759</v>
      </c>
      <c r="AD117" s="111" t="s">
        <v>759</v>
      </c>
      <c r="AE117" s="48" t="s">
        <v>761</v>
      </c>
      <c r="AF117" s="111" t="s">
        <v>775</v>
      </c>
      <c r="AG117" s="48" t="s">
        <v>759</v>
      </c>
      <c r="AH117" s="111" t="s">
        <v>759</v>
      </c>
      <c r="AI117" s="48" t="s">
        <v>759</v>
      </c>
      <c r="AJ117" s="111" t="s">
        <v>761</v>
      </c>
      <c r="AK117" s="176" t="s">
        <v>761</v>
      </c>
      <c r="AL117" s="285" t="s">
        <v>765</v>
      </c>
      <c r="AM117" s="1" t="s">
        <v>775</v>
      </c>
    </row>
    <row r="118" spans="1:39" ht="20.100000000000001" customHeight="1">
      <c r="A118" s="79" t="s">
        <v>821</v>
      </c>
      <c r="B118" s="141"/>
      <c r="C118" s="80" t="s">
        <v>89</v>
      </c>
      <c r="D118" s="58">
        <v>2</v>
      </c>
      <c r="E118" s="80" t="s">
        <v>355</v>
      </c>
      <c r="F118" s="81">
        <v>45629</v>
      </c>
      <c r="G118" s="82">
        <v>3.5</v>
      </c>
      <c r="H118" s="80" t="s">
        <v>29</v>
      </c>
      <c r="I118" s="80" t="s">
        <v>17</v>
      </c>
      <c r="J118" s="111" t="s">
        <v>765</v>
      </c>
      <c r="K118" s="112" t="s">
        <v>759</v>
      </c>
      <c r="L118" s="111" t="s">
        <v>759</v>
      </c>
      <c r="M118" s="112" t="s">
        <v>761</v>
      </c>
      <c r="N118" s="111" t="s">
        <v>759</v>
      </c>
      <c r="O118" s="112" t="s">
        <v>759</v>
      </c>
      <c r="P118" s="111" t="s">
        <v>761</v>
      </c>
      <c r="Q118" s="112" t="s">
        <v>759</v>
      </c>
      <c r="R118" s="111" t="s">
        <v>759</v>
      </c>
      <c r="S118" s="48" t="s">
        <v>759</v>
      </c>
      <c r="T118" s="111" t="s">
        <v>759</v>
      </c>
      <c r="U118" s="48" t="s">
        <v>765</v>
      </c>
      <c r="V118" s="111" t="s">
        <v>759</v>
      </c>
      <c r="W118" s="48" t="s">
        <v>759</v>
      </c>
      <c r="X118" s="111" t="s">
        <v>759</v>
      </c>
      <c r="Y118" s="48" t="s">
        <v>759</v>
      </c>
      <c r="Z118" s="111" t="s">
        <v>759</v>
      </c>
      <c r="AA118" s="48" t="s">
        <v>759</v>
      </c>
      <c r="AB118" s="111" t="s">
        <v>759</v>
      </c>
      <c r="AC118" s="48" t="s">
        <v>759</v>
      </c>
      <c r="AD118" s="111" t="s">
        <v>759</v>
      </c>
      <c r="AE118" s="48" t="s">
        <v>765</v>
      </c>
      <c r="AF118" s="111" t="s">
        <v>759</v>
      </c>
      <c r="AG118" s="48" t="s">
        <v>759</v>
      </c>
      <c r="AH118" s="111" t="s">
        <v>765</v>
      </c>
      <c r="AI118" s="48" t="s">
        <v>761</v>
      </c>
      <c r="AJ118" s="111" t="s">
        <v>775</v>
      </c>
      <c r="AK118" s="176" t="s">
        <v>759</v>
      </c>
      <c r="AL118" s="283" t="s">
        <v>761</v>
      </c>
      <c r="AM118" s="1" t="s">
        <v>765</v>
      </c>
    </row>
    <row r="119" spans="1:39" ht="20.100000000000001" customHeight="1">
      <c r="A119" s="79" t="s">
        <v>359</v>
      </c>
      <c r="B119" s="141"/>
      <c r="C119" s="80" t="s">
        <v>305</v>
      </c>
      <c r="D119" s="58">
        <v>7</v>
      </c>
      <c r="E119" s="80" t="s">
        <v>360</v>
      </c>
      <c r="F119" s="81">
        <v>45629</v>
      </c>
      <c r="G119" s="82">
        <v>3.5</v>
      </c>
      <c r="H119" s="80" t="s">
        <v>29</v>
      </c>
      <c r="I119" s="80" t="s">
        <v>24</v>
      </c>
      <c r="J119" s="111" t="s">
        <v>761</v>
      </c>
      <c r="K119" s="112" t="s">
        <v>759</v>
      </c>
      <c r="L119" s="111" t="s">
        <v>759</v>
      </c>
      <c r="M119" s="112" t="s">
        <v>761</v>
      </c>
      <c r="N119" s="111" t="s">
        <v>765</v>
      </c>
      <c r="O119" s="112" t="s">
        <v>759</v>
      </c>
      <c r="P119" s="111" t="s">
        <v>765</v>
      </c>
      <c r="Q119" s="112" t="s">
        <v>765</v>
      </c>
      <c r="R119" s="111" t="s">
        <v>759</v>
      </c>
      <c r="S119" s="48" t="s">
        <v>759</v>
      </c>
      <c r="T119" s="111" t="s">
        <v>759</v>
      </c>
      <c r="U119" s="48" t="s">
        <v>761</v>
      </c>
      <c r="V119" s="111" t="s">
        <v>761</v>
      </c>
      <c r="W119" s="48" t="s">
        <v>759</v>
      </c>
      <c r="X119" s="111" t="s">
        <v>761</v>
      </c>
      <c r="Y119" s="48" t="s">
        <v>765</v>
      </c>
      <c r="Z119" s="111" t="s">
        <v>761</v>
      </c>
      <c r="AA119" s="48" t="s">
        <v>761</v>
      </c>
      <c r="AB119" s="111" t="s">
        <v>765</v>
      </c>
      <c r="AC119" s="48" t="s">
        <v>759</v>
      </c>
      <c r="AD119" s="111" t="s">
        <v>759</v>
      </c>
      <c r="AE119" s="48" t="s">
        <v>761</v>
      </c>
      <c r="AF119" s="111" t="s">
        <v>759</v>
      </c>
      <c r="AG119" s="48" t="s">
        <v>759</v>
      </c>
      <c r="AH119" s="111" t="s">
        <v>759</v>
      </c>
      <c r="AI119" s="48" t="s">
        <v>775</v>
      </c>
      <c r="AJ119" s="111" t="s">
        <v>759</v>
      </c>
      <c r="AK119" s="176" t="s">
        <v>765</v>
      </c>
      <c r="AL119" s="283" t="s">
        <v>761</v>
      </c>
      <c r="AM119" s="1" t="s">
        <v>759</v>
      </c>
    </row>
    <row r="120" spans="1:39" ht="20.100000000000001" customHeight="1">
      <c r="A120" s="75" t="s">
        <v>362</v>
      </c>
      <c r="B120" s="140"/>
      <c r="C120" s="76" t="s">
        <v>198</v>
      </c>
      <c r="D120" s="58">
        <v>7</v>
      </c>
      <c r="E120" s="76" t="s">
        <v>363</v>
      </c>
      <c r="F120" s="77">
        <v>45631</v>
      </c>
      <c r="G120" s="78">
        <v>2</v>
      </c>
      <c r="H120" s="76" t="s">
        <v>47</v>
      </c>
      <c r="I120" s="76" t="s">
        <v>17</v>
      </c>
      <c r="J120" s="111" t="s">
        <v>765</v>
      </c>
      <c r="K120" s="112" t="s">
        <v>759</v>
      </c>
      <c r="L120" s="111" t="s">
        <v>759</v>
      </c>
      <c r="M120" s="112" t="s">
        <v>759</v>
      </c>
      <c r="N120" s="111" t="s">
        <v>775</v>
      </c>
      <c r="O120" s="112" t="s">
        <v>775</v>
      </c>
      <c r="P120" s="111" t="s">
        <v>759</v>
      </c>
      <c r="Q120" s="112" t="s">
        <v>775</v>
      </c>
      <c r="R120" s="111" t="s">
        <v>761</v>
      </c>
      <c r="S120" s="48" t="s">
        <v>759</v>
      </c>
      <c r="T120" s="111" t="s">
        <v>759</v>
      </c>
      <c r="U120" s="48" t="s">
        <v>759</v>
      </c>
      <c r="V120" s="111" t="s">
        <v>761</v>
      </c>
      <c r="W120" s="48" t="s">
        <v>759</v>
      </c>
      <c r="X120" s="111" t="s">
        <v>759</v>
      </c>
      <c r="Y120" s="48" t="s">
        <v>765</v>
      </c>
      <c r="Z120" s="111" t="s">
        <v>759</v>
      </c>
      <c r="AA120" s="48" t="s">
        <v>759</v>
      </c>
      <c r="AB120" s="111" t="s">
        <v>759</v>
      </c>
      <c r="AC120" s="48" t="s">
        <v>759</v>
      </c>
      <c r="AD120" s="111" t="s">
        <v>759</v>
      </c>
      <c r="AE120" s="48" t="s">
        <v>761</v>
      </c>
      <c r="AF120" s="111" t="s">
        <v>775</v>
      </c>
      <c r="AG120" s="48" t="s">
        <v>765</v>
      </c>
      <c r="AH120" s="111" t="s">
        <v>775</v>
      </c>
      <c r="AI120" s="48" t="s">
        <v>761</v>
      </c>
      <c r="AJ120" s="111" t="s">
        <v>761</v>
      </c>
      <c r="AK120" s="176" t="s">
        <v>759</v>
      </c>
      <c r="AL120" s="283" t="s">
        <v>761</v>
      </c>
      <c r="AM120" s="1" t="s">
        <v>759</v>
      </c>
    </row>
    <row r="121" spans="1:39" ht="20.100000000000001" customHeight="1">
      <c r="A121" s="75" t="s">
        <v>365</v>
      </c>
      <c r="B121" s="140"/>
      <c r="C121" s="76" t="s">
        <v>198</v>
      </c>
      <c r="D121" s="58">
        <v>7</v>
      </c>
      <c r="E121" s="76" t="s">
        <v>366</v>
      </c>
      <c r="F121" s="77">
        <v>45631</v>
      </c>
      <c r="G121" s="78">
        <v>2</v>
      </c>
      <c r="H121" s="76" t="s">
        <v>47</v>
      </c>
      <c r="I121" s="76" t="s">
        <v>17</v>
      </c>
      <c r="J121" s="111" t="s">
        <v>761</v>
      </c>
      <c r="K121" s="112" t="s">
        <v>761</v>
      </c>
      <c r="L121" s="111" t="s">
        <v>759</v>
      </c>
      <c r="M121" s="112" t="s">
        <v>759</v>
      </c>
      <c r="N121" s="111" t="s">
        <v>775</v>
      </c>
      <c r="O121" s="112" t="s">
        <v>761</v>
      </c>
      <c r="P121" s="111" t="s">
        <v>759</v>
      </c>
      <c r="Q121" s="112" t="s">
        <v>775</v>
      </c>
      <c r="R121" s="111" t="s">
        <v>765</v>
      </c>
      <c r="S121" s="48" t="s">
        <v>759</v>
      </c>
      <c r="T121" s="111" t="s">
        <v>759</v>
      </c>
      <c r="U121" s="48" t="s">
        <v>759</v>
      </c>
      <c r="V121" s="111" t="s">
        <v>761</v>
      </c>
      <c r="W121" s="48" t="s">
        <v>759</v>
      </c>
      <c r="X121" s="111" t="s">
        <v>759</v>
      </c>
      <c r="Y121" s="48" t="s">
        <v>759</v>
      </c>
      <c r="Z121" s="111" t="s">
        <v>759</v>
      </c>
      <c r="AA121" s="48" t="s">
        <v>759</v>
      </c>
      <c r="AB121" s="111" t="s">
        <v>759</v>
      </c>
      <c r="AC121" s="48" t="s">
        <v>759</v>
      </c>
      <c r="AD121" s="111" t="s">
        <v>759</v>
      </c>
      <c r="AE121" s="48" t="s">
        <v>765</v>
      </c>
      <c r="AF121" s="111" t="s">
        <v>775</v>
      </c>
      <c r="AG121" s="48" t="s">
        <v>765</v>
      </c>
      <c r="AH121" s="111" t="s">
        <v>775</v>
      </c>
      <c r="AI121" s="48" t="s">
        <v>761</v>
      </c>
      <c r="AJ121" s="111" t="s">
        <v>761</v>
      </c>
      <c r="AK121" s="176" t="s">
        <v>761</v>
      </c>
      <c r="AL121" s="283" t="s">
        <v>761</v>
      </c>
      <c r="AM121" s="1" t="s">
        <v>759</v>
      </c>
    </row>
    <row r="122" spans="1:39" ht="20.100000000000001" customHeight="1">
      <c r="A122" s="75" t="s">
        <v>368</v>
      </c>
      <c r="B122" s="140"/>
      <c r="C122" s="76" t="s">
        <v>198</v>
      </c>
      <c r="D122" s="58">
        <v>7</v>
      </c>
      <c r="E122" s="76" t="s">
        <v>369</v>
      </c>
      <c r="F122" s="77">
        <v>45631</v>
      </c>
      <c r="G122" s="78">
        <v>3.5</v>
      </c>
      <c r="H122" s="76" t="s">
        <v>47</v>
      </c>
      <c r="I122" s="76" t="s">
        <v>24</v>
      </c>
      <c r="J122" s="111" t="s">
        <v>761</v>
      </c>
      <c r="K122" s="112" t="s">
        <v>761</v>
      </c>
      <c r="L122" s="111" t="s">
        <v>759</v>
      </c>
      <c r="M122" s="112" t="s">
        <v>775</v>
      </c>
      <c r="N122" s="111" t="s">
        <v>761</v>
      </c>
      <c r="O122" s="112" t="s">
        <v>761</v>
      </c>
      <c r="P122" s="111" t="s">
        <v>759</v>
      </c>
      <c r="Q122" s="112" t="s">
        <v>775</v>
      </c>
      <c r="R122" s="111" t="s">
        <v>775</v>
      </c>
      <c r="S122" s="48" t="s">
        <v>759</v>
      </c>
      <c r="T122" s="111" t="s">
        <v>761</v>
      </c>
      <c r="U122" s="48" t="s">
        <v>759</v>
      </c>
      <c r="V122" s="111" t="s">
        <v>761</v>
      </c>
      <c r="W122" s="48" t="s">
        <v>759</v>
      </c>
      <c r="X122" s="111" t="s">
        <v>759</v>
      </c>
      <c r="Y122" s="48" t="s">
        <v>761</v>
      </c>
      <c r="Z122" s="111" t="s">
        <v>775</v>
      </c>
      <c r="AA122" s="48" t="s">
        <v>759</v>
      </c>
      <c r="AB122" s="111" t="s">
        <v>759</v>
      </c>
      <c r="AC122" s="48" t="s">
        <v>759</v>
      </c>
      <c r="AD122" s="111" t="s">
        <v>759</v>
      </c>
      <c r="AE122" s="48" t="s">
        <v>761</v>
      </c>
      <c r="AF122" s="111" t="s">
        <v>761</v>
      </c>
      <c r="AG122" s="48" t="s">
        <v>761</v>
      </c>
      <c r="AH122" s="111" t="s">
        <v>775</v>
      </c>
      <c r="AI122" s="48" t="s">
        <v>765</v>
      </c>
      <c r="AJ122" s="111" t="s">
        <v>761</v>
      </c>
      <c r="AK122" s="176" t="s">
        <v>765</v>
      </c>
      <c r="AL122" s="283" t="s">
        <v>761</v>
      </c>
      <c r="AM122" s="1" t="s">
        <v>759</v>
      </c>
    </row>
    <row r="123" spans="1:39" ht="20.100000000000001" customHeight="1">
      <c r="A123" s="79" t="s">
        <v>371</v>
      </c>
      <c r="B123" s="141"/>
      <c r="C123" s="80" t="s">
        <v>305</v>
      </c>
      <c r="D123" s="58">
        <v>7</v>
      </c>
      <c r="E123" s="80" t="s">
        <v>372</v>
      </c>
      <c r="F123" s="81">
        <v>45632</v>
      </c>
      <c r="G123" s="82">
        <v>3.5</v>
      </c>
      <c r="H123" s="80" t="s">
        <v>52</v>
      </c>
      <c r="I123" s="80" t="s">
        <v>24</v>
      </c>
      <c r="J123" s="111" t="s">
        <v>761</v>
      </c>
      <c r="K123" s="112" t="s">
        <v>761</v>
      </c>
      <c r="L123" s="111" t="s">
        <v>759</v>
      </c>
      <c r="M123" s="112" t="s">
        <v>759</v>
      </c>
      <c r="N123" s="111" t="s">
        <v>765</v>
      </c>
      <c r="O123" s="112" t="s">
        <v>759</v>
      </c>
      <c r="P123" s="111" t="s">
        <v>765</v>
      </c>
      <c r="Q123" s="112" t="s">
        <v>765</v>
      </c>
      <c r="R123" s="111" t="s">
        <v>759</v>
      </c>
      <c r="S123" s="48" t="s">
        <v>759</v>
      </c>
      <c r="T123" s="111" t="s">
        <v>765</v>
      </c>
      <c r="U123" s="48" t="s">
        <v>761</v>
      </c>
      <c r="V123" s="111" t="s">
        <v>765</v>
      </c>
      <c r="W123" s="48" t="s">
        <v>761</v>
      </c>
      <c r="X123" s="111" t="s">
        <v>765</v>
      </c>
      <c r="Y123" s="48" t="s">
        <v>765</v>
      </c>
      <c r="Z123" s="111" t="s">
        <v>761</v>
      </c>
      <c r="AA123" s="48" t="s">
        <v>775</v>
      </c>
      <c r="AB123" s="111" t="s">
        <v>759</v>
      </c>
      <c r="AC123" s="48" t="s">
        <v>775</v>
      </c>
      <c r="AD123" s="111" t="s">
        <v>759</v>
      </c>
      <c r="AE123" s="48" t="s">
        <v>761</v>
      </c>
      <c r="AF123" s="111" t="s">
        <v>761</v>
      </c>
      <c r="AG123" s="48" t="s">
        <v>775</v>
      </c>
      <c r="AH123" s="111" t="s">
        <v>765</v>
      </c>
      <c r="AI123" s="48" t="s">
        <v>775</v>
      </c>
      <c r="AJ123" s="111" t="s">
        <v>759</v>
      </c>
      <c r="AK123" s="176" t="s">
        <v>765</v>
      </c>
      <c r="AL123" s="283" t="s">
        <v>761</v>
      </c>
      <c r="AM123" s="1" t="s">
        <v>759</v>
      </c>
    </row>
    <row r="124" spans="1:39" ht="20.100000000000001" customHeight="1">
      <c r="A124" s="75" t="s">
        <v>374</v>
      </c>
      <c r="B124" s="140"/>
      <c r="C124" s="76" t="s">
        <v>198</v>
      </c>
      <c r="D124" s="58">
        <v>7</v>
      </c>
      <c r="E124" s="76" t="s">
        <v>375</v>
      </c>
      <c r="F124" s="77">
        <v>45635</v>
      </c>
      <c r="G124" s="78">
        <v>3.5</v>
      </c>
      <c r="H124" s="76" t="s">
        <v>16</v>
      </c>
      <c r="I124" s="76" t="s">
        <v>17</v>
      </c>
      <c r="J124" s="111" t="s">
        <v>761</v>
      </c>
      <c r="K124" s="112" t="s">
        <v>761</v>
      </c>
      <c r="L124" s="111" t="s">
        <v>759</v>
      </c>
      <c r="M124" s="112" t="s">
        <v>775</v>
      </c>
      <c r="N124" s="111" t="s">
        <v>761</v>
      </c>
      <c r="O124" s="112" t="s">
        <v>775</v>
      </c>
      <c r="P124" s="111" t="s">
        <v>775</v>
      </c>
      <c r="Q124" s="112" t="s">
        <v>775</v>
      </c>
      <c r="R124" s="111" t="s">
        <v>775</v>
      </c>
      <c r="S124" s="48" t="s">
        <v>759</v>
      </c>
      <c r="T124" s="111" t="s">
        <v>759</v>
      </c>
      <c r="U124" s="48" t="s">
        <v>761</v>
      </c>
      <c r="V124" s="111" t="s">
        <v>759</v>
      </c>
      <c r="W124" s="48" t="s">
        <v>759</v>
      </c>
      <c r="X124" s="111" t="s">
        <v>761</v>
      </c>
      <c r="Y124" s="48" t="s">
        <v>761</v>
      </c>
      <c r="Z124" s="111" t="s">
        <v>775</v>
      </c>
      <c r="AA124" s="48" t="s">
        <v>775</v>
      </c>
      <c r="AB124" s="111" t="s">
        <v>761</v>
      </c>
      <c r="AC124" s="48" t="s">
        <v>759</v>
      </c>
      <c r="AD124" s="111" t="s">
        <v>759</v>
      </c>
      <c r="AE124" s="48" t="s">
        <v>761</v>
      </c>
      <c r="AF124" s="111" t="s">
        <v>775</v>
      </c>
      <c r="AG124" s="48" t="s">
        <v>775</v>
      </c>
      <c r="AH124" s="111" t="s">
        <v>775</v>
      </c>
      <c r="AI124" s="48" t="s">
        <v>759</v>
      </c>
      <c r="AJ124" s="111" t="s">
        <v>761</v>
      </c>
      <c r="AK124" s="176" t="s">
        <v>761</v>
      </c>
      <c r="AL124" s="283" t="s">
        <v>761</v>
      </c>
      <c r="AM124" s="1" t="s">
        <v>761</v>
      </c>
    </row>
    <row r="125" spans="1:39" ht="20.100000000000001" customHeight="1">
      <c r="A125" s="75" t="s">
        <v>377</v>
      </c>
      <c r="B125" s="140"/>
      <c r="C125" s="76" t="s">
        <v>198</v>
      </c>
      <c r="D125" s="58">
        <v>7</v>
      </c>
      <c r="E125" s="76" t="s">
        <v>378</v>
      </c>
      <c r="F125" s="77">
        <v>45635</v>
      </c>
      <c r="G125" s="78">
        <v>1</v>
      </c>
      <c r="H125" s="76" t="s">
        <v>16</v>
      </c>
      <c r="I125" s="76" t="s">
        <v>24</v>
      </c>
      <c r="J125" s="111" t="s">
        <v>761</v>
      </c>
      <c r="K125" s="112" t="s">
        <v>761</v>
      </c>
      <c r="L125" s="111" t="s">
        <v>759</v>
      </c>
      <c r="M125" s="112" t="s">
        <v>761</v>
      </c>
      <c r="N125" s="111" t="s">
        <v>759</v>
      </c>
      <c r="O125" s="112" t="s">
        <v>775</v>
      </c>
      <c r="P125" s="111" t="s">
        <v>775</v>
      </c>
      <c r="Q125" s="112" t="s">
        <v>775</v>
      </c>
      <c r="R125" s="111" t="s">
        <v>761</v>
      </c>
      <c r="S125" s="48" t="s">
        <v>759</v>
      </c>
      <c r="T125" s="111" t="s">
        <v>759</v>
      </c>
      <c r="U125" s="48" t="s">
        <v>765</v>
      </c>
      <c r="V125" s="111" t="s">
        <v>759</v>
      </c>
      <c r="W125" s="48" t="s">
        <v>759</v>
      </c>
      <c r="X125" s="111" t="s">
        <v>759</v>
      </c>
      <c r="Y125" s="48" t="s">
        <v>765</v>
      </c>
      <c r="Z125" s="111" t="s">
        <v>759</v>
      </c>
      <c r="AA125" s="48" t="s">
        <v>765</v>
      </c>
      <c r="AB125" s="111" t="s">
        <v>761</v>
      </c>
      <c r="AC125" s="48" t="s">
        <v>759</v>
      </c>
      <c r="AD125" s="111" t="s">
        <v>759</v>
      </c>
      <c r="AE125" s="48" t="s">
        <v>765</v>
      </c>
      <c r="AF125" s="111" t="s">
        <v>759</v>
      </c>
      <c r="AG125" s="48" t="s">
        <v>759</v>
      </c>
      <c r="AH125" s="111" t="s">
        <v>765</v>
      </c>
      <c r="AI125" s="48" t="s">
        <v>775</v>
      </c>
      <c r="AJ125" s="111" t="s">
        <v>765</v>
      </c>
      <c r="AK125" s="176" t="s">
        <v>761</v>
      </c>
      <c r="AL125" s="283" t="s">
        <v>761</v>
      </c>
      <c r="AM125" s="1" t="s">
        <v>775</v>
      </c>
    </row>
    <row r="126" spans="1:39" ht="20.100000000000001" customHeight="1">
      <c r="A126" s="85" t="s">
        <v>380</v>
      </c>
      <c r="B126" s="143"/>
      <c r="C126" s="86" t="s">
        <v>381</v>
      </c>
      <c r="D126" s="58">
        <v>7</v>
      </c>
      <c r="E126" s="86" t="s">
        <v>382</v>
      </c>
      <c r="F126" s="87">
        <v>45664</v>
      </c>
      <c r="G126" s="88">
        <v>2</v>
      </c>
      <c r="H126" s="86" t="s">
        <v>29</v>
      </c>
      <c r="I126" s="86" t="s">
        <v>24</v>
      </c>
      <c r="J126" s="111" t="s">
        <v>759</v>
      </c>
      <c r="K126" s="112" t="s">
        <v>759</v>
      </c>
      <c r="L126" s="111" t="s">
        <v>759</v>
      </c>
      <c r="M126" s="112" t="s">
        <v>761</v>
      </c>
      <c r="N126" s="111" t="s">
        <v>765</v>
      </c>
      <c r="O126" s="112" t="s">
        <v>759</v>
      </c>
      <c r="P126" s="111" t="s">
        <v>775</v>
      </c>
      <c r="Q126" s="112" t="s">
        <v>761</v>
      </c>
      <c r="R126" s="111" t="s">
        <v>759</v>
      </c>
      <c r="S126" s="48" t="s">
        <v>759</v>
      </c>
      <c r="T126" s="111" t="s">
        <v>759</v>
      </c>
      <c r="U126" s="48" t="s">
        <v>761</v>
      </c>
      <c r="V126" s="111" t="s">
        <v>775</v>
      </c>
      <c r="W126" s="48" t="s">
        <v>759</v>
      </c>
      <c r="X126" s="111" t="s">
        <v>759</v>
      </c>
      <c r="Y126" s="48" t="s">
        <v>759</v>
      </c>
      <c r="Z126" s="111" t="s">
        <v>765</v>
      </c>
      <c r="AA126" s="48" t="s">
        <v>761</v>
      </c>
      <c r="AB126" s="111" t="s">
        <v>761</v>
      </c>
      <c r="AC126" s="48" t="s">
        <v>759</v>
      </c>
      <c r="AD126" s="111" t="s">
        <v>759</v>
      </c>
      <c r="AE126" s="48" t="s">
        <v>765</v>
      </c>
      <c r="AF126" s="111" t="s">
        <v>759</v>
      </c>
      <c r="AG126" s="48" t="s">
        <v>775</v>
      </c>
      <c r="AH126" s="111" t="s">
        <v>759</v>
      </c>
      <c r="AI126" s="48" t="s">
        <v>775</v>
      </c>
      <c r="AJ126" s="111" t="s">
        <v>775</v>
      </c>
      <c r="AK126" s="176" t="s">
        <v>761</v>
      </c>
      <c r="AL126" s="284" t="s">
        <v>759</v>
      </c>
      <c r="AM126" s="1" t="s">
        <v>759</v>
      </c>
    </row>
    <row r="127" spans="1:39" ht="20.100000000000001" customHeight="1">
      <c r="A127" s="85" t="s">
        <v>384</v>
      </c>
      <c r="B127" s="143"/>
      <c r="C127" s="86" t="s">
        <v>381</v>
      </c>
      <c r="D127" s="58">
        <v>7</v>
      </c>
      <c r="E127" s="86" t="s">
        <v>385</v>
      </c>
      <c r="F127" s="87">
        <v>45664</v>
      </c>
      <c r="G127" s="88">
        <v>2</v>
      </c>
      <c r="H127" s="86" t="s">
        <v>29</v>
      </c>
      <c r="I127" s="86" t="s">
        <v>24</v>
      </c>
      <c r="J127" s="111" t="s">
        <v>759</v>
      </c>
      <c r="K127" s="112" t="s">
        <v>759</v>
      </c>
      <c r="L127" s="111" t="s">
        <v>759</v>
      </c>
      <c r="M127" s="112" t="s">
        <v>761</v>
      </c>
      <c r="N127" s="111" t="s">
        <v>765</v>
      </c>
      <c r="O127" s="112" t="s">
        <v>759</v>
      </c>
      <c r="P127" s="111" t="s">
        <v>775</v>
      </c>
      <c r="Q127" s="112" t="s">
        <v>759</v>
      </c>
      <c r="R127" s="111" t="s">
        <v>759</v>
      </c>
      <c r="S127" s="48" t="s">
        <v>759</v>
      </c>
      <c r="T127" s="111" t="s">
        <v>759</v>
      </c>
      <c r="U127" s="48" t="s">
        <v>761</v>
      </c>
      <c r="V127" s="111" t="s">
        <v>775</v>
      </c>
      <c r="W127" s="48" t="s">
        <v>759</v>
      </c>
      <c r="X127" s="111" t="s">
        <v>765</v>
      </c>
      <c r="Y127" s="48" t="s">
        <v>759</v>
      </c>
      <c r="Z127" s="111" t="s">
        <v>759</v>
      </c>
      <c r="AA127" s="48" t="s">
        <v>761</v>
      </c>
      <c r="AB127" s="111" t="s">
        <v>759</v>
      </c>
      <c r="AC127" s="48" t="s">
        <v>759</v>
      </c>
      <c r="AD127" s="111" t="s">
        <v>759</v>
      </c>
      <c r="AE127" s="48" t="s">
        <v>761</v>
      </c>
      <c r="AF127" s="111" t="s">
        <v>759</v>
      </c>
      <c r="AG127" s="48" t="s">
        <v>761</v>
      </c>
      <c r="AH127" s="111" t="s">
        <v>759</v>
      </c>
      <c r="AI127" s="48" t="s">
        <v>775</v>
      </c>
      <c r="AJ127" s="111" t="s">
        <v>775</v>
      </c>
      <c r="AK127" s="176" t="s">
        <v>765</v>
      </c>
      <c r="AL127" s="284" t="s">
        <v>759</v>
      </c>
      <c r="AM127" s="1" t="s">
        <v>759</v>
      </c>
    </row>
    <row r="128" spans="1:39" ht="20.100000000000001" customHeight="1">
      <c r="A128" s="85" t="s">
        <v>387</v>
      </c>
      <c r="B128" s="143"/>
      <c r="C128" s="86" t="s">
        <v>381</v>
      </c>
      <c r="D128" s="58">
        <v>7</v>
      </c>
      <c r="E128" s="86" t="s">
        <v>388</v>
      </c>
      <c r="F128" s="87">
        <v>45666</v>
      </c>
      <c r="G128" s="88">
        <v>4</v>
      </c>
      <c r="H128" s="86" t="s">
        <v>47</v>
      </c>
      <c r="I128" s="86" t="s">
        <v>24</v>
      </c>
      <c r="J128" s="111" t="s">
        <v>761</v>
      </c>
      <c r="K128" s="112" t="s">
        <v>759</v>
      </c>
      <c r="L128" s="111" t="s">
        <v>761</v>
      </c>
      <c r="M128" s="112" t="s">
        <v>775</v>
      </c>
      <c r="N128" s="111" t="s">
        <v>775</v>
      </c>
      <c r="O128" s="112" t="s">
        <v>761</v>
      </c>
      <c r="P128" s="111" t="s">
        <v>759</v>
      </c>
      <c r="Q128" s="112" t="s">
        <v>761</v>
      </c>
      <c r="R128" s="111" t="s">
        <v>775</v>
      </c>
      <c r="S128" s="48" t="s">
        <v>761</v>
      </c>
      <c r="T128" s="111" t="s">
        <v>761</v>
      </c>
      <c r="U128" s="48" t="s">
        <v>761</v>
      </c>
      <c r="V128" s="111" t="s">
        <v>761</v>
      </c>
      <c r="W128" s="48" t="s">
        <v>759</v>
      </c>
      <c r="X128" s="111" t="s">
        <v>759</v>
      </c>
      <c r="Y128" s="48" t="s">
        <v>765</v>
      </c>
      <c r="Z128" s="111" t="s">
        <v>759</v>
      </c>
      <c r="AA128" s="48" t="s">
        <v>759</v>
      </c>
      <c r="AB128" s="111" t="s">
        <v>759</v>
      </c>
      <c r="AC128" s="48" t="s">
        <v>759</v>
      </c>
      <c r="AD128" s="111" t="s">
        <v>759</v>
      </c>
      <c r="AE128" s="48" t="s">
        <v>761</v>
      </c>
      <c r="AF128" s="111" t="s">
        <v>759</v>
      </c>
      <c r="AG128" s="48" t="s">
        <v>761</v>
      </c>
      <c r="AH128" s="111" t="s">
        <v>759</v>
      </c>
      <c r="AI128" s="48" t="s">
        <v>765</v>
      </c>
      <c r="AJ128" s="111" t="s">
        <v>765</v>
      </c>
      <c r="AK128" s="176" t="s">
        <v>765</v>
      </c>
      <c r="AL128" s="284" t="s">
        <v>759</v>
      </c>
      <c r="AM128" s="1" t="s">
        <v>759</v>
      </c>
    </row>
    <row r="129" spans="1:39" ht="20.100000000000001" customHeight="1">
      <c r="A129" s="89" t="s">
        <v>390</v>
      </c>
      <c r="B129" s="144"/>
      <c r="C129" s="90" t="s">
        <v>391</v>
      </c>
      <c r="D129" s="58">
        <v>7</v>
      </c>
      <c r="E129" s="90" t="s">
        <v>392</v>
      </c>
      <c r="F129" s="91">
        <v>45667</v>
      </c>
      <c r="G129" s="92">
        <v>3.5</v>
      </c>
      <c r="H129" s="90" t="s">
        <v>52</v>
      </c>
      <c r="I129" s="90" t="s">
        <v>24</v>
      </c>
      <c r="J129" s="111" t="s">
        <v>761</v>
      </c>
      <c r="K129" s="112" t="s">
        <v>759</v>
      </c>
      <c r="L129" s="111" t="s">
        <v>761</v>
      </c>
      <c r="M129" s="112" t="s">
        <v>759</v>
      </c>
      <c r="N129" s="111" t="s">
        <v>759</v>
      </c>
      <c r="O129" s="112" t="s">
        <v>759</v>
      </c>
      <c r="P129" s="111" t="s">
        <v>765</v>
      </c>
      <c r="Q129" s="112" t="s">
        <v>765</v>
      </c>
      <c r="R129" s="111" t="s">
        <v>759</v>
      </c>
      <c r="S129" s="48" t="s">
        <v>761</v>
      </c>
      <c r="T129" s="111" t="s">
        <v>759</v>
      </c>
      <c r="U129" s="48" t="s">
        <v>761</v>
      </c>
      <c r="V129" s="111" t="s">
        <v>765</v>
      </c>
      <c r="W129" s="48" t="s">
        <v>765</v>
      </c>
      <c r="X129" s="111" t="s">
        <v>759</v>
      </c>
      <c r="Y129" s="48" t="s">
        <v>759</v>
      </c>
      <c r="Z129" s="111" t="s">
        <v>761</v>
      </c>
      <c r="AA129" s="48" t="s">
        <v>775</v>
      </c>
      <c r="AB129" s="111" t="s">
        <v>765</v>
      </c>
      <c r="AC129" s="48" t="s">
        <v>775</v>
      </c>
      <c r="AD129" s="111" t="s">
        <v>759</v>
      </c>
      <c r="AE129" s="48" t="s">
        <v>761</v>
      </c>
      <c r="AF129" s="111" t="s">
        <v>759</v>
      </c>
      <c r="AG129" s="48" t="s">
        <v>775</v>
      </c>
      <c r="AH129" s="111" t="s">
        <v>759</v>
      </c>
      <c r="AI129" s="48" t="s">
        <v>775</v>
      </c>
      <c r="AJ129" s="111" t="s">
        <v>759</v>
      </c>
      <c r="AK129" s="176" t="s">
        <v>765</v>
      </c>
      <c r="AL129" s="284" t="s">
        <v>759</v>
      </c>
      <c r="AM129" s="1" t="s">
        <v>759</v>
      </c>
    </row>
    <row r="130" spans="1:39" ht="20.100000000000001" customHeight="1">
      <c r="A130" s="89" t="s">
        <v>826</v>
      </c>
      <c r="B130" s="144"/>
      <c r="C130" s="90" t="s">
        <v>391</v>
      </c>
      <c r="D130" s="58">
        <v>5</v>
      </c>
      <c r="E130" s="90" t="s">
        <v>395</v>
      </c>
      <c r="F130" s="91">
        <v>45670</v>
      </c>
      <c r="G130" s="92">
        <v>4</v>
      </c>
      <c r="H130" s="90" t="s">
        <v>16</v>
      </c>
      <c r="I130" s="90" t="s">
        <v>17</v>
      </c>
      <c r="J130" s="111" t="s">
        <v>759</v>
      </c>
      <c r="K130" s="112" t="s">
        <v>759</v>
      </c>
      <c r="L130" s="111" t="s">
        <v>761</v>
      </c>
      <c r="M130" s="112" t="s">
        <v>765</v>
      </c>
      <c r="N130" s="111" t="s">
        <v>759</v>
      </c>
      <c r="O130" s="112" t="s">
        <v>765</v>
      </c>
      <c r="P130" s="111" t="s">
        <v>759</v>
      </c>
      <c r="Q130" s="112" t="s">
        <v>761</v>
      </c>
      <c r="R130" s="111" t="s">
        <v>765</v>
      </c>
      <c r="S130" s="48" t="s">
        <v>759</v>
      </c>
      <c r="T130" s="111" t="s">
        <v>759</v>
      </c>
      <c r="U130" s="48" t="s">
        <v>761</v>
      </c>
      <c r="V130" s="111" t="s">
        <v>759</v>
      </c>
      <c r="W130" s="48" t="s">
        <v>759</v>
      </c>
      <c r="X130" s="111" t="s">
        <v>765</v>
      </c>
      <c r="Y130" s="48" t="s">
        <v>765</v>
      </c>
      <c r="Z130" s="111" t="s">
        <v>759</v>
      </c>
      <c r="AA130" s="48" t="s">
        <v>765</v>
      </c>
      <c r="AB130" s="111" t="s">
        <v>761</v>
      </c>
      <c r="AC130" s="48" t="s">
        <v>759</v>
      </c>
      <c r="AD130" s="111" t="s">
        <v>761</v>
      </c>
      <c r="AE130" s="48" t="s">
        <v>759</v>
      </c>
      <c r="AF130" s="111" t="s">
        <v>759</v>
      </c>
      <c r="AG130" s="48" t="s">
        <v>759</v>
      </c>
      <c r="AH130" s="111" t="s">
        <v>761</v>
      </c>
      <c r="AI130" s="48" t="s">
        <v>759</v>
      </c>
      <c r="AJ130" s="111" t="s">
        <v>761</v>
      </c>
      <c r="AK130" s="176" t="s">
        <v>761</v>
      </c>
      <c r="AL130" s="284" t="s">
        <v>759</v>
      </c>
      <c r="AM130" s="1" t="s">
        <v>759</v>
      </c>
    </row>
    <row r="131" spans="1:39" ht="20.100000000000001" customHeight="1">
      <c r="A131" s="89" t="s">
        <v>397</v>
      </c>
      <c r="B131" s="144"/>
      <c r="C131" s="90" t="s">
        <v>391</v>
      </c>
      <c r="D131" s="58">
        <v>4</v>
      </c>
      <c r="E131" s="90" t="s">
        <v>395</v>
      </c>
      <c r="F131" s="91">
        <v>45670</v>
      </c>
      <c r="G131" s="92">
        <v>2</v>
      </c>
      <c r="H131" s="90" t="s">
        <v>16</v>
      </c>
      <c r="I131" s="90" t="s">
        <v>17</v>
      </c>
      <c r="J131" s="111" t="s">
        <v>761</v>
      </c>
      <c r="K131" s="112" t="s">
        <v>759</v>
      </c>
      <c r="L131" s="111" t="s">
        <v>761</v>
      </c>
      <c r="M131" s="112" t="s">
        <v>765</v>
      </c>
      <c r="N131" s="111" t="s">
        <v>765</v>
      </c>
      <c r="O131" s="112" t="s">
        <v>765</v>
      </c>
      <c r="P131" s="111" t="s">
        <v>775</v>
      </c>
      <c r="Q131" s="112" t="s">
        <v>761</v>
      </c>
      <c r="R131" s="111" t="s">
        <v>765</v>
      </c>
      <c r="S131" s="48" t="s">
        <v>759</v>
      </c>
      <c r="T131" s="111" t="s">
        <v>759</v>
      </c>
      <c r="U131" s="48" t="s">
        <v>761</v>
      </c>
      <c r="V131" s="111" t="s">
        <v>759</v>
      </c>
      <c r="W131" s="48" t="s">
        <v>759</v>
      </c>
      <c r="X131" s="111" t="s">
        <v>765</v>
      </c>
      <c r="Y131" s="48" t="s">
        <v>759</v>
      </c>
      <c r="Z131" s="111" t="s">
        <v>765</v>
      </c>
      <c r="AA131" s="48" t="s">
        <v>761</v>
      </c>
      <c r="AB131" s="111" t="s">
        <v>761</v>
      </c>
      <c r="AC131" s="48" t="s">
        <v>759</v>
      </c>
      <c r="AD131" s="111" t="s">
        <v>775</v>
      </c>
      <c r="AE131" s="48" t="s">
        <v>765</v>
      </c>
      <c r="AF131" s="111" t="s">
        <v>759</v>
      </c>
      <c r="AG131" s="48" t="s">
        <v>759</v>
      </c>
      <c r="AH131" s="111" t="s">
        <v>761</v>
      </c>
      <c r="AI131" s="48" t="s">
        <v>759</v>
      </c>
      <c r="AJ131" s="111" t="s">
        <v>775</v>
      </c>
      <c r="AK131" s="176" t="s">
        <v>761</v>
      </c>
      <c r="AL131" s="284" t="s">
        <v>759</v>
      </c>
      <c r="AM131" s="1" t="s">
        <v>759</v>
      </c>
    </row>
    <row r="132" spans="1:39" ht="20.100000000000001" customHeight="1">
      <c r="A132" s="85" t="s">
        <v>399</v>
      </c>
      <c r="B132" s="143"/>
      <c r="C132" s="86" t="s">
        <v>381</v>
      </c>
      <c r="D132" s="58">
        <v>7</v>
      </c>
      <c r="E132" s="86" t="s">
        <v>395</v>
      </c>
      <c r="F132" s="87">
        <v>45670</v>
      </c>
      <c r="G132" s="88">
        <v>3.5</v>
      </c>
      <c r="H132" s="86" t="s">
        <v>16</v>
      </c>
      <c r="I132" s="86" t="s">
        <v>17</v>
      </c>
      <c r="J132" s="111" t="s">
        <v>775</v>
      </c>
      <c r="K132" s="112" t="s">
        <v>759</v>
      </c>
      <c r="L132" s="111" t="s">
        <v>761</v>
      </c>
      <c r="M132" s="112" t="s">
        <v>775</v>
      </c>
      <c r="N132" s="111" t="s">
        <v>761</v>
      </c>
      <c r="O132" s="112" t="s">
        <v>775</v>
      </c>
      <c r="P132" s="111" t="s">
        <v>765</v>
      </c>
      <c r="Q132" s="112" t="s">
        <v>775</v>
      </c>
      <c r="R132" s="111" t="s">
        <v>775</v>
      </c>
      <c r="S132" s="48" t="s">
        <v>759</v>
      </c>
      <c r="T132" s="111" t="s">
        <v>759</v>
      </c>
      <c r="U132" s="48" t="s">
        <v>761</v>
      </c>
      <c r="V132" s="111" t="s">
        <v>759</v>
      </c>
      <c r="W132" s="48" t="s">
        <v>759</v>
      </c>
      <c r="X132" s="111" t="s">
        <v>775</v>
      </c>
      <c r="Y132" s="48" t="s">
        <v>761</v>
      </c>
      <c r="Z132" s="111" t="s">
        <v>775</v>
      </c>
      <c r="AA132" s="48" t="s">
        <v>775</v>
      </c>
      <c r="AB132" s="111" t="s">
        <v>761</v>
      </c>
      <c r="AC132" s="48" t="s">
        <v>759</v>
      </c>
      <c r="AD132" s="111" t="s">
        <v>761</v>
      </c>
      <c r="AE132" s="48" t="s">
        <v>761</v>
      </c>
      <c r="AF132" s="111" t="s">
        <v>761</v>
      </c>
      <c r="AG132" s="48" t="s">
        <v>759</v>
      </c>
      <c r="AH132" s="111" t="s">
        <v>765</v>
      </c>
      <c r="AI132" s="48" t="s">
        <v>759</v>
      </c>
      <c r="AJ132" s="111" t="s">
        <v>761</v>
      </c>
      <c r="AK132" s="176" t="s">
        <v>761</v>
      </c>
      <c r="AL132" s="284" t="s">
        <v>759</v>
      </c>
      <c r="AM132" s="1" t="s">
        <v>759</v>
      </c>
    </row>
    <row r="133" spans="1:39" ht="20.100000000000001" customHeight="1">
      <c r="A133" s="89" t="s">
        <v>400</v>
      </c>
      <c r="B133" s="144"/>
      <c r="C133" s="90" t="s">
        <v>391</v>
      </c>
      <c r="D133" s="58">
        <v>4</v>
      </c>
      <c r="E133" s="90" t="s">
        <v>401</v>
      </c>
      <c r="F133" s="91">
        <v>45670</v>
      </c>
      <c r="G133" s="92">
        <v>2</v>
      </c>
      <c r="H133" s="90" t="s">
        <v>16</v>
      </c>
      <c r="I133" s="90" t="s">
        <v>24</v>
      </c>
      <c r="J133" s="111" t="s">
        <v>761</v>
      </c>
      <c r="K133" s="112" t="s">
        <v>759</v>
      </c>
      <c r="L133" s="111" t="s">
        <v>761</v>
      </c>
      <c r="M133" s="112" t="s">
        <v>761</v>
      </c>
      <c r="N133" s="111" t="s">
        <v>765</v>
      </c>
      <c r="O133" s="112" t="s">
        <v>759</v>
      </c>
      <c r="P133" s="111" t="s">
        <v>775</v>
      </c>
      <c r="Q133" s="112" t="s">
        <v>775</v>
      </c>
      <c r="R133" s="111" t="s">
        <v>761</v>
      </c>
      <c r="S133" s="48" t="s">
        <v>761</v>
      </c>
      <c r="T133" s="111" t="s">
        <v>759</v>
      </c>
      <c r="U133" s="48" t="s">
        <v>761</v>
      </c>
      <c r="V133" s="111" t="s">
        <v>759</v>
      </c>
      <c r="W133" s="48" t="s">
        <v>759</v>
      </c>
      <c r="X133" s="111" t="s">
        <v>759</v>
      </c>
      <c r="Y133" s="48" t="s">
        <v>765</v>
      </c>
      <c r="Z133" s="111" t="s">
        <v>765</v>
      </c>
      <c r="AA133" s="48" t="s">
        <v>761</v>
      </c>
      <c r="AB133" s="111" t="s">
        <v>761</v>
      </c>
      <c r="AC133" s="48" t="s">
        <v>759</v>
      </c>
      <c r="AD133" s="111" t="s">
        <v>775</v>
      </c>
      <c r="AE133" s="48" t="s">
        <v>765</v>
      </c>
      <c r="AF133" s="111" t="s">
        <v>759</v>
      </c>
      <c r="AG133" s="48" t="s">
        <v>759</v>
      </c>
      <c r="AH133" s="111" t="s">
        <v>761</v>
      </c>
      <c r="AI133" s="48" t="s">
        <v>775</v>
      </c>
      <c r="AJ133" s="111" t="s">
        <v>775</v>
      </c>
      <c r="AK133" s="176" t="s">
        <v>761</v>
      </c>
      <c r="AL133" s="284" t="s">
        <v>759</v>
      </c>
      <c r="AM133" s="1" t="s">
        <v>761</v>
      </c>
    </row>
    <row r="134" spans="1:39" ht="20.100000000000001" customHeight="1">
      <c r="A134" s="89" t="s">
        <v>828</v>
      </c>
      <c r="B134" s="144"/>
      <c r="C134" s="90" t="s">
        <v>391</v>
      </c>
      <c r="D134" s="58">
        <v>5</v>
      </c>
      <c r="E134" s="90" t="s">
        <v>403</v>
      </c>
      <c r="F134" s="91">
        <v>45670</v>
      </c>
      <c r="G134" s="92">
        <v>4</v>
      </c>
      <c r="H134" s="90" t="s">
        <v>16</v>
      </c>
      <c r="I134" s="90" t="s">
        <v>24</v>
      </c>
      <c r="J134" s="111" t="s">
        <v>759</v>
      </c>
      <c r="K134" s="112" t="s">
        <v>759</v>
      </c>
      <c r="L134" s="111" t="s">
        <v>775</v>
      </c>
      <c r="M134" s="112" t="s">
        <v>761</v>
      </c>
      <c r="N134" s="111" t="s">
        <v>759</v>
      </c>
      <c r="O134" s="112" t="s">
        <v>759</v>
      </c>
      <c r="P134" s="111" t="s">
        <v>759</v>
      </c>
      <c r="Q134" s="112" t="s">
        <v>775</v>
      </c>
      <c r="R134" s="111" t="s">
        <v>765</v>
      </c>
      <c r="S134" s="48" t="s">
        <v>761</v>
      </c>
      <c r="T134" s="111" t="s">
        <v>759</v>
      </c>
      <c r="U134" s="48" t="s">
        <v>761</v>
      </c>
      <c r="V134" s="111" t="s">
        <v>759</v>
      </c>
      <c r="W134" s="48" t="s">
        <v>759</v>
      </c>
      <c r="X134" s="111" t="s">
        <v>759</v>
      </c>
      <c r="Y134" s="48" t="s">
        <v>761</v>
      </c>
      <c r="Z134" s="111" t="s">
        <v>759</v>
      </c>
      <c r="AA134" s="48" t="s">
        <v>765</v>
      </c>
      <c r="AB134" s="111" t="s">
        <v>759</v>
      </c>
      <c r="AC134" s="48" t="s">
        <v>759</v>
      </c>
      <c r="AD134" s="111" t="s">
        <v>761</v>
      </c>
      <c r="AE134" s="48" t="s">
        <v>759</v>
      </c>
      <c r="AF134" s="111" t="s">
        <v>759</v>
      </c>
      <c r="AG134" s="48" t="s">
        <v>759</v>
      </c>
      <c r="AH134" s="111" t="s">
        <v>761</v>
      </c>
      <c r="AI134" s="48" t="s">
        <v>775</v>
      </c>
      <c r="AJ134" s="111" t="s">
        <v>761</v>
      </c>
      <c r="AK134" s="176" t="s">
        <v>765</v>
      </c>
      <c r="AL134" s="284" t="s">
        <v>759</v>
      </c>
      <c r="AM134" s="1" t="s">
        <v>761</v>
      </c>
    </row>
    <row r="135" spans="1:39" ht="0.95" customHeight="1">
      <c r="A135" s="85" t="s">
        <v>405</v>
      </c>
      <c r="B135" s="143"/>
      <c r="C135" s="86" t="s">
        <v>381</v>
      </c>
      <c r="D135" s="58">
        <v>7</v>
      </c>
      <c r="E135" s="86" t="s">
        <v>406</v>
      </c>
      <c r="F135" s="87">
        <v>45671</v>
      </c>
      <c r="G135" s="88">
        <v>2</v>
      </c>
      <c r="H135" s="86" t="s">
        <v>29</v>
      </c>
      <c r="I135" s="86" t="s">
        <v>17</v>
      </c>
      <c r="J135" s="111" t="s">
        <v>761</v>
      </c>
      <c r="K135" s="112" t="s">
        <v>761</v>
      </c>
      <c r="L135" s="111" t="s">
        <v>761</v>
      </c>
      <c r="M135" s="112" t="s">
        <v>761</v>
      </c>
      <c r="N135" s="111" t="s">
        <v>765</v>
      </c>
      <c r="O135" s="112" t="s">
        <v>759</v>
      </c>
      <c r="P135" s="111" t="s">
        <v>775</v>
      </c>
      <c r="Q135" s="112" t="s">
        <v>775</v>
      </c>
      <c r="R135" s="111" t="s">
        <v>759</v>
      </c>
      <c r="S135" s="48" t="s">
        <v>759</v>
      </c>
      <c r="T135" s="111" t="s">
        <v>761</v>
      </c>
      <c r="U135" s="48" t="s">
        <v>765</v>
      </c>
      <c r="V135" s="111" t="s">
        <v>759</v>
      </c>
      <c r="W135" s="48" t="s">
        <v>759</v>
      </c>
      <c r="X135" s="111" t="s">
        <v>759</v>
      </c>
      <c r="Y135" s="48" t="s">
        <v>759</v>
      </c>
      <c r="Z135" s="111" t="s">
        <v>759</v>
      </c>
      <c r="AA135" s="48" t="s">
        <v>761</v>
      </c>
      <c r="AB135" s="111" t="s">
        <v>765</v>
      </c>
      <c r="AC135" s="48" t="s">
        <v>759</v>
      </c>
      <c r="AD135" s="111" t="s">
        <v>759</v>
      </c>
      <c r="AE135" s="48" t="s">
        <v>765</v>
      </c>
      <c r="AF135" s="111" t="s">
        <v>759</v>
      </c>
      <c r="AG135" s="48" t="s">
        <v>759</v>
      </c>
      <c r="AH135" s="111" t="s">
        <v>761</v>
      </c>
      <c r="AI135" s="48" t="s">
        <v>775</v>
      </c>
      <c r="AJ135" s="111" t="s">
        <v>802</v>
      </c>
      <c r="AK135" s="176" t="s">
        <v>759</v>
      </c>
      <c r="AL135" s="284" t="s">
        <v>759</v>
      </c>
    </row>
    <row r="136" spans="1:39" ht="20.100000000000001" customHeight="1">
      <c r="A136" s="149" t="s">
        <v>829</v>
      </c>
      <c r="B136" s="85" t="s">
        <v>408</v>
      </c>
      <c r="C136" s="86" t="s">
        <v>381</v>
      </c>
      <c r="D136" s="58">
        <v>4</v>
      </c>
      <c r="E136" s="86" t="s">
        <v>409</v>
      </c>
      <c r="F136" s="87">
        <v>45671</v>
      </c>
      <c r="G136" s="88">
        <v>2</v>
      </c>
      <c r="H136" s="86" t="s">
        <v>29</v>
      </c>
      <c r="I136" s="86" t="s">
        <v>24</v>
      </c>
      <c r="J136" s="111" t="s">
        <v>761</v>
      </c>
      <c r="K136" s="112" t="s">
        <v>761</v>
      </c>
      <c r="L136" s="111" t="s">
        <v>761</v>
      </c>
      <c r="M136" s="112" t="s">
        <v>759</v>
      </c>
      <c r="N136" s="111" t="s">
        <v>765</v>
      </c>
      <c r="O136" s="112" t="s">
        <v>759</v>
      </c>
      <c r="P136" s="111" t="s">
        <v>775</v>
      </c>
      <c r="Q136" s="112" t="s">
        <v>775</v>
      </c>
      <c r="R136" s="111" t="s">
        <v>759</v>
      </c>
      <c r="S136" s="48" t="s">
        <v>759</v>
      </c>
      <c r="T136" s="111" t="s">
        <v>759</v>
      </c>
      <c r="U136" s="48" t="s">
        <v>765</v>
      </c>
      <c r="V136" s="111" t="s">
        <v>775</v>
      </c>
      <c r="W136" s="48" t="s">
        <v>759</v>
      </c>
      <c r="X136" s="111" t="s">
        <v>775</v>
      </c>
      <c r="Y136" s="48" t="s">
        <v>759</v>
      </c>
      <c r="Z136" s="111" t="s">
        <v>759</v>
      </c>
      <c r="AA136" s="48" t="s">
        <v>775</v>
      </c>
      <c r="AB136" s="111" t="s">
        <v>761</v>
      </c>
      <c r="AC136" s="48" t="s">
        <v>759</v>
      </c>
      <c r="AD136" s="111" t="s">
        <v>765</v>
      </c>
      <c r="AE136" s="48" t="s">
        <v>759</v>
      </c>
      <c r="AF136" s="111" t="s">
        <v>759</v>
      </c>
      <c r="AG136" s="48" t="s">
        <v>759</v>
      </c>
      <c r="AH136" s="111" t="s">
        <v>765</v>
      </c>
      <c r="AI136" s="48" t="s">
        <v>761</v>
      </c>
      <c r="AJ136" s="111" t="s">
        <v>761</v>
      </c>
      <c r="AK136" s="176" t="s">
        <v>761</v>
      </c>
      <c r="AL136" s="284" t="s">
        <v>759</v>
      </c>
      <c r="AM136" s="1" t="s">
        <v>765</v>
      </c>
    </row>
    <row r="137" spans="1:39" ht="20.100000000000001" customHeight="1">
      <c r="A137" s="85" t="s">
        <v>411</v>
      </c>
      <c r="B137" s="143"/>
      <c r="C137" s="86" t="s">
        <v>381</v>
      </c>
      <c r="D137" s="58">
        <v>7</v>
      </c>
      <c r="E137" s="86" t="s">
        <v>412</v>
      </c>
      <c r="F137" s="87">
        <v>45671</v>
      </c>
      <c r="G137" s="88">
        <v>2</v>
      </c>
      <c r="H137" s="86" t="s">
        <v>29</v>
      </c>
      <c r="I137" s="86" t="s">
        <v>17</v>
      </c>
      <c r="J137" s="111" t="s">
        <v>765</v>
      </c>
      <c r="K137" s="112" t="s">
        <v>761</v>
      </c>
      <c r="L137" s="111" t="s">
        <v>761</v>
      </c>
      <c r="M137" s="112" t="s">
        <v>765</v>
      </c>
      <c r="N137" s="111" t="s">
        <v>765</v>
      </c>
      <c r="O137" s="112" t="s">
        <v>759</v>
      </c>
      <c r="P137" s="111" t="s">
        <v>765</v>
      </c>
      <c r="Q137" s="112" t="s">
        <v>775</v>
      </c>
      <c r="R137" s="111" t="s">
        <v>759</v>
      </c>
      <c r="S137" s="48" t="s">
        <v>759</v>
      </c>
      <c r="T137" s="111" t="s">
        <v>761</v>
      </c>
      <c r="U137" s="48" t="s">
        <v>765</v>
      </c>
      <c r="V137" s="111" t="s">
        <v>759</v>
      </c>
      <c r="W137" s="48" t="s">
        <v>759</v>
      </c>
      <c r="X137" s="111" t="s">
        <v>761</v>
      </c>
      <c r="Y137" s="48" t="s">
        <v>759</v>
      </c>
      <c r="Z137" s="111" t="s">
        <v>759</v>
      </c>
      <c r="AA137" s="48" t="s">
        <v>775</v>
      </c>
      <c r="AB137" s="111" t="s">
        <v>759</v>
      </c>
      <c r="AC137" s="48" t="s">
        <v>759</v>
      </c>
      <c r="AD137" s="111" t="s">
        <v>759</v>
      </c>
      <c r="AE137" s="48" t="s">
        <v>759</v>
      </c>
      <c r="AF137" s="111" t="s">
        <v>759</v>
      </c>
      <c r="AG137" s="48" t="s">
        <v>759</v>
      </c>
      <c r="AH137" s="111" t="s">
        <v>761</v>
      </c>
      <c r="AI137" s="48" t="s">
        <v>765</v>
      </c>
      <c r="AJ137" s="111" t="s">
        <v>802</v>
      </c>
      <c r="AK137" s="176" t="s">
        <v>759</v>
      </c>
      <c r="AL137" s="284" t="s">
        <v>759</v>
      </c>
      <c r="AM137" s="1" t="s">
        <v>759</v>
      </c>
    </row>
    <row r="138" spans="1:39" ht="20.100000000000001" customHeight="1">
      <c r="A138" s="149" t="s">
        <v>831</v>
      </c>
      <c r="B138" s="85" t="s">
        <v>413</v>
      </c>
      <c r="C138" s="86" t="s">
        <v>381</v>
      </c>
      <c r="D138" s="58">
        <v>4</v>
      </c>
      <c r="E138" s="86" t="s">
        <v>414</v>
      </c>
      <c r="F138" s="87">
        <v>45671</v>
      </c>
      <c r="G138" s="88">
        <v>2</v>
      </c>
      <c r="H138" s="86" t="s">
        <v>29</v>
      </c>
      <c r="I138" s="86" t="s">
        <v>24</v>
      </c>
      <c r="J138" s="111" t="s">
        <v>761</v>
      </c>
      <c r="K138" s="112" t="s">
        <v>761</v>
      </c>
      <c r="L138" s="111" t="s">
        <v>761</v>
      </c>
      <c r="M138" s="112" t="s">
        <v>759</v>
      </c>
      <c r="N138" s="111" t="s">
        <v>765</v>
      </c>
      <c r="O138" s="112" t="s">
        <v>759</v>
      </c>
      <c r="P138" s="111" t="s">
        <v>765</v>
      </c>
      <c r="Q138" s="112" t="s">
        <v>775</v>
      </c>
      <c r="R138" s="111" t="s">
        <v>759</v>
      </c>
      <c r="S138" s="48" t="s">
        <v>759</v>
      </c>
      <c r="T138" s="111" t="s">
        <v>759</v>
      </c>
      <c r="U138" s="48" t="s">
        <v>765</v>
      </c>
      <c r="V138" s="111" t="s">
        <v>775</v>
      </c>
      <c r="W138" s="48" t="s">
        <v>759</v>
      </c>
      <c r="X138" s="111" t="s">
        <v>761</v>
      </c>
      <c r="Y138" s="48" t="s">
        <v>759</v>
      </c>
      <c r="Z138" s="111" t="s">
        <v>759</v>
      </c>
      <c r="AA138" s="48" t="s">
        <v>775</v>
      </c>
      <c r="AB138" s="111" t="s">
        <v>759</v>
      </c>
      <c r="AC138" s="48" t="s">
        <v>759</v>
      </c>
      <c r="AD138" s="111" t="s">
        <v>765</v>
      </c>
      <c r="AE138" s="48" t="s">
        <v>759</v>
      </c>
      <c r="AF138" s="111" t="s">
        <v>759</v>
      </c>
      <c r="AG138" s="48" t="s">
        <v>759</v>
      </c>
      <c r="AH138" s="111" t="s">
        <v>765</v>
      </c>
      <c r="AI138" s="48" t="s">
        <v>761</v>
      </c>
      <c r="AJ138" s="111" t="s">
        <v>761</v>
      </c>
      <c r="AK138" s="176" t="s">
        <v>765</v>
      </c>
      <c r="AL138" s="284" t="s">
        <v>759</v>
      </c>
      <c r="AM138" s="1" t="s">
        <v>761</v>
      </c>
    </row>
    <row r="139" spans="1:39" ht="20.100000000000001" customHeight="1">
      <c r="A139" s="89" t="s">
        <v>416</v>
      </c>
      <c r="B139" s="144"/>
      <c r="C139" s="90" t="s">
        <v>391</v>
      </c>
      <c r="D139" s="58">
        <v>7</v>
      </c>
      <c r="E139" s="90" t="s">
        <v>414</v>
      </c>
      <c r="F139" s="91">
        <v>45671</v>
      </c>
      <c r="G139" s="92">
        <v>4</v>
      </c>
      <c r="H139" s="90" t="s">
        <v>29</v>
      </c>
      <c r="I139" s="90" t="s">
        <v>24</v>
      </c>
      <c r="J139" s="111" t="s">
        <v>761</v>
      </c>
      <c r="K139" s="112" t="s">
        <v>765</v>
      </c>
      <c r="L139" s="111" t="s">
        <v>761</v>
      </c>
      <c r="M139" s="112" t="s">
        <v>759</v>
      </c>
      <c r="N139" s="111" t="s">
        <v>759</v>
      </c>
      <c r="O139" s="112" t="s">
        <v>759</v>
      </c>
      <c r="P139" s="111" t="s">
        <v>759</v>
      </c>
      <c r="Q139" s="112" t="s">
        <v>759</v>
      </c>
      <c r="R139" s="111" t="s">
        <v>759</v>
      </c>
      <c r="S139" s="48" t="s">
        <v>759</v>
      </c>
      <c r="T139" s="111" t="s">
        <v>759</v>
      </c>
      <c r="U139" s="48" t="s">
        <v>761</v>
      </c>
      <c r="V139" s="111" t="s">
        <v>765</v>
      </c>
      <c r="W139" s="48" t="s">
        <v>759</v>
      </c>
      <c r="X139" s="111" t="s">
        <v>761</v>
      </c>
      <c r="Y139" s="48" t="s">
        <v>759</v>
      </c>
      <c r="Z139" s="111" t="s">
        <v>761</v>
      </c>
      <c r="AA139" s="48" t="s">
        <v>765</v>
      </c>
      <c r="AB139" s="111" t="s">
        <v>759</v>
      </c>
      <c r="AC139" s="48" t="s">
        <v>775</v>
      </c>
      <c r="AD139" s="111" t="s">
        <v>775</v>
      </c>
      <c r="AE139" s="48" t="s">
        <v>759</v>
      </c>
      <c r="AF139" s="111" t="s">
        <v>759</v>
      </c>
      <c r="AG139" s="48" t="s">
        <v>761</v>
      </c>
      <c r="AH139" s="111" t="s">
        <v>761</v>
      </c>
      <c r="AI139" s="48" t="s">
        <v>775</v>
      </c>
      <c r="AJ139" s="111" t="s">
        <v>761</v>
      </c>
      <c r="AK139" s="176" t="s">
        <v>765</v>
      </c>
      <c r="AL139" s="284" t="s">
        <v>759</v>
      </c>
      <c r="AM139" s="1" t="s">
        <v>761</v>
      </c>
    </row>
    <row r="140" spans="1:39" ht="20.100000000000001" customHeight="1">
      <c r="A140" s="85" t="s">
        <v>832</v>
      </c>
      <c r="B140" s="143"/>
      <c r="C140" s="86" t="s">
        <v>381</v>
      </c>
      <c r="D140" s="58">
        <v>5</v>
      </c>
      <c r="E140" s="86" t="s">
        <v>419</v>
      </c>
      <c r="F140" s="87">
        <v>45673</v>
      </c>
      <c r="G140" s="88">
        <v>4</v>
      </c>
      <c r="H140" s="86" t="s">
        <v>47</v>
      </c>
      <c r="I140" s="86" t="s">
        <v>17</v>
      </c>
      <c r="J140" s="111" t="s">
        <v>759</v>
      </c>
      <c r="K140" s="112" t="s">
        <v>765</v>
      </c>
      <c r="L140" s="111" t="s">
        <v>775</v>
      </c>
      <c r="M140" s="112" t="s">
        <v>759</v>
      </c>
      <c r="N140" s="111" t="s">
        <v>759</v>
      </c>
      <c r="O140" s="112" t="s">
        <v>759</v>
      </c>
      <c r="P140" s="111" t="s">
        <v>759</v>
      </c>
      <c r="Q140" s="112" t="s">
        <v>761</v>
      </c>
      <c r="R140" s="111" t="s">
        <v>761</v>
      </c>
      <c r="S140" s="48" t="s">
        <v>759</v>
      </c>
      <c r="T140" s="111" t="s">
        <v>759</v>
      </c>
      <c r="U140" s="48" t="s">
        <v>759</v>
      </c>
      <c r="V140" s="111" t="s">
        <v>765</v>
      </c>
      <c r="W140" s="48" t="s">
        <v>759</v>
      </c>
      <c r="X140" s="111" t="s">
        <v>761</v>
      </c>
      <c r="Y140" s="48" t="s">
        <v>761</v>
      </c>
      <c r="Z140" s="111" t="s">
        <v>759</v>
      </c>
      <c r="AA140" s="48" t="s">
        <v>759</v>
      </c>
      <c r="AB140" s="111" t="s">
        <v>765</v>
      </c>
      <c r="AC140" s="48" t="s">
        <v>759</v>
      </c>
      <c r="AD140" s="111" t="s">
        <v>765</v>
      </c>
      <c r="AE140" s="48" t="s">
        <v>759</v>
      </c>
      <c r="AF140" s="111" t="s">
        <v>759</v>
      </c>
      <c r="AG140" s="48" t="s">
        <v>775</v>
      </c>
      <c r="AH140" s="111" t="s">
        <v>761</v>
      </c>
      <c r="AI140" s="48" t="s">
        <v>775</v>
      </c>
      <c r="AJ140" s="111" t="s">
        <v>761</v>
      </c>
      <c r="AK140" s="176" t="s">
        <v>759</v>
      </c>
      <c r="AL140" s="283" t="s">
        <v>761</v>
      </c>
      <c r="AM140" s="1" t="s">
        <v>759</v>
      </c>
    </row>
    <row r="141" spans="1:39" ht="20.100000000000001" customHeight="1">
      <c r="A141" s="85" t="s">
        <v>421</v>
      </c>
      <c r="B141" s="143"/>
      <c r="C141" s="86" t="s">
        <v>381</v>
      </c>
      <c r="D141" s="58">
        <v>7</v>
      </c>
      <c r="E141" s="86" t="s">
        <v>422</v>
      </c>
      <c r="F141" s="87">
        <v>45673</v>
      </c>
      <c r="G141" s="88">
        <v>3.5</v>
      </c>
      <c r="H141" s="86" t="s">
        <v>47</v>
      </c>
      <c r="I141" s="86" t="s">
        <v>24</v>
      </c>
      <c r="J141" s="111" t="s">
        <v>759</v>
      </c>
      <c r="K141" s="112" t="s">
        <v>761</v>
      </c>
      <c r="L141" s="111" t="s">
        <v>761</v>
      </c>
      <c r="M141" s="112" t="s">
        <v>775</v>
      </c>
      <c r="N141" s="111" t="s">
        <v>759</v>
      </c>
      <c r="O141" s="112" t="s">
        <v>761</v>
      </c>
      <c r="P141" s="111" t="s">
        <v>759</v>
      </c>
      <c r="Q141" s="112" t="s">
        <v>761</v>
      </c>
      <c r="R141" s="111" t="s">
        <v>775</v>
      </c>
      <c r="S141" s="48" t="s">
        <v>759</v>
      </c>
      <c r="T141" s="111" t="s">
        <v>761</v>
      </c>
      <c r="U141" s="48" t="s">
        <v>759</v>
      </c>
      <c r="V141" s="111" t="s">
        <v>765</v>
      </c>
      <c r="W141" s="48" t="s">
        <v>759</v>
      </c>
      <c r="X141" s="111" t="s">
        <v>759</v>
      </c>
      <c r="Y141" s="48" t="s">
        <v>765</v>
      </c>
      <c r="Z141" s="111" t="s">
        <v>761</v>
      </c>
      <c r="AA141" s="48" t="s">
        <v>759</v>
      </c>
      <c r="AB141" s="111" t="s">
        <v>765</v>
      </c>
      <c r="AC141" s="48" t="s">
        <v>759</v>
      </c>
      <c r="AD141" s="111" t="s">
        <v>759</v>
      </c>
      <c r="AE141" s="48" t="s">
        <v>761</v>
      </c>
      <c r="AF141" s="111" t="s">
        <v>761</v>
      </c>
      <c r="AG141" s="48" t="s">
        <v>759</v>
      </c>
      <c r="AH141" s="111" t="s">
        <v>761</v>
      </c>
      <c r="AI141" s="48" t="s">
        <v>765</v>
      </c>
      <c r="AJ141" s="111" t="s">
        <v>759</v>
      </c>
      <c r="AK141" s="176" t="s">
        <v>765</v>
      </c>
      <c r="AL141" s="284" t="s">
        <v>759</v>
      </c>
      <c r="AM141" s="1" t="s">
        <v>759</v>
      </c>
    </row>
    <row r="142" spans="1:39" ht="20.100000000000001" customHeight="1">
      <c r="A142" s="89" t="s">
        <v>424</v>
      </c>
      <c r="B142" s="144"/>
      <c r="C142" s="90" t="s">
        <v>89</v>
      </c>
      <c r="D142" s="58">
        <v>5</v>
      </c>
      <c r="E142" s="90" t="s">
        <v>425</v>
      </c>
      <c r="F142" s="91">
        <v>45674</v>
      </c>
      <c r="G142" s="92">
        <v>3.5</v>
      </c>
      <c r="H142" s="90" t="s">
        <v>52</v>
      </c>
      <c r="I142" s="90" t="s">
        <v>17</v>
      </c>
      <c r="J142" s="111" t="s">
        <v>759</v>
      </c>
      <c r="K142" s="112" t="s">
        <v>759</v>
      </c>
      <c r="L142" s="111" t="s">
        <v>761</v>
      </c>
      <c r="M142" s="112" t="s">
        <v>761</v>
      </c>
      <c r="N142" s="111" t="s">
        <v>759</v>
      </c>
      <c r="O142" s="112" t="s">
        <v>759</v>
      </c>
      <c r="P142" s="111" t="s">
        <v>761</v>
      </c>
      <c r="Q142" s="112" t="s">
        <v>765</v>
      </c>
      <c r="R142" s="111" t="s">
        <v>759</v>
      </c>
      <c r="S142" s="48" t="s">
        <v>765</v>
      </c>
      <c r="T142" s="111" t="s">
        <v>765</v>
      </c>
      <c r="U142" s="48" t="s">
        <v>759</v>
      </c>
      <c r="V142" s="111" t="s">
        <v>759</v>
      </c>
      <c r="W142" s="48" t="s">
        <v>759</v>
      </c>
      <c r="X142" s="111" t="s">
        <v>759</v>
      </c>
      <c r="Y142" s="48" t="s">
        <v>761</v>
      </c>
      <c r="Z142" s="111" t="s">
        <v>765</v>
      </c>
      <c r="AA142" s="48" t="s">
        <v>759</v>
      </c>
      <c r="AB142" s="111" t="s">
        <v>761</v>
      </c>
      <c r="AC142" s="48" t="s">
        <v>759</v>
      </c>
      <c r="AD142" s="111" t="s">
        <v>775</v>
      </c>
      <c r="AE142" s="48" t="s">
        <v>765</v>
      </c>
      <c r="AF142" s="111" t="s">
        <v>759</v>
      </c>
      <c r="AG142" s="48" t="s">
        <v>759</v>
      </c>
      <c r="AH142" s="111" t="s">
        <v>765</v>
      </c>
      <c r="AI142" s="48" t="s">
        <v>759</v>
      </c>
      <c r="AJ142" s="111" t="s">
        <v>761</v>
      </c>
      <c r="AK142" s="176" t="s">
        <v>761</v>
      </c>
      <c r="AL142" s="283" t="s">
        <v>761</v>
      </c>
      <c r="AM142" s="1" t="s">
        <v>761</v>
      </c>
    </row>
    <row r="143" spans="1:39" ht="20.100000000000001" customHeight="1">
      <c r="A143" s="85" t="s">
        <v>833</v>
      </c>
      <c r="B143" s="143"/>
      <c r="C143" s="86" t="s">
        <v>381</v>
      </c>
      <c r="D143" s="58">
        <v>5</v>
      </c>
      <c r="E143" s="86" t="s">
        <v>429</v>
      </c>
      <c r="F143" s="87">
        <v>45674</v>
      </c>
      <c r="G143" s="88">
        <v>4</v>
      </c>
      <c r="H143" s="86" t="s">
        <v>52</v>
      </c>
      <c r="I143" s="86" t="s">
        <v>24</v>
      </c>
      <c r="J143" s="111" t="s">
        <v>759</v>
      </c>
      <c r="K143" s="112" t="s">
        <v>765</v>
      </c>
      <c r="L143" s="111" t="s">
        <v>775</v>
      </c>
      <c r="M143" s="112" t="s">
        <v>759</v>
      </c>
      <c r="N143" s="111" t="s">
        <v>759</v>
      </c>
      <c r="O143" s="112" t="s">
        <v>759</v>
      </c>
      <c r="P143" s="111" t="s">
        <v>759</v>
      </c>
      <c r="Q143" s="112" t="s">
        <v>759</v>
      </c>
      <c r="R143" s="111" t="s">
        <v>759</v>
      </c>
      <c r="S143" s="48" t="s">
        <v>759</v>
      </c>
      <c r="T143" s="111" t="s">
        <v>759</v>
      </c>
      <c r="U143" s="48" t="s">
        <v>761</v>
      </c>
      <c r="V143" s="111" t="s">
        <v>761</v>
      </c>
      <c r="W143" s="48" t="s">
        <v>759</v>
      </c>
      <c r="X143" s="111" t="s">
        <v>759</v>
      </c>
      <c r="Y143" s="48" t="s">
        <v>761</v>
      </c>
      <c r="Z143" s="111" t="s">
        <v>759</v>
      </c>
      <c r="AA143" s="48" t="s">
        <v>765</v>
      </c>
      <c r="AB143" s="111" t="s">
        <v>759</v>
      </c>
      <c r="AC143" s="48" t="s">
        <v>759</v>
      </c>
      <c r="AD143" s="111" t="s">
        <v>759</v>
      </c>
      <c r="AE143" s="48" t="s">
        <v>765</v>
      </c>
      <c r="AF143" s="111" t="s">
        <v>759</v>
      </c>
      <c r="AG143" s="48" t="s">
        <v>775</v>
      </c>
      <c r="AH143" s="111" t="s">
        <v>765</v>
      </c>
      <c r="AI143" s="48" t="s">
        <v>775</v>
      </c>
      <c r="AJ143" s="111" t="s">
        <v>761</v>
      </c>
      <c r="AK143" s="176" t="s">
        <v>765</v>
      </c>
      <c r="AL143" s="283" t="s">
        <v>761</v>
      </c>
      <c r="AM143" s="1" t="s">
        <v>759</v>
      </c>
    </row>
    <row r="144" spans="1:39" ht="20.100000000000001" customHeight="1">
      <c r="A144" s="89" t="s">
        <v>431</v>
      </c>
      <c r="B144" s="144"/>
      <c r="C144" s="90" t="s">
        <v>391</v>
      </c>
      <c r="D144" s="58">
        <v>7</v>
      </c>
      <c r="E144" s="90" t="s">
        <v>432</v>
      </c>
      <c r="F144" s="91">
        <v>45674</v>
      </c>
      <c r="G144" s="92">
        <v>3.5</v>
      </c>
      <c r="H144" s="90" t="s">
        <v>52</v>
      </c>
      <c r="I144" s="90" t="s">
        <v>24</v>
      </c>
      <c r="J144" s="111" t="s">
        <v>759</v>
      </c>
      <c r="K144" s="112" t="s">
        <v>761</v>
      </c>
      <c r="L144" s="111" t="s">
        <v>761</v>
      </c>
      <c r="M144" s="112" t="s">
        <v>761</v>
      </c>
      <c r="N144" s="111" t="s">
        <v>765</v>
      </c>
      <c r="O144" s="112" t="s">
        <v>759</v>
      </c>
      <c r="P144" s="111" t="s">
        <v>765</v>
      </c>
      <c r="Q144" s="112" t="s">
        <v>765</v>
      </c>
      <c r="R144" s="111" t="s">
        <v>759</v>
      </c>
      <c r="S144" s="48" t="s">
        <v>775</v>
      </c>
      <c r="T144" s="111" t="s">
        <v>759</v>
      </c>
      <c r="U144" s="48" t="s">
        <v>761</v>
      </c>
      <c r="V144" s="111" t="s">
        <v>765</v>
      </c>
      <c r="W144" s="48" t="s">
        <v>761</v>
      </c>
      <c r="X144" s="111" t="s">
        <v>761</v>
      </c>
      <c r="Y144" s="48" t="s">
        <v>765</v>
      </c>
      <c r="Z144" s="111" t="s">
        <v>775</v>
      </c>
      <c r="AA144" s="48" t="s">
        <v>775</v>
      </c>
      <c r="AB144" s="111" t="s">
        <v>765</v>
      </c>
      <c r="AC144" s="48" t="s">
        <v>775</v>
      </c>
      <c r="AD144" s="111" t="s">
        <v>761</v>
      </c>
      <c r="AE144" s="48" t="s">
        <v>761</v>
      </c>
      <c r="AF144" s="111" t="s">
        <v>761</v>
      </c>
      <c r="AG144" s="48" t="s">
        <v>761</v>
      </c>
      <c r="AH144" s="111" t="s">
        <v>761</v>
      </c>
      <c r="AI144" s="48" t="s">
        <v>761</v>
      </c>
      <c r="AJ144" s="111" t="s">
        <v>765</v>
      </c>
      <c r="AK144" s="176" t="s">
        <v>765</v>
      </c>
      <c r="AL144" s="283" t="s">
        <v>761</v>
      </c>
      <c r="AM144" s="1" t="s">
        <v>759</v>
      </c>
    </row>
    <row r="145" spans="1:39" ht="20.100000000000001" customHeight="1">
      <c r="A145" s="85" t="s">
        <v>434</v>
      </c>
      <c r="B145" s="143"/>
      <c r="C145" s="86" t="s">
        <v>381</v>
      </c>
      <c r="D145" s="58">
        <v>7</v>
      </c>
      <c r="E145" s="86" t="s">
        <v>435</v>
      </c>
      <c r="F145" s="87">
        <v>45679</v>
      </c>
      <c r="G145" s="88">
        <v>2</v>
      </c>
      <c r="H145" s="86" t="s">
        <v>38</v>
      </c>
      <c r="I145" s="86" t="s">
        <v>24</v>
      </c>
      <c r="J145" s="111" t="s">
        <v>761</v>
      </c>
      <c r="K145" s="112" t="s">
        <v>761</v>
      </c>
      <c r="L145" s="111" t="s">
        <v>761</v>
      </c>
      <c r="M145" s="112" t="s">
        <v>761</v>
      </c>
      <c r="N145" s="111" t="s">
        <v>759</v>
      </c>
      <c r="O145" s="112" t="s">
        <v>775</v>
      </c>
      <c r="P145" s="111" t="s">
        <v>775</v>
      </c>
      <c r="Q145" s="112" t="s">
        <v>765</v>
      </c>
      <c r="R145" s="111" t="s">
        <v>761</v>
      </c>
      <c r="S145" s="48" t="s">
        <v>759</v>
      </c>
      <c r="T145" s="111" t="s">
        <v>759</v>
      </c>
      <c r="U145" s="48" t="s">
        <v>759</v>
      </c>
      <c r="V145" s="111" t="s">
        <v>759</v>
      </c>
      <c r="W145" s="48" t="s">
        <v>775</v>
      </c>
      <c r="X145" s="111" t="s">
        <v>765</v>
      </c>
      <c r="Y145" s="48" t="s">
        <v>765</v>
      </c>
      <c r="Z145" s="111" t="s">
        <v>759</v>
      </c>
      <c r="AA145" s="48" t="s">
        <v>759</v>
      </c>
      <c r="AB145" s="111" t="s">
        <v>759</v>
      </c>
      <c r="AC145" s="48" t="s">
        <v>765</v>
      </c>
      <c r="AD145" s="111" t="s">
        <v>759</v>
      </c>
      <c r="AE145" s="48" t="s">
        <v>765</v>
      </c>
      <c r="AF145" s="111" t="s">
        <v>759</v>
      </c>
      <c r="AG145" s="48" t="s">
        <v>759</v>
      </c>
      <c r="AH145" s="111" t="s">
        <v>765</v>
      </c>
      <c r="AI145" s="48" t="s">
        <v>765</v>
      </c>
      <c r="AJ145" s="111" t="s">
        <v>759</v>
      </c>
      <c r="AK145" s="176" t="s">
        <v>759</v>
      </c>
      <c r="AL145" s="285" t="s">
        <v>765</v>
      </c>
      <c r="AM145" s="1" t="s">
        <v>775</v>
      </c>
    </row>
    <row r="146" spans="1:39" ht="20.100000000000001" customHeight="1">
      <c r="A146" s="85" t="s">
        <v>437</v>
      </c>
      <c r="B146" s="143"/>
      <c r="C146" s="86" t="s">
        <v>381</v>
      </c>
      <c r="D146" s="58">
        <v>7</v>
      </c>
      <c r="E146" s="86" t="s">
        <v>438</v>
      </c>
      <c r="F146" s="87">
        <v>45680</v>
      </c>
      <c r="G146" s="88">
        <v>3.5</v>
      </c>
      <c r="H146" s="86" t="s">
        <v>47</v>
      </c>
      <c r="I146" s="86" t="s">
        <v>17</v>
      </c>
      <c r="J146" s="111" t="s">
        <v>761</v>
      </c>
      <c r="K146" s="112" t="s">
        <v>765</v>
      </c>
      <c r="L146" s="111" t="s">
        <v>775</v>
      </c>
      <c r="M146" s="112" t="s">
        <v>775</v>
      </c>
      <c r="N146" s="111" t="s">
        <v>761</v>
      </c>
      <c r="O146" s="112" t="s">
        <v>775</v>
      </c>
      <c r="P146" s="111" t="s">
        <v>759</v>
      </c>
      <c r="Q146" s="112" t="s">
        <v>775</v>
      </c>
      <c r="R146" s="111" t="s">
        <v>775</v>
      </c>
      <c r="S146" s="48" t="s">
        <v>759</v>
      </c>
      <c r="T146" s="111" t="s">
        <v>759</v>
      </c>
      <c r="U146" s="48" t="s">
        <v>759</v>
      </c>
      <c r="V146" s="111" t="s">
        <v>761</v>
      </c>
      <c r="W146" s="48" t="s">
        <v>759</v>
      </c>
      <c r="X146" s="111" t="s">
        <v>759</v>
      </c>
      <c r="Y146" s="48" t="s">
        <v>775</v>
      </c>
      <c r="Z146" s="111" t="s">
        <v>761</v>
      </c>
      <c r="AA146" s="48" t="s">
        <v>775</v>
      </c>
      <c r="AB146" s="111" t="s">
        <v>759</v>
      </c>
      <c r="AC146" s="48" t="s">
        <v>759</v>
      </c>
      <c r="AD146" s="111" t="s">
        <v>759</v>
      </c>
      <c r="AE146" s="48" t="s">
        <v>761</v>
      </c>
      <c r="AF146" s="111" t="s">
        <v>759</v>
      </c>
      <c r="AG146" s="48" t="s">
        <v>765</v>
      </c>
      <c r="AH146" s="111" t="s">
        <v>765</v>
      </c>
      <c r="AI146" s="48" t="s">
        <v>775</v>
      </c>
      <c r="AJ146" s="111" t="s">
        <v>759</v>
      </c>
      <c r="AK146" s="176" t="s">
        <v>759</v>
      </c>
      <c r="AL146" s="285" t="s">
        <v>765</v>
      </c>
      <c r="AM146" s="1" t="s">
        <v>759</v>
      </c>
    </row>
    <row r="147" spans="1:39" ht="20.100000000000001" customHeight="1">
      <c r="A147" s="89" t="s">
        <v>835</v>
      </c>
      <c r="B147" s="144"/>
      <c r="C147" s="90" t="s">
        <v>440</v>
      </c>
      <c r="D147" s="58">
        <v>5</v>
      </c>
      <c r="E147" s="90" t="s">
        <v>441</v>
      </c>
      <c r="F147" s="91">
        <v>45681</v>
      </c>
      <c r="G147" s="92">
        <v>3.5</v>
      </c>
      <c r="H147" s="90" t="s">
        <v>52</v>
      </c>
      <c r="I147" s="90" t="s">
        <v>17</v>
      </c>
      <c r="J147" s="111" t="s">
        <v>759</v>
      </c>
      <c r="K147" s="112" t="s">
        <v>759</v>
      </c>
      <c r="L147" s="111" t="s">
        <v>761</v>
      </c>
      <c r="M147" s="112" t="s">
        <v>761</v>
      </c>
      <c r="N147" s="111" t="s">
        <v>765</v>
      </c>
      <c r="O147" s="112" t="s">
        <v>759</v>
      </c>
      <c r="P147" s="111" t="s">
        <v>765</v>
      </c>
      <c r="Q147" s="112" t="s">
        <v>759</v>
      </c>
      <c r="R147" s="111" t="s">
        <v>759</v>
      </c>
      <c r="S147" s="48" t="s">
        <v>765</v>
      </c>
      <c r="T147" s="111" t="s">
        <v>765</v>
      </c>
      <c r="U147" s="48" t="s">
        <v>765</v>
      </c>
      <c r="V147" s="111" t="s">
        <v>759</v>
      </c>
      <c r="W147" s="48" t="s">
        <v>759</v>
      </c>
      <c r="X147" s="111" t="s">
        <v>759</v>
      </c>
      <c r="Y147" s="48" t="s">
        <v>775</v>
      </c>
      <c r="Z147" s="111" t="s">
        <v>759</v>
      </c>
      <c r="AA147" s="48" t="s">
        <v>765</v>
      </c>
      <c r="AB147" s="111" t="s">
        <v>759</v>
      </c>
      <c r="AC147" s="48" t="s">
        <v>759</v>
      </c>
      <c r="AD147" s="111" t="s">
        <v>759</v>
      </c>
      <c r="AE147" s="48" t="s">
        <v>765</v>
      </c>
      <c r="AF147" s="111" t="s">
        <v>759</v>
      </c>
      <c r="AG147" s="48" t="s">
        <v>759</v>
      </c>
      <c r="AH147" s="111" t="s">
        <v>765</v>
      </c>
      <c r="AI147" s="48" t="s">
        <v>759</v>
      </c>
      <c r="AJ147" s="111" t="s">
        <v>759</v>
      </c>
      <c r="AK147" s="176" t="s">
        <v>761</v>
      </c>
      <c r="AL147" s="283" t="s">
        <v>761</v>
      </c>
      <c r="AM147" s="1" t="s">
        <v>761</v>
      </c>
    </row>
    <row r="148" spans="1:39" ht="20.100000000000001" customHeight="1">
      <c r="A148" s="89" t="s">
        <v>836</v>
      </c>
      <c r="B148" s="144"/>
      <c r="C148" s="90" t="s">
        <v>440</v>
      </c>
      <c r="D148" s="58">
        <v>5</v>
      </c>
      <c r="E148" s="90" t="s">
        <v>441</v>
      </c>
      <c r="F148" s="91">
        <v>45681</v>
      </c>
      <c r="G148" s="92">
        <v>3.5</v>
      </c>
      <c r="H148" s="90" t="s">
        <v>52</v>
      </c>
      <c r="I148" s="90" t="s">
        <v>17</v>
      </c>
      <c r="J148" s="111" t="s">
        <v>759</v>
      </c>
      <c r="K148" s="112" t="s">
        <v>759</v>
      </c>
      <c r="L148" s="111" t="s">
        <v>761</v>
      </c>
      <c r="M148" s="112" t="s">
        <v>761</v>
      </c>
      <c r="N148" s="111" t="s">
        <v>765</v>
      </c>
      <c r="O148" s="112" t="s">
        <v>759</v>
      </c>
      <c r="P148" s="111" t="s">
        <v>765</v>
      </c>
      <c r="Q148" s="112" t="s">
        <v>759</v>
      </c>
      <c r="R148" s="111" t="s">
        <v>759</v>
      </c>
      <c r="S148" s="48" t="s">
        <v>765</v>
      </c>
      <c r="T148" s="111" t="s">
        <v>765</v>
      </c>
      <c r="U148" s="48" t="s">
        <v>765</v>
      </c>
      <c r="V148" s="111" t="s">
        <v>759</v>
      </c>
      <c r="W148" s="48" t="s">
        <v>759</v>
      </c>
      <c r="X148" s="111" t="s">
        <v>759</v>
      </c>
      <c r="Y148" s="48" t="s">
        <v>775</v>
      </c>
      <c r="Z148" s="111" t="s">
        <v>759</v>
      </c>
      <c r="AA148" s="48" t="s">
        <v>765</v>
      </c>
      <c r="AB148" s="111" t="s">
        <v>759</v>
      </c>
      <c r="AC148" s="48" t="s">
        <v>759</v>
      </c>
      <c r="AD148" s="111" t="s">
        <v>759</v>
      </c>
      <c r="AE148" s="48" t="s">
        <v>765</v>
      </c>
      <c r="AF148" s="111" t="s">
        <v>759</v>
      </c>
      <c r="AG148" s="48" t="s">
        <v>759</v>
      </c>
      <c r="AH148" s="111" t="s">
        <v>765</v>
      </c>
      <c r="AI148" s="48" t="s">
        <v>759</v>
      </c>
      <c r="AJ148" s="111" t="s">
        <v>759</v>
      </c>
      <c r="AK148" s="176" t="s">
        <v>761</v>
      </c>
      <c r="AL148" s="283" t="s">
        <v>761</v>
      </c>
      <c r="AM148" s="1" t="s">
        <v>761</v>
      </c>
    </row>
    <row r="149" spans="1:39" ht="20.100000000000001" customHeight="1">
      <c r="A149" s="89" t="s">
        <v>444</v>
      </c>
      <c r="B149" s="144"/>
      <c r="C149" s="90" t="s">
        <v>391</v>
      </c>
      <c r="D149" s="58">
        <v>7</v>
      </c>
      <c r="E149" s="90" t="s">
        <v>445</v>
      </c>
      <c r="F149" s="91">
        <v>45681</v>
      </c>
      <c r="G149" s="92">
        <v>3.5</v>
      </c>
      <c r="H149" s="90" t="s">
        <v>52</v>
      </c>
      <c r="I149" s="90" t="s">
        <v>24</v>
      </c>
      <c r="J149" s="111" t="s">
        <v>759</v>
      </c>
      <c r="K149" s="112" t="s">
        <v>761</v>
      </c>
      <c r="L149" s="111" t="s">
        <v>761</v>
      </c>
      <c r="M149" s="112" t="s">
        <v>759</v>
      </c>
      <c r="N149" s="111" t="s">
        <v>765</v>
      </c>
      <c r="O149" s="112" t="s">
        <v>759</v>
      </c>
      <c r="P149" s="111" t="s">
        <v>765</v>
      </c>
      <c r="Q149" s="112" t="s">
        <v>759</v>
      </c>
      <c r="R149" s="111" t="s">
        <v>759</v>
      </c>
      <c r="S149" s="48" t="s">
        <v>775</v>
      </c>
      <c r="T149" s="111" t="s">
        <v>759</v>
      </c>
      <c r="U149" s="48" t="s">
        <v>761</v>
      </c>
      <c r="V149" s="111" t="s">
        <v>775</v>
      </c>
      <c r="W149" s="48" t="s">
        <v>765</v>
      </c>
      <c r="X149" s="111" t="s">
        <v>765</v>
      </c>
      <c r="Y149" s="48" t="s">
        <v>765</v>
      </c>
      <c r="Z149" s="111" t="s">
        <v>775</v>
      </c>
      <c r="AA149" s="48" t="s">
        <v>761</v>
      </c>
      <c r="AB149" s="111" t="s">
        <v>759</v>
      </c>
      <c r="AC149" s="48" t="s">
        <v>775</v>
      </c>
      <c r="AD149" s="111" t="s">
        <v>759</v>
      </c>
      <c r="AE149" s="48" t="s">
        <v>761</v>
      </c>
      <c r="AF149" s="111" t="s">
        <v>759</v>
      </c>
      <c r="AG149" s="48" t="s">
        <v>775</v>
      </c>
      <c r="AH149" s="111" t="s">
        <v>765</v>
      </c>
      <c r="AI149" s="48" t="s">
        <v>775</v>
      </c>
      <c r="AJ149" s="111" t="s">
        <v>759</v>
      </c>
      <c r="AK149" s="176" t="s">
        <v>765</v>
      </c>
      <c r="AL149" s="283" t="s">
        <v>761</v>
      </c>
      <c r="AM149" s="1" t="s">
        <v>765</v>
      </c>
    </row>
    <row r="150" spans="1:39" ht="20.100000000000001" customHeight="1">
      <c r="A150" s="89" t="s">
        <v>447</v>
      </c>
      <c r="B150" s="144"/>
      <c r="C150" s="90" t="s">
        <v>391</v>
      </c>
      <c r="D150" s="58">
        <v>7</v>
      </c>
      <c r="E150" s="90" t="s">
        <v>448</v>
      </c>
      <c r="F150" s="91">
        <v>45684</v>
      </c>
      <c r="G150" s="92">
        <v>2</v>
      </c>
      <c r="H150" s="90" t="s">
        <v>16</v>
      </c>
      <c r="I150" s="90" t="s">
        <v>17</v>
      </c>
      <c r="J150" s="111" t="s">
        <v>761</v>
      </c>
      <c r="K150" s="112" t="s">
        <v>761</v>
      </c>
      <c r="L150" s="111" t="s">
        <v>761</v>
      </c>
      <c r="M150" s="112" t="s">
        <v>775</v>
      </c>
      <c r="N150" s="111" t="s">
        <v>765</v>
      </c>
      <c r="O150" s="112" t="s">
        <v>761</v>
      </c>
      <c r="P150" s="111" t="s">
        <v>761</v>
      </c>
      <c r="Q150" s="112" t="s">
        <v>761</v>
      </c>
      <c r="R150" s="111" t="s">
        <v>761</v>
      </c>
      <c r="S150" s="48" t="s">
        <v>765</v>
      </c>
      <c r="T150" s="111" t="s">
        <v>759</v>
      </c>
      <c r="U150" s="48" t="s">
        <v>765</v>
      </c>
      <c r="V150" s="111" t="s">
        <v>759</v>
      </c>
      <c r="W150" s="48" t="s">
        <v>759</v>
      </c>
      <c r="X150" s="111" t="s">
        <v>761</v>
      </c>
      <c r="Y150" s="48" t="s">
        <v>761</v>
      </c>
      <c r="Z150" s="111" t="s">
        <v>759</v>
      </c>
      <c r="AA150" s="48" t="s">
        <v>775</v>
      </c>
      <c r="AB150" s="111" t="s">
        <v>761</v>
      </c>
      <c r="AC150" s="48" t="s">
        <v>759</v>
      </c>
      <c r="AD150" s="111" t="s">
        <v>775</v>
      </c>
      <c r="AE150" s="48" t="s">
        <v>759</v>
      </c>
      <c r="AF150" s="111" t="s">
        <v>759</v>
      </c>
      <c r="AG150" s="48" t="s">
        <v>765</v>
      </c>
      <c r="AH150" s="111" t="s">
        <v>761</v>
      </c>
      <c r="AI150" s="48" t="s">
        <v>759</v>
      </c>
      <c r="AJ150" s="111" t="s">
        <v>759</v>
      </c>
      <c r="AK150" s="176" t="s">
        <v>761</v>
      </c>
      <c r="AL150" s="283" t="s">
        <v>761</v>
      </c>
      <c r="AM150" s="1" t="s">
        <v>761</v>
      </c>
    </row>
    <row r="151" spans="1:39" ht="20.100000000000001" customHeight="1">
      <c r="A151" s="89" t="s">
        <v>450</v>
      </c>
      <c r="B151" s="144"/>
      <c r="C151" s="90" t="s">
        <v>391</v>
      </c>
      <c r="D151" s="58">
        <v>7</v>
      </c>
      <c r="E151" s="90" t="s">
        <v>451</v>
      </c>
      <c r="F151" s="91">
        <v>45684</v>
      </c>
      <c r="G151" s="92">
        <v>1</v>
      </c>
      <c r="H151" s="90" t="s">
        <v>16</v>
      </c>
      <c r="I151" s="90" t="s">
        <v>17</v>
      </c>
      <c r="J151" s="111" t="s">
        <v>759</v>
      </c>
      <c r="K151" s="112" t="s">
        <v>759</v>
      </c>
      <c r="L151" s="111" t="s">
        <v>761</v>
      </c>
      <c r="M151" s="112" t="s">
        <v>761</v>
      </c>
      <c r="N151" s="111" t="s">
        <v>765</v>
      </c>
      <c r="O151" s="112" t="s">
        <v>761</v>
      </c>
      <c r="P151" s="111" t="s">
        <v>761</v>
      </c>
      <c r="Q151" s="112" t="s">
        <v>761</v>
      </c>
      <c r="R151" s="111" t="s">
        <v>765</v>
      </c>
      <c r="S151" s="48" t="s">
        <v>759</v>
      </c>
      <c r="T151" s="111" t="s">
        <v>759</v>
      </c>
      <c r="U151" s="48" t="s">
        <v>765</v>
      </c>
      <c r="V151" s="111" t="s">
        <v>759</v>
      </c>
      <c r="W151" s="48" t="s">
        <v>759</v>
      </c>
      <c r="X151" s="111" t="s">
        <v>761</v>
      </c>
      <c r="Y151" s="48" t="s">
        <v>765</v>
      </c>
      <c r="Z151" s="111" t="s">
        <v>759</v>
      </c>
      <c r="AA151" s="48" t="s">
        <v>759</v>
      </c>
      <c r="AB151" s="111" t="s">
        <v>761</v>
      </c>
      <c r="AC151" s="48" t="s">
        <v>759</v>
      </c>
      <c r="AD151" s="111" t="s">
        <v>775</v>
      </c>
      <c r="AE151" s="48" t="s">
        <v>759</v>
      </c>
      <c r="AF151" s="111" t="s">
        <v>759</v>
      </c>
      <c r="AG151" s="48" t="s">
        <v>765</v>
      </c>
      <c r="AH151" s="111" t="s">
        <v>761</v>
      </c>
      <c r="AI151" s="48" t="s">
        <v>759</v>
      </c>
      <c r="AJ151" s="111" t="s">
        <v>759</v>
      </c>
      <c r="AK151" s="176" t="s">
        <v>761</v>
      </c>
      <c r="AL151" s="283" t="s">
        <v>761</v>
      </c>
      <c r="AM151" s="1" t="s">
        <v>761</v>
      </c>
    </row>
    <row r="152" spans="1:39" ht="20.100000000000001" customHeight="1">
      <c r="A152" s="85" t="s">
        <v>453</v>
      </c>
      <c r="B152" s="143"/>
      <c r="C152" s="86" t="s">
        <v>381</v>
      </c>
      <c r="D152" s="58">
        <v>7</v>
      </c>
      <c r="E152" s="86" t="s">
        <v>454</v>
      </c>
      <c r="F152" s="87">
        <v>45684</v>
      </c>
      <c r="G152" s="88">
        <v>3.5</v>
      </c>
      <c r="H152" s="86" t="s">
        <v>16</v>
      </c>
      <c r="I152" s="86" t="s">
        <v>24</v>
      </c>
      <c r="J152" s="111" t="s">
        <v>761</v>
      </c>
      <c r="K152" s="112" t="s">
        <v>761</v>
      </c>
      <c r="L152" s="111" t="s">
        <v>761</v>
      </c>
      <c r="M152" s="112" t="s">
        <v>775</v>
      </c>
      <c r="N152" s="111" t="s">
        <v>761</v>
      </c>
      <c r="O152" s="112" t="s">
        <v>759</v>
      </c>
      <c r="P152" s="111" t="s">
        <v>761</v>
      </c>
      <c r="Q152" s="112" t="s">
        <v>761</v>
      </c>
      <c r="R152" s="111" t="s">
        <v>775</v>
      </c>
      <c r="S152" s="48" t="s">
        <v>775</v>
      </c>
      <c r="T152" s="111" t="s">
        <v>759</v>
      </c>
      <c r="U152" s="48" t="s">
        <v>761</v>
      </c>
      <c r="V152" s="111" t="s">
        <v>759</v>
      </c>
      <c r="W152" s="48" t="s">
        <v>759</v>
      </c>
      <c r="X152" s="111" t="s">
        <v>775</v>
      </c>
      <c r="Y152" s="48" t="s">
        <v>761</v>
      </c>
      <c r="Z152" s="111" t="s">
        <v>759</v>
      </c>
      <c r="AA152" s="48" t="s">
        <v>775</v>
      </c>
      <c r="AB152" s="111" t="s">
        <v>765</v>
      </c>
      <c r="AC152" s="48" t="s">
        <v>759</v>
      </c>
      <c r="AD152" s="111" t="s">
        <v>761</v>
      </c>
      <c r="AE152" s="48" t="s">
        <v>759</v>
      </c>
      <c r="AF152" s="111" t="s">
        <v>761</v>
      </c>
      <c r="AG152" s="48" t="s">
        <v>761</v>
      </c>
      <c r="AH152" s="111" t="s">
        <v>761</v>
      </c>
      <c r="AI152" s="48" t="s">
        <v>775</v>
      </c>
      <c r="AJ152" s="111" t="s">
        <v>759</v>
      </c>
      <c r="AK152" s="176" t="s">
        <v>765</v>
      </c>
      <c r="AL152" s="283" t="s">
        <v>761</v>
      </c>
      <c r="AM152" s="1" t="s">
        <v>759</v>
      </c>
    </row>
    <row r="153" spans="1:39" ht="20.100000000000001" customHeight="1">
      <c r="A153" s="89" t="s">
        <v>456</v>
      </c>
      <c r="B153" s="144"/>
      <c r="C153" s="90" t="s">
        <v>391</v>
      </c>
      <c r="D153" s="58">
        <v>7</v>
      </c>
      <c r="E153" s="90" t="s">
        <v>457</v>
      </c>
      <c r="F153" s="91">
        <v>45685</v>
      </c>
      <c r="G153" s="92">
        <v>2</v>
      </c>
      <c r="H153" s="90" t="s">
        <v>29</v>
      </c>
      <c r="I153" s="90" t="s">
        <v>17</v>
      </c>
      <c r="J153" s="111" t="s">
        <v>761</v>
      </c>
      <c r="K153" s="112" t="s">
        <v>761</v>
      </c>
      <c r="L153" s="111" t="s">
        <v>759</v>
      </c>
      <c r="M153" s="112" t="s">
        <v>761</v>
      </c>
      <c r="N153" s="111" t="s">
        <v>761</v>
      </c>
      <c r="O153" s="112" t="s">
        <v>759</v>
      </c>
      <c r="P153" s="111" t="s">
        <v>759</v>
      </c>
      <c r="Q153" s="112" t="s">
        <v>761</v>
      </c>
      <c r="R153" s="111" t="s">
        <v>759</v>
      </c>
      <c r="S153" s="48" t="s">
        <v>759</v>
      </c>
      <c r="T153" s="111" t="s">
        <v>761</v>
      </c>
      <c r="U153" s="48" t="s">
        <v>765</v>
      </c>
      <c r="V153" s="111" t="s">
        <v>759</v>
      </c>
      <c r="W153" s="48" t="s">
        <v>759</v>
      </c>
      <c r="X153" s="111" t="s">
        <v>761</v>
      </c>
      <c r="Y153" s="48" t="s">
        <v>765</v>
      </c>
      <c r="Z153" s="111" t="s">
        <v>759</v>
      </c>
      <c r="AA153" s="48" t="s">
        <v>759</v>
      </c>
      <c r="AB153" s="111" t="s">
        <v>759</v>
      </c>
      <c r="AC153" s="48" t="s">
        <v>759</v>
      </c>
      <c r="AD153" s="111" t="s">
        <v>759</v>
      </c>
      <c r="AE153" s="48" t="s">
        <v>761</v>
      </c>
      <c r="AF153" s="111" t="s">
        <v>775</v>
      </c>
      <c r="AG153" s="48" t="s">
        <v>765</v>
      </c>
      <c r="AH153" s="111" t="s">
        <v>761</v>
      </c>
      <c r="AI153" s="48" t="s">
        <v>775</v>
      </c>
      <c r="AJ153" s="111" t="s">
        <v>759</v>
      </c>
      <c r="AK153" s="176" t="s">
        <v>759</v>
      </c>
      <c r="AL153" s="285" t="s">
        <v>765</v>
      </c>
      <c r="AM153" s="1" t="s">
        <v>759</v>
      </c>
    </row>
    <row r="154" spans="1:39" ht="20.100000000000001" customHeight="1">
      <c r="A154" s="89" t="s">
        <v>459</v>
      </c>
      <c r="B154" s="144"/>
      <c r="C154" s="90" t="s">
        <v>391</v>
      </c>
      <c r="D154" s="58">
        <v>7</v>
      </c>
      <c r="E154" s="90" t="s">
        <v>460</v>
      </c>
      <c r="F154" s="91">
        <v>45685</v>
      </c>
      <c r="G154" s="92">
        <v>3.5</v>
      </c>
      <c r="H154" s="90" t="s">
        <v>29</v>
      </c>
      <c r="I154" s="90" t="s">
        <v>24</v>
      </c>
      <c r="J154" s="111" t="s">
        <v>761</v>
      </c>
      <c r="K154" s="112" t="s">
        <v>761</v>
      </c>
      <c r="L154" s="111" t="s">
        <v>759</v>
      </c>
      <c r="M154" s="112" t="s">
        <v>759</v>
      </c>
      <c r="N154" s="111" t="s">
        <v>765</v>
      </c>
      <c r="O154" s="112" t="s">
        <v>759</v>
      </c>
      <c r="P154" s="111" t="s">
        <v>759</v>
      </c>
      <c r="Q154" s="112" t="s">
        <v>761</v>
      </c>
      <c r="R154" s="111" t="s">
        <v>759</v>
      </c>
      <c r="S154" s="48" t="s">
        <v>759</v>
      </c>
      <c r="T154" s="111" t="s">
        <v>759</v>
      </c>
      <c r="U154" s="48" t="s">
        <v>761</v>
      </c>
      <c r="V154" s="111" t="s">
        <v>761</v>
      </c>
      <c r="W154" s="48" t="s">
        <v>759</v>
      </c>
      <c r="X154" s="111" t="s">
        <v>761</v>
      </c>
      <c r="Y154" s="48" t="s">
        <v>759</v>
      </c>
      <c r="Z154" s="111" t="s">
        <v>759</v>
      </c>
      <c r="AA154" s="48" t="s">
        <v>759</v>
      </c>
      <c r="AB154" s="111" t="s">
        <v>765</v>
      </c>
      <c r="AC154" s="48" t="s">
        <v>759</v>
      </c>
      <c r="AD154" s="111" t="s">
        <v>775</v>
      </c>
      <c r="AE154" s="48" t="s">
        <v>761</v>
      </c>
      <c r="AF154" s="111" t="s">
        <v>759</v>
      </c>
      <c r="AG154" s="48" t="s">
        <v>761</v>
      </c>
      <c r="AH154" s="111" t="s">
        <v>761</v>
      </c>
      <c r="AI154" s="48" t="s">
        <v>775</v>
      </c>
      <c r="AJ154" s="111" t="s">
        <v>759</v>
      </c>
      <c r="AK154" s="176" t="s">
        <v>765</v>
      </c>
      <c r="AL154" s="285" t="s">
        <v>765</v>
      </c>
      <c r="AM154" s="1" t="s">
        <v>759</v>
      </c>
    </row>
    <row r="155" spans="1:39" ht="20.100000000000001" customHeight="1">
      <c r="A155" s="89" t="s">
        <v>465</v>
      </c>
      <c r="B155" s="144"/>
      <c r="C155" s="90" t="s">
        <v>391</v>
      </c>
      <c r="D155" s="58">
        <v>7</v>
      </c>
      <c r="E155" s="90" t="s">
        <v>466</v>
      </c>
      <c r="F155" s="91">
        <v>45686</v>
      </c>
      <c r="G155" s="92">
        <v>2</v>
      </c>
      <c r="H155" s="90" t="s">
        <v>38</v>
      </c>
      <c r="I155" s="90" t="s">
        <v>24</v>
      </c>
      <c r="J155" s="111" t="s">
        <v>761</v>
      </c>
      <c r="K155" s="112" t="s">
        <v>759</v>
      </c>
      <c r="L155" s="111" t="s">
        <v>759</v>
      </c>
      <c r="M155" s="112" t="s">
        <v>761</v>
      </c>
      <c r="N155" s="111" t="s">
        <v>759</v>
      </c>
      <c r="O155" s="112" t="s">
        <v>775</v>
      </c>
      <c r="P155" s="111" t="s">
        <v>775</v>
      </c>
      <c r="Q155" s="112" t="s">
        <v>759</v>
      </c>
      <c r="R155" s="111" t="s">
        <v>761</v>
      </c>
      <c r="S155" s="48" t="s">
        <v>765</v>
      </c>
      <c r="T155" s="111" t="s">
        <v>765</v>
      </c>
      <c r="U155" s="48" t="s">
        <v>765</v>
      </c>
      <c r="V155" s="111" t="s">
        <v>759</v>
      </c>
      <c r="W155" s="48" t="s">
        <v>759</v>
      </c>
      <c r="X155" s="111" t="s">
        <v>759</v>
      </c>
      <c r="Y155" s="48" t="s">
        <v>759</v>
      </c>
      <c r="Z155" s="111" t="s">
        <v>759</v>
      </c>
      <c r="AA155" s="48" t="s">
        <v>759</v>
      </c>
      <c r="AB155" s="111" t="s">
        <v>761</v>
      </c>
      <c r="AC155" s="48" t="s">
        <v>759</v>
      </c>
      <c r="AD155" s="111" t="s">
        <v>759</v>
      </c>
      <c r="AE155" s="48" t="s">
        <v>759</v>
      </c>
      <c r="AF155" s="111" t="s">
        <v>759</v>
      </c>
      <c r="AG155" s="48" t="s">
        <v>759</v>
      </c>
      <c r="AH155" s="111" t="s">
        <v>759</v>
      </c>
      <c r="AI155" s="48" t="s">
        <v>759</v>
      </c>
      <c r="AJ155" s="111" t="s">
        <v>761</v>
      </c>
      <c r="AK155" s="176" t="s">
        <v>761</v>
      </c>
      <c r="AL155" s="286" t="s">
        <v>775</v>
      </c>
      <c r="AM155" s="1" t="s">
        <v>775</v>
      </c>
    </row>
    <row r="156" spans="1:39" ht="20.100000000000001" customHeight="1">
      <c r="A156" s="89" t="s">
        <v>468</v>
      </c>
      <c r="B156" s="144"/>
      <c r="C156" s="90" t="s">
        <v>391</v>
      </c>
      <c r="D156" s="58">
        <v>7</v>
      </c>
      <c r="E156" s="90" t="s">
        <v>469</v>
      </c>
      <c r="F156" s="91">
        <v>45686</v>
      </c>
      <c r="G156" s="92">
        <v>2</v>
      </c>
      <c r="H156" s="90" t="s">
        <v>38</v>
      </c>
      <c r="I156" s="90" t="s">
        <v>24</v>
      </c>
      <c r="J156" s="111" t="s">
        <v>761</v>
      </c>
      <c r="K156" s="112" t="s">
        <v>761</v>
      </c>
      <c r="L156" s="111" t="s">
        <v>759</v>
      </c>
      <c r="M156" s="112" t="s">
        <v>775</v>
      </c>
      <c r="N156" s="111" t="s">
        <v>759</v>
      </c>
      <c r="O156" s="112" t="s">
        <v>765</v>
      </c>
      <c r="P156" s="111" t="s">
        <v>775</v>
      </c>
      <c r="Q156" s="112" t="s">
        <v>759</v>
      </c>
      <c r="R156" s="111" t="s">
        <v>759</v>
      </c>
      <c r="S156" s="48" t="s">
        <v>765</v>
      </c>
      <c r="T156" s="111" t="s">
        <v>761</v>
      </c>
      <c r="U156" s="48" t="s">
        <v>765</v>
      </c>
      <c r="V156" s="111" t="s">
        <v>765</v>
      </c>
      <c r="W156" s="48" t="s">
        <v>775</v>
      </c>
      <c r="X156" s="111" t="s">
        <v>765</v>
      </c>
      <c r="Y156" s="48" t="s">
        <v>759</v>
      </c>
      <c r="Z156" s="111" t="s">
        <v>759</v>
      </c>
      <c r="AA156" s="48" t="s">
        <v>759</v>
      </c>
      <c r="AB156" s="111" t="s">
        <v>759</v>
      </c>
      <c r="AC156" s="48" t="s">
        <v>759</v>
      </c>
      <c r="AD156" s="111" t="s">
        <v>759</v>
      </c>
      <c r="AE156" s="48" t="s">
        <v>759</v>
      </c>
      <c r="AF156" s="111" t="s">
        <v>759</v>
      </c>
      <c r="AG156" s="48" t="s">
        <v>759</v>
      </c>
      <c r="AH156" s="111" t="s">
        <v>759</v>
      </c>
      <c r="AI156" s="48" t="s">
        <v>759</v>
      </c>
      <c r="AJ156" s="111" t="s">
        <v>761</v>
      </c>
      <c r="AK156" s="176" t="s">
        <v>759</v>
      </c>
      <c r="AL156" s="286" t="s">
        <v>775</v>
      </c>
      <c r="AM156" s="1" t="s">
        <v>775</v>
      </c>
    </row>
    <row r="157" spans="1:39" ht="20.100000000000001" customHeight="1">
      <c r="A157" s="89" t="s">
        <v>838</v>
      </c>
      <c r="B157" s="144"/>
      <c r="C157" s="90" t="s">
        <v>440</v>
      </c>
      <c r="D157" s="58">
        <v>5</v>
      </c>
      <c r="E157" s="90" t="s">
        <v>471</v>
      </c>
      <c r="F157" s="91">
        <v>45687</v>
      </c>
      <c r="G157" s="92">
        <v>3.5</v>
      </c>
      <c r="H157" s="90" t="s">
        <v>47</v>
      </c>
      <c r="I157" s="90" t="s">
        <v>17</v>
      </c>
      <c r="J157" s="111" t="s">
        <v>759</v>
      </c>
      <c r="K157" s="112" t="s">
        <v>765</v>
      </c>
      <c r="L157" s="111" t="s">
        <v>759</v>
      </c>
      <c r="M157" s="112" t="s">
        <v>759</v>
      </c>
      <c r="N157" s="111" t="s">
        <v>761</v>
      </c>
      <c r="O157" s="112" t="s">
        <v>761</v>
      </c>
      <c r="P157" s="111" t="s">
        <v>759</v>
      </c>
      <c r="Q157" s="112" t="s">
        <v>765</v>
      </c>
      <c r="R157" s="111" t="s">
        <v>761</v>
      </c>
      <c r="S157" s="48" t="s">
        <v>759</v>
      </c>
      <c r="T157" s="111" t="s">
        <v>759</v>
      </c>
      <c r="U157" s="48" t="s">
        <v>759</v>
      </c>
      <c r="V157" s="111" t="s">
        <v>759</v>
      </c>
      <c r="W157" s="48" t="s">
        <v>759</v>
      </c>
      <c r="X157" s="111" t="s">
        <v>759</v>
      </c>
      <c r="Y157" s="48" t="s">
        <v>761</v>
      </c>
      <c r="Z157" s="111" t="s">
        <v>765</v>
      </c>
      <c r="AA157" s="48" t="s">
        <v>765</v>
      </c>
      <c r="AB157" s="111" t="s">
        <v>759</v>
      </c>
      <c r="AC157" s="48" t="s">
        <v>759</v>
      </c>
      <c r="AD157" s="111" t="s">
        <v>775</v>
      </c>
      <c r="AE157" s="48" t="s">
        <v>765</v>
      </c>
      <c r="AF157" s="111" t="s">
        <v>759</v>
      </c>
      <c r="AG157" s="48" t="s">
        <v>761</v>
      </c>
      <c r="AH157" s="111" t="s">
        <v>761</v>
      </c>
      <c r="AI157" s="48" t="s">
        <v>761</v>
      </c>
      <c r="AJ157" s="111" t="s">
        <v>761</v>
      </c>
      <c r="AK157" s="176" t="s">
        <v>759</v>
      </c>
      <c r="AL157" s="286" t="s">
        <v>775</v>
      </c>
      <c r="AM157" s="1" t="s">
        <v>759</v>
      </c>
    </row>
    <row r="158" spans="1:39" ht="20.100000000000001" customHeight="1">
      <c r="A158" s="89" t="s">
        <v>839</v>
      </c>
      <c r="B158" s="144"/>
      <c r="C158" s="90" t="s">
        <v>440</v>
      </c>
      <c r="D158" s="58">
        <v>5</v>
      </c>
      <c r="E158" s="90" t="s">
        <v>471</v>
      </c>
      <c r="F158" s="91">
        <v>45687</v>
      </c>
      <c r="G158" s="92">
        <v>3.5</v>
      </c>
      <c r="H158" s="90" t="s">
        <v>47</v>
      </c>
      <c r="I158" s="90" t="s">
        <v>17</v>
      </c>
      <c r="J158" s="111" t="s">
        <v>759</v>
      </c>
      <c r="K158" s="112" t="s">
        <v>765</v>
      </c>
      <c r="L158" s="111" t="s">
        <v>759</v>
      </c>
      <c r="M158" s="112" t="s">
        <v>759</v>
      </c>
      <c r="N158" s="111" t="s">
        <v>765</v>
      </c>
      <c r="O158" s="112" t="s">
        <v>761</v>
      </c>
      <c r="P158" s="111" t="s">
        <v>759</v>
      </c>
      <c r="Q158" s="112" t="s">
        <v>759</v>
      </c>
      <c r="R158" s="111" t="s">
        <v>761</v>
      </c>
      <c r="S158" s="48" t="s">
        <v>759</v>
      </c>
      <c r="T158" s="111" t="s">
        <v>759</v>
      </c>
      <c r="U158" s="48" t="s">
        <v>759</v>
      </c>
      <c r="V158" s="111" t="s">
        <v>759</v>
      </c>
      <c r="W158" s="48" t="s">
        <v>759</v>
      </c>
      <c r="X158" s="111" t="s">
        <v>759</v>
      </c>
      <c r="Y158" s="48" t="s">
        <v>761</v>
      </c>
      <c r="Z158" s="111" t="s">
        <v>765</v>
      </c>
      <c r="AA158" s="48" t="s">
        <v>765</v>
      </c>
      <c r="AB158" s="111" t="s">
        <v>759</v>
      </c>
      <c r="AC158" s="48" t="s">
        <v>759</v>
      </c>
      <c r="AD158" s="111" t="s">
        <v>761</v>
      </c>
      <c r="AE158" s="48" t="s">
        <v>765</v>
      </c>
      <c r="AF158" s="111" t="s">
        <v>759</v>
      </c>
      <c r="AG158" s="48" t="s">
        <v>761</v>
      </c>
      <c r="AH158" s="111" t="s">
        <v>761</v>
      </c>
      <c r="AI158" s="48" t="s">
        <v>761</v>
      </c>
      <c r="AJ158" s="111" t="s">
        <v>761</v>
      </c>
      <c r="AK158" s="176" t="s">
        <v>759</v>
      </c>
      <c r="AL158" s="286" t="s">
        <v>775</v>
      </c>
      <c r="AM158" s="1" t="s">
        <v>759</v>
      </c>
    </row>
    <row r="159" spans="1:39" ht="20.100000000000001" customHeight="1">
      <c r="A159" s="89" t="s">
        <v>841</v>
      </c>
      <c r="B159" s="144"/>
      <c r="C159" s="90" t="s">
        <v>440</v>
      </c>
      <c r="D159" s="58">
        <v>5</v>
      </c>
      <c r="E159" s="90" t="s">
        <v>474</v>
      </c>
      <c r="F159" s="91">
        <v>45687</v>
      </c>
      <c r="G159" s="92">
        <v>3.5</v>
      </c>
      <c r="H159" s="90" t="s">
        <v>47</v>
      </c>
      <c r="I159" s="90" t="s">
        <v>24</v>
      </c>
      <c r="J159" s="111" t="s">
        <v>761</v>
      </c>
      <c r="K159" s="112" t="s">
        <v>765</v>
      </c>
      <c r="L159" s="111" t="s">
        <v>759</v>
      </c>
      <c r="M159" s="112" t="s">
        <v>761</v>
      </c>
      <c r="N159" s="111" t="s">
        <v>765</v>
      </c>
      <c r="O159" s="112" t="s">
        <v>761</v>
      </c>
      <c r="P159" s="111" t="s">
        <v>759</v>
      </c>
      <c r="Q159" s="112" t="s">
        <v>759</v>
      </c>
      <c r="R159" s="111" t="s">
        <v>761</v>
      </c>
      <c r="S159" s="48" t="s">
        <v>759</v>
      </c>
      <c r="T159" s="111" t="s">
        <v>759</v>
      </c>
      <c r="U159" s="48" t="s">
        <v>759</v>
      </c>
      <c r="V159" s="111" t="s">
        <v>759</v>
      </c>
      <c r="W159" s="48" t="s">
        <v>759</v>
      </c>
      <c r="X159" s="111" t="s">
        <v>759</v>
      </c>
      <c r="Y159" s="48" t="s">
        <v>761</v>
      </c>
      <c r="Z159" s="111" t="s">
        <v>765</v>
      </c>
      <c r="AA159" s="48" t="s">
        <v>765</v>
      </c>
      <c r="AB159" s="111" t="s">
        <v>761</v>
      </c>
      <c r="AC159" s="48" t="s">
        <v>759</v>
      </c>
      <c r="AD159" s="111" t="s">
        <v>775</v>
      </c>
      <c r="AE159" s="48" t="s">
        <v>765</v>
      </c>
      <c r="AF159" s="111" t="s">
        <v>759</v>
      </c>
      <c r="AG159" s="48" t="s">
        <v>761</v>
      </c>
      <c r="AH159" s="111" t="s">
        <v>761</v>
      </c>
      <c r="AI159" s="48" t="s">
        <v>759</v>
      </c>
      <c r="AJ159" s="111" t="s">
        <v>759</v>
      </c>
      <c r="AK159" s="176" t="s">
        <v>761</v>
      </c>
      <c r="AL159" s="284" t="s">
        <v>759</v>
      </c>
      <c r="AM159" s="1" t="s">
        <v>759</v>
      </c>
    </row>
    <row r="160" spans="1:39" ht="20.100000000000001" customHeight="1">
      <c r="A160" s="89" t="s">
        <v>476</v>
      </c>
      <c r="B160" s="144"/>
      <c r="C160" s="90" t="s">
        <v>391</v>
      </c>
      <c r="D160" s="58">
        <v>7</v>
      </c>
      <c r="E160" s="90" t="s">
        <v>477</v>
      </c>
      <c r="F160" s="91">
        <v>45688</v>
      </c>
      <c r="G160" s="92">
        <v>2</v>
      </c>
      <c r="H160" s="90" t="s">
        <v>52</v>
      </c>
      <c r="I160" s="90" t="s">
        <v>17</v>
      </c>
      <c r="J160" s="111" t="s">
        <v>761</v>
      </c>
      <c r="K160" s="112" t="s">
        <v>759</v>
      </c>
      <c r="L160" s="111" t="s">
        <v>759</v>
      </c>
      <c r="M160" s="112" t="s">
        <v>775</v>
      </c>
      <c r="N160" s="111" t="s">
        <v>765</v>
      </c>
      <c r="O160" s="112" t="s">
        <v>761</v>
      </c>
      <c r="P160" s="111" t="s">
        <v>765</v>
      </c>
      <c r="Q160" s="112" t="s">
        <v>759</v>
      </c>
      <c r="R160" s="111" t="s">
        <v>759</v>
      </c>
      <c r="S160" s="48" t="s">
        <v>759</v>
      </c>
      <c r="T160" s="111" t="s">
        <v>761</v>
      </c>
      <c r="U160" s="48" t="s">
        <v>765</v>
      </c>
      <c r="V160" s="111" t="s">
        <v>761</v>
      </c>
      <c r="W160" s="48" t="s">
        <v>759</v>
      </c>
      <c r="X160" s="111" t="s">
        <v>761</v>
      </c>
      <c r="Y160" s="48" t="s">
        <v>765</v>
      </c>
      <c r="Z160" s="111" t="s">
        <v>759</v>
      </c>
      <c r="AA160" s="48" t="s">
        <v>775</v>
      </c>
      <c r="AB160" s="111" t="s">
        <v>761</v>
      </c>
      <c r="AC160" s="48" t="s">
        <v>759</v>
      </c>
      <c r="AD160" s="111" t="s">
        <v>775</v>
      </c>
      <c r="AE160" s="48" t="s">
        <v>761</v>
      </c>
      <c r="AF160" s="111" t="s">
        <v>759</v>
      </c>
      <c r="AG160" s="48" t="s">
        <v>759</v>
      </c>
      <c r="AH160" s="111" t="s">
        <v>761</v>
      </c>
      <c r="AI160" s="48" t="s">
        <v>759</v>
      </c>
      <c r="AJ160" s="111" t="s">
        <v>759</v>
      </c>
      <c r="AK160" s="176" t="s">
        <v>761</v>
      </c>
      <c r="AL160" s="283" t="s">
        <v>761</v>
      </c>
      <c r="AM160" s="1" t="s">
        <v>761</v>
      </c>
    </row>
    <row r="161" spans="1:39" ht="20.100000000000001" customHeight="1">
      <c r="A161" s="89" t="s">
        <v>479</v>
      </c>
      <c r="B161" s="144"/>
      <c r="C161" s="90" t="s">
        <v>391</v>
      </c>
      <c r="D161" s="58">
        <v>7</v>
      </c>
      <c r="E161" s="90" t="s">
        <v>480</v>
      </c>
      <c r="F161" s="91">
        <v>45688</v>
      </c>
      <c r="G161" s="92">
        <v>3.5</v>
      </c>
      <c r="H161" s="90" t="s">
        <v>52</v>
      </c>
      <c r="I161" s="90" t="s">
        <v>24</v>
      </c>
      <c r="J161" s="111" t="s">
        <v>761</v>
      </c>
      <c r="K161" s="112" t="s">
        <v>765</v>
      </c>
      <c r="L161" s="111" t="s">
        <v>759</v>
      </c>
      <c r="M161" s="112" t="s">
        <v>759</v>
      </c>
      <c r="N161" s="111" t="s">
        <v>759</v>
      </c>
      <c r="O161" s="112" t="s">
        <v>759</v>
      </c>
      <c r="P161" s="111" t="s">
        <v>765</v>
      </c>
      <c r="Q161" s="112" t="s">
        <v>759</v>
      </c>
      <c r="R161" s="111" t="s">
        <v>759</v>
      </c>
      <c r="S161" s="48" t="s">
        <v>761</v>
      </c>
      <c r="T161" s="111" t="s">
        <v>759</v>
      </c>
      <c r="U161" s="48" t="s">
        <v>761</v>
      </c>
      <c r="V161" s="111" t="s">
        <v>761</v>
      </c>
      <c r="W161" s="48" t="s">
        <v>765</v>
      </c>
      <c r="X161" s="111" t="s">
        <v>761</v>
      </c>
      <c r="Y161" s="48" t="s">
        <v>765</v>
      </c>
      <c r="Z161" s="111" t="s">
        <v>775</v>
      </c>
      <c r="AA161" s="48" t="s">
        <v>775</v>
      </c>
      <c r="AB161" s="111" t="s">
        <v>765</v>
      </c>
      <c r="AC161" s="48" t="s">
        <v>775</v>
      </c>
      <c r="AD161" s="111" t="s">
        <v>775</v>
      </c>
      <c r="AE161" s="48" t="s">
        <v>761</v>
      </c>
      <c r="AF161" s="111" t="s">
        <v>761</v>
      </c>
      <c r="AG161" s="48" t="s">
        <v>775</v>
      </c>
      <c r="AH161" s="111" t="s">
        <v>761</v>
      </c>
      <c r="AI161" s="48" t="s">
        <v>775</v>
      </c>
      <c r="AJ161" s="111" t="s">
        <v>759</v>
      </c>
      <c r="AK161" s="176" t="s">
        <v>765</v>
      </c>
      <c r="AL161" s="283" t="s">
        <v>761</v>
      </c>
      <c r="AM161" s="1" t="s">
        <v>765</v>
      </c>
    </row>
    <row r="162" spans="1:39" ht="20.100000000000001" customHeight="1">
      <c r="A162" s="93" t="s">
        <v>843</v>
      </c>
      <c r="B162" s="145"/>
      <c r="C162" s="94" t="s">
        <v>483</v>
      </c>
      <c r="D162" s="58">
        <v>5</v>
      </c>
      <c r="E162" s="94" t="s">
        <v>484</v>
      </c>
      <c r="F162" s="95">
        <v>45694</v>
      </c>
      <c r="G162" s="96">
        <v>4</v>
      </c>
      <c r="H162" s="94" t="s">
        <v>47</v>
      </c>
      <c r="I162" s="94" t="s">
        <v>17</v>
      </c>
      <c r="J162" s="111" t="s">
        <v>759</v>
      </c>
      <c r="K162" s="112" t="s">
        <v>765</v>
      </c>
      <c r="L162" s="111" t="s">
        <v>775</v>
      </c>
      <c r="M162" s="112" t="s">
        <v>759</v>
      </c>
      <c r="N162" s="111" t="s">
        <v>759</v>
      </c>
      <c r="O162" s="112" t="s">
        <v>761</v>
      </c>
      <c r="P162" s="111" t="s">
        <v>759</v>
      </c>
      <c r="Q162" s="112" t="s">
        <v>761</v>
      </c>
      <c r="R162" s="111" t="s">
        <v>761</v>
      </c>
      <c r="S162" s="48" t="s">
        <v>759</v>
      </c>
      <c r="T162" s="111" t="s">
        <v>759</v>
      </c>
      <c r="U162" s="48" t="s">
        <v>759</v>
      </c>
      <c r="V162" s="111" t="s">
        <v>765</v>
      </c>
      <c r="W162" s="48" t="s">
        <v>759</v>
      </c>
      <c r="X162" s="111" t="s">
        <v>759</v>
      </c>
      <c r="Y162" s="48" t="s">
        <v>761</v>
      </c>
      <c r="Z162" s="111" t="s">
        <v>759</v>
      </c>
      <c r="AA162" s="48" t="s">
        <v>759</v>
      </c>
      <c r="AB162" s="111" t="s">
        <v>759</v>
      </c>
      <c r="AC162" s="48" t="s">
        <v>759</v>
      </c>
      <c r="AD162" s="111" t="s">
        <v>775</v>
      </c>
      <c r="AE162" s="48" t="s">
        <v>759</v>
      </c>
      <c r="AF162" s="111" t="s">
        <v>759</v>
      </c>
      <c r="AG162" s="48" t="s">
        <v>775</v>
      </c>
      <c r="AH162" s="111" t="s">
        <v>761</v>
      </c>
      <c r="AI162" s="48" t="s">
        <v>775</v>
      </c>
      <c r="AJ162" s="111" t="s">
        <v>775</v>
      </c>
      <c r="AK162" s="176" t="s">
        <v>759</v>
      </c>
      <c r="AL162" s="286" t="s">
        <v>775</v>
      </c>
      <c r="AM162" s="1" t="s">
        <v>759</v>
      </c>
    </row>
    <row r="163" spans="1:39" ht="20.100000000000001" customHeight="1">
      <c r="A163" s="93" t="s">
        <v>486</v>
      </c>
      <c r="B163" s="145"/>
      <c r="C163" s="94" t="s">
        <v>483</v>
      </c>
      <c r="D163" s="58">
        <v>7</v>
      </c>
      <c r="E163" s="94" t="s">
        <v>487</v>
      </c>
      <c r="F163" s="95">
        <v>45694</v>
      </c>
      <c r="G163" s="96">
        <v>3.5</v>
      </c>
      <c r="H163" s="94" t="s">
        <v>47</v>
      </c>
      <c r="I163" s="94" t="s">
        <v>24</v>
      </c>
      <c r="J163" s="111" t="s">
        <v>761</v>
      </c>
      <c r="K163" s="112" t="s">
        <v>761</v>
      </c>
      <c r="L163" s="111" t="s">
        <v>761</v>
      </c>
      <c r="M163" s="112" t="s">
        <v>761</v>
      </c>
      <c r="N163" s="111" t="s">
        <v>761</v>
      </c>
      <c r="O163" s="112" t="s">
        <v>761</v>
      </c>
      <c r="P163" s="111" t="s">
        <v>759</v>
      </c>
      <c r="Q163" s="112" t="s">
        <v>759</v>
      </c>
      <c r="R163" s="111" t="s">
        <v>775</v>
      </c>
      <c r="S163" s="48" t="s">
        <v>759</v>
      </c>
      <c r="T163" s="111" t="s">
        <v>775</v>
      </c>
      <c r="U163" s="48" t="s">
        <v>759</v>
      </c>
      <c r="V163" s="111" t="s">
        <v>775</v>
      </c>
      <c r="W163" s="48" t="s">
        <v>759</v>
      </c>
      <c r="X163" s="111" t="s">
        <v>759</v>
      </c>
      <c r="Y163" s="48" t="s">
        <v>761</v>
      </c>
      <c r="Z163" s="111" t="s">
        <v>761</v>
      </c>
      <c r="AA163" s="48" t="s">
        <v>759</v>
      </c>
      <c r="AB163" s="111" t="s">
        <v>759</v>
      </c>
      <c r="AC163" s="48" t="s">
        <v>759</v>
      </c>
      <c r="AD163" s="111" t="s">
        <v>761</v>
      </c>
      <c r="AE163" s="48" t="s">
        <v>761</v>
      </c>
      <c r="AF163" s="111" t="s">
        <v>761</v>
      </c>
      <c r="AG163" s="48" t="s">
        <v>761</v>
      </c>
      <c r="AH163" s="111" t="s">
        <v>761</v>
      </c>
      <c r="AI163" s="48" t="s">
        <v>765</v>
      </c>
      <c r="AJ163" s="111" t="s">
        <v>775</v>
      </c>
      <c r="AK163" s="176" t="s">
        <v>765</v>
      </c>
      <c r="AL163" s="284" t="s">
        <v>759</v>
      </c>
      <c r="AM163" s="1" t="s">
        <v>759</v>
      </c>
    </row>
    <row r="164" spans="1:39" ht="20.100000000000001" customHeight="1">
      <c r="A164" s="97" t="s">
        <v>489</v>
      </c>
      <c r="B164" s="146"/>
      <c r="C164" s="98" t="s">
        <v>490</v>
      </c>
      <c r="D164" s="58">
        <v>7</v>
      </c>
      <c r="E164" s="98" t="s">
        <v>491</v>
      </c>
      <c r="F164" s="99">
        <v>45695</v>
      </c>
      <c r="G164" s="100">
        <v>3</v>
      </c>
      <c r="H164" s="98" t="s">
        <v>52</v>
      </c>
      <c r="I164" s="98" t="s">
        <v>24</v>
      </c>
      <c r="J164" s="111" t="s">
        <v>761</v>
      </c>
      <c r="K164" s="112" t="s">
        <v>761</v>
      </c>
      <c r="L164" s="111" t="s">
        <v>761</v>
      </c>
      <c r="M164" s="112" t="s">
        <v>775</v>
      </c>
      <c r="N164" s="111" t="s">
        <v>775</v>
      </c>
      <c r="O164" s="112" t="s">
        <v>759</v>
      </c>
      <c r="P164" s="111" t="s">
        <v>775</v>
      </c>
      <c r="Q164" s="112" t="s">
        <v>759</v>
      </c>
      <c r="R164" s="111" t="s">
        <v>759</v>
      </c>
      <c r="S164" s="48" t="s">
        <v>775</v>
      </c>
      <c r="T164" s="111" t="s">
        <v>759</v>
      </c>
      <c r="U164" s="48" t="s">
        <v>761</v>
      </c>
      <c r="V164" s="111" t="s">
        <v>765</v>
      </c>
      <c r="W164" s="48" t="s">
        <v>759</v>
      </c>
      <c r="X164" s="111" t="s">
        <v>759</v>
      </c>
      <c r="Y164" s="48" t="s">
        <v>761</v>
      </c>
      <c r="Z164" s="111" t="s">
        <v>759</v>
      </c>
      <c r="AA164" s="48" t="s">
        <v>761</v>
      </c>
      <c r="AB164" s="111" t="s">
        <v>759</v>
      </c>
      <c r="AC164" s="48" t="s">
        <v>775</v>
      </c>
      <c r="AD164" s="111" t="s">
        <v>775</v>
      </c>
      <c r="AE164" s="48" t="s">
        <v>761</v>
      </c>
      <c r="AF164" s="111" t="s">
        <v>761</v>
      </c>
      <c r="AG164" s="48" t="s">
        <v>761</v>
      </c>
      <c r="AH164" s="111" t="s">
        <v>761</v>
      </c>
      <c r="AI164" s="48" t="s">
        <v>775</v>
      </c>
      <c r="AJ164" s="111" t="s">
        <v>759</v>
      </c>
      <c r="AK164" s="176" t="s">
        <v>765</v>
      </c>
      <c r="AL164" s="283" t="s">
        <v>761</v>
      </c>
      <c r="AM164" s="1" t="s">
        <v>765</v>
      </c>
    </row>
    <row r="165" spans="1:39" ht="20.100000000000001" customHeight="1">
      <c r="A165" s="97" t="s">
        <v>844</v>
      </c>
      <c r="B165" s="146"/>
      <c r="C165" s="98" t="s">
        <v>490</v>
      </c>
      <c r="D165" s="58">
        <v>2</v>
      </c>
      <c r="E165" s="98" t="s">
        <v>494</v>
      </c>
      <c r="F165" s="99">
        <v>45698</v>
      </c>
      <c r="G165" s="100">
        <v>4</v>
      </c>
      <c r="H165" s="98" t="s">
        <v>16</v>
      </c>
      <c r="I165" s="98" t="s">
        <v>17</v>
      </c>
      <c r="J165" s="111" t="s">
        <v>759</v>
      </c>
      <c r="K165" s="112" t="s">
        <v>765</v>
      </c>
      <c r="L165" s="111" t="s">
        <v>761</v>
      </c>
      <c r="M165" s="112" t="s">
        <v>761</v>
      </c>
      <c r="N165" s="111" t="s">
        <v>759</v>
      </c>
      <c r="O165" s="112" t="s">
        <v>761</v>
      </c>
      <c r="P165" s="111" t="s">
        <v>765</v>
      </c>
      <c r="Q165" s="112" t="s">
        <v>775</v>
      </c>
      <c r="R165" s="111" t="s">
        <v>761</v>
      </c>
      <c r="S165" s="48" t="s">
        <v>759</v>
      </c>
      <c r="T165" s="111" t="s">
        <v>759</v>
      </c>
      <c r="U165" s="48" t="s">
        <v>765</v>
      </c>
      <c r="V165" s="111" t="s">
        <v>759</v>
      </c>
      <c r="W165" s="48" t="s">
        <v>759</v>
      </c>
      <c r="X165" s="111" t="s">
        <v>759</v>
      </c>
      <c r="Y165" s="48" t="s">
        <v>759</v>
      </c>
      <c r="Z165" s="111" t="s">
        <v>759</v>
      </c>
      <c r="AA165" s="48" t="s">
        <v>765</v>
      </c>
      <c r="AB165" s="111" t="s">
        <v>759</v>
      </c>
      <c r="AC165" s="48" t="s">
        <v>759</v>
      </c>
      <c r="AD165" s="111" t="s">
        <v>765</v>
      </c>
      <c r="AE165" s="48" t="s">
        <v>759</v>
      </c>
      <c r="AF165" s="111" t="s">
        <v>759</v>
      </c>
      <c r="AG165" s="48" t="s">
        <v>759</v>
      </c>
      <c r="AH165" s="111" t="s">
        <v>759</v>
      </c>
      <c r="AI165" s="48" t="s">
        <v>759</v>
      </c>
      <c r="AJ165" s="111" t="s">
        <v>761</v>
      </c>
      <c r="AK165" s="176" t="s">
        <v>761</v>
      </c>
      <c r="AL165" s="283" t="s">
        <v>761</v>
      </c>
      <c r="AM165" s="1" t="s">
        <v>759</v>
      </c>
    </row>
    <row r="166" spans="1:39" ht="20.100000000000001" customHeight="1">
      <c r="A166" s="93" t="s">
        <v>496</v>
      </c>
      <c r="B166" s="145"/>
      <c r="C166" s="94" t="s">
        <v>483</v>
      </c>
      <c r="D166" s="58">
        <v>4</v>
      </c>
      <c r="E166" s="94" t="s">
        <v>494</v>
      </c>
      <c r="F166" s="95">
        <v>45698</v>
      </c>
      <c r="G166" s="96">
        <v>2</v>
      </c>
      <c r="H166" s="94" t="s">
        <v>16</v>
      </c>
      <c r="I166" s="94" t="s">
        <v>17</v>
      </c>
      <c r="J166" s="111" t="s">
        <v>759</v>
      </c>
      <c r="K166" s="112" t="s">
        <v>761</v>
      </c>
      <c r="L166" s="111" t="s">
        <v>761</v>
      </c>
      <c r="M166" s="112" t="s">
        <v>761</v>
      </c>
      <c r="N166" s="111" t="s">
        <v>765</v>
      </c>
      <c r="O166" s="112" t="s">
        <v>761</v>
      </c>
      <c r="P166" s="111" t="s">
        <v>761</v>
      </c>
      <c r="Q166" s="112" t="s">
        <v>759</v>
      </c>
      <c r="R166" s="111" t="s">
        <v>761</v>
      </c>
      <c r="S166" s="48" t="s">
        <v>759</v>
      </c>
      <c r="T166" s="111" t="s">
        <v>759</v>
      </c>
      <c r="U166" s="48" t="s">
        <v>765</v>
      </c>
      <c r="V166" s="111" t="s">
        <v>759</v>
      </c>
      <c r="W166" s="48" t="s">
        <v>759</v>
      </c>
      <c r="X166" s="111" t="s">
        <v>775</v>
      </c>
      <c r="Y166" s="48" t="s">
        <v>759</v>
      </c>
      <c r="Z166" s="111" t="s">
        <v>759</v>
      </c>
      <c r="AA166" s="48" t="s">
        <v>761</v>
      </c>
      <c r="AB166" s="111" t="s">
        <v>759</v>
      </c>
      <c r="AC166" s="48" t="s">
        <v>759</v>
      </c>
      <c r="AD166" s="111" t="s">
        <v>775</v>
      </c>
      <c r="AE166" s="48" t="s">
        <v>761</v>
      </c>
      <c r="AF166" s="111" t="s">
        <v>775</v>
      </c>
      <c r="AG166" s="48" t="s">
        <v>759</v>
      </c>
      <c r="AH166" s="111" t="s">
        <v>759</v>
      </c>
      <c r="AI166" s="48" t="s">
        <v>759</v>
      </c>
      <c r="AJ166" s="111" t="s">
        <v>761</v>
      </c>
      <c r="AK166" s="176" t="s">
        <v>761</v>
      </c>
      <c r="AL166" s="286" t="s">
        <v>775</v>
      </c>
      <c r="AM166" s="1" t="s">
        <v>759</v>
      </c>
    </row>
    <row r="167" spans="1:39" ht="20.100000000000001" customHeight="1">
      <c r="A167" s="93" t="s">
        <v>497</v>
      </c>
      <c r="B167" s="145"/>
      <c r="C167" s="94" t="s">
        <v>483</v>
      </c>
      <c r="D167" s="58">
        <v>4</v>
      </c>
      <c r="E167" s="94" t="s">
        <v>498</v>
      </c>
      <c r="F167" s="95">
        <v>45698</v>
      </c>
      <c r="G167" s="96">
        <v>2</v>
      </c>
      <c r="H167" s="94" t="s">
        <v>16</v>
      </c>
      <c r="I167" s="94" t="s">
        <v>17</v>
      </c>
      <c r="J167" s="111" t="s">
        <v>759</v>
      </c>
      <c r="K167" s="112" t="s">
        <v>761</v>
      </c>
      <c r="L167" s="111" t="s">
        <v>761</v>
      </c>
      <c r="M167" s="112" t="s">
        <v>761</v>
      </c>
      <c r="N167" s="111" t="s">
        <v>765</v>
      </c>
      <c r="O167" s="112" t="s">
        <v>761</v>
      </c>
      <c r="P167" s="111" t="s">
        <v>761</v>
      </c>
      <c r="Q167" s="112" t="s">
        <v>759</v>
      </c>
      <c r="R167" s="111" t="s">
        <v>765</v>
      </c>
      <c r="S167" s="48" t="s">
        <v>759</v>
      </c>
      <c r="T167" s="111" t="s">
        <v>759</v>
      </c>
      <c r="U167" s="48" t="s">
        <v>765</v>
      </c>
      <c r="V167" s="111" t="s">
        <v>759</v>
      </c>
      <c r="W167" s="48" t="s">
        <v>759</v>
      </c>
      <c r="X167" s="111" t="s">
        <v>775</v>
      </c>
      <c r="Y167" s="48" t="s">
        <v>759</v>
      </c>
      <c r="Z167" s="111" t="s">
        <v>759</v>
      </c>
      <c r="AA167" s="48" t="s">
        <v>761</v>
      </c>
      <c r="AB167" s="111" t="s">
        <v>759</v>
      </c>
      <c r="AC167" s="48" t="s">
        <v>759</v>
      </c>
      <c r="AD167" s="111" t="s">
        <v>775</v>
      </c>
      <c r="AE167" s="48" t="s">
        <v>761</v>
      </c>
      <c r="AF167" s="111" t="s">
        <v>775</v>
      </c>
      <c r="AG167" s="48" t="s">
        <v>759</v>
      </c>
      <c r="AH167" s="111" t="s">
        <v>759</v>
      </c>
      <c r="AI167" s="48" t="s">
        <v>759</v>
      </c>
      <c r="AJ167" s="111" t="s">
        <v>761</v>
      </c>
      <c r="AK167" s="176" t="s">
        <v>761</v>
      </c>
      <c r="AL167" s="286" t="s">
        <v>775</v>
      </c>
      <c r="AM167" s="1" t="s">
        <v>759</v>
      </c>
    </row>
    <row r="168" spans="1:39" ht="20.100000000000001" customHeight="1">
      <c r="A168" s="93" t="s">
        <v>845</v>
      </c>
      <c r="B168" s="145"/>
      <c r="C168" s="94" t="s">
        <v>483</v>
      </c>
      <c r="D168" s="58">
        <v>5</v>
      </c>
      <c r="E168" s="94" t="s">
        <v>500</v>
      </c>
      <c r="F168" s="95">
        <v>45698</v>
      </c>
      <c r="G168" s="96">
        <v>4</v>
      </c>
      <c r="H168" s="94" t="s">
        <v>16</v>
      </c>
      <c r="I168" s="94" t="s">
        <v>24</v>
      </c>
      <c r="J168" s="111" t="s">
        <v>759</v>
      </c>
      <c r="K168" s="112" t="s">
        <v>765</v>
      </c>
      <c r="L168" s="111" t="s">
        <v>775</v>
      </c>
      <c r="M168" s="112" t="s">
        <v>761</v>
      </c>
      <c r="N168" s="111" t="s">
        <v>759</v>
      </c>
      <c r="O168" s="112" t="s">
        <v>761</v>
      </c>
      <c r="P168" s="111" t="s">
        <v>759</v>
      </c>
      <c r="Q168" s="112" t="s">
        <v>759</v>
      </c>
      <c r="R168" s="111" t="s">
        <v>765</v>
      </c>
      <c r="S168" s="48" t="s">
        <v>759</v>
      </c>
      <c r="T168" s="111" t="s">
        <v>759</v>
      </c>
      <c r="U168" s="48" t="s">
        <v>761</v>
      </c>
      <c r="V168" s="111" t="s">
        <v>759</v>
      </c>
      <c r="W168" s="48" t="s">
        <v>759</v>
      </c>
      <c r="X168" s="111" t="s">
        <v>759</v>
      </c>
      <c r="Y168" s="48" t="s">
        <v>759</v>
      </c>
      <c r="Z168" s="111" t="s">
        <v>759</v>
      </c>
      <c r="AA168" s="48" t="s">
        <v>765</v>
      </c>
      <c r="AB168" s="111" t="s">
        <v>759</v>
      </c>
      <c r="AC168" s="48" t="s">
        <v>759</v>
      </c>
      <c r="AD168" s="111" t="s">
        <v>759</v>
      </c>
      <c r="AE168" s="48" t="s">
        <v>759</v>
      </c>
      <c r="AF168" s="111" t="s">
        <v>759</v>
      </c>
      <c r="AG168" s="48" t="s">
        <v>775</v>
      </c>
      <c r="AH168" s="111" t="s">
        <v>759</v>
      </c>
      <c r="AI168" s="48" t="s">
        <v>775</v>
      </c>
      <c r="AJ168" s="111" t="s">
        <v>761</v>
      </c>
      <c r="AK168" s="176" t="s">
        <v>765</v>
      </c>
      <c r="AL168" s="286" t="s">
        <v>775</v>
      </c>
      <c r="AM168" s="1" t="s">
        <v>759</v>
      </c>
    </row>
    <row r="169" spans="1:39" ht="20.100000000000001" customHeight="1">
      <c r="A169" s="97" t="s">
        <v>846</v>
      </c>
      <c r="B169" s="146"/>
      <c r="C169" s="98" t="s">
        <v>490</v>
      </c>
      <c r="D169" s="58">
        <v>2</v>
      </c>
      <c r="E169" s="98" t="s">
        <v>500</v>
      </c>
      <c r="F169" s="99">
        <v>45698</v>
      </c>
      <c r="G169" s="100">
        <v>4</v>
      </c>
      <c r="H169" s="98" t="s">
        <v>16</v>
      </c>
      <c r="I169" s="98" t="s">
        <v>24</v>
      </c>
      <c r="J169" s="111" t="s">
        <v>761</v>
      </c>
      <c r="K169" s="112" t="s">
        <v>765</v>
      </c>
      <c r="L169" s="111" t="s">
        <v>761</v>
      </c>
      <c r="M169" s="112" t="s">
        <v>761</v>
      </c>
      <c r="N169" s="111" t="s">
        <v>759</v>
      </c>
      <c r="O169" s="112" t="s">
        <v>759</v>
      </c>
      <c r="P169" s="111" t="s">
        <v>759</v>
      </c>
      <c r="Q169" s="112" t="s">
        <v>765</v>
      </c>
      <c r="R169" s="111" t="s">
        <v>765</v>
      </c>
      <c r="S169" s="48" t="s">
        <v>759</v>
      </c>
      <c r="T169" s="111" t="s">
        <v>759</v>
      </c>
      <c r="U169" s="48" t="s">
        <v>761</v>
      </c>
      <c r="V169" s="111" t="s">
        <v>759</v>
      </c>
      <c r="W169" s="48" t="s">
        <v>759</v>
      </c>
      <c r="X169" s="111" t="s">
        <v>759</v>
      </c>
      <c r="Y169" s="48" t="s">
        <v>759</v>
      </c>
      <c r="Z169" s="111" t="s">
        <v>759</v>
      </c>
      <c r="AA169" s="48" t="s">
        <v>765</v>
      </c>
      <c r="AB169" s="111" t="s">
        <v>759</v>
      </c>
      <c r="AC169" s="48" t="s">
        <v>759</v>
      </c>
      <c r="AD169" s="111" t="s">
        <v>759</v>
      </c>
      <c r="AE169" s="48" t="s">
        <v>765</v>
      </c>
      <c r="AF169" s="111" t="s">
        <v>759</v>
      </c>
      <c r="AG169" s="48" t="s">
        <v>759</v>
      </c>
      <c r="AH169" s="111" t="s">
        <v>759</v>
      </c>
      <c r="AI169" s="48" t="s">
        <v>775</v>
      </c>
      <c r="AJ169" s="111" t="s">
        <v>761</v>
      </c>
      <c r="AK169" s="176" t="s">
        <v>765</v>
      </c>
      <c r="AL169" s="283" t="s">
        <v>761</v>
      </c>
      <c r="AM169" s="1" t="s">
        <v>759</v>
      </c>
    </row>
    <row r="170" spans="1:39" ht="20.100000000000001" customHeight="1">
      <c r="A170" s="97" t="s">
        <v>503</v>
      </c>
      <c r="B170" s="146"/>
      <c r="C170" s="98" t="s">
        <v>490</v>
      </c>
      <c r="D170" s="58">
        <v>7</v>
      </c>
      <c r="E170" s="98" t="s">
        <v>504</v>
      </c>
      <c r="F170" s="99">
        <v>45699</v>
      </c>
      <c r="G170" s="100">
        <v>1.5</v>
      </c>
      <c r="H170" s="98" t="s">
        <v>29</v>
      </c>
      <c r="I170" s="98" t="s">
        <v>17</v>
      </c>
      <c r="J170" s="111" t="s">
        <v>761</v>
      </c>
      <c r="K170" s="112" t="s">
        <v>761</v>
      </c>
      <c r="L170" s="111" t="s">
        <v>761</v>
      </c>
      <c r="M170" s="112" t="s">
        <v>761</v>
      </c>
      <c r="N170" s="111" t="s">
        <v>759</v>
      </c>
      <c r="O170" s="112" t="s">
        <v>759</v>
      </c>
      <c r="P170" s="111" t="s">
        <v>759</v>
      </c>
      <c r="Q170" s="112" t="s">
        <v>761</v>
      </c>
      <c r="R170" s="111" t="s">
        <v>759</v>
      </c>
      <c r="S170" s="48" t="s">
        <v>759</v>
      </c>
      <c r="T170" s="111" t="s">
        <v>761</v>
      </c>
      <c r="U170" s="48" t="s">
        <v>761</v>
      </c>
      <c r="V170" s="111" t="s">
        <v>759</v>
      </c>
      <c r="W170" s="48" t="s">
        <v>759</v>
      </c>
      <c r="X170" s="111" t="s">
        <v>761</v>
      </c>
      <c r="Y170" s="48" t="s">
        <v>759</v>
      </c>
      <c r="Z170" s="111" t="s">
        <v>759</v>
      </c>
      <c r="AA170" s="48" t="s">
        <v>759</v>
      </c>
      <c r="AB170" s="111" t="s">
        <v>765</v>
      </c>
      <c r="AC170" s="48" t="s">
        <v>759</v>
      </c>
      <c r="AD170" s="111" t="s">
        <v>759</v>
      </c>
      <c r="AE170" s="48" t="s">
        <v>765</v>
      </c>
      <c r="AF170" s="111" t="s">
        <v>759</v>
      </c>
      <c r="AG170" s="48" t="s">
        <v>765</v>
      </c>
      <c r="AH170" s="111" t="s">
        <v>759</v>
      </c>
      <c r="AI170" s="48" t="s">
        <v>761</v>
      </c>
      <c r="AJ170" s="111" t="s">
        <v>759</v>
      </c>
      <c r="AK170" s="176" t="s">
        <v>759</v>
      </c>
      <c r="AL170" s="283" t="s">
        <v>761</v>
      </c>
      <c r="AM170" s="1" t="s">
        <v>759</v>
      </c>
    </row>
    <row r="171" spans="1:39" ht="20.100000000000001" customHeight="1">
      <c r="A171" s="97" t="s">
        <v>506</v>
      </c>
      <c r="B171" s="146"/>
      <c r="C171" s="98" t="s">
        <v>490</v>
      </c>
      <c r="D171" s="58">
        <v>7</v>
      </c>
      <c r="E171" s="98" t="s">
        <v>507</v>
      </c>
      <c r="F171" s="99">
        <v>45699</v>
      </c>
      <c r="G171" s="100">
        <v>3.5</v>
      </c>
      <c r="H171" s="98" t="s">
        <v>29</v>
      </c>
      <c r="I171" s="98" t="s">
        <v>24</v>
      </c>
      <c r="J171" s="111" t="s">
        <v>761</v>
      </c>
      <c r="K171" s="112" t="s">
        <v>761</v>
      </c>
      <c r="L171" s="111" t="s">
        <v>761</v>
      </c>
      <c r="M171" s="112" t="s">
        <v>759</v>
      </c>
      <c r="N171" s="111" t="s">
        <v>765</v>
      </c>
      <c r="O171" s="112" t="s">
        <v>759</v>
      </c>
      <c r="P171" s="111" t="s">
        <v>775</v>
      </c>
      <c r="Q171" s="112" t="s">
        <v>759</v>
      </c>
      <c r="R171" s="111" t="s">
        <v>759</v>
      </c>
      <c r="S171" s="48" t="s">
        <v>761</v>
      </c>
      <c r="T171" s="111" t="s">
        <v>759</v>
      </c>
      <c r="U171" s="48" t="s">
        <v>761</v>
      </c>
      <c r="V171" s="111" t="s">
        <v>761</v>
      </c>
      <c r="W171" s="48" t="s">
        <v>759</v>
      </c>
      <c r="X171" s="111" t="s">
        <v>761</v>
      </c>
      <c r="Y171" s="48" t="s">
        <v>759</v>
      </c>
      <c r="Z171" s="111" t="s">
        <v>775</v>
      </c>
      <c r="AA171" s="48" t="s">
        <v>765</v>
      </c>
      <c r="AB171" s="111" t="s">
        <v>765</v>
      </c>
      <c r="AC171" s="48" t="s">
        <v>775</v>
      </c>
      <c r="AD171" s="111" t="s">
        <v>775</v>
      </c>
      <c r="AE171" s="48" t="s">
        <v>761</v>
      </c>
      <c r="AF171" s="111" t="s">
        <v>759</v>
      </c>
      <c r="AG171" s="48" t="s">
        <v>761</v>
      </c>
      <c r="AH171" s="111" t="s">
        <v>759</v>
      </c>
      <c r="AI171" s="48" t="s">
        <v>775</v>
      </c>
      <c r="AJ171" s="111" t="s">
        <v>759</v>
      </c>
      <c r="AK171" s="176" t="s">
        <v>765</v>
      </c>
      <c r="AL171" s="283" t="s">
        <v>761</v>
      </c>
      <c r="AM171" s="1" t="s">
        <v>759</v>
      </c>
    </row>
    <row r="172" spans="1:39" ht="20.100000000000001" customHeight="1">
      <c r="A172" s="97" t="s">
        <v>509</v>
      </c>
      <c r="B172" s="146"/>
      <c r="C172" s="98" t="s">
        <v>490</v>
      </c>
      <c r="D172" s="58">
        <v>7</v>
      </c>
      <c r="E172" s="98" t="s">
        <v>510</v>
      </c>
      <c r="F172" s="99">
        <v>45700</v>
      </c>
      <c r="G172" s="100">
        <v>2</v>
      </c>
      <c r="H172" s="98" t="s">
        <v>38</v>
      </c>
      <c r="I172" s="98" t="s">
        <v>24</v>
      </c>
      <c r="J172" s="111" t="s">
        <v>761</v>
      </c>
      <c r="K172" s="112" t="s">
        <v>761</v>
      </c>
      <c r="L172" s="111" t="s">
        <v>761</v>
      </c>
      <c r="M172" s="112" t="s">
        <v>761</v>
      </c>
      <c r="N172" s="111" t="s">
        <v>759</v>
      </c>
      <c r="O172" s="112" t="s">
        <v>775</v>
      </c>
      <c r="P172" s="111" t="s">
        <v>775</v>
      </c>
      <c r="Q172" s="112" t="s">
        <v>761</v>
      </c>
      <c r="R172" s="111" t="s">
        <v>761</v>
      </c>
      <c r="S172" s="48" t="s">
        <v>759</v>
      </c>
      <c r="T172" s="111" t="s">
        <v>759</v>
      </c>
      <c r="U172" s="48" t="s">
        <v>765</v>
      </c>
      <c r="V172" s="111" t="s">
        <v>759</v>
      </c>
      <c r="W172" s="48" t="s">
        <v>775</v>
      </c>
      <c r="X172" s="111" t="s">
        <v>759</v>
      </c>
      <c r="Y172" s="48" t="s">
        <v>759</v>
      </c>
      <c r="Z172" s="111" t="s">
        <v>759</v>
      </c>
      <c r="AA172" s="48" t="s">
        <v>759</v>
      </c>
      <c r="AB172" s="111" t="s">
        <v>761</v>
      </c>
      <c r="AC172" s="48" t="s">
        <v>765</v>
      </c>
      <c r="AD172" s="111" t="s">
        <v>759</v>
      </c>
      <c r="AE172" s="48" t="s">
        <v>765</v>
      </c>
      <c r="AF172" s="111" t="s">
        <v>759</v>
      </c>
      <c r="AG172" s="48" t="s">
        <v>759</v>
      </c>
      <c r="AH172" s="111" t="s">
        <v>759</v>
      </c>
      <c r="AI172" s="48" t="s">
        <v>759</v>
      </c>
      <c r="AJ172" s="111" t="s">
        <v>759</v>
      </c>
      <c r="AK172" s="176" t="s">
        <v>761</v>
      </c>
      <c r="AL172" s="283" t="s">
        <v>761</v>
      </c>
      <c r="AM172" s="1" t="s">
        <v>775</v>
      </c>
    </row>
    <row r="173" spans="1:39" ht="20.100000000000001" customHeight="1">
      <c r="A173" s="97" t="s">
        <v>847</v>
      </c>
      <c r="B173" s="146"/>
      <c r="C173" s="98" t="s">
        <v>440</v>
      </c>
      <c r="D173" s="58">
        <v>5</v>
      </c>
      <c r="E173" s="98" t="s">
        <v>512</v>
      </c>
      <c r="F173" s="99">
        <v>45701</v>
      </c>
      <c r="G173" s="100">
        <v>3.5</v>
      </c>
      <c r="H173" s="98" t="s">
        <v>47</v>
      </c>
      <c r="I173" s="98" t="s">
        <v>17</v>
      </c>
      <c r="J173" s="111" t="s">
        <v>759</v>
      </c>
      <c r="K173" s="112" t="s">
        <v>765</v>
      </c>
      <c r="L173" s="111" t="s">
        <v>761</v>
      </c>
      <c r="M173" s="112" t="s">
        <v>759</v>
      </c>
      <c r="N173" s="111" t="s">
        <v>759</v>
      </c>
      <c r="O173" s="112" t="s">
        <v>759</v>
      </c>
      <c r="P173" s="111" t="s">
        <v>759</v>
      </c>
      <c r="R173" s="111" t="s">
        <v>765</v>
      </c>
      <c r="S173" s="48" t="s">
        <v>759</v>
      </c>
      <c r="T173" s="111" t="s">
        <v>759</v>
      </c>
      <c r="U173" s="48" t="s">
        <v>759</v>
      </c>
      <c r="V173" s="111" t="s">
        <v>759</v>
      </c>
      <c r="W173" s="48" t="s">
        <v>759</v>
      </c>
      <c r="X173" s="111" t="s">
        <v>759</v>
      </c>
      <c r="Y173" s="48" t="s">
        <v>759</v>
      </c>
      <c r="Z173" s="111" t="s">
        <v>759</v>
      </c>
      <c r="AA173" s="48" t="s">
        <v>759</v>
      </c>
      <c r="AB173" s="111" t="s">
        <v>759</v>
      </c>
      <c r="AC173" s="48" t="s">
        <v>759</v>
      </c>
      <c r="AD173" s="111" t="s">
        <v>775</v>
      </c>
      <c r="AE173" s="48" t="s">
        <v>765</v>
      </c>
      <c r="AF173" s="111" t="s">
        <v>759</v>
      </c>
      <c r="AG173" s="48" t="s">
        <v>761</v>
      </c>
      <c r="AH173" s="111" t="s">
        <v>759</v>
      </c>
      <c r="AI173" s="48" t="s">
        <v>761</v>
      </c>
      <c r="AJ173" s="111" t="s">
        <v>761</v>
      </c>
      <c r="AK173" s="176" t="s">
        <v>759</v>
      </c>
      <c r="AL173" s="283" t="s">
        <v>761</v>
      </c>
      <c r="AM173" s="1" t="s">
        <v>759</v>
      </c>
    </row>
    <row r="174" spans="1:39" ht="20.100000000000001" customHeight="1">
      <c r="A174" s="93" t="s">
        <v>514</v>
      </c>
      <c r="B174" s="145"/>
      <c r="C174" s="94" t="s">
        <v>483</v>
      </c>
      <c r="D174" s="58">
        <v>7</v>
      </c>
      <c r="E174" s="94" t="s">
        <v>512</v>
      </c>
      <c r="F174" s="95">
        <v>45701</v>
      </c>
      <c r="G174" s="96">
        <v>4</v>
      </c>
      <c r="H174" s="94" t="s">
        <v>47</v>
      </c>
      <c r="I174" s="94" t="s">
        <v>17</v>
      </c>
      <c r="J174" s="111" t="s">
        <v>759</v>
      </c>
      <c r="K174" s="112" t="s">
        <v>775</v>
      </c>
      <c r="L174" s="111" t="s">
        <v>761</v>
      </c>
      <c r="M174" s="112" t="s">
        <v>759</v>
      </c>
      <c r="N174" s="111" t="s">
        <v>759</v>
      </c>
      <c r="O174" s="112" t="s">
        <v>761</v>
      </c>
      <c r="P174" s="111" t="s">
        <v>759</v>
      </c>
      <c r="Q174" s="112" t="s">
        <v>761</v>
      </c>
      <c r="R174" s="111" t="s">
        <v>775</v>
      </c>
      <c r="S174" s="48" t="s">
        <v>759</v>
      </c>
      <c r="T174" s="111" t="s">
        <v>759</v>
      </c>
      <c r="U174" s="48" t="s">
        <v>759</v>
      </c>
      <c r="V174" s="111" t="s">
        <v>775</v>
      </c>
      <c r="W174" s="48" t="s">
        <v>759</v>
      </c>
      <c r="X174" s="111" t="s">
        <v>759</v>
      </c>
      <c r="Y174" s="48" t="s">
        <v>759</v>
      </c>
      <c r="Z174" s="111" t="s">
        <v>761</v>
      </c>
      <c r="AA174" s="48" t="s">
        <v>775</v>
      </c>
      <c r="AB174" s="111" t="s">
        <v>759</v>
      </c>
      <c r="AC174" s="48" t="s">
        <v>759</v>
      </c>
      <c r="AD174" s="111" t="s">
        <v>765</v>
      </c>
      <c r="AE174" s="48" t="s">
        <v>761</v>
      </c>
      <c r="AF174" s="111" t="s">
        <v>765</v>
      </c>
      <c r="AG174" s="48" t="s">
        <v>775</v>
      </c>
      <c r="AH174" s="111" t="s">
        <v>759</v>
      </c>
      <c r="AI174" s="48" t="s">
        <v>775</v>
      </c>
      <c r="AJ174" s="111" t="s">
        <v>765</v>
      </c>
      <c r="AK174" s="176" t="s">
        <v>759</v>
      </c>
      <c r="AL174" s="283" t="s">
        <v>761</v>
      </c>
      <c r="AM174" s="1" t="s">
        <v>759</v>
      </c>
    </row>
    <row r="175" spans="1:39" ht="20.100000000000001" customHeight="1">
      <c r="A175" s="93" t="s">
        <v>516</v>
      </c>
      <c r="B175" s="145"/>
      <c r="C175" s="94" t="s">
        <v>381</v>
      </c>
      <c r="D175" s="58">
        <v>7</v>
      </c>
      <c r="E175" s="94" t="s">
        <v>517</v>
      </c>
      <c r="F175" s="95">
        <v>45701</v>
      </c>
      <c r="G175" s="96">
        <v>1</v>
      </c>
      <c r="H175" s="94" t="s">
        <v>47</v>
      </c>
      <c r="I175" s="94" t="s">
        <v>24</v>
      </c>
      <c r="J175" s="111" t="s">
        <v>759</v>
      </c>
      <c r="K175" s="112" t="s">
        <v>775</v>
      </c>
      <c r="L175" s="111" t="s">
        <v>761</v>
      </c>
      <c r="M175" s="112" t="s">
        <v>761</v>
      </c>
      <c r="N175" s="111" t="s">
        <v>759</v>
      </c>
      <c r="O175" s="112" t="s">
        <v>761</v>
      </c>
      <c r="P175" s="111" t="s">
        <v>759</v>
      </c>
      <c r="Q175" s="112" t="s">
        <v>761</v>
      </c>
      <c r="R175" s="111" t="s">
        <v>761</v>
      </c>
      <c r="S175" s="48" t="s">
        <v>759</v>
      </c>
      <c r="T175" s="111" t="s">
        <v>759</v>
      </c>
      <c r="U175" s="48" t="s">
        <v>759</v>
      </c>
      <c r="V175" s="111" t="s">
        <v>765</v>
      </c>
      <c r="W175" s="48" t="s">
        <v>759</v>
      </c>
      <c r="X175" s="111" t="s">
        <v>759</v>
      </c>
      <c r="Y175" s="48" t="s">
        <v>759</v>
      </c>
      <c r="Z175" s="111" t="s">
        <v>759</v>
      </c>
      <c r="AA175" s="48" t="s">
        <v>765</v>
      </c>
      <c r="AB175" s="111" t="s">
        <v>759</v>
      </c>
      <c r="AC175" s="48" t="s">
        <v>759</v>
      </c>
      <c r="AD175" s="111" t="s">
        <v>775</v>
      </c>
      <c r="AE175" s="48" t="s">
        <v>759</v>
      </c>
      <c r="AF175" s="111" t="s">
        <v>759</v>
      </c>
      <c r="AG175" s="48" t="s">
        <v>759</v>
      </c>
      <c r="AH175" s="111" t="s">
        <v>759</v>
      </c>
      <c r="AI175" s="48" t="s">
        <v>775</v>
      </c>
      <c r="AJ175" s="111" t="s">
        <v>765</v>
      </c>
      <c r="AK175" s="176" t="s">
        <v>761</v>
      </c>
      <c r="AL175" s="283" t="s">
        <v>761</v>
      </c>
      <c r="AM175" s="1" t="s">
        <v>759</v>
      </c>
    </row>
    <row r="176" spans="1:39" ht="20.100000000000001" customHeight="1">
      <c r="A176" s="97" t="s">
        <v>849</v>
      </c>
      <c r="B176" s="146"/>
      <c r="C176" s="98" t="s">
        <v>440</v>
      </c>
      <c r="D176" s="58">
        <v>3</v>
      </c>
      <c r="E176" s="98" t="s">
        <v>519</v>
      </c>
      <c r="F176" s="99">
        <v>45702</v>
      </c>
      <c r="G176" s="100">
        <v>3.5</v>
      </c>
      <c r="H176" s="98" t="s">
        <v>52</v>
      </c>
      <c r="I176" s="98" t="s">
        <v>17</v>
      </c>
      <c r="J176" s="111" t="s">
        <v>759</v>
      </c>
      <c r="K176" s="112" t="s">
        <v>759</v>
      </c>
      <c r="L176" s="111" t="s">
        <v>761</v>
      </c>
      <c r="M176" s="112" t="s">
        <v>761</v>
      </c>
      <c r="N176" s="111" t="s">
        <v>759</v>
      </c>
      <c r="O176" s="112" t="s">
        <v>759</v>
      </c>
      <c r="P176" s="111" t="s">
        <v>765</v>
      </c>
      <c r="Q176" s="112" t="s">
        <v>765</v>
      </c>
      <c r="R176" s="111" t="s">
        <v>759</v>
      </c>
      <c r="S176" s="48" t="s">
        <v>765</v>
      </c>
      <c r="T176" s="111" t="s">
        <v>759</v>
      </c>
      <c r="U176" s="48" t="s">
        <v>765</v>
      </c>
      <c r="V176" s="111" t="s">
        <v>759</v>
      </c>
      <c r="W176" s="48" t="s">
        <v>759</v>
      </c>
      <c r="X176" s="111" t="s">
        <v>759</v>
      </c>
      <c r="Y176" s="48" t="s">
        <v>759</v>
      </c>
      <c r="Z176" s="111" t="s">
        <v>759</v>
      </c>
      <c r="AA176" s="48" t="s">
        <v>759</v>
      </c>
      <c r="AB176" s="111" t="s">
        <v>759</v>
      </c>
      <c r="AC176" s="48" t="s">
        <v>759</v>
      </c>
      <c r="AD176" s="111" t="s">
        <v>775</v>
      </c>
      <c r="AE176" s="48" t="s">
        <v>765</v>
      </c>
      <c r="AF176" s="111" t="s">
        <v>759</v>
      </c>
      <c r="AG176" s="48" t="s">
        <v>761</v>
      </c>
      <c r="AH176" s="111" t="s">
        <v>759</v>
      </c>
      <c r="AI176" s="48" t="s">
        <v>759</v>
      </c>
      <c r="AJ176" s="111" t="s">
        <v>761</v>
      </c>
      <c r="AK176" s="176" t="s">
        <v>761</v>
      </c>
      <c r="AL176" s="283" t="s">
        <v>761</v>
      </c>
      <c r="AM176" s="1" t="s">
        <v>761</v>
      </c>
    </row>
    <row r="177" spans="1:39" ht="20.100000000000001" customHeight="1">
      <c r="A177" s="97" t="s">
        <v>521</v>
      </c>
      <c r="B177" s="146"/>
      <c r="C177" s="98" t="s">
        <v>490</v>
      </c>
      <c r="D177" s="58">
        <v>7</v>
      </c>
      <c r="E177" s="98" t="s">
        <v>522</v>
      </c>
      <c r="F177" s="99">
        <v>45702</v>
      </c>
      <c r="G177" s="100">
        <v>3.5</v>
      </c>
      <c r="H177" s="98" t="s">
        <v>52</v>
      </c>
      <c r="I177" s="98" t="s">
        <v>24</v>
      </c>
      <c r="J177" s="111" t="s">
        <v>759</v>
      </c>
      <c r="K177" s="112" t="s">
        <v>761</v>
      </c>
      <c r="L177" s="111" t="s">
        <v>761</v>
      </c>
      <c r="M177" s="112" t="s">
        <v>759</v>
      </c>
      <c r="N177" s="111" t="s">
        <v>765</v>
      </c>
      <c r="O177" s="112" t="s">
        <v>759</v>
      </c>
      <c r="P177" s="111" t="s">
        <v>765</v>
      </c>
      <c r="Q177" s="112" t="s">
        <v>765</v>
      </c>
      <c r="R177" s="111" t="s">
        <v>759</v>
      </c>
      <c r="S177" s="48" t="s">
        <v>775</v>
      </c>
      <c r="T177" s="111" t="s">
        <v>761</v>
      </c>
      <c r="U177" s="48" t="s">
        <v>761</v>
      </c>
      <c r="V177" s="111" t="s">
        <v>775</v>
      </c>
      <c r="W177" s="48" t="s">
        <v>775</v>
      </c>
      <c r="X177" s="111" t="s">
        <v>759</v>
      </c>
      <c r="Y177" s="48" t="s">
        <v>759</v>
      </c>
      <c r="Z177" s="111" t="s">
        <v>775</v>
      </c>
      <c r="AA177" s="48" t="s">
        <v>775</v>
      </c>
      <c r="AB177" s="111" t="s">
        <v>759</v>
      </c>
      <c r="AC177" s="48" t="s">
        <v>775</v>
      </c>
      <c r="AD177" s="111" t="s">
        <v>775</v>
      </c>
      <c r="AE177" s="48" t="s">
        <v>761</v>
      </c>
      <c r="AF177" s="111" t="s">
        <v>775</v>
      </c>
      <c r="AG177" s="48" t="s">
        <v>761</v>
      </c>
      <c r="AH177" s="111" t="s">
        <v>759</v>
      </c>
      <c r="AI177" s="48" t="s">
        <v>759</v>
      </c>
      <c r="AJ177" s="111" t="s">
        <v>761</v>
      </c>
      <c r="AK177" s="176" t="s">
        <v>765</v>
      </c>
      <c r="AL177" s="283" t="s">
        <v>761</v>
      </c>
      <c r="AM177" s="1" t="s">
        <v>765</v>
      </c>
    </row>
    <row r="178" spans="1:39" ht="20.100000000000001" customHeight="1">
      <c r="A178" s="97" t="s">
        <v>850</v>
      </c>
      <c r="B178" s="146"/>
      <c r="C178" s="98" t="s">
        <v>440</v>
      </c>
      <c r="D178" s="58">
        <v>2</v>
      </c>
      <c r="E178" s="98" t="s">
        <v>528</v>
      </c>
      <c r="F178" s="99">
        <v>45707</v>
      </c>
      <c r="G178" s="100">
        <v>3.5</v>
      </c>
      <c r="H178" s="98" t="s">
        <v>38</v>
      </c>
      <c r="I178" s="98" t="s">
        <v>17</v>
      </c>
      <c r="J178" s="111" t="s">
        <v>759</v>
      </c>
      <c r="K178" s="112" t="s">
        <v>759</v>
      </c>
      <c r="L178" s="111" t="s">
        <v>759</v>
      </c>
      <c r="M178" s="112" t="s">
        <v>759</v>
      </c>
      <c r="N178" s="111" t="s">
        <v>759</v>
      </c>
      <c r="O178" s="112" t="s">
        <v>759</v>
      </c>
      <c r="P178" s="111" t="s">
        <v>761</v>
      </c>
      <c r="Q178" s="112" t="s">
        <v>761</v>
      </c>
      <c r="R178" s="111" t="s">
        <v>761</v>
      </c>
      <c r="S178" s="48" t="s">
        <v>759</v>
      </c>
      <c r="T178" s="111" t="s">
        <v>759</v>
      </c>
      <c r="U178" s="48" t="s">
        <v>759</v>
      </c>
      <c r="V178" s="111" t="s">
        <v>759</v>
      </c>
      <c r="W178" s="48" t="s">
        <v>775</v>
      </c>
      <c r="X178" s="111" t="s">
        <v>759</v>
      </c>
      <c r="Y178" s="48" t="s">
        <v>765</v>
      </c>
      <c r="Z178" s="111" t="s">
        <v>759</v>
      </c>
      <c r="AA178" s="48" t="s">
        <v>765</v>
      </c>
      <c r="AB178" s="111" t="s">
        <v>761</v>
      </c>
      <c r="AC178" s="48" t="s">
        <v>765</v>
      </c>
      <c r="AD178" s="111" t="s">
        <v>775</v>
      </c>
      <c r="AE178" s="48" t="s">
        <v>765</v>
      </c>
      <c r="AF178" s="111" t="s">
        <v>759</v>
      </c>
      <c r="AG178" s="48" t="s">
        <v>761</v>
      </c>
      <c r="AH178" s="111" t="s">
        <v>759</v>
      </c>
      <c r="AI178" s="48" t="s">
        <v>759</v>
      </c>
      <c r="AJ178" s="111" t="s">
        <v>761</v>
      </c>
      <c r="AK178" s="176" t="s">
        <v>761</v>
      </c>
      <c r="AL178" s="285" t="s">
        <v>765</v>
      </c>
      <c r="AM178" s="1" t="s">
        <v>761</v>
      </c>
    </row>
    <row r="179" spans="1:39" ht="20.100000000000001" customHeight="1">
      <c r="A179" s="97" t="s">
        <v>530</v>
      </c>
      <c r="B179" s="146"/>
      <c r="C179" s="98" t="s">
        <v>490</v>
      </c>
      <c r="D179" s="58">
        <v>7</v>
      </c>
      <c r="E179" s="98" t="s">
        <v>531</v>
      </c>
      <c r="F179" s="99">
        <v>45708</v>
      </c>
      <c r="G179" s="100">
        <v>2</v>
      </c>
      <c r="H179" s="98" t="s">
        <v>47</v>
      </c>
      <c r="I179" s="98" t="s">
        <v>24</v>
      </c>
      <c r="J179" s="111" t="s">
        <v>761</v>
      </c>
      <c r="K179" s="112" t="s">
        <v>759</v>
      </c>
      <c r="L179" s="111" t="s">
        <v>759</v>
      </c>
      <c r="M179" s="112" t="s">
        <v>759</v>
      </c>
      <c r="N179" s="111" t="s">
        <v>765</v>
      </c>
      <c r="O179" s="112" t="s">
        <v>761</v>
      </c>
      <c r="P179" s="111" t="s">
        <v>759</v>
      </c>
      <c r="Q179" s="112" t="s">
        <v>775</v>
      </c>
      <c r="R179" s="111" t="s">
        <v>765</v>
      </c>
      <c r="S179" s="48" t="s">
        <v>759</v>
      </c>
      <c r="T179" s="111" t="s">
        <v>775</v>
      </c>
      <c r="U179" s="48" t="s">
        <v>765</v>
      </c>
      <c r="V179" s="111" t="s">
        <v>775</v>
      </c>
      <c r="W179" s="48" t="s">
        <v>759</v>
      </c>
      <c r="X179" s="111" t="s">
        <v>759</v>
      </c>
      <c r="Y179" s="48" t="s">
        <v>765</v>
      </c>
      <c r="Z179" s="111" t="s">
        <v>765</v>
      </c>
      <c r="AA179" s="48" t="s">
        <v>759</v>
      </c>
      <c r="AB179" s="111" t="s">
        <v>761</v>
      </c>
      <c r="AC179" s="48" t="s">
        <v>759</v>
      </c>
      <c r="AD179" s="111" t="s">
        <v>775</v>
      </c>
      <c r="AE179" s="48" t="s">
        <v>759</v>
      </c>
      <c r="AF179" s="111" t="s">
        <v>759</v>
      </c>
      <c r="AG179" s="48" t="s">
        <v>761</v>
      </c>
      <c r="AH179" s="111" t="s">
        <v>759</v>
      </c>
      <c r="AI179" s="48" t="s">
        <v>765</v>
      </c>
      <c r="AJ179" s="111" t="s">
        <v>761</v>
      </c>
      <c r="AK179" s="176" t="s">
        <v>761</v>
      </c>
      <c r="AL179" s="286" t="s">
        <v>775</v>
      </c>
      <c r="AM179" s="1" t="s">
        <v>759</v>
      </c>
    </row>
    <row r="180" spans="1:39" ht="20.100000000000001" customHeight="1">
      <c r="A180" s="97" t="s">
        <v>533</v>
      </c>
      <c r="B180" s="146"/>
      <c r="C180" s="98" t="s">
        <v>490</v>
      </c>
      <c r="D180" s="58">
        <v>7</v>
      </c>
      <c r="E180" s="98" t="s">
        <v>534</v>
      </c>
      <c r="F180" s="99">
        <v>45708</v>
      </c>
      <c r="G180" s="100">
        <v>2</v>
      </c>
      <c r="H180" s="98" t="s">
        <v>47</v>
      </c>
      <c r="I180" s="98" t="s">
        <v>24</v>
      </c>
      <c r="J180" s="111" t="s">
        <v>761</v>
      </c>
      <c r="K180" s="112" t="s">
        <v>759</v>
      </c>
      <c r="L180" s="111" t="s">
        <v>759</v>
      </c>
      <c r="M180" s="112" t="s">
        <v>759</v>
      </c>
      <c r="N180" s="111" t="s">
        <v>765</v>
      </c>
      <c r="O180" s="112" t="s">
        <v>761</v>
      </c>
      <c r="P180" s="111" t="s">
        <v>759</v>
      </c>
      <c r="Q180" s="112" t="s">
        <v>775</v>
      </c>
      <c r="R180" s="111" t="s">
        <v>765</v>
      </c>
      <c r="S180" s="48" t="s">
        <v>759</v>
      </c>
      <c r="T180" s="111" t="s">
        <v>775</v>
      </c>
      <c r="U180" s="48" t="s">
        <v>765</v>
      </c>
      <c r="V180" s="111" t="s">
        <v>775</v>
      </c>
      <c r="W180" s="48" t="s">
        <v>759</v>
      </c>
      <c r="X180" s="111" t="s">
        <v>759</v>
      </c>
      <c r="Y180" s="48" t="s">
        <v>765</v>
      </c>
      <c r="Z180" s="111" t="s">
        <v>759</v>
      </c>
      <c r="AA180" s="48" t="s">
        <v>759</v>
      </c>
      <c r="AB180" s="111" t="s">
        <v>759</v>
      </c>
      <c r="AC180" s="48" t="s">
        <v>759</v>
      </c>
      <c r="AD180" s="111" t="s">
        <v>759</v>
      </c>
      <c r="AE180" s="48" t="s">
        <v>759</v>
      </c>
      <c r="AF180" s="111" t="s">
        <v>759</v>
      </c>
      <c r="AG180" s="48" t="s">
        <v>765</v>
      </c>
      <c r="AH180" s="111" t="s">
        <v>759</v>
      </c>
      <c r="AI180" s="48" t="s">
        <v>761</v>
      </c>
      <c r="AJ180" s="111" t="s">
        <v>761</v>
      </c>
      <c r="AK180" s="176" t="s">
        <v>761</v>
      </c>
      <c r="AL180" s="286" t="s">
        <v>775</v>
      </c>
      <c r="AM180" s="1" t="s">
        <v>759</v>
      </c>
    </row>
    <row r="181" spans="1:39" ht="20.100000000000001" customHeight="1">
      <c r="A181" s="93" t="s">
        <v>536</v>
      </c>
      <c r="B181" s="145"/>
      <c r="C181" s="94" t="s">
        <v>483</v>
      </c>
      <c r="D181" s="58">
        <v>7</v>
      </c>
      <c r="E181" s="94" t="s">
        <v>537</v>
      </c>
      <c r="F181" s="95">
        <v>45708</v>
      </c>
      <c r="G181" s="96">
        <v>3.5</v>
      </c>
      <c r="H181" s="94" t="s">
        <v>47</v>
      </c>
      <c r="I181" s="94" t="s">
        <v>24</v>
      </c>
      <c r="J181" s="111" t="s">
        <v>759</v>
      </c>
      <c r="K181" s="112" t="s">
        <v>759</v>
      </c>
      <c r="L181" s="111" t="s">
        <v>759</v>
      </c>
      <c r="M181" s="112" t="s">
        <v>759</v>
      </c>
      <c r="N181" s="111" t="s">
        <v>759</v>
      </c>
      <c r="O181" s="112" t="s">
        <v>761</v>
      </c>
      <c r="P181" s="111" t="s">
        <v>759</v>
      </c>
      <c r="Q181" s="112" t="s">
        <v>759</v>
      </c>
      <c r="R181" s="111" t="s">
        <v>775</v>
      </c>
      <c r="S181" s="48" t="s">
        <v>759</v>
      </c>
      <c r="T181" s="111" t="s">
        <v>765</v>
      </c>
      <c r="U181" s="48" t="s">
        <v>759</v>
      </c>
      <c r="V181" s="111" t="s">
        <v>759</v>
      </c>
      <c r="W181" s="48" t="s">
        <v>759</v>
      </c>
      <c r="X181" s="111" t="s">
        <v>759</v>
      </c>
      <c r="Y181" s="48" t="s">
        <v>765</v>
      </c>
      <c r="Z181" s="111" t="s">
        <v>759</v>
      </c>
      <c r="AA181" s="48" t="s">
        <v>759</v>
      </c>
      <c r="AB181" s="111" t="s">
        <v>765</v>
      </c>
      <c r="AC181" s="48" t="s">
        <v>759</v>
      </c>
      <c r="AD181" s="111" t="s">
        <v>759</v>
      </c>
      <c r="AE181" s="48" t="s">
        <v>759</v>
      </c>
      <c r="AF181" s="111" t="s">
        <v>759</v>
      </c>
      <c r="AG181" s="48" t="s">
        <v>775</v>
      </c>
      <c r="AH181" s="111" t="s">
        <v>759</v>
      </c>
      <c r="AI181" s="48" t="s">
        <v>759</v>
      </c>
      <c r="AJ181" s="111" t="s">
        <v>759</v>
      </c>
      <c r="AK181" s="176" t="s">
        <v>765</v>
      </c>
      <c r="AL181" s="283" t="s">
        <v>761</v>
      </c>
      <c r="AM181" s="1" t="s">
        <v>759</v>
      </c>
    </row>
    <row r="182" spans="1:39" ht="20.100000000000001" customHeight="1">
      <c r="A182" s="97" t="s">
        <v>539</v>
      </c>
      <c r="B182" s="146"/>
      <c r="C182" s="98" t="s">
        <v>490</v>
      </c>
      <c r="D182" s="58">
        <v>7</v>
      </c>
      <c r="E182" s="98" t="s">
        <v>540</v>
      </c>
      <c r="F182" s="99">
        <v>45709</v>
      </c>
      <c r="G182" s="100">
        <v>3.5</v>
      </c>
      <c r="H182" s="98" t="s">
        <v>52</v>
      </c>
      <c r="I182" s="98" t="s">
        <v>24</v>
      </c>
      <c r="J182" s="111" t="s">
        <v>761</v>
      </c>
      <c r="K182" s="112" t="s">
        <v>759</v>
      </c>
      <c r="L182" s="111" t="s">
        <v>759</v>
      </c>
      <c r="M182" s="112" t="s">
        <v>759</v>
      </c>
      <c r="N182" s="111" t="s">
        <v>765</v>
      </c>
      <c r="O182" s="112" t="s">
        <v>759</v>
      </c>
      <c r="P182" s="111" t="s">
        <v>765</v>
      </c>
      <c r="Q182" s="112" t="s">
        <v>765</v>
      </c>
      <c r="R182" s="111" t="s">
        <v>759</v>
      </c>
      <c r="S182" s="48" t="s">
        <v>775</v>
      </c>
      <c r="T182" s="111" t="s">
        <v>759</v>
      </c>
      <c r="U182" s="48" t="s">
        <v>761</v>
      </c>
      <c r="V182" s="111" t="s">
        <v>761</v>
      </c>
      <c r="W182" s="48" t="s">
        <v>765</v>
      </c>
      <c r="X182" s="111" t="s">
        <v>761</v>
      </c>
      <c r="Y182" s="48" t="s">
        <v>761</v>
      </c>
      <c r="Z182" s="111" t="s">
        <v>759</v>
      </c>
      <c r="AA182" s="48" t="s">
        <v>775</v>
      </c>
      <c r="AB182" s="111" t="s">
        <v>765</v>
      </c>
      <c r="AC182" s="48" t="s">
        <v>765</v>
      </c>
      <c r="AD182" s="111" t="s">
        <v>775</v>
      </c>
      <c r="AE182" s="48" t="s">
        <v>761</v>
      </c>
      <c r="AF182" s="111" t="s">
        <v>775</v>
      </c>
      <c r="AG182" s="48" t="s">
        <v>761</v>
      </c>
      <c r="AH182" s="111" t="s">
        <v>759</v>
      </c>
      <c r="AI182" s="48" t="s">
        <v>775</v>
      </c>
      <c r="AJ182" s="111" t="s">
        <v>765</v>
      </c>
      <c r="AK182" s="176" t="s">
        <v>765</v>
      </c>
      <c r="AL182" s="283" t="s">
        <v>761</v>
      </c>
      <c r="AM182" s="1" t="s">
        <v>765</v>
      </c>
    </row>
    <row r="183" spans="1:39" ht="20.100000000000001" customHeight="1">
      <c r="A183" s="97" t="s">
        <v>542</v>
      </c>
      <c r="B183" s="146"/>
      <c r="C183" s="98" t="s">
        <v>490</v>
      </c>
      <c r="D183" s="58">
        <v>7</v>
      </c>
      <c r="E183" s="98" t="s">
        <v>543</v>
      </c>
      <c r="F183" s="99">
        <v>45713</v>
      </c>
      <c r="G183" s="100">
        <v>2</v>
      </c>
      <c r="H183" s="98" t="s">
        <v>29</v>
      </c>
      <c r="I183" s="98" t="s">
        <v>17</v>
      </c>
      <c r="J183" s="111" t="s">
        <v>761</v>
      </c>
      <c r="K183" s="112" t="s">
        <v>761</v>
      </c>
      <c r="L183" s="111" t="s">
        <v>759</v>
      </c>
      <c r="M183" s="112" t="s">
        <v>761</v>
      </c>
      <c r="N183" s="111" t="s">
        <v>765</v>
      </c>
      <c r="O183" s="112" t="s">
        <v>759</v>
      </c>
      <c r="P183" s="111" t="s">
        <v>759</v>
      </c>
      <c r="Q183" s="112" t="s">
        <v>765</v>
      </c>
      <c r="R183" s="111" t="s">
        <v>759</v>
      </c>
      <c r="S183" s="48" t="s">
        <v>759</v>
      </c>
      <c r="T183" s="111" t="s">
        <v>761</v>
      </c>
      <c r="U183" s="48" t="s">
        <v>761</v>
      </c>
      <c r="V183" s="111" t="s">
        <v>761</v>
      </c>
      <c r="W183" s="48" t="s">
        <v>759</v>
      </c>
      <c r="X183" s="111" t="s">
        <v>759</v>
      </c>
      <c r="Y183" s="48" t="s">
        <v>765</v>
      </c>
      <c r="Z183" s="111" t="s">
        <v>759</v>
      </c>
      <c r="AA183" s="48" t="s">
        <v>761</v>
      </c>
      <c r="AB183" s="111" t="s">
        <v>765</v>
      </c>
      <c r="AC183" s="48" t="s">
        <v>759</v>
      </c>
      <c r="AD183" s="111" t="s">
        <v>759</v>
      </c>
      <c r="AE183" s="48" t="s">
        <v>761</v>
      </c>
      <c r="AF183" s="111" t="s">
        <v>759</v>
      </c>
      <c r="AG183" s="48" t="s">
        <v>761</v>
      </c>
      <c r="AH183" s="111" t="s">
        <v>759</v>
      </c>
      <c r="AI183" s="48" t="s">
        <v>775</v>
      </c>
      <c r="AJ183" s="111" t="s">
        <v>761</v>
      </c>
      <c r="AK183" s="176" t="s">
        <v>759</v>
      </c>
      <c r="AL183" s="286" t="s">
        <v>775</v>
      </c>
      <c r="AM183" s="1" t="s">
        <v>759</v>
      </c>
    </row>
    <row r="184" spans="1:39" ht="20.100000000000001" customHeight="1">
      <c r="A184" s="97" t="s">
        <v>545</v>
      </c>
      <c r="B184" s="146"/>
      <c r="C184" s="98" t="s">
        <v>490</v>
      </c>
      <c r="D184" s="58">
        <v>7</v>
      </c>
      <c r="E184" s="98" t="s">
        <v>546</v>
      </c>
      <c r="F184" s="99">
        <v>45713</v>
      </c>
      <c r="G184" s="100">
        <v>3.5</v>
      </c>
      <c r="H184" s="98" t="s">
        <v>29</v>
      </c>
      <c r="I184" s="98" t="s">
        <v>24</v>
      </c>
      <c r="J184" s="111" t="s">
        <v>761</v>
      </c>
      <c r="K184" s="112" t="s">
        <v>761</v>
      </c>
      <c r="L184" s="111" t="s">
        <v>759</v>
      </c>
      <c r="M184" s="112" t="s">
        <v>759</v>
      </c>
      <c r="N184" s="111" t="s">
        <v>765</v>
      </c>
      <c r="O184" s="112" t="s">
        <v>759</v>
      </c>
      <c r="P184" s="111" t="s">
        <v>765</v>
      </c>
      <c r="Q184" s="112" t="s">
        <v>765</v>
      </c>
      <c r="R184" s="111" t="s">
        <v>759</v>
      </c>
      <c r="S184" s="48" t="s">
        <v>759</v>
      </c>
      <c r="T184" s="111" t="s">
        <v>759</v>
      </c>
      <c r="U184" s="48" t="s">
        <v>761</v>
      </c>
      <c r="V184" s="111" t="s">
        <v>775</v>
      </c>
      <c r="W184" s="48" t="s">
        <v>759</v>
      </c>
      <c r="X184" s="111" t="s">
        <v>765</v>
      </c>
      <c r="Y184" s="48" t="s">
        <v>765</v>
      </c>
      <c r="Z184" s="111" t="s">
        <v>759</v>
      </c>
      <c r="AA184" s="48" t="s">
        <v>761</v>
      </c>
      <c r="AB184" s="111" t="s">
        <v>765</v>
      </c>
      <c r="AC184" s="48" t="s">
        <v>775</v>
      </c>
      <c r="AD184" s="111" t="s">
        <v>775</v>
      </c>
      <c r="AE184" s="48" t="s">
        <v>761</v>
      </c>
      <c r="AF184" s="111" t="s">
        <v>761</v>
      </c>
      <c r="AG184" s="48" t="s">
        <v>761</v>
      </c>
      <c r="AH184" s="111" t="s">
        <v>759</v>
      </c>
      <c r="AI184" s="48" t="s">
        <v>775</v>
      </c>
      <c r="AJ184" s="111" t="s">
        <v>761</v>
      </c>
      <c r="AK184" s="176" t="s">
        <v>765</v>
      </c>
      <c r="AL184" s="284" t="s">
        <v>759</v>
      </c>
      <c r="AM184" s="1" t="s">
        <v>759</v>
      </c>
    </row>
    <row r="185" spans="1:39" ht="20.100000000000001" customHeight="1">
      <c r="A185" s="93" t="s">
        <v>548</v>
      </c>
      <c r="B185" s="145"/>
      <c r="C185" s="94" t="s">
        <v>483</v>
      </c>
      <c r="D185" s="58">
        <v>7</v>
      </c>
      <c r="E185" s="94" t="s">
        <v>549</v>
      </c>
      <c r="F185" s="95">
        <v>45714</v>
      </c>
      <c r="G185" s="96">
        <v>2</v>
      </c>
      <c r="H185" s="94" t="s">
        <v>38</v>
      </c>
      <c r="I185" s="94" t="s">
        <v>24</v>
      </c>
      <c r="J185" s="111" t="s">
        <v>761</v>
      </c>
      <c r="K185" s="112" t="s">
        <v>759</v>
      </c>
      <c r="L185" s="111" t="s">
        <v>759</v>
      </c>
      <c r="M185" s="112" t="s">
        <v>761</v>
      </c>
      <c r="N185" s="111" t="s">
        <v>765</v>
      </c>
      <c r="O185" s="112" t="s">
        <v>759</v>
      </c>
      <c r="P185" s="111" t="s">
        <v>775</v>
      </c>
      <c r="Q185" s="112" t="s">
        <v>775</v>
      </c>
      <c r="R185" s="111" t="s">
        <v>761</v>
      </c>
      <c r="S185" s="48" t="s">
        <v>761</v>
      </c>
      <c r="T185" s="111" t="s">
        <v>775</v>
      </c>
      <c r="U185" s="48" t="s">
        <v>765</v>
      </c>
      <c r="V185" s="111" t="s">
        <v>775</v>
      </c>
      <c r="W185" s="48" t="s">
        <v>759</v>
      </c>
      <c r="X185" s="111" t="s">
        <v>759</v>
      </c>
      <c r="Y185" s="48" t="s">
        <v>765</v>
      </c>
      <c r="Z185" s="111" t="s">
        <v>759</v>
      </c>
      <c r="AA185" s="48" t="s">
        <v>759</v>
      </c>
      <c r="AB185" s="111" t="s">
        <v>761</v>
      </c>
      <c r="AC185" s="48" t="s">
        <v>761</v>
      </c>
      <c r="AD185" s="111" t="s">
        <v>759</v>
      </c>
      <c r="AE185" s="48" t="s">
        <v>761</v>
      </c>
      <c r="AF185" s="111" t="s">
        <v>759</v>
      </c>
      <c r="AG185" s="48" t="s">
        <v>775</v>
      </c>
      <c r="AH185" s="111" t="s">
        <v>761</v>
      </c>
      <c r="AI185" s="48" t="s">
        <v>765</v>
      </c>
      <c r="AJ185" s="111" t="s">
        <v>761</v>
      </c>
      <c r="AK185" s="176" t="s">
        <v>759</v>
      </c>
      <c r="AL185" s="286" t="s">
        <v>775</v>
      </c>
      <c r="AM185" s="1" t="s">
        <v>759</v>
      </c>
    </row>
    <row r="186" spans="1:39" ht="20.100000000000001" customHeight="1">
      <c r="A186" s="93" t="s">
        <v>852</v>
      </c>
      <c r="B186" s="145"/>
      <c r="C186" s="94" t="s">
        <v>483</v>
      </c>
      <c r="D186" s="58">
        <v>7</v>
      </c>
      <c r="E186" s="94" t="s">
        <v>552</v>
      </c>
      <c r="F186" s="95">
        <v>45714</v>
      </c>
      <c r="G186" s="96">
        <v>1.5</v>
      </c>
      <c r="H186" s="94" t="s">
        <v>38</v>
      </c>
      <c r="I186" s="94" t="s">
        <v>24</v>
      </c>
      <c r="J186" s="111" t="s">
        <v>761</v>
      </c>
      <c r="K186" s="112" t="s">
        <v>761</v>
      </c>
      <c r="L186" s="111" t="s">
        <v>759</v>
      </c>
      <c r="M186" s="112" t="s">
        <v>761</v>
      </c>
      <c r="N186" s="111" t="s">
        <v>765</v>
      </c>
      <c r="O186" s="112" t="s">
        <v>765</v>
      </c>
      <c r="P186" s="111" t="s">
        <v>775</v>
      </c>
      <c r="Q186" s="112" t="s">
        <v>775</v>
      </c>
      <c r="R186" s="111" t="s">
        <v>765</v>
      </c>
      <c r="S186" s="48" t="s">
        <v>761</v>
      </c>
      <c r="T186" s="111" t="s">
        <v>775</v>
      </c>
      <c r="U186" s="48" t="s">
        <v>765</v>
      </c>
      <c r="V186" s="111" t="s">
        <v>775</v>
      </c>
      <c r="W186" s="48" t="s">
        <v>775</v>
      </c>
      <c r="X186" s="111" t="s">
        <v>759</v>
      </c>
      <c r="Y186" s="48" t="s">
        <v>765</v>
      </c>
      <c r="Z186" s="111" t="s">
        <v>759</v>
      </c>
      <c r="AA186" s="48" t="s">
        <v>759</v>
      </c>
      <c r="AB186" s="111" t="s">
        <v>765</v>
      </c>
      <c r="AC186" s="48" t="s">
        <v>759</v>
      </c>
      <c r="AD186" s="111" t="s">
        <v>759</v>
      </c>
      <c r="AE186" s="48" t="s">
        <v>765</v>
      </c>
      <c r="AF186" s="111" t="s">
        <v>761</v>
      </c>
      <c r="AG186" s="48" t="s">
        <v>775</v>
      </c>
      <c r="AH186" s="111" t="s">
        <v>761</v>
      </c>
      <c r="AI186" s="48" t="s">
        <v>765</v>
      </c>
      <c r="AJ186" s="111" t="s">
        <v>761</v>
      </c>
      <c r="AK186" s="176" t="s">
        <v>759</v>
      </c>
      <c r="AL186" s="286" t="s">
        <v>775</v>
      </c>
      <c r="AM186" s="1" t="s">
        <v>759</v>
      </c>
    </row>
    <row r="187" spans="1:39" ht="20.100000000000001" customHeight="1">
      <c r="A187" s="93" t="s">
        <v>554</v>
      </c>
      <c r="B187" s="145"/>
      <c r="C187" s="94" t="s">
        <v>483</v>
      </c>
      <c r="D187" s="58">
        <v>7</v>
      </c>
      <c r="E187" s="94" t="s">
        <v>555</v>
      </c>
      <c r="F187" s="95">
        <v>45716</v>
      </c>
      <c r="G187" s="96">
        <v>3.5</v>
      </c>
      <c r="H187" s="94" t="s">
        <v>52</v>
      </c>
      <c r="I187" s="94" t="s">
        <v>24</v>
      </c>
      <c r="J187" s="111" t="s">
        <v>761</v>
      </c>
      <c r="K187" s="112" t="s">
        <v>759</v>
      </c>
      <c r="L187" s="111" t="s">
        <v>759</v>
      </c>
      <c r="M187" s="112" t="s">
        <v>759</v>
      </c>
      <c r="N187" s="111" t="s">
        <v>759</v>
      </c>
      <c r="O187" s="112" t="s">
        <v>759</v>
      </c>
      <c r="P187" s="111" t="s">
        <v>759</v>
      </c>
      <c r="Q187" s="112" t="s">
        <v>759</v>
      </c>
      <c r="R187" s="111" t="s">
        <v>759</v>
      </c>
      <c r="S187" s="48" t="s">
        <v>761</v>
      </c>
      <c r="T187" s="111" t="s">
        <v>759</v>
      </c>
      <c r="U187" s="48" t="s">
        <v>761</v>
      </c>
      <c r="V187" s="111" t="s">
        <v>761</v>
      </c>
      <c r="W187" s="48" t="s">
        <v>765</v>
      </c>
      <c r="X187" s="111" t="s">
        <v>765</v>
      </c>
      <c r="Y187" s="48" t="s">
        <v>761</v>
      </c>
      <c r="Z187" s="111" t="s">
        <v>759</v>
      </c>
      <c r="AA187" s="48" t="s">
        <v>775</v>
      </c>
      <c r="AB187" s="111" t="s">
        <v>765</v>
      </c>
      <c r="AC187" s="48" t="s">
        <v>775</v>
      </c>
      <c r="AD187" s="111" t="s">
        <v>761</v>
      </c>
      <c r="AE187" s="48" t="s">
        <v>761</v>
      </c>
      <c r="AF187" s="111" t="s">
        <v>759</v>
      </c>
      <c r="AG187" s="48" t="s">
        <v>761</v>
      </c>
      <c r="AH187" s="111" t="s">
        <v>761</v>
      </c>
      <c r="AI187" s="48" t="s">
        <v>761</v>
      </c>
      <c r="AJ187" s="111" t="s">
        <v>761</v>
      </c>
      <c r="AK187" s="176" t="s">
        <v>765</v>
      </c>
      <c r="AL187" s="285" t="s">
        <v>765</v>
      </c>
      <c r="AM187" s="1" t="s">
        <v>765</v>
      </c>
    </row>
    <row r="188" spans="1:39" ht="20.100000000000001" customHeight="1">
      <c r="A188" s="93" t="s">
        <v>557</v>
      </c>
      <c r="B188" s="145"/>
      <c r="C188" s="94" t="s">
        <v>483</v>
      </c>
      <c r="D188" s="58">
        <v>7</v>
      </c>
      <c r="E188" s="94" t="s">
        <v>558</v>
      </c>
      <c r="F188" s="95">
        <v>45726</v>
      </c>
      <c r="G188" s="96">
        <v>3.5</v>
      </c>
      <c r="H188" s="94" t="s">
        <v>16</v>
      </c>
      <c r="I188" s="94" t="s">
        <v>17</v>
      </c>
      <c r="J188" s="111" t="s">
        <v>761</v>
      </c>
      <c r="K188" s="112" t="s">
        <v>761</v>
      </c>
      <c r="L188" s="111" t="s">
        <v>759</v>
      </c>
      <c r="M188" s="112" t="s">
        <v>761</v>
      </c>
      <c r="N188" s="111" t="s">
        <v>759</v>
      </c>
      <c r="O188" s="112" t="s">
        <v>761</v>
      </c>
      <c r="P188" s="111" t="s">
        <v>761</v>
      </c>
      <c r="Q188" s="112" t="s">
        <v>765</v>
      </c>
      <c r="R188" s="111" t="s">
        <v>775</v>
      </c>
      <c r="S188" s="48" t="s">
        <v>759</v>
      </c>
      <c r="T188" s="111" t="s">
        <v>759</v>
      </c>
      <c r="U188" s="48" t="s">
        <v>761</v>
      </c>
      <c r="V188" s="111" t="s">
        <v>759</v>
      </c>
      <c r="W188" s="48" t="s">
        <v>759</v>
      </c>
      <c r="X188" s="111" t="s">
        <v>775</v>
      </c>
      <c r="Y188" s="48" t="s">
        <v>775</v>
      </c>
      <c r="Z188" s="111" t="s">
        <v>775</v>
      </c>
      <c r="AA188" s="48" t="s">
        <v>775</v>
      </c>
      <c r="AB188" s="111" t="s">
        <v>761</v>
      </c>
      <c r="AC188" s="48" t="s">
        <v>765</v>
      </c>
      <c r="AD188" s="111" t="s">
        <v>759</v>
      </c>
      <c r="AE188" s="48" t="s">
        <v>759</v>
      </c>
      <c r="AF188" s="111" t="s">
        <v>759</v>
      </c>
      <c r="AG188" s="48" t="s">
        <v>759</v>
      </c>
      <c r="AH188" s="111" t="s">
        <v>765</v>
      </c>
      <c r="AI188" s="48" t="s">
        <v>759</v>
      </c>
      <c r="AJ188" s="111" t="s">
        <v>761</v>
      </c>
      <c r="AK188" s="176" t="s">
        <v>761</v>
      </c>
      <c r="AL188" s="286" t="s">
        <v>775</v>
      </c>
      <c r="AM188" s="1" t="s">
        <v>759</v>
      </c>
    </row>
    <row r="189" spans="1:39" ht="20.100000000000001" customHeight="1">
      <c r="A189" s="93" t="s">
        <v>560</v>
      </c>
      <c r="B189" s="145"/>
      <c r="C189" s="94" t="s">
        <v>483</v>
      </c>
      <c r="D189" s="58">
        <v>7</v>
      </c>
      <c r="E189" s="94" t="s">
        <v>561</v>
      </c>
      <c r="F189" s="95">
        <v>45729</v>
      </c>
      <c r="G189" s="96">
        <v>2.5</v>
      </c>
      <c r="H189" s="94" t="s">
        <v>47</v>
      </c>
      <c r="I189" s="94" t="s">
        <v>17</v>
      </c>
      <c r="J189" s="111" t="s">
        <v>761</v>
      </c>
      <c r="K189" s="112" t="s">
        <v>775</v>
      </c>
      <c r="L189" s="111" t="s">
        <v>759</v>
      </c>
      <c r="M189" s="112" t="s">
        <v>759</v>
      </c>
      <c r="N189" s="111" t="s">
        <v>775</v>
      </c>
      <c r="O189" s="112" t="s">
        <v>761</v>
      </c>
      <c r="P189" s="111" t="s">
        <v>759</v>
      </c>
      <c r="Q189" s="112" t="s">
        <v>775</v>
      </c>
      <c r="R189" s="111" t="s">
        <v>761</v>
      </c>
      <c r="S189" s="48" t="s">
        <v>759</v>
      </c>
      <c r="T189" s="111" t="s">
        <v>759</v>
      </c>
      <c r="U189" s="48" t="s">
        <v>759</v>
      </c>
      <c r="V189" s="111" t="s">
        <v>775</v>
      </c>
      <c r="W189" s="48" t="s">
        <v>759</v>
      </c>
      <c r="X189" s="111" t="s">
        <v>759</v>
      </c>
      <c r="Y189" s="48" t="s">
        <v>765</v>
      </c>
      <c r="Z189" s="111" t="s">
        <v>759</v>
      </c>
      <c r="AA189" s="48" t="s">
        <v>759</v>
      </c>
      <c r="AB189" s="111" t="s">
        <v>759</v>
      </c>
      <c r="AC189" s="48" t="s">
        <v>761</v>
      </c>
      <c r="AD189" s="111" t="s">
        <v>775</v>
      </c>
      <c r="AE189" s="48" t="s">
        <v>759</v>
      </c>
      <c r="AF189" s="111" t="s">
        <v>759</v>
      </c>
      <c r="AG189" s="48" t="s">
        <v>759</v>
      </c>
      <c r="AH189" s="111" t="s">
        <v>765</v>
      </c>
      <c r="AI189" s="48" t="s">
        <v>775</v>
      </c>
      <c r="AJ189" s="111" t="s">
        <v>759</v>
      </c>
      <c r="AK189" s="176" t="s">
        <v>759</v>
      </c>
      <c r="AL189" s="286" t="s">
        <v>775</v>
      </c>
      <c r="AM189" s="1" t="s">
        <v>759</v>
      </c>
    </row>
    <row r="190" spans="1:39" ht="20.100000000000001" customHeight="1">
      <c r="A190" s="93" t="s">
        <v>563</v>
      </c>
      <c r="B190" s="145"/>
      <c r="C190" s="94" t="s">
        <v>483</v>
      </c>
      <c r="D190" s="58">
        <v>7</v>
      </c>
      <c r="E190" s="94" t="s">
        <v>564</v>
      </c>
      <c r="F190" s="95">
        <v>45729</v>
      </c>
      <c r="G190" s="96">
        <v>3.5</v>
      </c>
      <c r="H190" s="94" t="s">
        <v>47</v>
      </c>
      <c r="I190" s="94" t="s">
        <v>24</v>
      </c>
      <c r="J190" s="111" t="s">
        <v>761</v>
      </c>
      <c r="K190" s="112" t="s">
        <v>775</v>
      </c>
      <c r="L190" s="111" t="s">
        <v>759</v>
      </c>
      <c r="M190" s="112" t="s">
        <v>775</v>
      </c>
      <c r="N190" s="111" t="s">
        <v>761</v>
      </c>
      <c r="O190" s="112" t="s">
        <v>761</v>
      </c>
      <c r="P190" s="111" t="s">
        <v>759</v>
      </c>
      <c r="Q190" s="112" t="s">
        <v>775</v>
      </c>
      <c r="R190" s="111" t="s">
        <v>775</v>
      </c>
      <c r="S190" s="48" t="s">
        <v>759</v>
      </c>
      <c r="T190" s="111" t="s">
        <v>775</v>
      </c>
      <c r="U190" s="48" t="s">
        <v>759</v>
      </c>
      <c r="V190" s="111" t="s">
        <v>775</v>
      </c>
      <c r="W190" s="48" t="s">
        <v>759</v>
      </c>
      <c r="X190" s="111" t="s">
        <v>759</v>
      </c>
      <c r="Y190" s="48" t="s">
        <v>775</v>
      </c>
      <c r="Z190" s="111" t="s">
        <v>775</v>
      </c>
      <c r="AA190" s="48" t="s">
        <v>759</v>
      </c>
      <c r="AB190" s="111" t="s">
        <v>759</v>
      </c>
      <c r="AC190" s="48" t="s">
        <v>765</v>
      </c>
      <c r="AD190" s="111" t="s">
        <v>761</v>
      </c>
      <c r="AE190" s="48" t="s">
        <v>759</v>
      </c>
      <c r="AF190" s="111" t="s">
        <v>761</v>
      </c>
      <c r="AG190" s="48" t="s">
        <v>759</v>
      </c>
      <c r="AH190" s="111" t="s">
        <v>765</v>
      </c>
      <c r="AI190" s="48" t="s">
        <v>765</v>
      </c>
      <c r="AJ190" s="111" t="s">
        <v>759</v>
      </c>
      <c r="AK190" s="176" t="s">
        <v>765</v>
      </c>
      <c r="AL190" s="284" t="s">
        <v>759</v>
      </c>
      <c r="AM190" s="1" t="s">
        <v>759</v>
      </c>
    </row>
    <row r="191" spans="1:39" ht="20.100000000000001" customHeight="1">
      <c r="A191" s="148" t="s">
        <v>907</v>
      </c>
      <c r="B191" s="93" t="s">
        <v>566</v>
      </c>
      <c r="C191" s="94" t="s">
        <v>483</v>
      </c>
      <c r="D191" s="58">
        <v>7</v>
      </c>
      <c r="E191" s="94" t="s">
        <v>567</v>
      </c>
      <c r="F191" s="95">
        <v>45727</v>
      </c>
      <c r="G191" s="96">
        <v>1.5</v>
      </c>
      <c r="H191" s="94" t="s">
        <v>38</v>
      </c>
      <c r="I191" s="94" t="s">
        <v>24</v>
      </c>
      <c r="J191" s="111" t="s">
        <v>761</v>
      </c>
      <c r="K191" s="112" t="s">
        <v>759</v>
      </c>
      <c r="L191" s="111" t="s">
        <v>759</v>
      </c>
      <c r="M191" s="112" t="s">
        <v>761</v>
      </c>
      <c r="N191" s="111" t="s">
        <v>759</v>
      </c>
      <c r="O191" s="112" t="s">
        <v>775</v>
      </c>
      <c r="P191" s="111" t="s">
        <v>775</v>
      </c>
      <c r="Q191" s="112" t="s">
        <v>759</v>
      </c>
      <c r="R191" s="111" t="s">
        <v>759</v>
      </c>
      <c r="S191" s="48" t="s">
        <v>765</v>
      </c>
      <c r="T191" s="111" t="s">
        <v>765</v>
      </c>
      <c r="U191" s="48" t="s">
        <v>765</v>
      </c>
      <c r="V191" s="111" t="s">
        <v>759</v>
      </c>
      <c r="W191" s="48" t="s">
        <v>759</v>
      </c>
      <c r="X191" s="111" t="s">
        <v>759</v>
      </c>
      <c r="Y191" s="48" t="s">
        <v>759</v>
      </c>
      <c r="Z191" s="111" t="s">
        <v>759</v>
      </c>
      <c r="AA191" s="48" t="s">
        <v>759</v>
      </c>
      <c r="AB191" s="111" t="s">
        <v>761</v>
      </c>
      <c r="AC191" s="48" t="s">
        <v>759</v>
      </c>
      <c r="AD191" s="111" t="s">
        <v>759</v>
      </c>
      <c r="AE191" s="48" t="s">
        <v>759</v>
      </c>
      <c r="AF191" s="111" t="s">
        <v>759</v>
      </c>
      <c r="AG191" s="48" t="s">
        <v>759</v>
      </c>
      <c r="AH191" s="111" t="s">
        <v>775</v>
      </c>
      <c r="AI191" s="48" t="s">
        <v>765</v>
      </c>
      <c r="AJ191" s="111" t="s">
        <v>759</v>
      </c>
      <c r="AK191" s="176" t="s">
        <v>761</v>
      </c>
      <c r="AL191" s="283" t="s">
        <v>761</v>
      </c>
      <c r="AM191" s="1" t="s">
        <v>775</v>
      </c>
    </row>
    <row r="192" spans="1:39" ht="20.100000000000001" customHeight="1">
      <c r="A192" s="148" t="s">
        <v>858</v>
      </c>
      <c r="B192" s="148" t="s">
        <v>572</v>
      </c>
      <c r="C192" s="94" t="s">
        <v>483</v>
      </c>
      <c r="D192" s="58">
        <v>7</v>
      </c>
      <c r="E192" s="94" t="s">
        <v>573</v>
      </c>
      <c r="F192" s="95">
        <v>45735</v>
      </c>
      <c r="G192" s="96">
        <v>3.5</v>
      </c>
      <c r="H192" s="150" t="s">
        <v>38</v>
      </c>
      <c r="I192" s="94" t="s">
        <v>17</v>
      </c>
      <c r="J192" s="111" t="s">
        <v>761</v>
      </c>
      <c r="K192" s="112" t="s">
        <v>759</v>
      </c>
      <c r="L192" s="111" t="s">
        <v>759</v>
      </c>
      <c r="M192" s="112" t="s">
        <v>759</v>
      </c>
      <c r="N192" s="111" t="s">
        <v>761</v>
      </c>
      <c r="O192" s="112" t="s">
        <v>775</v>
      </c>
      <c r="P192" s="111" t="s">
        <v>759</v>
      </c>
      <c r="Q192" s="112" t="s">
        <v>775</v>
      </c>
      <c r="R192" s="111" t="s">
        <v>775</v>
      </c>
      <c r="S192" s="48" t="s">
        <v>759</v>
      </c>
      <c r="T192" s="111" t="s">
        <v>759</v>
      </c>
      <c r="U192" s="48" t="s">
        <v>765</v>
      </c>
      <c r="V192" s="111" t="s">
        <v>775</v>
      </c>
      <c r="W192" s="48" t="s">
        <v>759</v>
      </c>
      <c r="X192" s="111" t="s">
        <v>761</v>
      </c>
      <c r="Y192" s="48" t="s">
        <v>775</v>
      </c>
      <c r="Z192" s="111" t="s">
        <v>775</v>
      </c>
      <c r="AA192" s="48" t="s">
        <v>759</v>
      </c>
      <c r="AB192" s="111" t="s">
        <v>759</v>
      </c>
      <c r="AC192" s="48" t="s">
        <v>761</v>
      </c>
      <c r="AD192" s="111" t="s">
        <v>775</v>
      </c>
      <c r="AE192" s="48" t="s">
        <v>759</v>
      </c>
      <c r="AF192" s="111" t="s">
        <v>761</v>
      </c>
      <c r="AG192" s="48" t="s">
        <v>775</v>
      </c>
      <c r="AH192" s="111" t="s">
        <v>775</v>
      </c>
      <c r="AI192" s="48" t="s">
        <v>775</v>
      </c>
      <c r="AJ192" s="111" t="s">
        <v>765</v>
      </c>
      <c r="AK192" s="176" t="s">
        <v>761</v>
      </c>
      <c r="AL192" s="285" t="s">
        <v>765</v>
      </c>
      <c r="AM192" s="1" t="s">
        <v>759</v>
      </c>
    </row>
    <row r="193" spans="1:39" ht="20.100000000000001" customHeight="1">
      <c r="A193" s="101" t="s">
        <v>575</v>
      </c>
      <c r="B193" s="147"/>
      <c r="C193" s="102" t="s">
        <v>576</v>
      </c>
      <c r="D193" s="58">
        <v>7</v>
      </c>
      <c r="E193" s="102" t="s">
        <v>577</v>
      </c>
      <c r="F193" s="103">
        <v>45750</v>
      </c>
      <c r="G193" s="104">
        <v>4</v>
      </c>
      <c r="H193" s="102" t="s">
        <v>47</v>
      </c>
      <c r="I193" s="102" t="s">
        <v>24</v>
      </c>
      <c r="J193" s="111" t="s">
        <v>761</v>
      </c>
      <c r="K193" s="112" t="s">
        <v>759</v>
      </c>
      <c r="L193" s="111" t="s">
        <v>759</v>
      </c>
      <c r="M193" s="112" t="s">
        <v>761</v>
      </c>
      <c r="N193" s="111" t="s">
        <v>761</v>
      </c>
      <c r="O193" s="112" t="s">
        <v>761</v>
      </c>
      <c r="P193" s="111" t="s">
        <v>759</v>
      </c>
      <c r="Q193" s="112" t="s">
        <v>775</v>
      </c>
      <c r="R193" s="111" t="s">
        <v>761</v>
      </c>
      <c r="S193" s="48" t="s">
        <v>759</v>
      </c>
      <c r="T193" s="111" t="s">
        <v>761</v>
      </c>
      <c r="U193" s="48" t="s">
        <v>759</v>
      </c>
      <c r="V193" s="111" t="s">
        <v>765</v>
      </c>
      <c r="W193" s="48" t="s">
        <v>759</v>
      </c>
      <c r="X193" s="111" t="s">
        <v>759</v>
      </c>
      <c r="Y193" s="48" t="s">
        <v>761</v>
      </c>
      <c r="Z193" s="111" t="s">
        <v>759</v>
      </c>
      <c r="AA193" s="48" t="s">
        <v>759</v>
      </c>
      <c r="AB193" s="111" t="s">
        <v>759</v>
      </c>
      <c r="AC193" s="48" t="s">
        <v>759</v>
      </c>
      <c r="AD193" s="111" t="s">
        <v>761</v>
      </c>
      <c r="AE193" s="48" t="s">
        <v>759</v>
      </c>
      <c r="AF193" s="111" t="s">
        <v>761</v>
      </c>
      <c r="AG193" s="48" t="s">
        <v>759</v>
      </c>
      <c r="AH193" s="111" t="s">
        <v>759</v>
      </c>
      <c r="AI193" s="48" t="s">
        <v>765</v>
      </c>
      <c r="AJ193" s="111" t="s">
        <v>759</v>
      </c>
      <c r="AK193" s="176" t="s">
        <v>765</v>
      </c>
      <c r="AL193" s="284" t="s">
        <v>759</v>
      </c>
      <c r="AM193" s="1" t="s">
        <v>759</v>
      </c>
    </row>
    <row r="194" spans="1:39" ht="20.100000000000001" customHeight="1">
      <c r="A194" s="101" t="s">
        <v>860</v>
      </c>
      <c r="B194" s="147"/>
      <c r="C194" s="102" t="s">
        <v>576</v>
      </c>
      <c r="D194" s="58">
        <v>3</v>
      </c>
      <c r="E194" s="102" t="s">
        <v>580</v>
      </c>
      <c r="F194" s="103">
        <v>45754</v>
      </c>
      <c r="G194" s="104">
        <v>4</v>
      </c>
      <c r="H194" s="102" t="s">
        <v>16</v>
      </c>
      <c r="I194" s="102" t="s">
        <v>17</v>
      </c>
      <c r="J194" s="111" t="s">
        <v>759</v>
      </c>
      <c r="K194" s="112" t="s">
        <v>759</v>
      </c>
      <c r="L194" s="111" t="s">
        <v>775</v>
      </c>
      <c r="M194" s="112" t="s">
        <v>765</v>
      </c>
      <c r="N194" s="111" t="s">
        <v>759</v>
      </c>
      <c r="O194" s="112" t="s">
        <v>765</v>
      </c>
      <c r="P194" s="111" t="s">
        <v>765</v>
      </c>
      <c r="Q194" s="112" t="s">
        <v>765</v>
      </c>
      <c r="R194" s="111" t="s">
        <v>761</v>
      </c>
      <c r="S194" s="48" t="s">
        <v>759</v>
      </c>
      <c r="T194" s="111" t="s">
        <v>759</v>
      </c>
      <c r="U194" s="48" t="s">
        <v>761</v>
      </c>
      <c r="V194" s="111" t="s">
        <v>759</v>
      </c>
      <c r="W194" s="48" t="s">
        <v>759</v>
      </c>
      <c r="X194" s="111" t="s">
        <v>759</v>
      </c>
      <c r="Y194" s="48" t="s">
        <v>761</v>
      </c>
      <c r="Z194" s="111" t="s">
        <v>775</v>
      </c>
      <c r="AA194" s="48" t="s">
        <v>765</v>
      </c>
      <c r="AB194" s="111" t="s">
        <v>759</v>
      </c>
      <c r="AC194" s="48" t="s">
        <v>759</v>
      </c>
      <c r="AD194" s="111" t="s">
        <v>759</v>
      </c>
      <c r="AE194" s="48" t="s">
        <v>765</v>
      </c>
      <c r="AF194" s="111" t="s">
        <v>765</v>
      </c>
      <c r="AG194" s="48" t="s">
        <v>759</v>
      </c>
      <c r="AH194" s="111" t="s">
        <v>761</v>
      </c>
      <c r="AI194" s="48" t="s">
        <v>759</v>
      </c>
      <c r="AJ194" s="111" t="s">
        <v>761</v>
      </c>
      <c r="AK194" s="176" t="s">
        <v>761</v>
      </c>
      <c r="AL194" s="284" t="s">
        <v>759</v>
      </c>
      <c r="AM194" s="1" t="s">
        <v>761</v>
      </c>
    </row>
    <row r="195" spans="1:39" ht="20.100000000000001" customHeight="1">
      <c r="A195" s="101" t="s">
        <v>861</v>
      </c>
      <c r="B195" s="147"/>
      <c r="C195" s="102" t="s">
        <v>576</v>
      </c>
      <c r="D195" s="58">
        <v>3</v>
      </c>
      <c r="E195" s="102" t="s">
        <v>582</v>
      </c>
      <c r="F195" s="103">
        <v>45754</v>
      </c>
      <c r="G195" s="104">
        <v>4</v>
      </c>
      <c r="H195" s="102" t="s">
        <v>16</v>
      </c>
      <c r="I195" s="102" t="s">
        <v>24</v>
      </c>
      <c r="J195" s="111" t="s">
        <v>759</v>
      </c>
      <c r="K195" s="112" t="s">
        <v>759</v>
      </c>
      <c r="L195" s="111" t="s">
        <v>775</v>
      </c>
      <c r="M195" s="112" t="s">
        <v>765</v>
      </c>
      <c r="N195" s="111" t="s">
        <v>759</v>
      </c>
      <c r="O195" s="112" t="s">
        <v>759</v>
      </c>
      <c r="P195" s="111" t="s">
        <v>765</v>
      </c>
      <c r="Q195" s="112" t="s">
        <v>759</v>
      </c>
      <c r="R195" s="111" t="s">
        <v>761</v>
      </c>
      <c r="S195" s="48" t="s">
        <v>759</v>
      </c>
      <c r="T195" s="111" t="s">
        <v>759</v>
      </c>
      <c r="U195" s="48" t="s">
        <v>761</v>
      </c>
      <c r="V195" s="111" t="s">
        <v>759</v>
      </c>
      <c r="W195" s="48" t="s">
        <v>759</v>
      </c>
      <c r="X195" s="111" t="s">
        <v>759</v>
      </c>
      <c r="Y195" s="48" t="s">
        <v>761</v>
      </c>
      <c r="Z195" s="111" t="s">
        <v>775</v>
      </c>
      <c r="AA195" s="48" t="s">
        <v>765</v>
      </c>
      <c r="AB195" s="111" t="s">
        <v>759</v>
      </c>
      <c r="AC195" s="48" t="s">
        <v>759</v>
      </c>
      <c r="AD195" s="111" t="s">
        <v>759</v>
      </c>
      <c r="AE195" s="48" t="s">
        <v>765</v>
      </c>
      <c r="AF195" s="111" t="s">
        <v>765</v>
      </c>
      <c r="AG195" s="48" t="s">
        <v>759</v>
      </c>
      <c r="AH195" s="111" t="s">
        <v>759</v>
      </c>
      <c r="AI195" s="48" t="s">
        <v>775</v>
      </c>
      <c r="AJ195" s="111" t="s">
        <v>761</v>
      </c>
      <c r="AK195" s="176" t="s">
        <v>765</v>
      </c>
      <c r="AL195" s="284" t="s">
        <v>759</v>
      </c>
      <c r="AM195" s="1" t="s">
        <v>765</v>
      </c>
    </row>
    <row r="196" spans="1:39" ht="20.100000000000001" customHeight="1">
      <c r="A196" s="101" t="s">
        <v>584</v>
      </c>
      <c r="B196" s="147"/>
      <c r="C196" s="102" t="s">
        <v>576</v>
      </c>
      <c r="D196" s="58">
        <v>4</v>
      </c>
      <c r="E196" s="102" t="s">
        <v>585</v>
      </c>
      <c r="F196" s="103">
        <v>45755</v>
      </c>
      <c r="G196" s="104">
        <v>2</v>
      </c>
      <c r="H196" s="102" t="s">
        <v>29</v>
      </c>
      <c r="I196" s="102" t="s">
        <v>17</v>
      </c>
      <c r="J196" s="111" t="s">
        <v>761</v>
      </c>
      <c r="K196" s="112" t="s">
        <v>761</v>
      </c>
      <c r="L196" s="111" t="s">
        <v>761</v>
      </c>
      <c r="M196" s="112" t="s">
        <v>761</v>
      </c>
      <c r="N196" s="111" t="s">
        <v>765</v>
      </c>
      <c r="O196" s="112" t="s">
        <v>759</v>
      </c>
      <c r="P196" s="111" t="s">
        <v>775</v>
      </c>
      <c r="Q196" s="112" t="s">
        <v>775</v>
      </c>
      <c r="R196" s="111" t="s">
        <v>759</v>
      </c>
      <c r="S196" s="48" t="s">
        <v>761</v>
      </c>
      <c r="T196" s="111" t="s">
        <v>761</v>
      </c>
      <c r="U196" s="48" t="s">
        <v>761</v>
      </c>
      <c r="V196" s="111" t="s">
        <v>759</v>
      </c>
      <c r="W196" s="48" t="s">
        <v>759</v>
      </c>
      <c r="X196" s="111" t="s">
        <v>759</v>
      </c>
      <c r="Y196" s="48" t="s">
        <v>765</v>
      </c>
      <c r="Z196" s="111" t="s">
        <v>775</v>
      </c>
      <c r="AA196" s="48" t="s">
        <v>765</v>
      </c>
      <c r="AB196" s="111" t="s">
        <v>765</v>
      </c>
      <c r="AC196" s="48" t="s">
        <v>759</v>
      </c>
      <c r="AD196" s="111" t="s">
        <v>759</v>
      </c>
      <c r="AE196" s="48" t="s">
        <v>761</v>
      </c>
      <c r="AF196" s="111" t="s">
        <v>759</v>
      </c>
      <c r="AG196" s="48" t="s">
        <v>761</v>
      </c>
      <c r="AH196" s="111" t="s">
        <v>765</v>
      </c>
      <c r="AI196" s="48" t="s">
        <v>775</v>
      </c>
      <c r="AJ196" s="111" t="s">
        <v>761</v>
      </c>
      <c r="AK196" s="176" t="s">
        <v>759</v>
      </c>
      <c r="AL196" s="284" t="s">
        <v>759</v>
      </c>
      <c r="AM196" s="1" t="s">
        <v>759</v>
      </c>
    </row>
    <row r="197" spans="1:39" ht="20.100000000000001" customHeight="1">
      <c r="A197" s="101" t="s">
        <v>586</v>
      </c>
      <c r="B197" s="147"/>
      <c r="C197" s="102" t="s">
        <v>576</v>
      </c>
      <c r="D197" s="58">
        <v>4</v>
      </c>
      <c r="E197" s="102" t="s">
        <v>587</v>
      </c>
      <c r="F197" s="103">
        <v>45755</v>
      </c>
      <c r="G197" s="104">
        <v>2</v>
      </c>
      <c r="H197" s="102" t="s">
        <v>29</v>
      </c>
      <c r="I197" s="102" t="s">
        <v>24</v>
      </c>
      <c r="J197" s="111" t="s">
        <v>761</v>
      </c>
      <c r="K197" s="112" t="s">
        <v>761</v>
      </c>
      <c r="L197" s="111" t="s">
        <v>761</v>
      </c>
      <c r="M197" s="112" t="s">
        <v>759</v>
      </c>
      <c r="N197" s="111" t="s">
        <v>765</v>
      </c>
      <c r="O197" s="112" t="s">
        <v>759</v>
      </c>
      <c r="P197" s="111" t="s">
        <v>775</v>
      </c>
      <c r="Q197" s="112" t="s">
        <v>775</v>
      </c>
      <c r="R197" s="111" t="s">
        <v>759</v>
      </c>
      <c r="S197" s="48" t="s">
        <v>761</v>
      </c>
      <c r="T197" s="111" t="s">
        <v>759</v>
      </c>
      <c r="U197" s="48" t="s">
        <v>761</v>
      </c>
      <c r="V197" s="111" t="s">
        <v>765</v>
      </c>
      <c r="W197" s="48" t="s">
        <v>759</v>
      </c>
      <c r="X197" s="111" t="s">
        <v>759</v>
      </c>
      <c r="Y197" s="48" t="s">
        <v>765</v>
      </c>
      <c r="Z197" s="111" t="s">
        <v>775</v>
      </c>
      <c r="AA197" s="48" t="s">
        <v>759</v>
      </c>
      <c r="AB197" s="111" t="s">
        <v>761</v>
      </c>
      <c r="AC197" s="48" t="s">
        <v>761</v>
      </c>
      <c r="AD197" s="111" t="s">
        <v>759</v>
      </c>
      <c r="AE197" s="48" t="s">
        <v>761</v>
      </c>
      <c r="AF197" s="111" t="s">
        <v>759</v>
      </c>
      <c r="AG197" s="48" t="s">
        <v>761</v>
      </c>
      <c r="AH197" s="111" t="s">
        <v>759</v>
      </c>
      <c r="AI197" s="48" t="s">
        <v>775</v>
      </c>
      <c r="AJ197" s="111" t="s">
        <v>761</v>
      </c>
      <c r="AK197" s="176" t="s">
        <v>761</v>
      </c>
      <c r="AL197" s="284" t="s">
        <v>759</v>
      </c>
      <c r="AM197" s="1" t="s">
        <v>765</v>
      </c>
    </row>
    <row r="198" spans="1:39" ht="20.100000000000001" customHeight="1">
      <c r="A198" s="101" t="s">
        <v>589</v>
      </c>
      <c r="B198" s="147"/>
      <c r="C198" s="102" t="s">
        <v>576</v>
      </c>
      <c r="D198" s="58">
        <v>7</v>
      </c>
      <c r="E198" s="102" t="s">
        <v>590</v>
      </c>
      <c r="F198" s="103">
        <v>45757</v>
      </c>
      <c r="G198" s="104">
        <v>3.5</v>
      </c>
      <c r="H198" s="102" t="s">
        <v>47</v>
      </c>
      <c r="I198" s="102" t="s">
        <v>17</v>
      </c>
      <c r="J198" s="111" t="s">
        <v>761</v>
      </c>
      <c r="K198" s="112" t="s">
        <v>761</v>
      </c>
      <c r="L198" s="111" t="s">
        <v>761</v>
      </c>
      <c r="M198" s="112" t="s">
        <v>759</v>
      </c>
      <c r="N198" s="111" t="s">
        <v>765</v>
      </c>
      <c r="O198" s="112" t="s">
        <v>775</v>
      </c>
      <c r="P198" s="111" t="s">
        <v>759</v>
      </c>
      <c r="Q198" s="112" t="s">
        <v>761</v>
      </c>
      <c r="R198" s="111" t="s">
        <v>775</v>
      </c>
      <c r="S198" s="48" t="s">
        <v>759</v>
      </c>
      <c r="T198" s="111" t="s">
        <v>759</v>
      </c>
      <c r="U198" s="48" t="s">
        <v>759</v>
      </c>
      <c r="V198" s="111" t="s">
        <v>765</v>
      </c>
      <c r="W198" s="48" t="s">
        <v>759</v>
      </c>
      <c r="X198" s="111" t="s">
        <v>759</v>
      </c>
      <c r="Y198" s="48" t="s">
        <v>765</v>
      </c>
      <c r="Z198" s="111" t="s">
        <v>775</v>
      </c>
      <c r="AA198" s="48" t="s">
        <v>759</v>
      </c>
      <c r="AB198" s="111" t="s">
        <v>759</v>
      </c>
      <c r="AC198" s="48" t="s">
        <v>761</v>
      </c>
      <c r="AD198" s="111" t="s">
        <v>759</v>
      </c>
      <c r="AE198" s="48" t="s">
        <v>761</v>
      </c>
      <c r="AF198" s="111" t="s">
        <v>761</v>
      </c>
      <c r="AG198" s="48" t="s">
        <v>775</v>
      </c>
      <c r="AH198" s="111" t="s">
        <v>765</v>
      </c>
      <c r="AI198" s="48" t="s">
        <v>775</v>
      </c>
      <c r="AJ198" s="111" t="s">
        <v>761</v>
      </c>
      <c r="AK198" s="176" t="s">
        <v>759</v>
      </c>
      <c r="AL198" s="284" t="s">
        <v>759</v>
      </c>
      <c r="AM198" s="1" t="s">
        <v>759</v>
      </c>
    </row>
    <row r="199" spans="1:39" ht="20.100000000000001" customHeight="1">
      <c r="A199" s="101" t="s">
        <v>862</v>
      </c>
      <c r="B199" s="147"/>
      <c r="C199" s="102" t="s">
        <v>576</v>
      </c>
      <c r="D199" s="58">
        <v>3</v>
      </c>
      <c r="E199" s="102" t="s">
        <v>593</v>
      </c>
      <c r="F199" s="103">
        <v>45762</v>
      </c>
      <c r="G199" s="104">
        <v>4</v>
      </c>
      <c r="H199" s="102" t="s">
        <v>29</v>
      </c>
      <c r="I199" s="102" t="s">
        <v>17</v>
      </c>
      <c r="J199" s="111" t="s">
        <v>759</v>
      </c>
      <c r="K199" s="112" t="s">
        <v>765</v>
      </c>
      <c r="L199" s="111" t="s">
        <v>775</v>
      </c>
      <c r="M199" s="112" t="s">
        <v>759</v>
      </c>
      <c r="N199" s="111" t="s">
        <v>759</v>
      </c>
      <c r="O199" s="112" t="s">
        <v>759</v>
      </c>
      <c r="P199" s="111" t="s">
        <v>759</v>
      </c>
      <c r="Q199" s="112" t="s">
        <v>765</v>
      </c>
      <c r="R199" s="111" t="s">
        <v>759</v>
      </c>
      <c r="S199" s="48" t="s">
        <v>759</v>
      </c>
      <c r="T199" s="111" t="s">
        <v>761</v>
      </c>
      <c r="U199" s="48" t="s">
        <v>761</v>
      </c>
      <c r="V199" s="111" t="s">
        <v>759</v>
      </c>
      <c r="W199" s="48" t="s">
        <v>759</v>
      </c>
      <c r="X199" s="111" t="s">
        <v>759</v>
      </c>
      <c r="Y199" s="48" t="s">
        <v>761</v>
      </c>
      <c r="Z199" s="111" t="s">
        <v>775</v>
      </c>
      <c r="AA199" s="48" t="s">
        <v>765</v>
      </c>
      <c r="AB199" s="111" t="s">
        <v>759</v>
      </c>
      <c r="AC199" s="48" t="s">
        <v>759</v>
      </c>
      <c r="AD199" s="111" t="s">
        <v>759</v>
      </c>
      <c r="AE199" s="48" t="s">
        <v>765</v>
      </c>
      <c r="AF199" s="111" t="s">
        <v>759</v>
      </c>
      <c r="AG199" s="48" t="s">
        <v>761</v>
      </c>
      <c r="AH199" s="111" t="s">
        <v>765</v>
      </c>
      <c r="AI199" s="48" t="s">
        <v>775</v>
      </c>
      <c r="AJ199" s="111" t="s">
        <v>761</v>
      </c>
      <c r="AK199" s="176" t="s">
        <v>759</v>
      </c>
      <c r="AL199" s="284" t="s">
        <v>759</v>
      </c>
      <c r="AM199" s="1" t="s">
        <v>759</v>
      </c>
    </row>
    <row r="200" spans="1:39" ht="20.100000000000001" customHeight="1">
      <c r="A200" s="101" t="s">
        <v>863</v>
      </c>
      <c r="B200" s="147"/>
      <c r="C200" s="102" t="s">
        <v>576</v>
      </c>
      <c r="D200" s="58">
        <v>3</v>
      </c>
      <c r="E200" s="102" t="s">
        <v>595</v>
      </c>
      <c r="F200" s="103">
        <v>45762</v>
      </c>
      <c r="G200" s="104">
        <v>4</v>
      </c>
      <c r="H200" s="102" t="s">
        <v>29</v>
      </c>
      <c r="I200" s="102" t="s">
        <v>24</v>
      </c>
      <c r="J200" s="111" t="s">
        <v>761</v>
      </c>
      <c r="K200" s="112" t="s">
        <v>765</v>
      </c>
      <c r="L200" s="111" t="s">
        <v>775</v>
      </c>
      <c r="M200" s="112" t="s">
        <v>759</v>
      </c>
      <c r="N200" s="111" t="s">
        <v>759</v>
      </c>
      <c r="O200" s="112" t="s">
        <v>759</v>
      </c>
      <c r="P200" s="111" t="s">
        <v>759</v>
      </c>
      <c r="Q200" s="112" t="s">
        <v>765</v>
      </c>
      <c r="R200" s="111" t="s">
        <v>759</v>
      </c>
      <c r="S200" s="48" t="s">
        <v>759</v>
      </c>
      <c r="T200" s="111" t="s">
        <v>759</v>
      </c>
      <c r="U200" s="48" t="s">
        <v>761</v>
      </c>
      <c r="V200" s="111" t="s">
        <v>759</v>
      </c>
      <c r="W200" s="48" t="s">
        <v>759</v>
      </c>
      <c r="X200" s="111" t="s">
        <v>759</v>
      </c>
      <c r="Y200" s="48" t="s">
        <v>761</v>
      </c>
      <c r="Z200" s="111" t="s">
        <v>775</v>
      </c>
      <c r="AA200" s="48" t="s">
        <v>765</v>
      </c>
      <c r="AB200" s="111" t="s">
        <v>759</v>
      </c>
      <c r="AC200" s="48" t="s">
        <v>759</v>
      </c>
      <c r="AD200" s="111" t="s">
        <v>759</v>
      </c>
      <c r="AE200" s="48" t="s">
        <v>765</v>
      </c>
      <c r="AF200" s="111" t="s">
        <v>759</v>
      </c>
      <c r="AG200" s="48" t="s">
        <v>761</v>
      </c>
      <c r="AH200" s="111" t="s">
        <v>765</v>
      </c>
      <c r="AI200" s="48" t="s">
        <v>775</v>
      </c>
      <c r="AJ200" s="111" t="s">
        <v>761</v>
      </c>
      <c r="AK200" s="176" t="s">
        <v>765</v>
      </c>
      <c r="AL200" s="284" t="s">
        <v>759</v>
      </c>
      <c r="AM200" s="1" t="s">
        <v>761</v>
      </c>
    </row>
    <row r="201" spans="1:39" ht="20.100000000000001" customHeight="1">
      <c r="A201" s="101" t="s">
        <v>597</v>
      </c>
      <c r="B201" s="147"/>
      <c r="C201" s="102" t="s">
        <v>576</v>
      </c>
      <c r="D201" s="58">
        <v>7</v>
      </c>
      <c r="E201" s="102" t="s">
        <v>598</v>
      </c>
      <c r="F201" s="103">
        <v>45765</v>
      </c>
      <c r="G201" s="104">
        <v>3.5</v>
      </c>
      <c r="H201" s="102" t="s">
        <v>52</v>
      </c>
      <c r="I201" s="102" t="s">
        <v>24</v>
      </c>
      <c r="J201" s="111" t="s">
        <v>761</v>
      </c>
      <c r="K201" s="112" t="s">
        <v>761</v>
      </c>
      <c r="L201" s="111" t="s">
        <v>759</v>
      </c>
      <c r="M201" s="112" t="s">
        <v>759</v>
      </c>
      <c r="N201" s="111" t="s">
        <v>761</v>
      </c>
      <c r="O201" s="112" t="s">
        <v>759</v>
      </c>
      <c r="P201" s="111" t="s">
        <v>759</v>
      </c>
      <c r="Q201" s="112" t="s">
        <v>759</v>
      </c>
      <c r="R201" s="111" t="s">
        <v>759</v>
      </c>
      <c r="S201" s="48" t="s">
        <v>761</v>
      </c>
      <c r="T201" s="111" t="s">
        <v>759</v>
      </c>
      <c r="U201" s="48" t="s">
        <v>761</v>
      </c>
      <c r="V201" s="111" t="s">
        <v>759</v>
      </c>
      <c r="W201" s="48" t="s">
        <v>775</v>
      </c>
      <c r="X201" s="111" t="s">
        <v>765</v>
      </c>
      <c r="Y201" s="48" t="s">
        <v>761</v>
      </c>
      <c r="Z201" s="111" t="s">
        <v>759</v>
      </c>
      <c r="AA201" s="48" t="s">
        <v>775</v>
      </c>
      <c r="AB201" s="111" t="s">
        <v>759</v>
      </c>
      <c r="AC201" s="48" t="s">
        <v>759</v>
      </c>
      <c r="AD201" s="111" t="s">
        <v>759</v>
      </c>
      <c r="AE201" s="48" t="s">
        <v>761</v>
      </c>
      <c r="AF201" s="111" t="s">
        <v>761</v>
      </c>
      <c r="AG201" s="48" t="s">
        <v>759</v>
      </c>
      <c r="AH201" s="111" t="s">
        <v>765</v>
      </c>
      <c r="AI201" s="48" t="s">
        <v>759</v>
      </c>
      <c r="AJ201" s="111" t="s">
        <v>759</v>
      </c>
      <c r="AK201" s="176" t="s">
        <v>765</v>
      </c>
      <c r="AL201" s="284" t="s">
        <v>759</v>
      </c>
      <c r="AM201" s="1" t="s">
        <v>759</v>
      </c>
    </row>
    <row r="202" spans="1:39" ht="20.100000000000001" customHeight="1">
      <c r="A202" s="101" t="s">
        <v>600</v>
      </c>
      <c r="B202" s="147"/>
      <c r="C202" s="102" t="s">
        <v>576</v>
      </c>
      <c r="D202" s="58">
        <v>7</v>
      </c>
      <c r="E202" s="102" t="s">
        <v>601</v>
      </c>
      <c r="F202" s="103">
        <v>45771</v>
      </c>
      <c r="G202" s="104">
        <v>3.5</v>
      </c>
      <c r="H202" s="102" t="s">
        <v>47</v>
      </c>
      <c r="I202" s="102" t="s">
        <v>17</v>
      </c>
      <c r="J202" s="111" t="s">
        <v>759</v>
      </c>
      <c r="K202" s="112" t="s">
        <v>761</v>
      </c>
      <c r="L202" s="111" t="s">
        <v>759</v>
      </c>
      <c r="M202" s="112" t="s">
        <v>759</v>
      </c>
      <c r="N202" s="111" t="s">
        <v>759</v>
      </c>
      <c r="O202" s="112" t="s">
        <v>761</v>
      </c>
      <c r="P202" s="111" t="s">
        <v>759</v>
      </c>
      <c r="Q202" s="112" t="s">
        <v>759</v>
      </c>
      <c r="R202" s="111" t="s">
        <v>775</v>
      </c>
      <c r="S202" s="48" t="s">
        <v>759</v>
      </c>
      <c r="T202" s="111" t="s">
        <v>759</v>
      </c>
      <c r="U202" s="48" t="s">
        <v>759</v>
      </c>
      <c r="V202" s="111" t="s">
        <v>759</v>
      </c>
      <c r="W202" s="48" t="s">
        <v>759</v>
      </c>
      <c r="X202" s="111" t="s">
        <v>759</v>
      </c>
      <c r="Y202" s="48" t="s">
        <v>759</v>
      </c>
      <c r="Z202" s="111" t="s">
        <v>775</v>
      </c>
      <c r="AA202" s="48" t="s">
        <v>775</v>
      </c>
      <c r="AB202" s="111" t="s">
        <v>759</v>
      </c>
      <c r="AC202" s="48" t="s">
        <v>761</v>
      </c>
      <c r="AD202" s="111" t="s">
        <v>775</v>
      </c>
      <c r="AE202" s="48" t="s">
        <v>761</v>
      </c>
      <c r="AF202" s="111" t="s">
        <v>759</v>
      </c>
      <c r="AG202" s="48" t="s">
        <v>759</v>
      </c>
      <c r="AH202" s="111" t="s">
        <v>759</v>
      </c>
      <c r="AI202" s="48" t="s">
        <v>775</v>
      </c>
      <c r="AJ202" s="111" t="s">
        <v>759</v>
      </c>
      <c r="AK202" s="176" t="s">
        <v>759</v>
      </c>
      <c r="AL202" s="284" t="s">
        <v>759</v>
      </c>
      <c r="AM202" s="1" t="s">
        <v>759</v>
      </c>
    </row>
    <row r="203" spans="1:39" ht="20.100000000000001" customHeight="1">
      <c r="A203" s="101" t="s">
        <v>603</v>
      </c>
      <c r="B203" s="147"/>
      <c r="C203" s="102" t="s">
        <v>576</v>
      </c>
      <c r="D203" s="58">
        <v>7</v>
      </c>
      <c r="E203" s="102" t="s">
        <v>604</v>
      </c>
      <c r="F203" s="103">
        <v>45775</v>
      </c>
      <c r="G203" s="104">
        <v>3.5</v>
      </c>
      <c r="H203" s="102" t="s">
        <v>16</v>
      </c>
      <c r="I203" s="102" t="s">
        <v>17</v>
      </c>
      <c r="J203" s="111" t="s">
        <v>759</v>
      </c>
      <c r="K203" s="112" t="s">
        <v>759</v>
      </c>
      <c r="L203" s="111" t="s">
        <v>759</v>
      </c>
      <c r="M203" s="112" t="s">
        <v>775</v>
      </c>
      <c r="N203" s="111" t="s">
        <v>759</v>
      </c>
      <c r="O203" s="112" t="s">
        <v>775</v>
      </c>
      <c r="P203" s="111" t="s">
        <v>761</v>
      </c>
      <c r="R203" s="111" t="s">
        <v>775</v>
      </c>
      <c r="S203" s="48" t="s">
        <v>759</v>
      </c>
      <c r="T203" s="111" t="s">
        <v>759</v>
      </c>
      <c r="U203" s="48" t="s">
        <v>761</v>
      </c>
      <c r="V203" s="111" t="s">
        <v>759</v>
      </c>
      <c r="W203" s="48" t="s">
        <v>759</v>
      </c>
      <c r="X203" s="111" t="s">
        <v>761</v>
      </c>
      <c r="Y203" s="48" t="s">
        <v>765</v>
      </c>
      <c r="Z203" s="111" t="s">
        <v>775</v>
      </c>
      <c r="AA203" s="48" t="s">
        <v>775</v>
      </c>
      <c r="AB203" s="111" t="s">
        <v>761</v>
      </c>
      <c r="AC203" s="48" t="s">
        <v>759</v>
      </c>
      <c r="AD203" s="111" t="s">
        <v>759</v>
      </c>
      <c r="AE203" s="48" t="s">
        <v>761</v>
      </c>
      <c r="AF203" s="111" t="s">
        <v>761</v>
      </c>
      <c r="AG203" s="48" t="s">
        <v>759</v>
      </c>
      <c r="AH203" s="111" t="s">
        <v>765</v>
      </c>
      <c r="AI203" s="48" t="s">
        <v>759</v>
      </c>
      <c r="AJ203" s="111" t="s">
        <v>761</v>
      </c>
      <c r="AK203" s="176" t="s">
        <v>761</v>
      </c>
      <c r="AL203" s="284" t="s">
        <v>759</v>
      </c>
      <c r="AM203" s="1" t="s">
        <v>761</v>
      </c>
    </row>
    <row r="204" spans="1:39" ht="20.100000000000001" customHeight="1">
      <c r="A204" s="75" t="s">
        <v>609</v>
      </c>
      <c r="B204" s="140"/>
      <c r="C204" s="76" t="s">
        <v>610</v>
      </c>
      <c r="D204" s="58">
        <v>7</v>
      </c>
      <c r="E204" s="76" t="s">
        <v>611</v>
      </c>
      <c r="F204" s="77">
        <v>45791</v>
      </c>
      <c r="G204" s="78">
        <v>2</v>
      </c>
      <c r="H204" s="76" t="s">
        <v>38</v>
      </c>
      <c r="I204" s="76" t="s">
        <v>17</v>
      </c>
      <c r="J204" s="111" t="s">
        <v>761</v>
      </c>
      <c r="K204" s="112" t="s">
        <v>761</v>
      </c>
      <c r="L204" s="111" t="s">
        <v>759</v>
      </c>
      <c r="M204" s="112" t="s">
        <v>775</v>
      </c>
      <c r="N204" s="111" t="s">
        <v>765</v>
      </c>
      <c r="O204" s="112" t="s">
        <v>759</v>
      </c>
      <c r="P204" s="111" t="s">
        <v>759</v>
      </c>
      <c r="Q204" s="112" t="s">
        <v>759</v>
      </c>
      <c r="R204" s="111" t="s">
        <v>759</v>
      </c>
      <c r="S204" s="48" t="s">
        <v>759</v>
      </c>
      <c r="T204" s="111" t="s">
        <v>761</v>
      </c>
      <c r="U204" s="48" t="s">
        <v>765</v>
      </c>
      <c r="V204" s="111" t="s">
        <v>759</v>
      </c>
      <c r="W204" s="48" t="s">
        <v>759</v>
      </c>
      <c r="X204" s="111" t="s">
        <v>765</v>
      </c>
      <c r="Y204" s="48" t="s">
        <v>759</v>
      </c>
      <c r="Z204" s="111" t="s">
        <v>761</v>
      </c>
      <c r="AA204" s="48" t="s">
        <v>759</v>
      </c>
      <c r="AB204" s="111" t="s">
        <v>761</v>
      </c>
      <c r="AC204" s="48" t="s">
        <v>761</v>
      </c>
      <c r="AD204" s="111" t="s">
        <v>775</v>
      </c>
      <c r="AE204" s="48" t="s">
        <v>761</v>
      </c>
      <c r="AF204" s="111" t="s">
        <v>759</v>
      </c>
      <c r="AG204" s="48" t="s">
        <v>761</v>
      </c>
      <c r="AH204" s="111" t="s">
        <v>765</v>
      </c>
      <c r="AI204" s="48" t="s">
        <v>759</v>
      </c>
      <c r="AJ204" s="111" t="s">
        <v>765</v>
      </c>
      <c r="AK204" s="176" t="s">
        <v>761</v>
      </c>
      <c r="AL204" s="286" t="s">
        <v>775</v>
      </c>
      <c r="AM204" s="1" t="s">
        <v>761</v>
      </c>
    </row>
    <row r="205" spans="1:39" ht="20.100000000000001" customHeight="1">
      <c r="A205" s="75" t="s">
        <v>613</v>
      </c>
      <c r="B205" s="140"/>
      <c r="C205" s="76" t="s">
        <v>610</v>
      </c>
      <c r="D205" s="58">
        <v>7</v>
      </c>
      <c r="E205" s="76" t="s">
        <v>614</v>
      </c>
      <c r="F205" s="77">
        <v>45791</v>
      </c>
      <c r="G205" s="78">
        <v>2</v>
      </c>
      <c r="H205" s="76" t="s">
        <v>38</v>
      </c>
      <c r="I205" s="76" t="s">
        <v>17</v>
      </c>
      <c r="J205" s="111" t="s">
        <v>759</v>
      </c>
      <c r="K205" s="112" t="s">
        <v>761</v>
      </c>
      <c r="L205" s="111" t="s">
        <v>759</v>
      </c>
      <c r="M205" s="112" t="s">
        <v>761</v>
      </c>
      <c r="N205" s="111" t="s">
        <v>759</v>
      </c>
      <c r="O205" s="112" t="s">
        <v>759</v>
      </c>
      <c r="P205" s="111" t="s">
        <v>759</v>
      </c>
      <c r="Q205" s="112" t="s">
        <v>759</v>
      </c>
      <c r="R205" s="111" t="s">
        <v>759</v>
      </c>
      <c r="S205" s="48" t="s">
        <v>759</v>
      </c>
      <c r="T205" s="111" t="s">
        <v>761</v>
      </c>
      <c r="U205" s="48" t="s">
        <v>765</v>
      </c>
      <c r="V205" s="111" t="s">
        <v>759</v>
      </c>
      <c r="W205" s="48" t="s">
        <v>759</v>
      </c>
      <c r="X205" s="111" t="s">
        <v>759</v>
      </c>
      <c r="Y205" s="48" t="s">
        <v>759</v>
      </c>
      <c r="Z205" s="111" t="s">
        <v>761</v>
      </c>
      <c r="AA205" s="48" t="s">
        <v>765</v>
      </c>
      <c r="AB205" s="111" t="s">
        <v>761</v>
      </c>
      <c r="AC205" s="48" t="s">
        <v>759</v>
      </c>
      <c r="AD205" s="111" t="s">
        <v>759</v>
      </c>
      <c r="AE205" s="48" t="s">
        <v>761</v>
      </c>
      <c r="AF205" s="111" t="s">
        <v>759</v>
      </c>
      <c r="AG205" s="48" t="s">
        <v>761</v>
      </c>
      <c r="AH205" s="111" t="s">
        <v>765</v>
      </c>
      <c r="AI205" s="48" t="s">
        <v>759</v>
      </c>
      <c r="AJ205" s="111" t="s">
        <v>765</v>
      </c>
      <c r="AK205" s="176" t="s">
        <v>761</v>
      </c>
      <c r="AL205" s="286" t="s">
        <v>775</v>
      </c>
      <c r="AM205" s="1" t="s">
        <v>761</v>
      </c>
    </row>
    <row r="206" spans="1:39" ht="20.100000000000001" customHeight="1">
      <c r="A206" s="75" t="s">
        <v>616</v>
      </c>
      <c r="B206" s="140"/>
      <c r="C206" s="76" t="s">
        <v>610</v>
      </c>
      <c r="D206" s="58">
        <v>7</v>
      </c>
      <c r="E206" s="76" t="s">
        <v>617</v>
      </c>
      <c r="F206" s="77">
        <v>45791</v>
      </c>
      <c r="G206" s="78">
        <v>3.5</v>
      </c>
      <c r="H206" s="76" t="s">
        <v>38</v>
      </c>
      <c r="I206" s="76" t="s">
        <v>24</v>
      </c>
      <c r="J206" s="111" t="s">
        <v>759</v>
      </c>
      <c r="K206" s="112" t="s">
        <v>761</v>
      </c>
      <c r="L206" s="111" t="s">
        <v>759</v>
      </c>
      <c r="M206" s="112" t="s">
        <v>761</v>
      </c>
      <c r="N206" s="111" t="s">
        <v>759</v>
      </c>
      <c r="O206" s="112" t="s">
        <v>761</v>
      </c>
      <c r="P206" s="111" t="s">
        <v>759</v>
      </c>
      <c r="Q206" s="112" t="s">
        <v>759</v>
      </c>
      <c r="R206" s="111" t="s">
        <v>759</v>
      </c>
      <c r="S206" s="48" t="s">
        <v>761</v>
      </c>
      <c r="T206" s="111" t="s">
        <v>761</v>
      </c>
      <c r="U206" s="48" t="s">
        <v>761</v>
      </c>
      <c r="V206" s="111" t="s">
        <v>759</v>
      </c>
      <c r="W206" s="48" t="s">
        <v>775</v>
      </c>
      <c r="X206" s="111" t="s">
        <v>765</v>
      </c>
      <c r="Y206" s="48" t="s">
        <v>759</v>
      </c>
      <c r="Z206" s="111" t="s">
        <v>759</v>
      </c>
      <c r="AA206" s="48" t="s">
        <v>761</v>
      </c>
      <c r="AB206" s="111" t="s">
        <v>765</v>
      </c>
      <c r="AC206" s="48" t="s">
        <v>759</v>
      </c>
      <c r="AD206" s="111" t="s">
        <v>775</v>
      </c>
      <c r="AE206" s="48" t="s">
        <v>761</v>
      </c>
      <c r="AF206" s="111" t="s">
        <v>759</v>
      </c>
      <c r="AG206" s="48" t="s">
        <v>775</v>
      </c>
      <c r="AH206" s="111" t="s">
        <v>765</v>
      </c>
      <c r="AI206" s="48" t="s">
        <v>765</v>
      </c>
      <c r="AJ206" s="111" t="s">
        <v>765</v>
      </c>
      <c r="AK206" s="176" t="s">
        <v>759</v>
      </c>
      <c r="AL206" s="286" t="s">
        <v>775</v>
      </c>
      <c r="AM206" s="1" t="s">
        <v>761</v>
      </c>
    </row>
    <row r="207" spans="1:39" ht="20.100000000000001" customHeight="1">
      <c r="A207" s="75" t="s">
        <v>866</v>
      </c>
      <c r="B207" s="140"/>
      <c r="C207" s="76" t="s">
        <v>620</v>
      </c>
      <c r="D207" s="58">
        <v>7</v>
      </c>
      <c r="E207" s="76" t="s">
        <v>621</v>
      </c>
      <c r="F207" s="77">
        <v>45792</v>
      </c>
      <c r="G207" s="78">
        <v>3.5</v>
      </c>
      <c r="H207" s="76" t="s">
        <v>47</v>
      </c>
      <c r="I207" s="76" t="s">
        <v>24</v>
      </c>
      <c r="J207" s="111" t="s">
        <v>759</v>
      </c>
      <c r="K207" s="112" t="s">
        <v>761</v>
      </c>
      <c r="L207" s="111" t="s">
        <v>759</v>
      </c>
      <c r="M207" s="112" t="s">
        <v>761</v>
      </c>
      <c r="N207" s="111" t="s">
        <v>759</v>
      </c>
      <c r="O207" s="112" t="s">
        <v>761</v>
      </c>
      <c r="P207" s="111" t="s">
        <v>759</v>
      </c>
      <c r="Q207" s="112" t="s">
        <v>759</v>
      </c>
      <c r="R207" s="111" t="s">
        <v>761</v>
      </c>
      <c r="S207" s="48" t="s">
        <v>759</v>
      </c>
      <c r="T207" s="111" t="s">
        <v>761</v>
      </c>
      <c r="U207" s="48" t="s">
        <v>759</v>
      </c>
      <c r="V207" s="111" t="s">
        <v>765</v>
      </c>
      <c r="W207" s="48" t="s">
        <v>759</v>
      </c>
      <c r="X207" s="111" t="s">
        <v>759</v>
      </c>
      <c r="Y207" s="48" t="s">
        <v>759</v>
      </c>
      <c r="Z207" s="111" t="s">
        <v>759</v>
      </c>
      <c r="AA207" s="48" t="s">
        <v>759</v>
      </c>
      <c r="AB207" s="111" t="s">
        <v>765</v>
      </c>
      <c r="AC207" s="48" t="s">
        <v>761</v>
      </c>
      <c r="AD207" s="111" t="s">
        <v>775</v>
      </c>
      <c r="AE207" s="48" t="s">
        <v>759</v>
      </c>
      <c r="AF207" s="111" t="s">
        <v>761</v>
      </c>
      <c r="AG207" s="48" t="s">
        <v>761</v>
      </c>
      <c r="AH207" s="111" t="s">
        <v>765</v>
      </c>
      <c r="AI207" s="48" t="s">
        <v>765</v>
      </c>
      <c r="AJ207" s="111" t="s">
        <v>775</v>
      </c>
      <c r="AK207" s="176" t="s">
        <v>765</v>
      </c>
      <c r="AL207" s="284" t="s">
        <v>759</v>
      </c>
      <c r="AM207" s="1" t="s">
        <v>759</v>
      </c>
    </row>
    <row r="208" spans="1:39" ht="20.100000000000001" customHeight="1">
      <c r="A208" s="75" t="s">
        <v>623</v>
      </c>
      <c r="B208" s="140"/>
      <c r="C208" s="76" t="s">
        <v>610</v>
      </c>
      <c r="D208" s="58">
        <v>7</v>
      </c>
      <c r="E208" s="76" t="s">
        <v>624</v>
      </c>
      <c r="F208" s="77">
        <v>45796</v>
      </c>
      <c r="G208" s="78">
        <v>3.5</v>
      </c>
      <c r="H208" s="76" t="s">
        <v>16</v>
      </c>
      <c r="I208" s="76" t="s">
        <v>17</v>
      </c>
      <c r="J208" s="111" t="s">
        <v>761</v>
      </c>
      <c r="K208" s="112" t="s">
        <v>759</v>
      </c>
      <c r="L208" s="111" t="s">
        <v>759</v>
      </c>
      <c r="M208" s="112" t="s">
        <v>759</v>
      </c>
      <c r="N208" s="111" t="s">
        <v>761</v>
      </c>
      <c r="O208" s="112" t="s">
        <v>761</v>
      </c>
      <c r="P208" s="111" t="s">
        <v>775</v>
      </c>
      <c r="Q208" s="112" t="s">
        <v>775</v>
      </c>
      <c r="R208" s="111" t="s">
        <v>775</v>
      </c>
      <c r="S208" s="48" t="s">
        <v>759</v>
      </c>
      <c r="T208" s="111" t="s">
        <v>759</v>
      </c>
      <c r="U208" s="48" t="s">
        <v>761</v>
      </c>
      <c r="V208" s="111" t="s">
        <v>759</v>
      </c>
      <c r="W208" s="48" t="s">
        <v>759</v>
      </c>
      <c r="X208" s="111" t="s">
        <v>761</v>
      </c>
      <c r="Y208" s="48" t="s">
        <v>765</v>
      </c>
      <c r="Z208" s="111" t="s">
        <v>759</v>
      </c>
      <c r="AA208" s="48" t="s">
        <v>775</v>
      </c>
      <c r="AB208" s="111" t="s">
        <v>761</v>
      </c>
      <c r="AC208" s="48" t="s">
        <v>761</v>
      </c>
      <c r="AD208" s="111" t="s">
        <v>775</v>
      </c>
      <c r="AE208" s="48" t="s">
        <v>761</v>
      </c>
      <c r="AF208" s="111" t="s">
        <v>759</v>
      </c>
      <c r="AG208" s="48" t="s">
        <v>761</v>
      </c>
      <c r="AH208" s="111" t="s">
        <v>765</v>
      </c>
      <c r="AI208" s="48" t="s">
        <v>759</v>
      </c>
      <c r="AJ208" s="111" t="s">
        <v>765</v>
      </c>
      <c r="AK208" s="176" t="s">
        <v>761</v>
      </c>
      <c r="AL208" s="283" t="s">
        <v>761</v>
      </c>
      <c r="AM208" s="1" t="s">
        <v>761</v>
      </c>
    </row>
    <row r="209" spans="1:39" ht="20.100000000000001" customHeight="1">
      <c r="A209" s="75" t="s">
        <v>626</v>
      </c>
      <c r="B209" s="140"/>
      <c r="C209" s="76" t="s">
        <v>610</v>
      </c>
      <c r="D209" s="58">
        <v>7</v>
      </c>
      <c r="E209" s="76" t="s">
        <v>627</v>
      </c>
      <c r="F209" s="77">
        <v>45796</v>
      </c>
      <c r="G209" s="78">
        <v>2</v>
      </c>
      <c r="H209" s="76" t="s">
        <v>16</v>
      </c>
      <c r="I209" s="76" t="s">
        <v>24</v>
      </c>
      <c r="J209" s="111" t="s">
        <v>759</v>
      </c>
      <c r="K209" s="112" t="s">
        <v>761</v>
      </c>
      <c r="L209" s="111" t="s">
        <v>759</v>
      </c>
      <c r="M209" s="112" t="s">
        <v>759</v>
      </c>
      <c r="N209" s="111" t="s">
        <v>759</v>
      </c>
      <c r="O209" s="112" t="s">
        <v>759</v>
      </c>
      <c r="P209" s="111" t="s">
        <v>775</v>
      </c>
      <c r="Q209" s="115" t="s">
        <v>775</v>
      </c>
      <c r="R209" s="111" t="s">
        <v>761</v>
      </c>
      <c r="S209" s="48" t="s">
        <v>759</v>
      </c>
      <c r="T209" s="111" t="s">
        <v>759</v>
      </c>
      <c r="U209" s="48" t="s">
        <v>765</v>
      </c>
      <c r="V209" s="111" t="s">
        <v>765</v>
      </c>
      <c r="W209" s="48" t="s">
        <v>759</v>
      </c>
      <c r="X209" s="111" t="s">
        <v>761</v>
      </c>
      <c r="Y209" s="48" t="s">
        <v>765</v>
      </c>
      <c r="Z209" s="111" t="s">
        <v>759</v>
      </c>
      <c r="AA209" s="48" t="s">
        <v>775</v>
      </c>
      <c r="AB209" s="111" t="s">
        <v>761</v>
      </c>
      <c r="AC209" s="48" t="s">
        <v>761</v>
      </c>
      <c r="AD209" s="111" t="s">
        <v>761</v>
      </c>
      <c r="AE209" s="48" t="s">
        <v>761</v>
      </c>
      <c r="AF209" s="111" t="s">
        <v>759</v>
      </c>
      <c r="AG209" s="48" t="s">
        <v>761</v>
      </c>
      <c r="AH209" s="111" t="s">
        <v>761</v>
      </c>
      <c r="AI209" s="48" t="s">
        <v>775</v>
      </c>
      <c r="AJ209" s="111" t="s">
        <v>765</v>
      </c>
      <c r="AK209" s="176" t="s">
        <v>761</v>
      </c>
      <c r="AL209" s="283" t="s">
        <v>761</v>
      </c>
      <c r="AM209" s="1" t="s">
        <v>765</v>
      </c>
    </row>
    <row r="210" spans="1:39" ht="20.100000000000001" customHeight="1">
      <c r="A210" s="75" t="s">
        <v>629</v>
      </c>
      <c r="B210" s="140"/>
      <c r="C210" s="76" t="s">
        <v>620</v>
      </c>
      <c r="D210" s="58">
        <v>5</v>
      </c>
      <c r="E210" s="76" t="s">
        <v>630</v>
      </c>
      <c r="F210" s="77">
        <v>45798</v>
      </c>
      <c r="G210" s="78">
        <v>5</v>
      </c>
      <c r="H210" s="76" t="s">
        <v>38</v>
      </c>
      <c r="I210" s="76" t="s">
        <v>17</v>
      </c>
      <c r="J210" s="111" t="s">
        <v>759</v>
      </c>
      <c r="K210" s="112" t="s">
        <v>765</v>
      </c>
      <c r="L210" s="111" t="s">
        <v>759</v>
      </c>
      <c r="M210" s="112" t="s">
        <v>759</v>
      </c>
      <c r="N210" s="111" t="s">
        <v>759</v>
      </c>
      <c r="O210" s="112" t="s">
        <v>759</v>
      </c>
      <c r="P210" s="111" t="s">
        <v>775</v>
      </c>
      <c r="Q210" s="115" t="s">
        <v>761</v>
      </c>
      <c r="R210" s="111" t="s">
        <v>759</v>
      </c>
      <c r="S210" s="48" t="s">
        <v>765</v>
      </c>
      <c r="T210" s="111" t="s">
        <v>759</v>
      </c>
      <c r="U210" s="48" t="s">
        <v>759</v>
      </c>
      <c r="V210" s="111" t="s">
        <v>759</v>
      </c>
      <c r="W210" s="48" t="s">
        <v>761</v>
      </c>
      <c r="X210" s="111" t="s">
        <v>759</v>
      </c>
      <c r="Y210" s="48" t="s">
        <v>775</v>
      </c>
      <c r="Z210" s="111" t="s">
        <v>759</v>
      </c>
      <c r="AA210" s="48" t="s">
        <v>759</v>
      </c>
      <c r="AB210" s="111" t="s">
        <v>761</v>
      </c>
      <c r="AC210" s="48" t="s">
        <v>765</v>
      </c>
      <c r="AD210" s="111" t="s">
        <v>775</v>
      </c>
      <c r="AE210" s="48" t="s">
        <v>765</v>
      </c>
      <c r="AF210" s="111" t="s">
        <v>759</v>
      </c>
      <c r="AG210" s="48" t="s">
        <v>761</v>
      </c>
      <c r="AH210" s="111" t="s">
        <v>759</v>
      </c>
      <c r="AI210" s="48" t="s">
        <v>759</v>
      </c>
      <c r="AJ210" s="111" t="s">
        <v>759</v>
      </c>
      <c r="AK210" s="176" t="s">
        <v>761</v>
      </c>
      <c r="AL210" s="283" t="s">
        <v>761</v>
      </c>
      <c r="AM210" s="1" t="s">
        <v>759</v>
      </c>
    </row>
    <row r="211" spans="1:39" ht="20.100000000000001" customHeight="1">
      <c r="A211" s="75" t="s">
        <v>632</v>
      </c>
      <c r="B211" s="140"/>
      <c r="C211" s="76" t="s">
        <v>620</v>
      </c>
      <c r="D211" s="58">
        <v>5</v>
      </c>
      <c r="E211" s="76" t="s">
        <v>633</v>
      </c>
      <c r="F211" s="77">
        <v>45800</v>
      </c>
      <c r="G211" s="78">
        <v>5</v>
      </c>
      <c r="H211" s="76" t="s">
        <v>52</v>
      </c>
      <c r="I211" s="76" t="s">
        <v>17</v>
      </c>
      <c r="J211" s="111" t="s">
        <v>759</v>
      </c>
      <c r="K211" s="112" t="s">
        <v>765</v>
      </c>
      <c r="L211" s="111" t="s">
        <v>759</v>
      </c>
      <c r="M211" s="112" t="s">
        <v>759</v>
      </c>
      <c r="N211" s="111" t="s">
        <v>759</v>
      </c>
      <c r="O211" s="112" t="s">
        <v>759</v>
      </c>
      <c r="P211" s="111" t="s">
        <v>759</v>
      </c>
      <c r="Q211" s="112" t="s">
        <v>759</v>
      </c>
      <c r="R211" s="111" t="s">
        <v>759</v>
      </c>
      <c r="S211" s="48" t="s">
        <v>759</v>
      </c>
      <c r="T211" s="111" t="s">
        <v>759</v>
      </c>
      <c r="U211" s="48" t="s">
        <v>765</v>
      </c>
      <c r="V211" s="111" t="s">
        <v>759</v>
      </c>
      <c r="W211" s="48" t="s">
        <v>759</v>
      </c>
      <c r="X211" s="111" t="s">
        <v>759</v>
      </c>
      <c r="Y211" s="48" t="s">
        <v>775</v>
      </c>
      <c r="Z211" s="111" t="s">
        <v>759</v>
      </c>
      <c r="AA211" s="48" t="s">
        <v>759</v>
      </c>
      <c r="AB211" s="111" t="s">
        <v>761</v>
      </c>
      <c r="AC211" s="48" t="s">
        <v>765</v>
      </c>
      <c r="AD211" s="111" t="s">
        <v>775</v>
      </c>
      <c r="AE211" s="48" t="s">
        <v>765</v>
      </c>
      <c r="AF211" s="111" t="s">
        <v>759</v>
      </c>
      <c r="AG211" s="48" t="s">
        <v>759</v>
      </c>
      <c r="AH211" s="111" t="s">
        <v>759</v>
      </c>
      <c r="AI211" s="48" t="s">
        <v>759</v>
      </c>
      <c r="AJ211" s="111" t="s">
        <v>759</v>
      </c>
      <c r="AK211" s="176" t="s">
        <v>761</v>
      </c>
      <c r="AL211" s="286" t="s">
        <v>775</v>
      </c>
      <c r="AM211" s="1" t="s">
        <v>761</v>
      </c>
    </row>
    <row r="212" spans="1:39" ht="20.100000000000001" customHeight="1">
      <c r="A212" s="75" t="s">
        <v>635</v>
      </c>
      <c r="B212" s="140"/>
      <c r="C212" s="76" t="s">
        <v>610</v>
      </c>
      <c r="D212" s="58">
        <v>7</v>
      </c>
      <c r="E212" s="76" t="s">
        <v>636</v>
      </c>
      <c r="F212" s="77">
        <v>45800</v>
      </c>
      <c r="G212" s="78">
        <v>4</v>
      </c>
      <c r="H212" s="76" t="s">
        <v>52</v>
      </c>
      <c r="I212" s="76" t="s">
        <v>24</v>
      </c>
      <c r="J212" s="111" t="s">
        <v>761</v>
      </c>
      <c r="K212" s="112" t="s">
        <v>761</v>
      </c>
      <c r="L212" s="111" t="s">
        <v>759</v>
      </c>
      <c r="M212" s="112" t="s">
        <v>759</v>
      </c>
      <c r="N212" s="111" t="s">
        <v>761</v>
      </c>
      <c r="O212" s="112" t="s">
        <v>759</v>
      </c>
      <c r="P212" s="111" t="s">
        <v>759</v>
      </c>
      <c r="Q212" s="112" t="s">
        <v>759</v>
      </c>
      <c r="R212" s="111" t="s">
        <v>759</v>
      </c>
      <c r="S212" s="48" t="s">
        <v>775</v>
      </c>
      <c r="T212" s="111" t="s">
        <v>759</v>
      </c>
      <c r="U212" s="48" t="s">
        <v>759</v>
      </c>
      <c r="V212" s="111" t="s">
        <v>759</v>
      </c>
      <c r="W212" s="48" t="s">
        <v>765</v>
      </c>
      <c r="X212" s="111" t="s">
        <v>759</v>
      </c>
      <c r="Y212" s="48" t="s">
        <v>775</v>
      </c>
      <c r="Z212" s="111" t="s">
        <v>759</v>
      </c>
      <c r="AA212" s="48" t="s">
        <v>775</v>
      </c>
      <c r="AB212" s="111" t="s">
        <v>759</v>
      </c>
      <c r="AC212" s="48" t="s">
        <v>775</v>
      </c>
      <c r="AD212" s="111" t="s">
        <v>759</v>
      </c>
      <c r="AE212" s="48" t="s">
        <v>761</v>
      </c>
      <c r="AF212" s="111" t="s">
        <v>759</v>
      </c>
      <c r="AG212" s="48" t="s">
        <v>775</v>
      </c>
      <c r="AH212" s="111" t="s">
        <v>759</v>
      </c>
      <c r="AI212" s="48" t="s">
        <v>775</v>
      </c>
      <c r="AJ212" s="111" t="s">
        <v>759</v>
      </c>
      <c r="AK212" s="176" t="s">
        <v>765</v>
      </c>
      <c r="AL212" s="286" t="s">
        <v>775</v>
      </c>
      <c r="AM212" s="1" t="s">
        <v>759</v>
      </c>
    </row>
    <row r="213" spans="1:39" ht="20.100000000000001" customHeight="1">
      <c r="A213" s="75" t="s">
        <v>638</v>
      </c>
      <c r="B213" s="140"/>
      <c r="C213" s="76" t="s">
        <v>610</v>
      </c>
      <c r="D213" s="58">
        <v>4</v>
      </c>
      <c r="E213" s="76" t="s">
        <v>639</v>
      </c>
      <c r="F213" s="77">
        <v>45805</v>
      </c>
      <c r="G213" s="78">
        <v>2</v>
      </c>
      <c r="H213" s="76" t="s">
        <v>38</v>
      </c>
      <c r="I213" s="76" t="s">
        <v>17</v>
      </c>
      <c r="J213" s="111" t="s">
        <v>761</v>
      </c>
      <c r="K213" s="112" t="s">
        <v>759</v>
      </c>
      <c r="L213" s="111" t="s">
        <v>759</v>
      </c>
      <c r="M213" s="112" t="s">
        <v>765</v>
      </c>
      <c r="N213" s="111" t="s">
        <v>765</v>
      </c>
      <c r="O213" s="112" t="s">
        <v>759</v>
      </c>
      <c r="P213" s="111" t="s">
        <v>775</v>
      </c>
      <c r="Q213" s="112" t="s">
        <v>775</v>
      </c>
      <c r="R213" s="111" t="s">
        <v>759</v>
      </c>
      <c r="S213" s="48" t="s">
        <v>765</v>
      </c>
      <c r="T213" s="111" t="s">
        <v>761</v>
      </c>
      <c r="U213" s="48" t="s">
        <v>759</v>
      </c>
      <c r="V213" s="111" t="s">
        <v>759</v>
      </c>
      <c r="W213" s="48" t="s">
        <v>775</v>
      </c>
      <c r="X213" s="111" t="s">
        <v>759</v>
      </c>
      <c r="Y213" s="48" t="s">
        <v>765</v>
      </c>
      <c r="Z213" s="111" t="s">
        <v>759</v>
      </c>
      <c r="AA213" s="48" t="s">
        <v>759</v>
      </c>
      <c r="AB213" s="111" t="s">
        <v>759</v>
      </c>
      <c r="AC213" s="48" t="s">
        <v>759</v>
      </c>
      <c r="AD213" s="111" t="s">
        <v>759</v>
      </c>
      <c r="AE213" s="48" t="s">
        <v>761</v>
      </c>
      <c r="AF213" s="111" t="s">
        <v>759</v>
      </c>
      <c r="AG213" s="48" t="s">
        <v>775</v>
      </c>
      <c r="AH213" s="111" t="s">
        <v>765</v>
      </c>
      <c r="AI213" s="48" t="s">
        <v>759</v>
      </c>
      <c r="AJ213" s="111" t="s">
        <v>761</v>
      </c>
      <c r="AK213" s="176" t="s">
        <v>761</v>
      </c>
      <c r="AL213" s="285" t="s">
        <v>765</v>
      </c>
      <c r="AM213" s="1" t="s">
        <v>761</v>
      </c>
    </row>
    <row r="214" spans="1:39" ht="20.100000000000001" customHeight="1">
      <c r="A214" s="75" t="s">
        <v>640</v>
      </c>
      <c r="B214" s="140"/>
      <c r="C214" s="76" t="s">
        <v>620</v>
      </c>
      <c r="D214" s="58">
        <v>5</v>
      </c>
      <c r="E214" s="76" t="s">
        <v>641</v>
      </c>
      <c r="F214" s="77">
        <v>45806</v>
      </c>
      <c r="G214" s="78">
        <v>5</v>
      </c>
      <c r="H214" s="76" t="s">
        <v>47</v>
      </c>
      <c r="I214" s="76" t="s">
        <v>17</v>
      </c>
      <c r="J214" s="111" t="s">
        <v>759</v>
      </c>
      <c r="K214" s="112" t="s">
        <v>765</v>
      </c>
      <c r="L214" s="111" t="s">
        <v>759</v>
      </c>
      <c r="M214" s="112" t="s">
        <v>759</v>
      </c>
      <c r="N214" s="111" t="s">
        <v>759</v>
      </c>
      <c r="O214" s="112" t="s">
        <v>761</v>
      </c>
      <c r="P214" s="111" t="s">
        <v>759</v>
      </c>
      <c r="Q214" s="112" t="s">
        <v>765</v>
      </c>
      <c r="R214" s="111" t="s">
        <v>765</v>
      </c>
      <c r="S214" s="48" t="s">
        <v>759</v>
      </c>
      <c r="T214" s="111" t="s">
        <v>759</v>
      </c>
      <c r="U214" s="48" t="s">
        <v>759</v>
      </c>
      <c r="V214" s="111" t="s">
        <v>759</v>
      </c>
      <c r="W214" s="48" t="s">
        <v>759</v>
      </c>
      <c r="X214" s="111" t="s">
        <v>759</v>
      </c>
      <c r="Y214" s="48" t="s">
        <v>775</v>
      </c>
      <c r="Z214" s="111" t="s">
        <v>759</v>
      </c>
      <c r="AA214" s="48" t="s">
        <v>765</v>
      </c>
      <c r="AB214" s="111" t="s">
        <v>759</v>
      </c>
      <c r="AC214" s="48" t="s">
        <v>759</v>
      </c>
      <c r="AD214" s="111" t="s">
        <v>759</v>
      </c>
      <c r="AE214" s="48" t="s">
        <v>759</v>
      </c>
      <c r="AF214" s="111" t="s">
        <v>759</v>
      </c>
      <c r="AG214" s="48" t="s">
        <v>761</v>
      </c>
      <c r="AH214" s="111" t="s">
        <v>761</v>
      </c>
      <c r="AI214" s="48" t="s">
        <v>761</v>
      </c>
      <c r="AJ214" s="111" t="s">
        <v>761</v>
      </c>
      <c r="AK214" s="176" t="s">
        <v>759</v>
      </c>
      <c r="AL214" s="286" t="s">
        <v>775</v>
      </c>
      <c r="AM214" s="1" t="s">
        <v>759</v>
      </c>
    </row>
    <row r="215" spans="1:39" ht="20.100000000000001" customHeight="1">
      <c r="A215" s="75" t="s">
        <v>643</v>
      </c>
      <c r="B215" s="140"/>
      <c r="C215" s="76" t="s">
        <v>610</v>
      </c>
      <c r="D215" s="58">
        <v>7</v>
      </c>
      <c r="E215" s="76" t="s">
        <v>644</v>
      </c>
      <c r="F215" s="77">
        <v>45806</v>
      </c>
      <c r="G215" s="78">
        <v>3.5</v>
      </c>
      <c r="H215" s="76" t="s">
        <v>47</v>
      </c>
      <c r="I215" s="76" t="s">
        <v>24</v>
      </c>
      <c r="J215" s="111" t="s">
        <v>761</v>
      </c>
      <c r="K215" s="112" t="s">
        <v>761</v>
      </c>
      <c r="L215" s="111" t="s">
        <v>759</v>
      </c>
      <c r="M215" s="112" t="s">
        <v>761</v>
      </c>
      <c r="N215" s="111" t="s">
        <v>759</v>
      </c>
      <c r="O215" s="112" t="s">
        <v>761</v>
      </c>
      <c r="P215" s="111" t="s">
        <v>759</v>
      </c>
      <c r="Q215" s="112" t="s">
        <v>775</v>
      </c>
      <c r="R215" s="111" t="s">
        <v>775</v>
      </c>
      <c r="S215" s="48" t="s">
        <v>759</v>
      </c>
      <c r="T215" s="111" t="s">
        <v>761</v>
      </c>
      <c r="U215" s="48" t="s">
        <v>759</v>
      </c>
      <c r="V215" s="111" t="s">
        <v>759</v>
      </c>
      <c r="W215" s="48" t="s">
        <v>759</v>
      </c>
      <c r="X215" s="111" t="s">
        <v>759</v>
      </c>
      <c r="Y215" s="48" t="s">
        <v>761</v>
      </c>
      <c r="Z215" s="111" t="s">
        <v>775</v>
      </c>
      <c r="AA215" s="48" t="s">
        <v>759</v>
      </c>
      <c r="AB215" s="111" t="s">
        <v>759</v>
      </c>
      <c r="AC215" s="48" t="s">
        <v>759</v>
      </c>
      <c r="AD215" s="111" t="s">
        <v>759</v>
      </c>
      <c r="AE215" s="48" t="s">
        <v>759</v>
      </c>
      <c r="AF215" s="111" t="s">
        <v>759</v>
      </c>
      <c r="AG215" s="48" t="s">
        <v>761</v>
      </c>
      <c r="AH215" s="111" t="s">
        <v>761</v>
      </c>
      <c r="AI215" s="48" t="s">
        <v>775</v>
      </c>
      <c r="AJ215" s="111" t="s">
        <v>759</v>
      </c>
      <c r="AK215" s="176" t="s">
        <v>765</v>
      </c>
      <c r="AL215" s="286" t="s">
        <v>775</v>
      </c>
      <c r="AM215" s="1" t="s">
        <v>759</v>
      </c>
    </row>
    <row r="216" spans="1:39" ht="20.100000000000001" customHeight="1">
      <c r="A216" s="75" t="s">
        <v>645</v>
      </c>
      <c r="B216" s="140"/>
      <c r="C216" s="76" t="s">
        <v>620</v>
      </c>
      <c r="D216" s="58">
        <v>5</v>
      </c>
      <c r="E216" s="76" t="s">
        <v>646</v>
      </c>
      <c r="F216" s="77">
        <v>45807</v>
      </c>
      <c r="G216" s="78">
        <v>5</v>
      </c>
      <c r="H216" s="76" t="s">
        <v>52</v>
      </c>
      <c r="I216" s="76" t="s">
        <v>17</v>
      </c>
      <c r="J216" s="111" t="s">
        <v>759</v>
      </c>
      <c r="K216" s="112" t="s">
        <v>759</v>
      </c>
      <c r="L216" s="111" t="s">
        <v>759</v>
      </c>
      <c r="M216" s="112" t="s">
        <v>761</v>
      </c>
      <c r="N216" s="111" t="s">
        <v>759</v>
      </c>
      <c r="O216" s="112" t="s">
        <v>759</v>
      </c>
      <c r="P216" s="111" t="s">
        <v>759</v>
      </c>
      <c r="Q216" s="112" t="s">
        <v>759</v>
      </c>
      <c r="R216" s="111" t="s">
        <v>759</v>
      </c>
      <c r="S216" s="48" t="s">
        <v>765</v>
      </c>
      <c r="T216" s="111" t="s">
        <v>759</v>
      </c>
      <c r="U216" s="48" t="s">
        <v>759</v>
      </c>
      <c r="V216" s="111" t="s">
        <v>759</v>
      </c>
      <c r="W216" s="48" t="s">
        <v>759</v>
      </c>
      <c r="X216" s="111" t="s">
        <v>759</v>
      </c>
      <c r="Y216" s="48" t="s">
        <v>775</v>
      </c>
      <c r="Z216" s="111" t="s">
        <v>759</v>
      </c>
      <c r="AA216" s="48" t="s">
        <v>759</v>
      </c>
      <c r="AB216" s="111" t="s">
        <v>759</v>
      </c>
      <c r="AC216" s="48" t="s">
        <v>759</v>
      </c>
      <c r="AD216" s="111" t="s">
        <v>759</v>
      </c>
      <c r="AE216" s="48" t="s">
        <v>765</v>
      </c>
      <c r="AF216" s="111" t="s">
        <v>759</v>
      </c>
      <c r="AG216" s="48" t="s">
        <v>759</v>
      </c>
      <c r="AH216" s="111" t="s">
        <v>759</v>
      </c>
      <c r="AI216" s="48" t="s">
        <v>759</v>
      </c>
      <c r="AJ216" s="111" t="s">
        <v>759</v>
      </c>
      <c r="AK216" s="176" t="s">
        <v>761</v>
      </c>
      <c r="AL216" s="283" t="s">
        <v>761</v>
      </c>
      <c r="AM216" s="1" t="s">
        <v>761</v>
      </c>
    </row>
    <row r="217" spans="1:39" ht="20.100000000000001" customHeight="1">
      <c r="A217" s="75" t="s">
        <v>648</v>
      </c>
      <c r="B217" s="140"/>
      <c r="C217" s="76" t="s">
        <v>620</v>
      </c>
      <c r="D217" s="58">
        <v>5</v>
      </c>
      <c r="E217" s="76" t="s">
        <v>649</v>
      </c>
      <c r="F217" s="77">
        <v>45810</v>
      </c>
      <c r="G217" s="78">
        <v>5</v>
      </c>
      <c r="H217" s="76" t="s">
        <v>16</v>
      </c>
      <c r="I217" s="76" t="s">
        <v>17</v>
      </c>
      <c r="J217" s="111" t="s">
        <v>759</v>
      </c>
      <c r="K217" s="112" t="s">
        <v>759</v>
      </c>
      <c r="L217" s="111" t="s">
        <v>759</v>
      </c>
      <c r="M217" s="112" t="s">
        <v>761</v>
      </c>
      <c r="N217" s="111" t="s">
        <v>759</v>
      </c>
      <c r="O217" s="112" t="s">
        <v>761</v>
      </c>
      <c r="P217" s="111" t="s">
        <v>761</v>
      </c>
      <c r="Q217" s="112" t="s">
        <v>761</v>
      </c>
      <c r="R217" s="111" t="s">
        <v>761</v>
      </c>
      <c r="S217" s="48" t="s">
        <v>765</v>
      </c>
      <c r="T217" s="111" t="s">
        <v>759</v>
      </c>
      <c r="U217" s="48" t="s">
        <v>765</v>
      </c>
      <c r="V217" s="111" t="s">
        <v>759</v>
      </c>
      <c r="W217" s="48" t="s">
        <v>759</v>
      </c>
      <c r="X217" s="111" t="s">
        <v>759</v>
      </c>
      <c r="Y217" s="48" t="s">
        <v>775</v>
      </c>
      <c r="Z217" s="111" t="s">
        <v>759</v>
      </c>
      <c r="AA217" s="48" t="s">
        <v>765</v>
      </c>
      <c r="AB217" s="111" t="s">
        <v>759</v>
      </c>
      <c r="AC217" s="48" t="s">
        <v>761</v>
      </c>
      <c r="AD217" s="111" t="s">
        <v>759</v>
      </c>
      <c r="AE217" s="48" t="s">
        <v>759</v>
      </c>
      <c r="AF217" s="111" t="s">
        <v>759</v>
      </c>
      <c r="AG217" s="48" t="s">
        <v>759</v>
      </c>
      <c r="AH217" s="111" t="s">
        <v>761</v>
      </c>
      <c r="AI217" s="48" t="s">
        <v>759</v>
      </c>
      <c r="AJ217" s="111" t="s">
        <v>761</v>
      </c>
      <c r="AK217" s="176" t="s">
        <v>761</v>
      </c>
      <c r="AL217" s="283" t="s">
        <v>761</v>
      </c>
      <c r="AM217" s="1" t="s">
        <v>759</v>
      </c>
    </row>
    <row r="218" spans="1:39" ht="20.100000000000001" customHeight="1">
      <c r="A218" s="75" t="s">
        <v>651</v>
      </c>
      <c r="B218" s="140"/>
      <c r="C218" s="76" t="s">
        <v>610</v>
      </c>
      <c r="D218" s="58">
        <v>7</v>
      </c>
      <c r="E218" s="76" t="s">
        <v>652</v>
      </c>
      <c r="F218" s="77">
        <v>45810</v>
      </c>
      <c r="G218" s="78">
        <v>3.5</v>
      </c>
      <c r="H218" s="76" t="s">
        <v>16</v>
      </c>
      <c r="I218" s="76" t="s">
        <v>24</v>
      </c>
      <c r="J218" s="111" t="s">
        <v>761</v>
      </c>
      <c r="K218" s="112" t="s">
        <v>765</v>
      </c>
      <c r="L218" s="111" t="s">
        <v>759</v>
      </c>
      <c r="M218" s="112" t="s">
        <v>761</v>
      </c>
      <c r="N218" s="111" t="s">
        <v>765</v>
      </c>
      <c r="O218" s="112" t="s">
        <v>759</v>
      </c>
      <c r="P218" s="111" t="s">
        <v>761</v>
      </c>
      <c r="Q218" s="112" t="s">
        <v>761</v>
      </c>
      <c r="R218" s="111" t="s">
        <v>775</v>
      </c>
      <c r="S218" s="48" t="s">
        <v>761</v>
      </c>
      <c r="T218" s="111" t="s">
        <v>759</v>
      </c>
      <c r="U218" s="48" t="s">
        <v>761</v>
      </c>
      <c r="V218" s="111" t="s">
        <v>759</v>
      </c>
      <c r="W218" s="48" t="s">
        <v>759</v>
      </c>
      <c r="X218" s="111" t="s">
        <v>775</v>
      </c>
      <c r="Y218" s="48" t="s">
        <v>775</v>
      </c>
      <c r="Z218" s="111" t="s">
        <v>759</v>
      </c>
      <c r="AA218" s="48" t="s">
        <v>775</v>
      </c>
      <c r="AB218" s="111" t="s">
        <v>759</v>
      </c>
      <c r="AC218" s="48" t="s">
        <v>761</v>
      </c>
      <c r="AD218" s="111" t="s">
        <v>759</v>
      </c>
      <c r="AE218" s="48" t="s">
        <v>759</v>
      </c>
      <c r="AF218" s="111" t="s">
        <v>759</v>
      </c>
      <c r="AG218" s="48" t="s">
        <v>759</v>
      </c>
      <c r="AH218" s="111" t="s">
        <v>761</v>
      </c>
      <c r="AI218" s="48" t="s">
        <v>775</v>
      </c>
      <c r="AJ218" s="111" t="s">
        <v>759</v>
      </c>
      <c r="AK218" s="176" t="s">
        <v>765</v>
      </c>
      <c r="AL218" s="283" t="s">
        <v>761</v>
      </c>
      <c r="AM218" s="1" t="s">
        <v>765</v>
      </c>
    </row>
    <row r="219" spans="1:39" ht="20.100000000000001" customHeight="1">
      <c r="A219" s="75" t="s">
        <v>654</v>
      </c>
      <c r="B219" s="140"/>
      <c r="C219" s="76" t="s">
        <v>610</v>
      </c>
      <c r="D219" s="58">
        <v>7</v>
      </c>
      <c r="E219" s="76" t="s">
        <v>655</v>
      </c>
      <c r="F219" s="77">
        <v>45817</v>
      </c>
      <c r="G219" s="78">
        <v>3.5</v>
      </c>
      <c r="H219" s="76" t="s">
        <v>16</v>
      </c>
      <c r="I219" s="76" t="s">
        <v>17</v>
      </c>
      <c r="J219" s="111" t="s">
        <v>761</v>
      </c>
      <c r="K219" s="112" t="s">
        <v>759</v>
      </c>
      <c r="L219" s="111" t="s">
        <v>759</v>
      </c>
      <c r="M219" s="112" t="s">
        <v>761</v>
      </c>
      <c r="N219" s="111" t="s">
        <v>759</v>
      </c>
      <c r="O219" s="112" t="s">
        <v>761</v>
      </c>
      <c r="P219" s="111" t="s">
        <v>761</v>
      </c>
      <c r="Q219" s="112" t="s">
        <v>761</v>
      </c>
      <c r="R219" s="111" t="s">
        <v>775</v>
      </c>
      <c r="S219" s="48" t="s">
        <v>759</v>
      </c>
      <c r="T219" s="111" t="s">
        <v>759</v>
      </c>
      <c r="U219" s="48" t="s">
        <v>761</v>
      </c>
      <c r="V219" s="111" t="s">
        <v>759</v>
      </c>
      <c r="W219" s="48" t="s">
        <v>759</v>
      </c>
      <c r="X219" s="111" t="s">
        <v>775</v>
      </c>
      <c r="Y219" s="48" t="s">
        <v>765</v>
      </c>
      <c r="Z219" s="111" t="s">
        <v>759</v>
      </c>
      <c r="AA219" s="48" t="s">
        <v>775</v>
      </c>
      <c r="AB219" s="111" t="s">
        <v>761</v>
      </c>
      <c r="AC219" s="48" t="s">
        <v>761</v>
      </c>
      <c r="AD219" s="111" t="s">
        <v>775</v>
      </c>
      <c r="AE219" s="48" t="s">
        <v>759</v>
      </c>
      <c r="AF219" s="111" t="s">
        <v>759</v>
      </c>
      <c r="AG219" s="48" t="s">
        <v>759</v>
      </c>
      <c r="AH219" s="111" t="s">
        <v>759</v>
      </c>
      <c r="AI219" s="48" t="s">
        <v>759</v>
      </c>
      <c r="AJ219" s="111" t="s">
        <v>759</v>
      </c>
      <c r="AK219" s="176" t="s">
        <v>761</v>
      </c>
      <c r="AL219" s="285" t="s">
        <v>765</v>
      </c>
      <c r="AM219" s="1" t="s">
        <v>761</v>
      </c>
    </row>
    <row r="220" spans="1:39" ht="20.100000000000001" customHeight="1">
      <c r="A220" s="75" t="s">
        <v>869</v>
      </c>
      <c r="B220" s="140"/>
      <c r="C220" s="76" t="s">
        <v>610</v>
      </c>
      <c r="D220" s="58">
        <v>5</v>
      </c>
      <c r="E220" s="76" t="s">
        <v>658</v>
      </c>
      <c r="F220" s="77">
        <v>45818</v>
      </c>
      <c r="G220" s="78">
        <v>4</v>
      </c>
      <c r="H220" s="76" t="s">
        <v>29</v>
      </c>
      <c r="I220" s="76" t="s">
        <v>17</v>
      </c>
      <c r="J220" s="111" t="s">
        <v>759</v>
      </c>
      <c r="K220" s="112" t="s">
        <v>765</v>
      </c>
      <c r="L220" s="111" t="s">
        <v>775</v>
      </c>
      <c r="M220" s="112" t="s">
        <v>761</v>
      </c>
      <c r="N220" s="111" t="s">
        <v>759</v>
      </c>
      <c r="O220" s="112" t="s">
        <v>759</v>
      </c>
      <c r="P220" s="111" t="s">
        <v>759</v>
      </c>
      <c r="Q220" s="112" t="s">
        <v>759</v>
      </c>
      <c r="R220" s="111" t="s">
        <v>759</v>
      </c>
      <c r="S220" s="48" t="s">
        <v>759</v>
      </c>
      <c r="T220" s="111" t="s">
        <v>775</v>
      </c>
      <c r="U220" s="48" t="s">
        <v>761</v>
      </c>
      <c r="V220" s="111" t="s">
        <v>759</v>
      </c>
      <c r="W220" s="48" t="s">
        <v>759</v>
      </c>
      <c r="X220" s="111" t="s">
        <v>759</v>
      </c>
      <c r="Y220" s="48" t="s">
        <v>765</v>
      </c>
      <c r="Z220" s="111" t="s">
        <v>759</v>
      </c>
      <c r="AA220" s="48" t="s">
        <v>759</v>
      </c>
      <c r="AB220" s="111" t="s">
        <v>759</v>
      </c>
      <c r="AC220" s="48" t="s">
        <v>759</v>
      </c>
      <c r="AD220" s="111" t="s">
        <v>759</v>
      </c>
      <c r="AE220" s="48" t="s">
        <v>759</v>
      </c>
      <c r="AF220" s="111" t="s">
        <v>759</v>
      </c>
      <c r="AG220" s="48" t="s">
        <v>759</v>
      </c>
      <c r="AH220" s="111" t="s">
        <v>759</v>
      </c>
      <c r="AI220" s="48" t="s">
        <v>775</v>
      </c>
      <c r="AJ220" s="111" t="s">
        <v>761</v>
      </c>
      <c r="AK220" s="176" t="s">
        <v>759</v>
      </c>
      <c r="AL220" s="285" t="s">
        <v>765</v>
      </c>
      <c r="AM220" s="1" t="s">
        <v>759</v>
      </c>
    </row>
    <row r="221" spans="1:39" ht="20.100000000000001" customHeight="1">
      <c r="A221" s="75" t="s">
        <v>659</v>
      </c>
      <c r="B221" s="140"/>
      <c r="C221" s="76" t="s">
        <v>620</v>
      </c>
      <c r="D221" s="58">
        <v>5</v>
      </c>
      <c r="E221" s="76" t="s">
        <v>660</v>
      </c>
      <c r="F221" s="77">
        <v>45818</v>
      </c>
      <c r="G221" s="78">
        <v>5</v>
      </c>
      <c r="H221" s="76" t="s">
        <v>29</v>
      </c>
      <c r="I221" s="76" t="s">
        <v>17</v>
      </c>
      <c r="J221" s="111" t="s">
        <v>761</v>
      </c>
      <c r="K221" s="112" t="s">
        <v>765</v>
      </c>
      <c r="L221" s="111" t="s">
        <v>761</v>
      </c>
      <c r="M221" s="112" t="s">
        <v>761</v>
      </c>
      <c r="N221" s="111" t="s">
        <v>759</v>
      </c>
      <c r="O221" s="112" t="s">
        <v>759</v>
      </c>
      <c r="P221" s="111" t="s">
        <v>759</v>
      </c>
      <c r="Q221" s="112" t="s">
        <v>759</v>
      </c>
      <c r="R221" s="111" t="s">
        <v>759</v>
      </c>
      <c r="S221" s="48" t="s">
        <v>759</v>
      </c>
      <c r="T221" s="111" t="s">
        <v>765</v>
      </c>
      <c r="U221" s="48" t="s">
        <v>765</v>
      </c>
      <c r="V221" s="111" t="s">
        <v>759</v>
      </c>
      <c r="W221" s="48" t="s">
        <v>759</v>
      </c>
      <c r="X221" s="111" t="s">
        <v>759</v>
      </c>
      <c r="Y221" s="48" t="s">
        <v>775</v>
      </c>
      <c r="Z221" s="111" t="s">
        <v>759</v>
      </c>
      <c r="AA221" s="48" t="s">
        <v>759</v>
      </c>
      <c r="AB221" s="111" t="s">
        <v>759</v>
      </c>
      <c r="AC221" s="48" t="s">
        <v>759</v>
      </c>
      <c r="AD221" s="111" t="s">
        <v>759</v>
      </c>
      <c r="AE221" s="48" t="s">
        <v>759</v>
      </c>
      <c r="AF221" s="111" t="s">
        <v>759</v>
      </c>
      <c r="AG221" s="48" t="s">
        <v>759</v>
      </c>
      <c r="AH221" s="111" t="s">
        <v>759</v>
      </c>
      <c r="AI221" s="48" t="s">
        <v>761</v>
      </c>
      <c r="AJ221" s="111" t="s">
        <v>761</v>
      </c>
      <c r="AK221" s="176" t="s">
        <v>759</v>
      </c>
      <c r="AL221" s="285" t="s">
        <v>765</v>
      </c>
      <c r="AM221" s="1" t="s">
        <v>759</v>
      </c>
    </row>
    <row r="222" spans="1:39" ht="20.100000000000001" customHeight="1">
      <c r="A222" s="75" t="s">
        <v>870</v>
      </c>
      <c r="B222" s="140"/>
      <c r="C222" s="76" t="s">
        <v>610</v>
      </c>
      <c r="D222" s="58">
        <v>5</v>
      </c>
      <c r="E222" s="76" t="s">
        <v>662</v>
      </c>
      <c r="F222" s="77">
        <v>45819</v>
      </c>
      <c r="G222" s="78">
        <v>4</v>
      </c>
      <c r="H222" s="76" t="s">
        <v>38</v>
      </c>
      <c r="I222" s="76" t="s">
        <v>24</v>
      </c>
      <c r="J222" s="111" t="s">
        <v>759</v>
      </c>
      <c r="K222" s="112" t="s">
        <v>765</v>
      </c>
      <c r="L222" s="111" t="s">
        <v>775</v>
      </c>
      <c r="M222" s="112" t="s">
        <v>761</v>
      </c>
      <c r="N222" s="111" t="s">
        <v>759</v>
      </c>
      <c r="O222" s="112" t="s">
        <v>759</v>
      </c>
      <c r="P222" s="111" t="s">
        <v>759</v>
      </c>
      <c r="Q222" s="112" t="s">
        <v>759</v>
      </c>
      <c r="R222" s="111" t="s">
        <v>759</v>
      </c>
      <c r="S222" s="48" t="s">
        <v>759</v>
      </c>
      <c r="T222" s="111" t="s">
        <v>775</v>
      </c>
      <c r="U222" s="48" t="s">
        <v>761</v>
      </c>
      <c r="V222" s="111" t="s">
        <v>759</v>
      </c>
      <c r="W222" s="48" t="s">
        <v>775</v>
      </c>
      <c r="X222" s="111" t="s">
        <v>759</v>
      </c>
      <c r="Y222" s="48" t="s">
        <v>761</v>
      </c>
      <c r="Z222" s="111" t="s">
        <v>759</v>
      </c>
      <c r="AA222" s="48" t="s">
        <v>765</v>
      </c>
      <c r="AB222" s="111" t="s">
        <v>761</v>
      </c>
      <c r="AC222" s="48" t="s">
        <v>759</v>
      </c>
      <c r="AD222" s="111" t="s">
        <v>759</v>
      </c>
      <c r="AE222" s="48" t="s">
        <v>759</v>
      </c>
      <c r="AF222" s="111" t="s">
        <v>759</v>
      </c>
      <c r="AG222" s="48" t="s">
        <v>759</v>
      </c>
      <c r="AH222" s="111" t="s">
        <v>765</v>
      </c>
      <c r="AI222" s="48" t="s">
        <v>765</v>
      </c>
      <c r="AJ222" s="111" t="s">
        <v>761</v>
      </c>
      <c r="AK222" s="176" t="s">
        <v>761</v>
      </c>
      <c r="AL222" s="283" t="s">
        <v>761</v>
      </c>
      <c r="AM222" s="1" t="s">
        <v>761</v>
      </c>
    </row>
    <row r="223" spans="1:39" ht="20.100000000000001" customHeight="1">
      <c r="A223" s="75" t="s">
        <v>663</v>
      </c>
      <c r="B223" s="140"/>
      <c r="C223" s="76" t="s">
        <v>620</v>
      </c>
      <c r="D223" s="58">
        <v>5</v>
      </c>
      <c r="E223" s="76" t="s">
        <v>664</v>
      </c>
      <c r="F223" s="77">
        <v>45820</v>
      </c>
      <c r="G223" s="78">
        <v>5</v>
      </c>
      <c r="H223" s="76" t="s">
        <v>47</v>
      </c>
      <c r="I223" s="76" t="s">
        <v>17</v>
      </c>
      <c r="J223" s="111" t="s">
        <v>759</v>
      </c>
      <c r="K223" s="112" t="s">
        <v>765</v>
      </c>
      <c r="L223" s="111" t="s">
        <v>759</v>
      </c>
      <c r="M223" s="112" t="s">
        <v>759</v>
      </c>
      <c r="N223" s="111" t="s">
        <v>759</v>
      </c>
      <c r="O223" s="112" t="s">
        <v>759</v>
      </c>
      <c r="P223" s="111" t="s">
        <v>759</v>
      </c>
      <c r="Q223" s="112" t="s">
        <v>759</v>
      </c>
      <c r="R223" s="111" t="s">
        <v>761</v>
      </c>
      <c r="S223" s="48" t="s">
        <v>759</v>
      </c>
      <c r="T223" s="111" t="s">
        <v>759</v>
      </c>
      <c r="U223" s="48" t="s">
        <v>759</v>
      </c>
      <c r="V223" s="111" t="s">
        <v>759</v>
      </c>
      <c r="W223" s="48" t="s">
        <v>759</v>
      </c>
      <c r="X223" s="111" t="s">
        <v>759</v>
      </c>
      <c r="Y223" s="48" t="s">
        <v>775</v>
      </c>
      <c r="Z223" s="111" t="s">
        <v>759</v>
      </c>
      <c r="AA223" s="48" t="s">
        <v>759</v>
      </c>
      <c r="AB223" s="111" t="s">
        <v>759</v>
      </c>
      <c r="AC223" s="48" t="s">
        <v>765</v>
      </c>
      <c r="AD223" s="111" t="s">
        <v>775</v>
      </c>
      <c r="AE223" s="48" t="s">
        <v>759</v>
      </c>
      <c r="AF223" s="111" t="s">
        <v>759</v>
      </c>
      <c r="AG223" s="48" t="s">
        <v>759</v>
      </c>
      <c r="AH223" s="111" t="s">
        <v>765</v>
      </c>
      <c r="AI223" s="48" t="s">
        <v>761</v>
      </c>
      <c r="AJ223" s="111" t="s">
        <v>761</v>
      </c>
      <c r="AK223" s="176" t="s">
        <v>759</v>
      </c>
      <c r="AL223" s="285" t="s">
        <v>765</v>
      </c>
      <c r="AM223" s="1" t="s">
        <v>759</v>
      </c>
    </row>
    <row r="224" spans="1:39" ht="20.100000000000001" customHeight="1">
      <c r="A224" s="75" t="s">
        <v>666</v>
      </c>
      <c r="B224" s="140"/>
      <c r="C224" s="76" t="s">
        <v>610</v>
      </c>
      <c r="D224" s="58">
        <v>7</v>
      </c>
      <c r="E224" s="76" t="s">
        <v>667</v>
      </c>
      <c r="F224" s="77">
        <v>45821</v>
      </c>
      <c r="G224" s="78">
        <v>3.5</v>
      </c>
      <c r="H224" s="76" t="s">
        <v>52</v>
      </c>
      <c r="I224" s="76" t="s">
        <v>24</v>
      </c>
      <c r="J224" s="111" t="s">
        <v>759</v>
      </c>
      <c r="K224" s="112" t="s">
        <v>765</v>
      </c>
      <c r="L224" s="111" t="s">
        <v>759</v>
      </c>
      <c r="M224" s="112" t="s">
        <v>759</v>
      </c>
      <c r="N224" s="111" t="s">
        <v>759</v>
      </c>
      <c r="O224" s="112" t="s">
        <v>759</v>
      </c>
      <c r="P224" s="111" t="s">
        <v>759</v>
      </c>
      <c r="Q224" s="112" t="s">
        <v>759</v>
      </c>
      <c r="R224" s="111" t="s">
        <v>759</v>
      </c>
      <c r="S224" s="48" t="s">
        <v>761</v>
      </c>
      <c r="T224" s="111" t="s">
        <v>759</v>
      </c>
      <c r="U224" s="48" t="s">
        <v>761</v>
      </c>
      <c r="V224" s="111" t="s">
        <v>759</v>
      </c>
      <c r="W224" s="48" t="s">
        <v>761</v>
      </c>
      <c r="X224" s="111" t="s">
        <v>761</v>
      </c>
      <c r="Y224" s="48" t="s">
        <v>761</v>
      </c>
      <c r="Z224" s="111" t="s">
        <v>759</v>
      </c>
      <c r="AA224" s="48" t="s">
        <v>775</v>
      </c>
      <c r="AB224" s="111" t="s">
        <v>761</v>
      </c>
      <c r="AC224" s="48" t="s">
        <v>775</v>
      </c>
      <c r="AD224" s="111" t="s">
        <v>775</v>
      </c>
      <c r="AE224" s="48" t="s">
        <v>759</v>
      </c>
      <c r="AF224" s="111" t="s">
        <v>759</v>
      </c>
      <c r="AG224" s="48" t="s">
        <v>759</v>
      </c>
      <c r="AH224" s="111" t="s">
        <v>765</v>
      </c>
      <c r="AI224" s="48" t="s">
        <v>765</v>
      </c>
      <c r="AJ224" s="111" t="s">
        <v>759</v>
      </c>
      <c r="AK224" s="176" t="s">
        <v>765</v>
      </c>
      <c r="AL224" s="283" t="s">
        <v>761</v>
      </c>
      <c r="AM224" s="1" t="s">
        <v>759</v>
      </c>
    </row>
    <row r="225" spans="1:39" ht="20.100000000000001" customHeight="1">
      <c r="A225" s="75" t="s">
        <v>669</v>
      </c>
      <c r="B225" s="140"/>
      <c r="C225" s="76" t="s">
        <v>610</v>
      </c>
      <c r="D225" s="58">
        <v>7</v>
      </c>
      <c r="E225" s="76" t="s">
        <v>670</v>
      </c>
      <c r="F225" s="77">
        <v>45824</v>
      </c>
      <c r="G225" s="78">
        <v>3.5</v>
      </c>
      <c r="H225" s="76" t="s">
        <v>16</v>
      </c>
      <c r="I225" s="76" t="s">
        <v>17</v>
      </c>
      <c r="J225" s="111" t="s">
        <v>761</v>
      </c>
      <c r="K225" s="112" t="s">
        <v>759</v>
      </c>
      <c r="L225" s="111" t="s">
        <v>759</v>
      </c>
      <c r="M225" s="112" t="s">
        <v>761</v>
      </c>
      <c r="N225" s="111" t="s">
        <v>775</v>
      </c>
      <c r="O225" s="112" t="s">
        <v>759</v>
      </c>
      <c r="P225" s="111" t="s">
        <v>759</v>
      </c>
      <c r="Q225" s="112" t="s">
        <v>759</v>
      </c>
      <c r="R225" s="111" t="s">
        <v>759</v>
      </c>
      <c r="S225" s="48" t="s">
        <v>759</v>
      </c>
      <c r="T225" s="111" t="s">
        <v>759</v>
      </c>
      <c r="U225" s="48" t="s">
        <v>761</v>
      </c>
      <c r="V225" s="111" t="s">
        <v>759</v>
      </c>
      <c r="W225" s="48" t="s">
        <v>759</v>
      </c>
      <c r="X225" s="111" t="s">
        <v>775</v>
      </c>
      <c r="Y225" s="48" t="s">
        <v>759</v>
      </c>
      <c r="Z225" s="111" t="s">
        <v>759</v>
      </c>
      <c r="AA225" s="48" t="s">
        <v>775</v>
      </c>
      <c r="AB225" s="111" t="s">
        <v>761</v>
      </c>
      <c r="AC225" s="48" t="s">
        <v>759</v>
      </c>
      <c r="AD225" s="111" t="s">
        <v>775</v>
      </c>
      <c r="AE225" s="48" t="s">
        <v>761</v>
      </c>
      <c r="AF225" s="111" t="s">
        <v>765</v>
      </c>
      <c r="AG225" s="48" t="s">
        <v>765</v>
      </c>
      <c r="AH225" s="111" t="s">
        <v>759</v>
      </c>
      <c r="AI225" s="48" t="s">
        <v>759</v>
      </c>
      <c r="AJ225" s="111" t="s">
        <v>759</v>
      </c>
      <c r="AK225" s="176" t="s">
        <v>761</v>
      </c>
      <c r="AL225" s="285" t="s">
        <v>765</v>
      </c>
      <c r="AM225" s="1" t="s">
        <v>761</v>
      </c>
    </row>
    <row r="226" spans="1:39" ht="20.100000000000001" customHeight="1">
      <c r="A226" s="75" t="s">
        <v>671</v>
      </c>
      <c r="B226" s="140"/>
      <c r="C226" s="76" t="s">
        <v>620</v>
      </c>
      <c r="D226" s="58">
        <v>3</v>
      </c>
      <c r="E226" s="76" t="s">
        <v>672</v>
      </c>
      <c r="F226" s="77">
        <v>45826</v>
      </c>
      <c r="G226" s="78">
        <v>5</v>
      </c>
      <c r="H226" s="76" t="s">
        <v>38</v>
      </c>
      <c r="I226" s="76" t="s">
        <v>17</v>
      </c>
      <c r="J226" s="111" t="s">
        <v>759</v>
      </c>
      <c r="K226" s="112" t="s">
        <v>759</v>
      </c>
      <c r="L226" s="111" t="s">
        <v>759</v>
      </c>
      <c r="M226" s="112" t="s">
        <v>765</v>
      </c>
      <c r="N226" s="111" t="s">
        <v>759</v>
      </c>
      <c r="O226" s="112" t="s">
        <v>759</v>
      </c>
      <c r="P226" s="111" t="s">
        <v>759</v>
      </c>
      <c r="Q226" s="112" t="s">
        <v>759</v>
      </c>
      <c r="R226" s="111" t="s">
        <v>759</v>
      </c>
      <c r="S226" s="48" t="s">
        <v>765</v>
      </c>
      <c r="T226" s="111" t="s">
        <v>765</v>
      </c>
      <c r="U226" s="48" t="s">
        <v>759</v>
      </c>
      <c r="V226" s="111" t="s">
        <v>759</v>
      </c>
      <c r="W226" s="48" t="s">
        <v>765</v>
      </c>
      <c r="X226" s="111" t="s">
        <v>759</v>
      </c>
      <c r="Y226" s="48" t="s">
        <v>759</v>
      </c>
      <c r="Z226" s="111" t="s">
        <v>759</v>
      </c>
      <c r="AA226" s="48" t="s">
        <v>759</v>
      </c>
      <c r="AB226" s="111" t="s">
        <v>761</v>
      </c>
      <c r="AC226" s="48" t="s">
        <v>759</v>
      </c>
      <c r="AD226" s="111" t="s">
        <v>759</v>
      </c>
      <c r="AE226" s="48" t="s">
        <v>765</v>
      </c>
      <c r="AF226" s="111" t="s">
        <v>759</v>
      </c>
      <c r="AG226" s="48" t="s">
        <v>759</v>
      </c>
      <c r="AH226" s="111" t="s">
        <v>759</v>
      </c>
      <c r="AI226" s="48" t="s">
        <v>759</v>
      </c>
      <c r="AJ226" s="111" t="s">
        <v>761</v>
      </c>
      <c r="AK226" s="176" t="s">
        <v>761</v>
      </c>
      <c r="AL226" s="285" t="s">
        <v>765</v>
      </c>
      <c r="AM226" s="1" t="s">
        <v>761</v>
      </c>
    </row>
    <row r="227" spans="1:39" ht="20.100000000000001" customHeight="1">
      <c r="A227" s="75" t="s">
        <v>675</v>
      </c>
      <c r="B227" s="140"/>
      <c r="C227" s="76" t="s">
        <v>610</v>
      </c>
      <c r="D227" s="58">
        <v>7</v>
      </c>
      <c r="E227" s="76" t="s">
        <v>676</v>
      </c>
      <c r="F227" s="77">
        <v>45827</v>
      </c>
      <c r="G227" s="78">
        <v>3.5</v>
      </c>
      <c r="H227" s="76" t="s">
        <v>47</v>
      </c>
      <c r="I227" s="76" t="s">
        <v>17</v>
      </c>
      <c r="J227" s="111" t="s">
        <v>759</v>
      </c>
      <c r="K227" s="112" t="s">
        <v>761</v>
      </c>
      <c r="L227" s="111" t="s">
        <v>761</v>
      </c>
      <c r="M227" s="112" t="s">
        <v>759</v>
      </c>
      <c r="N227" s="111" t="s">
        <v>775</v>
      </c>
      <c r="O227" s="112" t="s">
        <v>759</v>
      </c>
      <c r="P227" s="111" t="s">
        <v>759</v>
      </c>
      <c r="Q227" s="112" t="s">
        <v>759</v>
      </c>
      <c r="R227" s="111" t="s">
        <v>775</v>
      </c>
      <c r="S227" s="48" t="s">
        <v>759</v>
      </c>
      <c r="T227" s="111" t="s">
        <v>759</v>
      </c>
      <c r="U227" s="48" t="s">
        <v>759</v>
      </c>
      <c r="V227" s="111" t="s">
        <v>759</v>
      </c>
      <c r="W227" s="48" t="s">
        <v>759</v>
      </c>
      <c r="X227" s="111" t="s">
        <v>759</v>
      </c>
      <c r="Y227" s="48" t="s">
        <v>759</v>
      </c>
      <c r="Z227" s="111" t="s">
        <v>759</v>
      </c>
      <c r="AA227" s="48" t="s">
        <v>775</v>
      </c>
      <c r="AB227" s="111" t="s">
        <v>759</v>
      </c>
      <c r="AC227" s="48" t="s">
        <v>759</v>
      </c>
      <c r="AD227" s="111" t="s">
        <v>759</v>
      </c>
      <c r="AE227" s="48" t="s">
        <v>761</v>
      </c>
      <c r="AF227" s="111" t="s">
        <v>759</v>
      </c>
      <c r="AG227" s="48" t="s">
        <v>759</v>
      </c>
      <c r="AH227" s="111" t="s">
        <v>759</v>
      </c>
      <c r="AI227" s="48" t="s">
        <v>775</v>
      </c>
      <c r="AJ227" s="111" t="s">
        <v>761</v>
      </c>
      <c r="AK227" s="176" t="s">
        <v>759</v>
      </c>
      <c r="AL227" s="283" t="s">
        <v>761</v>
      </c>
      <c r="AM227" s="1" t="s">
        <v>759</v>
      </c>
    </row>
    <row r="228" spans="1:39" ht="20.100000000000001" customHeight="1">
      <c r="A228" s="75" t="s">
        <v>871</v>
      </c>
      <c r="B228" s="140"/>
      <c r="C228" s="76" t="s">
        <v>610</v>
      </c>
      <c r="D228" s="58">
        <v>5</v>
      </c>
      <c r="E228" s="76" t="s">
        <v>679</v>
      </c>
      <c r="F228" s="77">
        <v>45827</v>
      </c>
      <c r="G228" s="78">
        <v>3</v>
      </c>
      <c r="H228" s="76" t="s">
        <v>47</v>
      </c>
      <c r="I228" s="76" t="s">
        <v>24</v>
      </c>
      <c r="J228" s="111" t="s">
        <v>759</v>
      </c>
      <c r="K228" s="112" t="s">
        <v>765</v>
      </c>
      <c r="L228" s="111" t="s">
        <v>775</v>
      </c>
      <c r="M228" s="112" t="s">
        <v>759</v>
      </c>
      <c r="N228" s="111" t="s">
        <v>759</v>
      </c>
      <c r="O228" s="112" t="s">
        <v>759</v>
      </c>
      <c r="P228" s="111" t="s">
        <v>759</v>
      </c>
      <c r="Q228" s="112" t="s">
        <v>759</v>
      </c>
      <c r="R228" s="111" t="s">
        <v>765</v>
      </c>
      <c r="S228" s="48" t="s">
        <v>759</v>
      </c>
      <c r="T228" s="111" t="s">
        <v>761</v>
      </c>
      <c r="U228" s="48" t="s">
        <v>759</v>
      </c>
      <c r="V228" s="111" t="s">
        <v>759</v>
      </c>
      <c r="W228" s="48" t="s">
        <v>759</v>
      </c>
      <c r="X228" s="111" t="s">
        <v>759</v>
      </c>
      <c r="Y228" s="48" t="s">
        <v>759</v>
      </c>
      <c r="Z228" s="111" t="s">
        <v>759</v>
      </c>
      <c r="AA228" s="48" t="s">
        <v>759</v>
      </c>
      <c r="AB228" s="111" t="s">
        <v>761</v>
      </c>
      <c r="AC228" s="48" t="s">
        <v>759</v>
      </c>
      <c r="AD228" s="111" t="s">
        <v>759</v>
      </c>
      <c r="AE228" s="48" t="s">
        <v>765</v>
      </c>
      <c r="AF228" s="111" t="s">
        <v>759</v>
      </c>
      <c r="AG228" s="48" t="s">
        <v>759</v>
      </c>
      <c r="AH228" s="111" t="s">
        <v>759</v>
      </c>
      <c r="AI228" s="48" t="s">
        <v>765</v>
      </c>
      <c r="AJ228" s="111" t="s">
        <v>761</v>
      </c>
      <c r="AK228" s="176" t="s">
        <v>765</v>
      </c>
      <c r="AL228" s="283" t="s">
        <v>761</v>
      </c>
      <c r="AM228" s="1" t="s">
        <v>759</v>
      </c>
    </row>
    <row r="229" spans="1:39" ht="20.100000000000001" customHeight="1">
      <c r="A229" s="75" t="s">
        <v>872</v>
      </c>
      <c r="B229" s="140"/>
      <c r="C229" s="76" t="s">
        <v>610</v>
      </c>
      <c r="D229" s="58">
        <v>5</v>
      </c>
      <c r="E229" s="76" t="s">
        <v>688</v>
      </c>
      <c r="F229" s="77">
        <v>45828</v>
      </c>
      <c r="G229" s="78">
        <v>3</v>
      </c>
      <c r="H229" s="76" t="s">
        <v>52</v>
      </c>
      <c r="I229" s="76" t="s">
        <v>24</v>
      </c>
      <c r="J229" s="111" t="s">
        <v>759</v>
      </c>
      <c r="K229" s="112" t="s">
        <v>765</v>
      </c>
      <c r="L229" s="111" t="s">
        <v>775</v>
      </c>
      <c r="M229" s="112" t="s">
        <v>759</v>
      </c>
      <c r="N229" s="111" t="s">
        <v>759</v>
      </c>
      <c r="O229" s="112" t="s">
        <v>759</v>
      </c>
      <c r="P229" s="111" t="s">
        <v>759</v>
      </c>
      <c r="Q229" s="112" t="s">
        <v>759</v>
      </c>
      <c r="R229" s="111" t="s">
        <v>759</v>
      </c>
      <c r="S229" s="48" t="s">
        <v>761</v>
      </c>
      <c r="T229" s="111" t="s">
        <v>759</v>
      </c>
      <c r="U229" s="48" t="s">
        <v>761</v>
      </c>
      <c r="V229" s="111" t="s">
        <v>759</v>
      </c>
      <c r="W229" s="48" t="s">
        <v>759</v>
      </c>
      <c r="X229" s="111" t="s">
        <v>759</v>
      </c>
      <c r="Y229" s="48" t="s">
        <v>759</v>
      </c>
      <c r="Z229" s="111" t="s">
        <v>759</v>
      </c>
      <c r="AA229" s="48" t="s">
        <v>761</v>
      </c>
      <c r="AB229" s="111" t="s">
        <v>761</v>
      </c>
      <c r="AC229" s="48" t="s">
        <v>759</v>
      </c>
      <c r="AD229" s="111" t="s">
        <v>759</v>
      </c>
      <c r="AE229" s="48" t="s">
        <v>765</v>
      </c>
      <c r="AF229" s="111" t="s">
        <v>765</v>
      </c>
      <c r="AG229" s="48" t="s">
        <v>759</v>
      </c>
      <c r="AH229" s="111" t="s">
        <v>759</v>
      </c>
      <c r="AI229" s="48" t="s">
        <v>765</v>
      </c>
      <c r="AJ229" s="111" t="s">
        <v>759</v>
      </c>
      <c r="AK229" s="176" t="s">
        <v>765</v>
      </c>
      <c r="AL229" s="283" t="s">
        <v>761</v>
      </c>
      <c r="AM229" s="1" t="s">
        <v>759</v>
      </c>
    </row>
    <row r="230" spans="1:39" ht="20.100000000000001" customHeight="1">
      <c r="A230" s="75" t="s">
        <v>697</v>
      </c>
      <c r="B230" s="140"/>
      <c r="C230" s="76" t="s">
        <v>610</v>
      </c>
      <c r="D230" s="58">
        <v>7</v>
      </c>
      <c r="E230" s="76" t="s">
        <v>698</v>
      </c>
      <c r="F230" s="77">
        <v>45831</v>
      </c>
      <c r="G230" s="78">
        <v>3.5</v>
      </c>
      <c r="H230" s="76" t="s">
        <v>16</v>
      </c>
      <c r="I230" s="76" t="s">
        <v>17</v>
      </c>
      <c r="J230" s="111" t="s">
        <v>761</v>
      </c>
      <c r="K230" s="112" t="s">
        <v>759</v>
      </c>
      <c r="L230" s="111" t="s">
        <v>759</v>
      </c>
      <c r="M230" s="112" t="s">
        <v>761</v>
      </c>
      <c r="N230" s="111" t="s">
        <v>775</v>
      </c>
      <c r="O230" s="112" t="s">
        <v>759</v>
      </c>
      <c r="P230" s="111" t="s">
        <v>759</v>
      </c>
      <c r="Q230" s="112" t="s">
        <v>759</v>
      </c>
      <c r="R230" s="111" t="s">
        <v>775</v>
      </c>
      <c r="S230" s="48" t="s">
        <v>759</v>
      </c>
      <c r="T230" s="111" t="s">
        <v>759</v>
      </c>
      <c r="U230" s="48" t="s">
        <v>761</v>
      </c>
      <c r="V230" s="111" t="s">
        <v>759</v>
      </c>
      <c r="W230" s="48" t="s">
        <v>759</v>
      </c>
      <c r="X230" s="111" t="s">
        <v>761</v>
      </c>
      <c r="Y230" s="48" t="s">
        <v>759</v>
      </c>
      <c r="Z230" s="111" t="s">
        <v>775</v>
      </c>
      <c r="AA230" s="48" t="s">
        <v>775</v>
      </c>
      <c r="AB230" s="111" t="s">
        <v>761</v>
      </c>
      <c r="AC230" s="48" t="s">
        <v>759</v>
      </c>
      <c r="AD230" s="111" t="s">
        <v>775</v>
      </c>
      <c r="AE230" s="48" t="s">
        <v>761</v>
      </c>
      <c r="AF230" s="111" t="s">
        <v>759</v>
      </c>
      <c r="AG230" s="48" t="s">
        <v>759</v>
      </c>
      <c r="AH230" s="111" t="s">
        <v>759</v>
      </c>
      <c r="AI230" s="48" t="s">
        <v>759</v>
      </c>
      <c r="AJ230" s="111" t="s">
        <v>761</v>
      </c>
      <c r="AK230" s="176" t="s">
        <v>761</v>
      </c>
      <c r="AL230" s="285" t="s">
        <v>765</v>
      </c>
      <c r="AM230" s="1" t="s">
        <v>759</v>
      </c>
    </row>
    <row r="231" spans="1:39" ht="20.100000000000001" customHeight="1">
      <c r="A231" s="75" t="s">
        <v>700</v>
      </c>
      <c r="B231" s="140"/>
      <c r="C231" s="76" t="s">
        <v>620</v>
      </c>
      <c r="D231" s="58">
        <v>3</v>
      </c>
      <c r="E231" s="76" t="s">
        <v>701</v>
      </c>
      <c r="F231" s="77">
        <v>45834</v>
      </c>
      <c r="G231" s="78">
        <v>5</v>
      </c>
      <c r="H231" s="76" t="s">
        <v>47</v>
      </c>
      <c r="I231" s="76" t="s">
        <v>17</v>
      </c>
      <c r="J231" s="111" t="s">
        <v>759</v>
      </c>
      <c r="K231" s="112" t="s">
        <v>759</v>
      </c>
      <c r="L231" s="111" t="s">
        <v>759</v>
      </c>
      <c r="M231" s="112" t="s">
        <v>759</v>
      </c>
      <c r="N231" s="111" t="s">
        <v>759</v>
      </c>
      <c r="O231" s="112" t="s">
        <v>759</v>
      </c>
      <c r="P231" s="111" t="s">
        <v>759</v>
      </c>
      <c r="Q231" s="112" t="s">
        <v>759</v>
      </c>
      <c r="R231" s="111" t="s">
        <v>761</v>
      </c>
      <c r="S231" s="48" t="s">
        <v>759</v>
      </c>
      <c r="T231" s="111" t="s">
        <v>759</v>
      </c>
      <c r="U231" s="48" t="s">
        <v>759</v>
      </c>
      <c r="V231" s="111" t="s">
        <v>759</v>
      </c>
      <c r="W231" s="48" t="s">
        <v>759</v>
      </c>
      <c r="X231" s="111" t="s">
        <v>759</v>
      </c>
      <c r="Y231" s="48" t="s">
        <v>759</v>
      </c>
      <c r="Z231" s="111" t="s">
        <v>759</v>
      </c>
      <c r="AA231" s="48" t="s">
        <v>759</v>
      </c>
      <c r="AB231" s="111" t="s">
        <v>759</v>
      </c>
      <c r="AC231" s="48" t="s">
        <v>759</v>
      </c>
      <c r="AD231" s="111" t="s">
        <v>775</v>
      </c>
      <c r="AE231" s="48" t="s">
        <v>765</v>
      </c>
      <c r="AF231" s="111" t="s">
        <v>759</v>
      </c>
      <c r="AG231" s="48" t="s">
        <v>759</v>
      </c>
      <c r="AH231" s="111" t="s">
        <v>759</v>
      </c>
      <c r="AI231" s="48" t="s">
        <v>761</v>
      </c>
      <c r="AJ231" s="111" t="s">
        <v>761</v>
      </c>
      <c r="AK231" s="176" t="s">
        <v>759</v>
      </c>
      <c r="AL231" s="285" t="s">
        <v>765</v>
      </c>
      <c r="AM231" s="1" t="s">
        <v>759</v>
      </c>
    </row>
    <row r="232" spans="1:39" ht="20.100000000000001" customHeight="1">
      <c r="A232" s="75" t="s">
        <v>706</v>
      </c>
      <c r="B232" s="140"/>
      <c r="C232" s="76" t="s">
        <v>610</v>
      </c>
      <c r="D232" s="58">
        <v>7</v>
      </c>
      <c r="E232" s="76" t="s">
        <v>707</v>
      </c>
      <c r="F232" s="77">
        <v>45835</v>
      </c>
      <c r="G232" s="78">
        <v>3.5</v>
      </c>
      <c r="H232" s="76" t="s">
        <v>52</v>
      </c>
      <c r="I232" s="76" t="s">
        <v>17</v>
      </c>
      <c r="J232" s="111" t="s">
        <v>761</v>
      </c>
      <c r="K232" s="112" t="s">
        <v>759</v>
      </c>
      <c r="L232" s="111" t="s">
        <v>759</v>
      </c>
      <c r="M232" s="112" t="s">
        <v>775</v>
      </c>
      <c r="N232" s="111" t="s">
        <v>775</v>
      </c>
      <c r="O232" s="112" t="s">
        <v>759</v>
      </c>
      <c r="P232" s="111" t="s">
        <v>759</v>
      </c>
      <c r="Q232" s="112" t="s">
        <v>759</v>
      </c>
      <c r="R232" s="111" t="s">
        <v>759</v>
      </c>
      <c r="S232" s="48" t="s">
        <v>759</v>
      </c>
      <c r="T232" s="111" t="s">
        <v>761</v>
      </c>
      <c r="U232" s="48" t="s">
        <v>761</v>
      </c>
      <c r="V232" s="111" t="s">
        <v>759</v>
      </c>
      <c r="W232" s="48" t="s">
        <v>761</v>
      </c>
      <c r="X232" s="111" t="s">
        <v>761</v>
      </c>
      <c r="Y232" s="48" t="s">
        <v>759</v>
      </c>
      <c r="Z232" s="111" t="s">
        <v>775</v>
      </c>
      <c r="AA232" s="48" t="s">
        <v>761</v>
      </c>
      <c r="AB232" s="111" t="s">
        <v>761</v>
      </c>
      <c r="AC232" s="48" t="s">
        <v>761</v>
      </c>
      <c r="AD232" s="111" t="s">
        <v>775</v>
      </c>
      <c r="AE232" s="48" t="s">
        <v>761</v>
      </c>
      <c r="AF232" s="111" t="s">
        <v>759</v>
      </c>
      <c r="AG232" s="48" t="s">
        <v>759</v>
      </c>
      <c r="AH232" s="111" t="s">
        <v>759</v>
      </c>
      <c r="AI232" s="48" t="s">
        <v>759</v>
      </c>
      <c r="AJ232" s="111" t="s">
        <v>761</v>
      </c>
      <c r="AK232" s="176" t="s">
        <v>761</v>
      </c>
      <c r="AL232" s="285" t="s">
        <v>765</v>
      </c>
      <c r="AM232" s="1" t="s">
        <v>759</v>
      </c>
    </row>
    <row r="233" spans="1:39" ht="20.100000000000001" customHeight="1">
      <c r="A233" s="75" t="s">
        <v>709</v>
      </c>
      <c r="B233" s="140"/>
      <c r="C233" s="76" t="s">
        <v>610</v>
      </c>
      <c r="D233" s="58">
        <v>7</v>
      </c>
      <c r="E233" s="76" t="s">
        <v>710</v>
      </c>
      <c r="F233" s="77">
        <v>45835</v>
      </c>
      <c r="G233" s="78">
        <v>2</v>
      </c>
      <c r="H233" s="76" t="s">
        <v>52</v>
      </c>
      <c r="I233" s="76" t="s">
        <v>24</v>
      </c>
      <c r="J233" s="111" t="s">
        <v>761</v>
      </c>
      <c r="K233" s="112" t="s">
        <v>759</v>
      </c>
      <c r="L233" s="111" t="s">
        <v>759</v>
      </c>
      <c r="M233" s="112" t="s">
        <v>759</v>
      </c>
      <c r="N233" s="111" t="s">
        <v>765</v>
      </c>
      <c r="O233" s="112" t="s">
        <v>759</v>
      </c>
      <c r="P233" s="111" t="s">
        <v>759</v>
      </c>
      <c r="Q233" s="112" t="s">
        <v>759</v>
      </c>
      <c r="R233" s="111" t="s">
        <v>759</v>
      </c>
      <c r="S233" s="48" t="s">
        <v>761</v>
      </c>
      <c r="T233" s="111" t="s">
        <v>759</v>
      </c>
      <c r="U233" s="48" t="s">
        <v>761</v>
      </c>
      <c r="V233" s="111" t="s">
        <v>759</v>
      </c>
      <c r="W233" s="48" t="s">
        <v>765</v>
      </c>
      <c r="X233" s="111" t="s">
        <v>759</v>
      </c>
      <c r="Y233" s="48" t="s">
        <v>759</v>
      </c>
      <c r="Z233" s="111" t="s">
        <v>759</v>
      </c>
      <c r="AA233" s="48" t="s">
        <v>761</v>
      </c>
      <c r="AB233" s="111" t="s">
        <v>761</v>
      </c>
      <c r="AC233" s="48" t="s">
        <v>759</v>
      </c>
      <c r="AD233" s="111" t="s">
        <v>775</v>
      </c>
      <c r="AE233" s="48" t="s">
        <v>761</v>
      </c>
      <c r="AF233" s="111" t="s">
        <v>759</v>
      </c>
      <c r="AG233" s="48" t="s">
        <v>759</v>
      </c>
      <c r="AH233" s="111" t="s">
        <v>759</v>
      </c>
      <c r="AI233" s="48" t="s">
        <v>759</v>
      </c>
      <c r="AJ233" s="111" t="s">
        <v>761</v>
      </c>
      <c r="AK233" s="176" t="s">
        <v>761</v>
      </c>
      <c r="AL233" s="285" t="s">
        <v>765</v>
      </c>
      <c r="AM233" s="1" t="s">
        <v>759</v>
      </c>
    </row>
    <row r="234" spans="1:39" ht="20.100000000000001" customHeight="1">
      <c r="A234" s="75" t="s">
        <v>712</v>
      </c>
      <c r="B234" s="140"/>
      <c r="C234" s="76" t="s">
        <v>610</v>
      </c>
      <c r="D234" s="58">
        <v>7</v>
      </c>
      <c r="E234" s="76" t="s">
        <v>713</v>
      </c>
      <c r="F234" s="77">
        <v>45838</v>
      </c>
      <c r="G234" s="78">
        <v>3.5</v>
      </c>
      <c r="H234" s="76" t="s">
        <v>16</v>
      </c>
      <c r="I234" s="76" t="s">
        <v>24</v>
      </c>
      <c r="J234" s="111" t="s">
        <v>761</v>
      </c>
      <c r="K234" s="112" t="s">
        <v>759</v>
      </c>
      <c r="L234" s="111" t="s">
        <v>759</v>
      </c>
      <c r="M234" s="112" t="s">
        <v>761</v>
      </c>
      <c r="N234" s="111" t="s">
        <v>775</v>
      </c>
      <c r="O234" s="112" t="s">
        <v>759</v>
      </c>
      <c r="P234" s="111" t="s">
        <v>759</v>
      </c>
      <c r="Q234" s="112" t="s">
        <v>759</v>
      </c>
      <c r="R234" s="111" t="s">
        <v>775</v>
      </c>
      <c r="S234" s="48" t="s">
        <v>761</v>
      </c>
      <c r="T234" s="111" t="s">
        <v>759</v>
      </c>
      <c r="U234" s="48" t="s">
        <v>761</v>
      </c>
      <c r="V234" s="111" t="s">
        <v>759</v>
      </c>
      <c r="W234" s="48" t="s">
        <v>759</v>
      </c>
      <c r="X234" s="111" t="s">
        <v>761</v>
      </c>
      <c r="Y234" s="48" t="s">
        <v>759</v>
      </c>
      <c r="Z234" s="111" t="s">
        <v>775</v>
      </c>
      <c r="AA234" s="48" t="s">
        <v>761</v>
      </c>
      <c r="AB234" s="111" t="s">
        <v>761</v>
      </c>
      <c r="AC234" s="48" t="s">
        <v>759</v>
      </c>
      <c r="AD234" s="111" t="s">
        <v>761</v>
      </c>
      <c r="AE234" s="48" t="s">
        <v>761</v>
      </c>
      <c r="AF234" s="111" t="s">
        <v>759</v>
      </c>
      <c r="AH234" s="111" t="s">
        <v>759</v>
      </c>
      <c r="AI234" s="48" t="s">
        <v>765</v>
      </c>
      <c r="AJ234" s="111" t="s">
        <v>759</v>
      </c>
      <c r="AK234" s="176" t="s">
        <v>765</v>
      </c>
      <c r="AL234" s="284" t="s">
        <v>759</v>
      </c>
      <c r="AM234" s="1" t="s">
        <v>759</v>
      </c>
    </row>
    <row r="235" spans="1:39" ht="20.100000000000001" customHeight="1">
      <c r="D235" s="105">
        <f>SUM(D2:D234)</f>
        <v>1382</v>
      </c>
      <c r="F235" s="106"/>
      <c r="G235" s="107">
        <f>SUM(G2:G234)</f>
        <v>719</v>
      </c>
    </row>
    <row r="236" spans="1:39">
      <c r="J236" s="109" t="s">
        <v>759</v>
      </c>
    </row>
    <row r="237" spans="1:39">
      <c r="J237" s="109" t="s">
        <v>765</v>
      </c>
    </row>
    <row r="238" spans="1:39">
      <c r="J238" s="109" t="s">
        <v>761</v>
      </c>
    </row>
    <row r="239" spans="1:39">
      <c r="J239" s="109" t="s">
        <v>775</v>
      </c>
    </row>
  </sheetData>
  <autoFilter ref="A1:I239" xr:uid="{BBD13096-60A5-6448-B7EC-0B62BA755F2A}"/>
  <conditionalFormatting sqref="J2:AY15 J16:U16 W16:AY16 J17:AY25 J26:R26 T26:AY26 J27:AY46 J65:AG65 AI65:AK65 J66:AK221 K222:AK222 J223:AK234 J47:AK64 AM47:AY234">
    <cfRule type="containsText" dxfId="94" priority="1" stopIfTrue="1" operator="containsText" text="Top Choice">
      <formula>NOT(ISERROR(SEARCH("Top Choice",J2)))</formula>
    </cfRule>
    <cfRule type="containsText" dxfId="93" priority="2" stopIfTrue="1" operator="containsText" text="Yes">
      <formula>NOT(ISERROR(SEARCH("Yes",J2)))</formula>
    </cfRule>
    <cfRule type="containsText" dxfId="92" priority="3" stopIfTrue="1" operator="containsText" text="If Needed">
      <formula>NOT(ISERROR(SEARCH("If Needed",J2)))</formula>
    </cfRule>
    <cfRule type="containsText" dxfId="91" priority="4" stopIfTrue="1" operator="containsText" text="Unavailable">
      <formula>NOT(ISERROR(SEARCH("Unavailable",J2)))</formula>
    </cfRule>
  </conditionalFormatting>
  <conditionalFormatting sqref="K222:AK222 J2:AY15 J26:R26 T26:AY26 J65:AG65 AI65:AK65 J223:AK234 J17:AY25 J16:U16 W16:AY16 J27:AY46 J66:AK221 J47:AK64 AM47:AY234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L235 AE62:AK64 AE66:AK228 J229:AK235 AI65:AK65 AD62:AD224 V2:V15 W2:AC25 M2:U25 AD226:AD228 L2:L8 S27 M26:R27 T26:AC27 K222 AL2:AL46 J223:K228 V17:V25 AE65:AG65 J2:K221 M28:AC228 L10:L228 AD2:AK61 AM2:BC235" xr:uid="{D78235A1-73CA-374C-BD77-99B5B848D8D2}">
      <formula1>$J$236:$J$239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8A9F-6140-4886-A983-DCC4E303C4DE}">
  <dimension ref="A1"/>
  <sheetViews>
    <sheetView tabSelected="1" workbookViewId="0"/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28"/>
  <sheetViews>
    <sheetView showGridLines="0" workbookViewId="0">
      <selection activeCell="I7" sqref="I7"/>
    </sheetView>
  </sheetViews>
  <sheetFormatPr defaultColWidth="13.28515625" defaultRowHeight="20.100000000000001" customHeight="1"/>
  <cols>
    <col min="1" max="1" width="18.42578125" style="1" bestFit="1" customWidth="1"/>
    <col min="2" max="2" width="9.7109375" style="1" bestFit="1" customWidth="1"/>
    <col min="3" max="3" width="4.28515625" style="1" bestFit="1" customWidth="1"/>
    <col min="4" max="4" width="10.85546875" style="1" bestFit="1" customWidth="1"/>
    <col min="5" max="5" width="13.28515625" style="1" customWidth="1"/>
    <col min="6" max="7" width="13.28515625" style="1"/>
    <col min="8" max="8" width="19.85546875" style="1" customWidth="1"/>
    <col min="9" max="11" width="13.28515625" style="1"/>
    <col min="12" max="12" width="17.140625" style="1" customWidth="1"/>
    <col min="13" max="16384" width="13.28515625" style="1"/>
  </cols>
  <sheetData>
    <row r="1" spans="1:13" ht="12.75" customHeight="1">
      <c r="A1" s="134" t="s">
        <v>908</v>
      </c>
      <c r="B1" s="134" t="s">
        <v>9</v>
      </c>
      <c r="C1"/>
      <c r="D1"/>
    </row>
    <row r="2" spans="1:13" ht="12.75" customHeight="1">
      <c r="A2" s="134" t="s">
        <v>4</v>
      </c>
      <c r="B2" s="44" t="s">
        <v>24</v>
      </c>
      <c r="C2" s="44" t="s">
        <v>17</v>
      </c>
      <c r="D2" s="44" t="s">
        <v>909</v>
      </c>
      <c r="H2" s="39" t="s">
        <v>910</v>
      </c>
      <c r="I2" s="1">
        <v>1405</v>
      </c>
      <c r="L2" s="39" t="s">
        <v>911</v>
      </c>
      <c r="M2" s="1">
        <v>5.7</v>
      </c>
    </row>
    <row r="3" spans="1:13" ht="12.75" customHeight="1">
      <c r="A3" s="44">
        <v>45530</v>
      </c>
      <c r="B3" s="11">
        <v>7</v>
      </c>
      <c r="C3" s="11">
        <v>14</v>
      </c>
      <c r="D3" s="11">
        <v>21</v>
      </c>
      <c r="H3" s="39" t="s">
        <v>912</v>
      </c>
      <c r="I3" s="1">
        <f>I2*2</f>
        <v>2810</v>
      </c>
      <c r="L3" s="39" t="s">
        <v>913</v>
      </c>
      <c r="M3" s="122">
        <f>(M2-I7)*2080</f>
        <v>-214.99999999999901</v>
      </c>
    </row>
    <row r="4" spans="1:13" ht="12.75" customHeight="1">
      <c r="A4" s="44">
        <v>45531</v>
      </c>
      <c r="B4" s="11">
        <v>7</v>
      </c>
      <c r="C4" s="11">
        <v>7</v>
      </c>
      <c r="D4" s="11">
        <v>14</v>
      </c>
      <c r="H4" s="39" t="s">
        <v>914</v>
      </c>
      <c r="I4" s="1">
        <f>2810*4</f>
        <v>11240</v>
      </c>
    </row>
    <row r="5" spans="1:13" ht="12.75" customHeight="1">
      <c r="A5" s="44">
        <v>45532</v>
      </c>
      <c r="B5" s="11">
        <v>12</v>
      </c>
      <c r="C5" s="11">
        <v>5</v>
      </c>
      <c r="D5" s="11">
        <v>17</v>
      </c>
      <c r="H5" s="39" t="s">
        <v>915</v>
      </c>
      <c r="I5" s="1">
        <v>831</v>
      </c>
    </row>
    <row r="6" spans="1:13" ht="12.75" customHeight="1">
      <c r="A6" s="44">
        <v>45533</v>
      </c>
      <c r="B6" s="11">
        <v>7</v>
      </c>
      <c r="C6" s="11"/>
      <c r="D6" s="11">
        <v>7</v>
      </c>
      <c r="H6" s="39" t="s">
        <v>916</v>
      </c>
      <c r="I6" s="1">
        <f>I4+I5</f>
        <v>12071</v>
      </c>
    </row>
    <row r="7" spans="1:13" ht="12.75" customHeight="1">
      <c r="A7" s="44">
        <v>45534</v>
      </c>
      <c r="B7" s="11">
        <v>7</v>
      </c>
      <c r="C7" s="11"/>
      <c r="D7" s="11">
        <v>7</v>
      </c>
      <c r="H7" s="39" t="s">
        <v>917</v>
      </c>
      <c r="I7" s="122">
        <f>I6/2080</f>
        <v>5.8033653846153843</v>
      </c>
    </row>
    <row r="8" spans="1:13" ht="12.75" customHeight="1">
      <c r="A8" s="44">
        <v>45538</v>
      </c>
      <c r="B8" s="11">
        <v>7</v>
      </c>
      <c r="C8" s="11"/>
      <c r="D8" s="11">
        <v>7</v>
      </c>
    </row>
    <row r="9" spans="1:13" ht="12.75" customHeight="1">
      <c r="A9" s="44">
        <v>45539</v>
      </c>
      <c r="B9" s="11">
        <v>14</v>
      </c>
      <c r="C9" s="11"/>
      <c r="D9" s="11">
        <v>14</v>
      </c>
    </row>
    <row r="10" spans="1:13" ht="12.75" customHeight="1">
      <c r="A10" s="44">
        <v>45540</v>
      </c>
      <c r="B10" s="11">
        <v>7</v>
      </c>
      <c r="C10" s="11"/>
      <c r="D10" s="11">
        <v>7</v>
      </c>
    </row>
    <row r="11" spans="1:13" ht="12.75" customHeight="1">
      <c r="A11" s="44">
        <v>45541</v>
      </c>
      <c r="B11" s="11">
        <v>7</v>
      </c>
      <c r="C11" s="11"/>
      <c r="D11" s="11">
        <v>7</v>
      </c>
    </row>
    <row r="12" spans="1:13" ht="12.75" customHeight="1">
      <c r="A12" s="44">
        <v>45544</v>
      </c>
      <c r="B12" s="11">
        <v>12</v>
      </c>
      <c r="C12" s="11">
        <v>5</v>
      </c>
      <c r="D12" s="11">
        <v>17</v>
      </c>
    </row>
    <row r="13" spans="1:13" ht="12.75" customHeight="1">
      <c r="A13" s="44">
        <v>45545</v>
      </c>
      <c r="B13" s="11">
        <v>4</v>
      </c>
      <c r="C13" s="11"/>
      <c r="D13" s="11">
        <v>4</v>
      </c>
    </row>
    <row r="14" spans="1:13" ht="12.75" customHeight="1">
      <c r="A14" s="44">
        <v>45546</v>
      </c>
      <c r="B14" s="11"/>
      <c r="C14" s="11">
        <v>7</v>
      </c>
      <c r="D14" s="11">
        <v>7</v>
      </c>
    </row>
    <row r="15" spans="1:13" ht="12.75" customHeight="1">
      <c r="A15" s="44">
        <v>45547</v>
      </c>
      <c r="B15" s="11">
        <v>7</v>
      </c>
      <c r="C15" s="11"/>
      <c r="D15" s="11">
        <v>7</v>
      </c>
    </row>
    <row r="16" spans="1:13" ht="12.75" customHeight="1">
      <c r="A16" s="44">
        <v>45548</v>
      </c>
      <c r="B16" s="11"/>
      <c r="C16" s="11">
        <v>5</v>
      </c>
      <c r="D16" s="11">
        <v>5</v>
      </c>
    </row>
    <row r="17" spans="1:4" ht="12.75" customHeight="1">
      <c r="A17" s="44">
        <v>45551</v>
      </c>
      <c r="B17" s="11">
        <v>7</v>
      </c>
      <c r="C17" s="11">
        <v>4</v>
      </c>
      <c r="D17" s="11">
        <v>11</v>
      </c>
    </row>
    <row r="18" spans="1:4" ht="12.75" customHeight="1">
      <c r="A18" s="44">
        <v>45553</v>
      </c>
      <c r="B18" s="11">
        <v>7</v>
      </c>
      <c r="C18" s="11">
        <v>7</v>
      </c>
      <c r="D18" s="11">
        <v>14</v>
      </c>
    </row>
    <row r="19" spans="1:4" ht="12.75" customHeight="1">
      <c r="A19" s="44">
        <v>45554</v>
      </c>
      <c r="B19" s="11">
        <v>7</v>
      </c>
      <c r="C19" s="11">
        <v>10</v>
      </c>
      <c r="D19" s="11">
        <v>17</v>
      </c>
    </row>
    <row r="20" spans="1:4" ht="12.75" customHeight="1">
      <c r="A20" s="44">
        <v>45555</v>
      </c>
      <c r="B20" s="11">
        <v>12</v>
      </c>
      <c r="C20" s="11">
        <v>7</v>
      </c>
      <c r="D20" s="11">
        <v>19</v>
      </c>
    </row>
    <row r="21" spans="1:4" ht="12.75" customHeight="1">
      <c r="A21" s="44">
        <v>45558</v>
      </c>
      <c r="B21" s="11">
        <v>5</v>
      </c>
      <c r="C21" s="11">
        <v>7</v>
      </c>
      <c r="D21" s="11">
        <v>12</v>
      </c>
    </row>
    <row r="22" spans="1:4" ht="12.75" customHeight="1">
      <c r="A22" s="44">
        <v>45559</v>
      </c>
      <c r="B22" s="11">
        <v>14</v>
      </c>
      <c r="C22" s="11">
        <v>10</v>
      </c>
      <c r="D22" s="11">
        <v>24</v>
      </c>
    </row>
    <row r="23" spans="1:4" ht="12.75" customHeight="1">
      <c r="A23" s="44">
        <v>45561</v>
      </c>
      <c r="B23" s="11">
        <v>8</v>
      </c>
      <c r="C23" s="11">
        <v>10</v>
      </c>
      <c r="D23" s="11">
        <v>18</v>
      </c>
    </row>
    <row r="24" spans="1:4" ht="12.75" customHeight="1">
      <c r="A24" s="44">
        <v>45562</v>
      </c>
      <c r="B24" s="11">
        <v>7</v>
      </c>
      <c r="C24" s="11">
        <v>3</v>
      </c>
      <c r="D24" s="11">
        <v>10</v>
      </c>
    </row>
    <row r="25" spans="1:4" ht="12.75" customHeight="1">
      <c r="A25" s="44">
        <v>45565</v>
      </c>
      <c r="B25" s="11">
        <v>7</v>
      </c>
      <c r="C25" s="11">
        <v>7</v>
      </c>
      <c r="D25" s="11">
        <v>14</v>
      </c>
    </row>
    <row r="26" spans="1:4" ht="12.75" customHeight="1">
      <c r="A26" s="44">
        <v>45566</v>
      </c>
      <c r="B26" s="11"/>
      <c r="C26" s="11">
        <v>4</v>
      </c>
      <c r="D26" s="11">
        <v>4</v>
      </c>
    </row>
    <row r="27" spans="1:4" ht="12.75" customHeight="1">
      <c r="A27" s="44">
        <v>45569</v>
      </c>
      <c r="B27" s="11">
        <v>7</v>
      </c>
      <c r="C27" s="11"/>
      <c r="D27" s="11">
        <v>7</v>
      </c>
    </row>
    <row r="28" spans="1:4" ht="12.75" customHeight="1">
      <c r="A28" s="44">
        <v>45572</v>
      </c>
      <c r="B28" s="11">
        <v>7</v>
      </c>
      <c r="C28" s="11">
        <v>7</v>
      </c>
      <c r="D28" s="11">
        <v>14</v>
      </c>
    </row>
    <row r="29" spans="1:4" ht="12.75" customHeight="1">
      <c r="A29" s="44">
        <v>45573</v>
      </c>
      <c r="B29" s="11">
        <v>7</v>
      </c>
      <c r="C29" s="11">
        <v>7</v>
      </c>
      <c r="D29" s="11">
        <v>14</v>
      </c>
    </row>
    <row r="30" spans="1:4" ht="12.75" customHeight="1">
      <c r="A30" s="44">
        <v>45574</v>
      </c>
      <c r="B30" s="11">
        <v>14</v>
      </c>
      <c r="C30" s="11"/>
      <c r="D30" s="11">
        <v>14</v>
      </c>
    </row>
    <row r="31" spans="1:4" ht="12.75" customHeight="1">
      <c r="A31" s="44">
        <v>45575</v>
      </c>
      <c r="B31" s="11">
        <v>7</v>
      </c>
      <c r="C31" s="11"/>
      <c r="D31" s="11">
        <v>7</v>
      </c>
    </row>
    <row r="32" spans="1:4" ht="12.75" customHeight="1">
      <c r="A32" s="44">
        <v>45576</v>
      </c>
      <c r="B32" s="11">
        <v>7</v>
      </c>
      <c r="C32" s="11"/>
      <c r="D32" s="11">
        <v>7</v>
      </c>
    </row>
    <row r="33" spans="1:4" ht="12.75" customHeight="1">
      <c r="A33" s="44">
        <v>45579</v>
      </c>
      <c r="B33" s="11">
        <v>4</v>
      </c>
      <c r="C33" s="11">
        <v>4</v>
      </c>
      <c r="D33" s="11">
        <v>8</v>
      </c>
    </row>
    <row r="34" spans="1:4" ht="12.75" customHeight="1">
      <c r="A34" s="44">
        <v>45580</v>
      </c>
      <c r="B34" s="11"/>
      <c r="C34" s="11">
        <v>7</v>
      </c>
      <c r="D34" s="11">
        <v>7</v>
      </c>
    </row>
    <row r="35" spans="1:4" ht="12.75" customHeight="1">
      <c r="A35" s="44">
        <v>45582</v>
      </c>
      <c r="B35" s="11">
        <v>7</v>
      </c>
      <c r="C35" s="11"/>
      <c r="D35" s="11">
        <v>7</v>
      </c>
    </row>
    <row r="36" spans="1:4" ht="12.75" customHeight="1">
      <c r="A36" s="44">
        <v>45586</v>
      </c>
      <c r="B36" s="11"/>
      <c r="C36" s="11">
        <v>7</v>
      </c>
      <c r="D36" s="11">
        <v>7</v>
      </c>
    </row>
    <row r="37" spans="1:4" ht="12.75" customHeight="1">
      <c r="A37" s="44">
        <v>45587</v>
      </c>
      <c r="B37" s="11">
        <v>15</v>
      </c>
      <c r="C37" s="11">
        <v>17</v>
      </c>
      <c r="D37" s="11">
        <v>32</v>
      </c>
    </row>
    <row r="38" spans="1:4" ht="12.75" customHeight="1">
      <c r="A38" s="44">
        <v>45588</v>
      </c>
      <c r="B38" s="11">
        <v>15</v>
      </c>
      <c r="C38" s="11">
        <v>8</v>
      </c>
      <c r="D38" s="11">
        <v>23</v>
      </c>
    </row>
    <row r="39" spans="1:4" ht="12.75" customHeight="1">
      <c r="A39" s="44">
        <v>45589</v>
      </c>
      <c r="B39" s="11">
        <v>12</v>
      </c>
      <c r="C39" s="11">
        <v>17</v>
      </c>
      <c r="D39" s="11">
        <v>29</v>
      </c>
    </row>
    <row r="40" spans="1:4" ht="12.75" customHeight="1">
      <c r="A40" s="44">
        <v>45590</v>
      </c>
      <c r="B40" s="11">
        <v>7</v>
      </c>
      <c r="C40" s="11"/>
      <c r="D40" s="11">
        <v>7</v>
      </c>
    </row>
    <row r="41" spans="1:4" ht="12.75" customHeight="1">
      <c r="A41" s="44">
        <v>45593</v>
      </c>
      <c r="B41" s="11">
        <v>12</v>
      </c>
      <c r="C41" s="11">
        <v>10</v>
      </c>
      <c r="D41" s="11">
        <v>22</v>
      </c>
    </row>
    <row r="42" spans="1:4" ht="12.75" customHeight="1">
      <c r="A42" s="44">
        <v>45594</v>
      </c>
      <c r="B42" s="11">
        <v>7</v>
      </c>
      <c r="C42" s="11">
        <v>7</v>
      </c>
      <c r="D42" s="11">
        <v>14</v>
      </c>
    </row>
    <row r="43" spans="1:4" ht="12.75" customHeight="1">
      <c r="A43" s="44">
        <v>45595</v>
      </c>
      <c r="B43" s="11">
        <v>14</v>
      </c>
      <c r="C43" s="11"/>
      <c r="D43" s="11">
        <v>14</v>
      </c>
    </row>
    <row r="44" spans="1:4" ht="12.75" customHeight="1">
      <c r="A44" s="44">
        <v>45596</v>
      </c>
      <c r="B44" s="11">
        <v>8</v>
      </c>
      <c r="C44" s="11"/>
      <c r="D44" s="11">
        <v>8</v>
      </c>
    </row>
    <row r="45" spans="1:4" ht="12.75" customHeight="1">
      <c r="A45" s="44">
        <v>45597</v>
      </c>
      <c r="B45" s="11">
        <v>7</v>
      </c>
      <c r="C45" s="11"/>
      <c r="D45" s="11">
        <v>7</v>
      </c>
    </row>
    <row r="46" spans="1:4" ht="12.75" customHeight="1">
      <c r="A46" s="44">
        <v>45600</v>
      </c>
      <c r="B46" s="11">
        <v>5</v>
      </c>
      <c r="C46" s="11">
        <v>7</v>
      </c>
      <c r="D46" s="11">
        <v>12</v>
      </c>
    </row>
    <row r="47" spans="1:4" ht="12.75" customHeight="1">
      <c r="A47" s="44">
        <v>45601</v>
      </c>
      <c r="B47" s="11">
        <v>4</v>
      </c>
      <c r="C47" s="11">
        <v>4</v>
      </c>
      <c r="D47" s="11">
        <v>8</v>
      </c>
    </row>
    <row r="48" spans="1:4" ht="12.75" customHeight="1">
      <c r="A48" s="44">
        <v>45602</v>
      </c>
      <c r="B48" s="11">
        <v>7</v>
      </c>
      <c r="C48" s="11"/>
      <c r="D48" s="11">
        <v>7</v>
      </c>
    </row>
    <row r="49" spans="1:4" ht="12.75" customHeight="1">
      <c r="A49" s="44">
        <v>45603</v>
      </c>
      <c r="B49" s="11">
        <v>7</v>
      </c>
      <c r="C49" s="11"/>
      <c r="D49" s="11">
        <v>7</v>
      </c>
    </row>
    <row r="50" spans="1:4" ht="12.75" customHeight="1">
      <c r="A50" s="44">
        <v>45604</v>
      </c>
      <c r="B50" s="11">
        <v>5</v>
      </c>
      <c r="C50" s="11"/>
      <c r="D50" s="11">
        <v>5</v>
      </c>
    </row>
    <row r="51" spans="1:4" ht="12.75" customHeight="1">
      <c r="A51" s="44">
        <v>45607</v>
      </c>
      <c r="B51" s="11">
        <v>7</v>
      </c>
      <c r="C51" s="11"/>
      <c r="D51" s="11">
        <v>7</v>
      </c>
    </row>
    <row r="52" spans="1:4" ht="12.75" customHeight="1">
      <c r="A52" s="44">
        <v>45608</v>
      </c>
      <c r="B52" s="11">
        <v>7</v>
      </c>
      <c r="C52" s="11">
        <v>10</v>
      </c>
      <c r="D52" s="11">
        <v>17</v>
      </c>
    </row>
    <row r="53" spans="1:4" ht="12.75" customHeight="1">
      <c r="A53" s="44">
        <v>45609</v>
      </c>
      <c r="B53" s="11">
        <v>11</v>
      </c>
      <c r="C53" s="11">
        <v>11</v>
      </c>
      <c r="D53" s="11">
        <v>22</v>
      </c>
    </row>
    <row r="54" spans="1:4" ht="12.75" customHeight="1">
      <c r="A54" s="44">
        <v>45610</v>
      </c>
      <c r="B54" s="11">
        <v>12</v>
      </c>
      <c r="C54" s="11">
        <v>5</v>
      </c>
      <c r="D54" s="11">
        <v>17</v>
      </c>
    </row>
    <row r="55" spans="1:4" ht="12.75" customHeight="1">
      <c r="A55" s="44">
        <v>45611</v>
      </c>
      <c r="B55" s="11">
        <v>7</v>
      </c>
      <c r="C55" s="11"/>
      <c r="D55" s="11">
        <v>7</v>
      </c>
    </row>
    <row r="56" spans="1:4" ht="12.75" customHeight="1">
      <c r="A56" s="44">
        <v>45615</v>
      </c>
      <c r="B56" s="11">
        <v>7</v>
      </c>
      <c r="C56" s="11">
        <v>5</v>
      </c>
      <c r="D56" s="11">
        <v>12</v>
      </c>
    </row>
    <row r="57" spans="1:4" ht="12.75" customHeight="1">
      <c r="A57" s="44">
        <v>45617</v>
      </c>
      <c r="B57" s="11">
        <v>7</v>
      </c>
      <c r="C57" s="11">
        <v>10</v>
      </c>
      <c r="D57" s="11">
        <v>17</v>
      </c>
    </row>
    <row r="58" spans="1:4" ht="12.75" customHeight="1">
      <c r="A58" s="44">
        <v>45618</v>
      </c>
      <c r="B58" s="11">
        <v>7</v>
      </c>
      <c r="C58" s="11"/>
      <c r="D58" s="11">
        <v>7</v>
      </c>
    </row>
    <row r="59" spans="1:4" ht="12.75" customHeight="1">
      <c r="A59" s="44">
        <v>45621</v>
      </c>
      <c r="B59" s="11">
        <v>7</v>
      </c>
      <c r="C59" s="11"/>
      <c r="D59" s="11">
        <v>7</v>
      </c>
    </row>
    <row r="60" spans="1:4" ht="12.75" customHeight="1">
      <c r="A60" s="44">
        <v>45628</v>
      </c>
      <c r="B60" s="11">
        <v>1</v>
      </c>
      <c r="C60" s="11">
        <v>7</v>
      </c>
      <c r="D60" s="11">
        <v>8</v>
      </c>
    </row>
    <row r="61" spans="1:4" ht="12.75" customHeight="1">
      <c r="A61" s="44">
        <v>45629</v>
      </c>
      <c r="B61" s="11">
        <v>8</v>
      </c>
      <c r="C61" s="11">
        <v>1</v>
      </c>
      <c r="D61" s="11">
        <v>9</v>
      </c>
    </row>
    <row r="62" spans="1:4" ht="12.75" customHeight="1">
      <c r="A62" s="44">
        <v>45631</v>
      </c>
      <c r="B62" s="11">
        <v>7</v>
      </c>
      <c r="C62" s="11">
        <v>14</v>
      </c>
      <c r="D62" s="11">
        <v>21</v>
      </c>
    </row>
    <row r="63" spans="1:4" ht="12.75" customHeight="1">
      <c r="A63" s="44">
        <v>45632</v>
      </c>
      <c r="B63" s="11">
        <v>7</v>
      </c>
      <c r="C63" s="11"/>
      <c r="D63" s="11">
        <v>7</v>
      </c>
    </row>
    <row r="64" spans="1:4" ht="12.75" customHeight="1">
      <c r="A64" s="44">
        <v>45635</v>
      </c>
      <c r="B64" s="11">
        <v>7</v>
      </c>
      <c r="C64" s="11">
        <v>7</v>
      </c>
      <c r="D64" s="11">
        <v>14</v>
      </c>
    </row>
    <row r="65" spans="1:4" ht="12.75" customHeight="1">
      <c r="A65" s="44">
        <v>45664</v>
      </c>
      <c r="B65" s="11">
        <v>14</v>
      </c>
      <c r="C65" s="11"/>
      <c r="D65" s="11">
        <v>14</v>
      </c>
    </row>
    <row r="66" spans="1:4" ht="12.75" customHeight="1">
      <c r="A66" s="44">
        <v>45666</v>
      </c>
      <c r="B66" s="11">
        <v>7</v>
      </c>
      <c r="C66" s="11"/>
      <c r="D66" s="11">
        <v>7</v>
      </c>
    </row>
    <row r="67" spans="1:4" ht="12.75" customHeight="1">
      <c r="A67" s="44">
        <v>45667</v>
      </c>
      <c r="B67" s="11">
        <v>7</v>
      </c>
      <c r="C67" s="11"/>
      <c r="D67" s="11">
        <v>7</v>
      </c>
    </row>
    <row r="68" spans="1:4" ht="12.75" customHeight="1">
      <c r="A68" s="44">
        <v>45670</v>
      </c>
      <c r="B68" s="11">
        <v>9</v>
      </c>
      <c r="C68" s="11">
        <v>16</v>
      </c>
      <c r="D68" s="11">
        <v>25</v>
      </c>
    </row>
    <row r="69" spans="1:4" ht="12.75" customHeight="1">
      <c r="A69" s="44">
        <v>45671</v>
      </c>
      <c r="B69" s="11">
        <v>15</v>
      </c>
      <c r="C69" s="11">
        <v>14</v>
      </c>
      <c r="D69" s="11">
        <v>29</v>
      </c>
    </row>
    <row r="70" spans="1:4" ht="12.75" customHeight="1">
      <c r="A70" s="44">
        <v>45673</v>
      </c>
      <c r="B70" s="11">
        <v>7</v>
      </c>
      <c r="C70" s="11">
        <v>5</v>
      </c>
      <c r="D70" s="11">
        <v>12</v>
      </c>
    </row>
    <row r="71" spans="1:4" ht="12.75" customHeight="1">
      <c r="A71" s="44">
        <v>45674</v>
      </c>
      <c r="B71" s="11">
        <v>12</v>
      </c>
      <c r="C71" s="11">
        <v>6</v>
      </c>
      <c r="D71" s="11">
        <v>18</v>
      </c>
    </row>
    <row r="72" spans="1:4" ht="12.75" customHeight="1">
      <c r="A72" s="44">
        <v>45679</v>
      </c>
      <c r="B72" s="11">
        <v>7</v>
      </c>
      <c r="C72" s="11"/>
      <c r="D72" s="11">
        <v>7</v>
      </c>
    </row>
    <row r="73" spans="1:4" ht="12.75" customHeight="1">
      <c r="A73" s="44">
        <v>45680</v>
      </c>
      <c r="B73" s="11"/>
      <c r="C73" s="11">
        <v>7</v>
      </c>
      <c r="D73" s="11">
        <v>7</v>
      </c>
    </row>
    <row r="74" spans="1:4" ht="12.75" customHeight="1">
      <c r="A74" s="44">
        <v>45681</v>
      </c>
      <c r="B74" s="11">
        <v>7</v>
      </c>
      <c r="C74" s="11">
        <v>10</v>
      </c>
      <c r="D74" s="11">
        <v>17</v>
      </c>
    </row>
    <row r="75" spans="1:4" ht="12.75" customHeight="1">
      <c r="A75" s="44">
        <v>45684</v>
      </c>
      <c r="B75" s="11">
        <v>7</v>
      </c>
      <c r="C75" s="11">
        <v>14</v>
      </c>
      <c r="D75" s="11">
        <v>21</v>
      </c>
    </row>
    <row r="76" spans="1:4" ht="12.75" customHeight="1">
      <c r="A76" s="44">
        <v>45685</v>
      </c>
      <c r="B76" s="11">
        <v>7</v>
      </c>
      <c r="C76" s="11">
        <v>7</v>
      </c>
      <c r="D76" s="11">
        <v>14</v>
      </c>
    </row>
    <row r="77" spans="1:4" ht="12.75" customHeight="1">
      <c r="A77" s="44">
        <v>45686</v>
      </c>
      <c r="B77" s="11">
        <v>14</v>
      </c>
      <c r="C77" s="11">
        <v>1</v>
      </c>
      <c r="D77" s="11">
        <v>15</v>
      </c>
    </row>
    <row r="78" spans="1:4" ht="12.75" customHeight="1">
      <c r="A78" s="44">
        <v>45687</v>
      </c>
      <c r="B78" s="11">
        <v>5</v>
      </c>
      <c r="C78" s="11">
        <v>10</v>
      </c>
      <c r="D78" s="11">
        <v>15</v>
      </c>
    </row>
    <row r="79" spans="1:4" ht="12.75" customHeight="1">
      <c r="A79" s="44">
        <v>45688</v>
      </c>
      <c r="B79" s="11">
        <v>7</v>
      </c>
      <c r="C79" s="11">
        <v>7</v>
      </c>
      <c r="D79" s="11">
        <v>14</v>
      </c>
    </row>
    <row r="80" spans="1:4" ht="12.75" customHeight="1">
      <c r="A80" s="44">
        <v>45694</v>
      </c>
      <c r="B80" s="11">
        <v>7</v>
      </c>
      <c r="C80" s="11">
        <v>5</v>
      </c>
      <c r="D80" s="11">
        <v>12</v>
      </c>
    </row>
    <row r="81" spans="1:4" ht="12.75" customHeight="1">
      <c r="A81" s="44">
        <v>45695</v>
      </c>
      <c r="B81" s="11">
        <v>7</v>
      </c>
      <c r="C81" s="11"/>
      <c r="D81" s="11">
        <v>7</v>
      </c>
    </row>
    <row r="82" spans="1:4" ht="12.75" customHeight="1">
      <c r="A82" s="44">
        <v>45698</v>
      </c>
      <c r="B82" s="11">
        <v>10</v>
      </c>
      <c r="C82" s="11">
        <v>13</v>
      </c>
      <c r="D82" s="11">
        <v>23</v>
      </c>
    </row>
    <row r="83" spans="1:4" ht="12.75" customHeight="1">
      <c r="A83" s="44">
        <v>45699</v>
      </c>
      <c r="B83" s="11">
        <v>7</v>
      </c>
      <c r="C83" s="11">
        <v>7</v>
      </c>
      <c r="D83" s="11">
        <v>14</v>
      </c>
    </row>
    <row r="84" spans="1:4" ht="12.75" customHeight="1">
      <c r="A84" s="44">
        <v>45700</v>
      </c>
      <c r="B84" s="11">
        <v>7</v>
      </c>
      <c r="C84" s="11"/>
      <c r="D84" s="11">
        <v>7</v>
      </c>
    </row>
    <row r="85" spans="1:4" ht="12.75" customHeight="1">
      <c r="A85" s="44">
        <v>45701</v>
      </c>
      <c r="B85" s="11">
        <v>7</v>
      </c>
      <c r="C85" s="11">
        <v>12</v>
      </c>
      <c r="D85" s="11">
        <v>19</v>
      </c>
    </row>
    <row r="86" spans="1:4" ht="12.75" customHeight="1">
      <c r="A86" s="44">
        <v>45702</v>
      </c>
      <c r="B86" s="11">
        <v>7</v>
      </c>
      <c r="C86" s="11">
        <v>3</v>
      </c>
      <c r="D86" s="11">
        <v>10</v>
      </c>
    </row>
    <row r="87" spans="1:4" ht="12.75" customHeight="1">
      <c r="A87" s="44">
        <v>45705</v>
      </c>
      <c r="B87" s="11">
        <v>1</v>
      </c>
      <c r="C87" s="11"/>
      <c r="D87" s="11">
        <v>1</v>
      </c>
    </row>
    <row r="88" spans="1:4" ht="12.75" customHeight="1">
      <c r="A88" s="44">
        <v>45707</v>
      </c>
      <c r="B88" s="11"/>
      <c r="C88" s="11">
        <v>1</v>
      </c>
      <c r="D88" s="11">
        <v>1</v>
      </c>
    </row>
    <row r="89" spans="1:4" ht="12.75" customHeight="1">
      <c r="A89" s="44">
        <v>45708</v>
      </c>
      <c r="B89" s="11">
        <v>21</v>
      </c>
      <c r="C89" s="11"/>
      <c r="D89" s="11">
        <v>21</v>
      </c>
    </row>
    <row r="90" spans="1:4" ht="12.75" customHeight="1">
      <c r="A90" s="44">
        <v>45709</v>
      </c>
      <c r="B90" s="11">
        <v>7</v>
      </c>
      <c r="C90" s="11"/>
      <c r="D90" s="11">
        <v>7</v>
      </c>
    </row>
    <row r="91" spans="1:4" ht="12.75" customHeight="1">
      <c r="A91" s="44">
        <v>45713</v>
      </c>
      <c r="B91" s="11">
        <v>7</v>
      </c>
      <c r="C91" s="11">
        <v>7</v>
      </c>
      <c r="D91" s="11">
        <v>14</v>
      </c>
    </row>
    <row r="92" spans="1:4" ht="12.75" customHeight="1">
      <c r="A92" s="44">
        <v>45714</v>
      </c>
      <c r="B92" s="11">
        <v>14</v>
      </c>
      <c r="C92" s="11"/>
      <c r="D92" s="11">
        <v>14</v>
      </c>
    </row>
    <row r="93" spans="1:4" ht="12.75" customHeight="1">
      <c r="A93" s="44">
        <v>45716</v>
      </c>
      <c r="B93" s="11">
        <v>7</v>
      </c>
      <c r="C93" s="11"/>
      <c r="D93" s="11">
        <v>7</v>
      </c>
    </row>
    <row r="94" spans="1:4" ht="12.75" customHeight="1">
      <c r="A94" s="44">
        <v>45726</v>
      </c>
      <c r="B94" s="11"/>
      <c r="C94" s="11">
        <v>7</v>
      </c>
      <c r="D94" s="11">
        <v>7</v>
      </c>
    </row>
    <row r="95" spans="1:4" ht="12.75" customHeight="1">
      <c r="A95" s="44">
        <v>45729</v>
      </c>
      <c r="B95" s="11">
        <v>7</v>
      </c>
      <c r="C95" s="11">
        <v>7</v>
      </c>
      <c r="D95" s="11">
        <v>14</v>
      </c>
    </row>
    <row r="96" spans="1:4" ht="12.75" customHeight="1">
      <c r="A96" s="44">
        <v>45735</v>
      </c>
      <c r="B96" s="11">
        <v>8</v>
      </c>
      <c r="C96" s="11"/>
      <c r="D96" s="11">
        <v>8</v>
      </c>
    </row>
    <row r="97" spans="1:4" ht="12.75" customHeight="1">
      <c r="A97" s="44">
        <v>45736</v>
      </c>
      <c r="B97" s="11"/>
      <c r="C97" s="11">
        <v>7</v>
      </c>
      <c r="D97" s="11">
        <v>7</v>
      </c>
    </row>
    <row r="98" spans="1:4" ht="12.75" customHeight="1">
      <c r="A98" s="44">
        <v>45750</v>
      </c>
      <c r="B98" s="11">
        <v>7</v>
      </c>
      <c r="C98" s="11"/>
      <c r="D98" s="11">
        <v>7</v>
      </c>
    </row>
    <row r="99" spans="1:4" ht="12.75" customHeight="1">
      <c r="A99" s="44">
        <v>45754</v>
      </c>
      <c r="B99" s="11">
        <v>3</v>
      </c>
      <c r="C99" s="11">
        <v>3</v>
      </c>
      <c r="D99" s="11">
        <v>6</v>
      </c>
    </row>
    <row r="100" spans="1:4" ht="12.75" customHeight="1">
      <c r="A100" s="44">
        <v>45755</v>
      </c>
      <c r="B100" s="11">
        <v>4</v>
      </c>
      <c r="C100" s="11">
        <v>4</v>
      </c>
      <c r="D100" s="11">
        <v>8</v>
      </c>
    </row>
    <row r="101" spans="1:4" ht="12.75" customHeight="1">
      <c r="A101" s="44">
        <v>45757</v>
      </c>
      <c r="B101" s="11"/>
      <c r="C101" s="11">
        <v>7</v>
      </c>
      <c r="D101" s="11">
        <v>7</v>
      </c>
    </row>
    <row r="102" spans="1:4" ht="12.75" customHeight="1">
      <c r="A102" s="44">
        <v>45762</v>
      </c>
      <c r="B102" s="11">
        <v>3</v>
      </c>
      <c r="C102" s="11">
        <v>3</v>
      </c>
      <c r="D102" s="11">
        <v>6</v>
      </c>
    </row>
    <row r="103" spans="1:4" ht="12.75" customHeight="1">
      <c r="A103" s="44">
        <v>45765</v>
      </c>
      <c r="B103" s="11">
        <v>7</v>
      </c>
      <c r="C103" s="11"/>
      <c r="D103" s="11">
        <v>7</v>
      </c>
    </row>
    <row r="104" spans="1:4" ht="12.75" customHeight="1">
      <c r="A104" s="44">
        <v>45771</v>
      </c>
      <c r="B104" s="11"/>
      <c r="C104" s="11">
        <v>7</v>
      </c>
      <c r="D104" s="11">
        <v>7</v>
      </c>
    </row>
    <row r="105" spans="1:4" ht="12.75" customHeight="1">
      <c r="A105" s="44">
        <v>45775</v>
      </c>
      <c r="B105" s="11">
        <v>1</v>
      </c>
      <c r="C105" s="11">
        <v>7</v>
      </c>
      <c r="D105" s="11">
        <v>8</v>
      </c>
    </row>
    <row r="106" spans="1:4" ht="12.75" customHeight="1">
      <c r="A106" s="44">
        <v>45791</v>
      </c>
      <c r="B106" s="11">
        <v>7</v>
      </c>
      <c r="C106" s="11">
        <v>14</v>
      </c>
      <c r="D106" s="11">
        <v>21</v>
      </c>
    </row>
    <row r="107" spans="1:4" ht="12.75" customHeight="1">
      <c r="A107" s="44">
        <v>45792</v>
      </c>
      <c r="B107" s="11">
        <v>7</v>
      </c>
      <c r="C107" s="11"/>
      <c r="D107" s="11">
        <v>7</v>
      </c>
    </row>
    <row r="108" spans="1:4" ht="12.75" customHeight="1">
      <c r="A108" s="44">
        <v>45796</v>
      </c>
      <c r="B108" s="11">
        <v>7</v>
      </c>
      <c r="C108" s="11">
        <v>7</v>
      </c>
      <c r="D108" s="11">
        <v>14</v>
      </c>
    </row>
    <row r="109" spans="1:4" ht="12.75" customHeight="1">
      <c r="A109" s="44">
        <v>45798</v>
      </c>
      <c r="B109" s="11"/>
      <c r="C109" s="11">
        <v>5</v>
      </c>
      <c r="D109" s="11">
        <v>5</v>
      </c>
    </row>
    <row r="110" spans="1:4" ht="12.75" customHeight="1">
      <c r="A110" s="44">
        <v>45800</v>
      </c>
      <c r="B110" s="11">
        <v>7</v>
      </c>
      <c r="C110" s="11">
        <v>5</v>
      </c>
      <c r="D110" s="11">
        <v>12</v>
      </c>
    </row>
    <row r="111" spans="1:4" ht="12.75" customHeight="1">
      <c r="A111" s="44">
        <v>45805</v>
      </c>
      <c r="B111" s="11"/>
      <c r="C111" s="11">
        <v>4</v>
      </c>
      <c r="D111" s="11">
        <v>4</v>
      </c>
    </row>
    <row r="112" spans="1:4" ht="12.75" customHeight="1">
      <c r="A112" s="44">
        <v>45806</v>
      </c>
      <c r="B112" s="11">
        <v>7</v>
      </c>
      <c r="C112" s="11">
        <v>5</v>
      </c>
      <c r="D112" s="11">
        <v>12</v>
      </c>
    </row>
    <row r="113" spans="1:4" ht="12.75" customHeight="1">
      <c r="A113" s="44">
        <v>45807</v>
      </c>
      <c r="B113" s="11"/>
      <c r="C113" s="11">
        <v>5</v>
      </c>
      <c r="D113" s="11">
        <v>5</v>
      </c>
    </row>
    <row r="114" spans="1:4" ht="12.75" customHeight="1">
      <c r="A114" s="44">
        <v>45810</v>
      </c>
      <c r="B114" s="11">
        <v>7</v>
      </c>
      <c r="C114" s="11">
        <v>5</v>
      </c>
      <c r="D114" s="11">
        <v>12</v>
      </c>
    </row>
    <row r="115" spans="1:4" ht="12.75" customHeight="1">
      <c r="A115" s="44">
        <v>45817</v>
      </c>
      <c r="B115" s="11"/>
      <c r="C115" s="11">
        <v>7</v>
      </c>
      <c r="D115" s="11">
        <v>7</v>
      </c>
    </row>
    <row r="116" spans="1:4" ht="12.75" customHeight="1">
      <c r="A116" s="44">
        <v>45818</v>
      </c>
      <c r="B116" s="11"/>
      <c r="C116" s="11">
        <v>10</v>
      </c>
      <c r="D116" s="11">
        <v>10</v>
      </c>
    </row>
    <row r="117" spans="1:4" ht="12.75" customHeight="1">
      <c r="A117" s="44">
        <v>45819</v>
      </c>
      <c r="B117" s="11">
        <v>5</v>
      </c>
      <c r="C117" s="11"/>
      <c r="D117" s="11">
        <v>5</v>
      </c>
    </row>
    <row r="118" spans="1:4" ht="12.75" customHeight="1">
      <c r="A118" s="44">
        <v>45820</v>
      </c>
      <c r="B118" s="11"/>
      <c r="C118" s="11">
        <v>5</v>
      </c>
      <c r="D118" s="11">
        <v>5</v>
      </c>
    </row>
    <row r="119" spans="1:4" ht="12.75" customHeight="1">
      <c r="A119" s="44">
        <v>45821</v>
      </c>
      <c r="B119" s="11">
        <v>7</v>
      </c>
      <c r="C119" s="11"/>
      <c r="D119" s="11">
        <v>7</v>
      </c>
    </row>
    <row r="120" spans="1:4" ht="12.75" customHeight="1">
      <c r="A120" s="44">
        <v>45824</v>
      </c>
      <c r="B120" s="11"/>
      <c r="C120" s="11">
        <v>7</v>
      </c>
      <c r="D120" s="11">
        <v>7</v>
      </c>
    </row>
    <row r="121" spans="1:4" ht="12.75" customHeight="1">
      <c r="A121" s="44">
        <v>45826</v>
      </c>
      <c r="B121" s="11"/>
      <c r="C121" s="11">
        <v>3</v>
      </c>
      <c r="D121" s="11">
        <v>3</v>
      </c>
    </row>
    <row r="122" spans="1:4" ht="12.75" customHeight="1">
      <c r="A122" s="44">
        <v>45827</v>
      </c>
      <c r="B122" s="11">
        <v>8</v>
      </c>
      <c r="C122" s="11">
        <v>7</v>
      </c>
      <c r="D122" s="11">
        <v>15</v>
      </c>
    </row>
    <row r="123" spans="1:4" ht="12.75" customHeight="1">
      <c r="A123" s="44">
        <v>45828</v>
      </c>
      <c r="B123" s="11">
        <v>8</v>
      </c>
      <c r="C123" s="11"/>
      <c r="D123" s="11">
        <v>8</v>
      </c>
    </row>
    <row r="124" spans="1:4" ht="12.75" customHeight="1">
      <c r="A124" s="44">
        <v>45831</v>
      </c>
      <c r="B124" s="11"/>
      <c r="C124" s="11">
        <v>7</v>
      </c>
      <c r="D124" s="11">
        <v>7</v>
      </c>
    </row>
    <row r="125" spans="1:4" ht="12.75" customHeight="1">
      <c r="A125" s="44">
        <v>45834</v>
      </c>
      <c r="B125" s="11">
        <v>1</v>
      </c>
      <c r="C125" s="11">
        <v>3</v>
      </c>
      <c r="D125" s="11">
        <v>4</v>
      </c>
    </row>
    <row r="126" spans="1:4" ht="12.75" customHeight="1">
      <c r="A126" s="44">
        <v>45835</v>
      </c>
      <c r="B126" s="11">
        <v>7</v>
      </c>
      <c r="C126" s="11">
        <v>7</v>
      </c>
      <c r="D126" s="11">
        <v>14</v>
      </c>
    </row>
    <row r="127" spans="1:4" ht="12.75" customHeight="1">
      <c r="A127" s="44">
        <v>45838</v>
      </c>
      <c r="B127" s="11">
        <v>7</v>
      </c>
      <c r="C127" s="11"/>
      <c r="D127" s="11">
        <v>7</v>
      </c>
    </row>
    <row r="128" spans="1:4" ht="12.75" customHeight="1">
      <c r="A128" s="44" t="s">
        <v>909</v>
      </c>
      <c r="B128" s="11">
        <v>818</v>
      </c>
      <c r="C128" s="11">
        <v>587</v>
      </c>
      <c r="D128" s="11">
        <v>1405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26"/>
  <sheetViews>
    <sheetView showGridLines="0" workbookViewId="0">
      <pane xSplit="1" ySplit="1" topLeftCell="B59" activePane="bottomRight" state="frozen"/>
      <selection pane="bottomRight"/>
      <selection pane="bottomLeft"/>
      <selection pane="topRight"/>
    </sheetView>
  </sheetViews>
  <sheetFormatPr defaultColWidth="16.28515625" defaultRowHeight="20.100000000000001" customHeight="1"/>
  <cols>
    <col min="1" max="1" width="16.28515625" style="32" customWidth="1"/>
    <col min="2" max="2" width="13" style="32" customWidth="1"/>
    <col min="3" max="3" width="11.42578125" style="11" customWidth="1"/>
    <col min="4" max="4" width="11.140625" style="11" customWidth="1"/>
    <col min="5" max="6" width="16.28515625" style="11" customWidth="1"/>
    <col min="7" max="16384" width="16.28515625" style="11"/>
  </cols>
  <sheetData>
    <row r="1" spans="1:5" ht="32.85" customHeight="1">
      <c r="A1" s="29" t="s">
        <v>918</v>
      </c>
      <c r="B1" s="33" t="s">
        <v>918</v>
      </c>
      <c r="C1" s="27" t="s">
        <v>24</v>
      </c>
      <c r="D1" s="28" t="s">
        <v>17</v>
      </c>
      <c r="E1" s="40" t="s">
        <v>919</v>
      </c>
    </row>
    <row r="2" spans="1:5" ht="20.100000000000001" customHeight="1">
      <c r="A2" s="30" t="s">
        <v>888</v>
      </c>
      <c r="B2" s="34">
        <f t="shared" ref="B2:B33" si="0">DATEVALUE(A2)</f>
        <v>45530</v>
      </c>
      <c r="C2" s="22">
        <v>7</v>
      </c>
      <c r="D2" s="25">
        <v>14</v>
      </c>
      <c r="E2" s="17"/>
    </row>
    <row r="3" spans="1:5" ht="20.100000000000001" customHeight="1">
      <c r="A3" s="30" t="s">
        <v>920</v>
      </c>
      <c r="B3" s="34">
        <f t="shared" si="0"/>
        <v>45531</v>
      </c>
      <c r="C3" s="22">
        <v>7</v>
      </c>
      <c r="D3" s="25">
        <v>7</v>
      </c>
      <c r="E3" s="17"/>
    </row>
    <row r="4" spans="1:5" ht="20.100000000000001" customHeight="1">
      <c r="A4" s="30" t="s">
        <v>921</v>
      </c>
      <c r="B4" s="34">
        <f t="shared" si="0"/>
        <v>45532</v>
      </c>
      <c r="C4" s="22">
        <v>12</v>
      </c>
      <c r="D4" s="25">
        <v>5</v>
      </c>
      <c r="E4" s="17"/>
    </row>
    <row r="5" spans="1:5" ht="20.100000000000001" customHeight="1">
      <c r="A5" s="30" t="s">
        <v>922</v>
      </c>
      <c r="B5" s="34">
        <f t="shared" si="0"/>
        <v>45533</v>
      </c>
      <c r="C5" s="22">
        <v>7</v>
      </c>
      <c r="D5" s="23"/>
      <c r="E5" s="17"/>
    </row>
    <row r="6" spans="1:5" ht="20.100000000000001" customHeight="1">
      <c r="A6" s="30" t="s">
        <v>923</v>
      </c>
      <c r="B6" s="34">
        <f t="shared" si="0"/>
        <v>45534</v>
      </c>
      <c r="C6" s="22">
        <v>7</v>
      </c>
      <c r="D6" s="23"/>
      <c r="E6" s="17"/>
    </row>
    <row r="7" spans="1:5" ht="20.100000000000001" customHeight="1">
      <c r="A7" s="30" t="s">
        <v>924</v>
      </c>
      <c r="B7" s="34">
        <f t="shared" si="0"/>
        <v>45538</v>
      </c>
      <c r="C7" s="22">
        <v>7</v>
      </c>
      <c r="D7" s="23"/>
      <c r="E7" s="17"/>
    </row>
    <row r="8" spans="1:5" ht="20.100000000000001" customHeight="1">
      <c r="A8" s="30" t="s">
        <v>925</v>
      </c>
      <c r="B8" s="34">
        <f t="shared" si="0"/>
        <v>45539</v>
      </c>
      <c r="C8" s="22">
        <v>14</v>
      </c>
      <c r="D8" s="23"/>
      <c r="E8" s="17"/>
    </row>
    <row r="9" spans="1:5" ht="20.100000000000001" customHeight="1">
      <c r="A9" s="30" t="s">
        <v>926</v>
      </c>
      <c r="B9" s="34">
        <f t="shared" si="0"/>
        <v>45540</v>
      </c>
      <c r="C9" s="22">
        <v>7</v>
      </c>
      <c r="D9" s="23"/>
      <c r="E9" s="17"/>
    </row>
    <row r="10" spans="1:5" ht="20.100000000000001" customHeight="1">
      <c r="A10" s="30" t="s">
        <v>927</v>
      </c>
      <c r="B10" s="34">
        <f t="shared" si="0"/>
        <v>45541</v>
      </c>
      <c r="C10" s="22">
        <v>7</v>
      </c>
      <c r="D10" s="23"/>
      <c r="E10" s="17"/>
    </row>
    <row r="11" spans="1:5" ht="20.100000000000001" customHeight="1">
      <c r="A11" s="30" t="s">
        <v>928</v>
      </c>
      <c r="B11" s="34">
        <f t="shared" si="0"/>
        <v>45544</v>
      </c>
      <c r="C11" s="22">
        <v>12</v>
      </c>
      <c r="D11" s="25">
        <v>5</v>
      </c>
      <c r="E11" s="17"/>
    </row>
    <row r="12" spans="1:5" ht="20.100000000000001" customHeight="1">
      <c r="A12" s="30" t="s">
        <v>929</v>
      </c>
      <c r="B12" s="34">
        <f t="shared" si="0"/>
        <v>45545</v>
      </c>
      <c r="C12" s="22">
        <v>4</v>
      </c>
      <c r="D12" s="23"/>
      <c r="E12" s="17"/>
    </row>
    <row r="13" spans="1:5" ht="20.100000000000001" customHeight="1">
      <c r="A13" s="30" t="s">
        <v>930</v>
      </c>
      <c r="B13" s="34">
        <f t="shared" si="0"/>
        <v>45546</v>
      </c>
      <c r="C13" s="24"/>
      <c r="D13" s="25">
        <v>7</v>
      </c>
      <c r="E13" s="17"/>
    </row>
    <row r="14" spans="1:5" ht="20.100000000000001" customHeight="1">
      <c r="A14" s="30" t="s">
        <v>931</v>
      </c>
      <c r="B14" s="34">
        <f t="shared" si="0"/>
        <v>45547</v>
      </c>
      <c r="C14" s="22">
        <v>7</v>
      </c>
      <c r="D14" s="23"/>
      <c r="E14" s="17"/>
    </row>
    <row r="15" spans="1:5" ht="20.100000000000001" customHeight="1">
      <c r="A15" s="30" t="s">
        <v>932</v>
      </c>
      <c r="B15" s="34">
        <f t="shared" si="0"/>
        <v>45548</v>
      </c>
      <c r="C15" s="24"/>
      <c r="D15" s="25">
        <v>5</v>
      </c>
      <c r="E15" s="17"/>
    </row>
    <row r="16" spans="1:5" ht="20.100000000000001" customHeight="1">
      <c r="A16" s="30" t="s">
        <v>933</v>
      </c>
      <c r="B16" s="34">
        <f t="shared" si="0"/>
        <v>45551</v>
      </c>
      <c r="C16" s="22">
        <v>7</v>
      </c>
      <c r="D16" s="25">
        <v>4</v>
      </c>
      <c r="E16" s="17"/>
    </row>
    <row r="17" spans="1:5" ht="20.100000000000001" customHeight="1">
      <c r="A17" s="30" t="s">
        <v>934</v>
      </c>
      <c r="B17" s="34">
        <f t="shared" si="0"/>
        <v>45553</v>
      </c>
      <c r="C17" s="22">
        <v>7</v>
      </c>
      <c r="D17" s="25">
        <v>7</v>
      </c>
      <c r="E17" s="17"/>
    </row>
    <row r="18" spans="1:5" ht="20.100000000000001" customHeight="1">
      <c r="A18" s="30" t="s">
        <v>935</v>
      </c>
      <c r="B18" s="34">
        <f t="shared" si="0"/>
        <v>45554</v>
      </c>
      <c r="C18" s="22">
        <v>7</v>
      </c>
      <c r="D18" s="25">
        <v>10</v>
      </c>
      <c r="E18" s="17"/>
    </row>
    <row r="19" spans="1:5" ht="20.100000000000001" customHeight="1">
      <c r="A19" s="30" t="s">
        <v>936</v>
      </c>
      <c r="B19" s="34">
        <f t="shared" si="0"/>
        <v>45555</v>
      </c>
      <c r="C19" s="22">
        <v>12</v>
      </c>
      <c r="D19" s="25">
        <v>7</v>
      </c>
      <c r="E19" s="17"/>
    </row>
    <row r="20" spans="1:5" ht="20.100000000000001" customHeight="1">
      <c r="A20" s="30" t="s">
        <v>937</v>
      </c>
      <c r="B20" s="34">
        <f t="shared" si="0"/>
        <v>45558</v>
      </c>
      <c r="C20" s="22">
        <v>5</v>
      </c>
      <c r="D20" s="25">
        <v>7</v>
      </c>
      <c r="E20" s="17"/>
    </row>
    <row r="21" spans="1:5" ht="20.100000000000001" customHeight="1">
      <c r="A21" s="30" t="s">
        <v>938</v>
      </c>
      <c r="B21" s="34">
        <f t="shared" si="0"/>
        <v>45559</v>
      </c>
      <c r="C21" s="22">
        <v>14</v>
      </c>
      <c r="D21" s="25">
        <v>10</v>
      </c>
      <c r="E21" s="17"/>
    </row>
    <row r="22" spans="1:5" ht="20.100000000000001" customHeight="1">
      <c r="A22" s="30" t="s">
        <v>939</v>
      </c>
      <c r="B22" s="34">
        <f t="shared" si="0"/>
        <v>45561</v>
      </c>
      <c r="C22" s="22">
        <v>8</v>
      </c>
      <c r="D22" s="25">
        <v>10</v>
      </c>
      <c r="E22" s="17"/>
    </row>
    <row r="23" spans="1:5" ht="20.100000000000001" customHeight="1">
      <c r="A23" s="30" t="s">
        <v>940</v>
      </c>
      <c r="B23" s="34">
        <f t="shared" si="0"/>
        <v>45562</v>
      </c>
      <c r="C23" s="22">
        <v>7</v>
      </c>
      <c r="D23" s="25">
        <v>3</v>
      </c>
      <c r="E23" s="17"/>
    </row>
    <row r="24" spans="1:5" ht="20.100000000000001" customHeight="1">
      <c r="A24" s="30" t="s">
        <v>941</v>
      </c>
      <c r="B24" s="34">
        <f t="shared" si="0"/>
        <v>45565</v>
      </c>
      <c r="C24" s="22">
        <v>7</v>
      </c>
      <c r="D24" s="25">
        <v>7</v>
      </c>
      <c r="E24" s="17"/>
    </row>
    <row r="25" spans="1:5" ht="20.100000000000001" customHeight="1">
      <c r="A25" s="30" t="s">
        <v>942</v>
      </c>
      <c r="B25" s="34">
        <f t="shared" si="0"/>
        <v>45566</v>
      </c>
      <c r="C25" s="24"/>
      <c r="D25" s="25">
        <v>4</v>
      </c>
      <c r="E25" s="17"/>
    </row>
    <row r="26" spans="1:5" ht="20.100000000000001" customHeight="1">
      <c r="A26" s="30" t="s">
        <v>943</v>
      </c>
      <c r="B26" s="34">
        <f t="shared" si="0"/>
        <v>45569</v>
      </c>
      <c r="C26" s="22">
        <v>7</v>
      </c>
      <c r="D26" s="23"/>
      <c r="E26" s="17"/>
    </row>
    <row r="27" spans="1:5" ht="20.100000000000001" customHeight="1">
      <c r="A27" s="30" t="s">
        <v>944</v>
      </c>
      <c r="B27" s="34">
        <f t="shared" si="0"/>
        <v>45572</v>
      </c>
      <c r="C27" s="22">
        <v>7</v>
      </c>
      <c r="D27" s="25">
        <v>7</v>
      </c>
      <c r="E27" s="17"/>
    </row>
    <row r="28" spans="1:5" ht="20.100000000000001" customHeight="1">
      <c r="A28" s="30" t="s">
        <v>945</v>
      </c>
      <c r="B28" s="34">
        <f t="shared" si="0"/>
        <v>45573</v>
      </c>
      <c r="C28" s="22">
        <v>7</v>
      </c>
      <c r="D28" s="25">
        <v>7</v>
      </c>
      <c r="E28" s="17"/>
    </row>
    <row r="29" spans="1:5" ht="20.100000000000001" customHeight="1">
      <c r="A29" s="30" t="s">
        <v>946</v>
      </c>
      <c r="B29" s="34">
        <f t="shared" si="0"/>
        <v>45574</v>
      </c>
      <c r="C29" s="22">
        <v>14</v>
      </c>
      <c r="D29" s="23"/>
      <c r="E29" s="17"/>
    </row>
    <row r="30" spans="1:5" ht="20.100000000000001" customHeight="1">
      <c r="A30" s="30" t="s">
        <v>947</v>
      </c>
      <c r="B30" s="34">
        <f t="shared" si="0"/>
        <v>45575</v>
      </c>
      <c r="C30" s="22">
        <v>7</v>
      </c>
      <c r="D30" s="23"/>
      <c r="E30" s="17"/>
    </row>
    <row r="31" spans="1:5" ht="20.100000000000001" customHeight="1">
      <c r="A31" s="30" t="s">
        <v>948</v>
      </c>
      <c r="B31" s="34">
        <f t="shared" si="0"/>
        <v>45576</v>
      </c>
      <c r="C31" s="22">
        <v>7</v>
      </c>
      <c r="D31" s="23"/>
      <c r="E31" s="17"/>
    </row>
    <row r="32" spans="1:5" ht="20.100000000000001" customHeight="1">
      <c r="A32" s="30" t="s">
        <v>949</v>
      </c>
      <c r="B32" s="34">
        <f t="shared" si="0"/>
        <v>45579</v>
      </c>
      <c r="C32" s="22">
        <v>4</v>
      </c>
      <c r="D32" s="25">
        <v>4</v>
      </c>
      <c r="E32" s="17"/>
    </row>
    <row r="33" spans="1:5" ht="20.100000000000001" customHeight="1">
      <c r="A33" s="30" t="s">
        <v>950</v>
      </c>
      <c r="B33" s="34">
        <f t="shared" si="0"/>
        <v>45580</v>
      </c>
      <c r="C33" s="24"/>
      <c r="D33" s="25">
        <v>7</v>
      </c>
      <c r="E33" s="17"/>
    </row>
    <row r="34" spans="1:5" ht="20.100000000000001" customHeight="1">
      <c r="A34" s="30" t="s">
        <v>951</v>
      </c>
      <c r="B34" s="34">
        <f t="shared" ref="B34:B65" si="1">DATEVALUE(A34)</f>
        <v>45582</v>
      </c>
      <c r="C34" s="22">
        <v>7</v>
      </c>
      <c r="D34" s="23"/>
      <c r="E34" s="17"/>
    </row>
    <row r="35" spans="1:5" ht="20.100000000000001" customHeight="1">
      <c r="A35" s="30" t="s">
        <v>952</v>
      </c>
      <c r="B35" s="34">
        <f t="shared" si="1"/>
        <v>45586</v>
      </c>
      <c r="C35" s="24"/>
      <c r="D35" s="25">
        <v>7</v>
      </c>
      <c r="E35" s="17"/>
    </row>
    <row r="36" spans="1:5" ht="20.100000000000001" customHeight="1">
      <c r="A36" s="30" t="s">
        <v>953</v>
      </c>
      <c r="B36" s="34">
        <f t="shared" si="1"/>
        <v>45587</v>
      </c>
      <c r="C36" s="22">
        <v>15</v>
      </c>
      <c r="D36" s="25">
        <v>17</v>
      </c>
      <c r="E36" s="17"/>
    </row>
    <row r="37" spans="1:5" ht="20.100000000000001" customHeight="1">
      <c r="A37" s="30" t="s">
        <v>954</v>
      </c>
      <c r="B37" s="34">
        <f t="shared" si="1"/>
        <v>45588</v>
      </c>
      <c r="C37" s="22">
        <v>15</v>
      </c>
      <c r="D37" s="25">
        <v>8</v>
      </c>
      <c r="E37" s="17"/>
    </row>
    <row r="38" spans="1:5" ht="20.100000000000001" customHeight="1">
      <c r="A38" s="30" t="s">
        <v>955</v>
      </c>
      <c r="B38" s="34">
        <f t="shared" si="1"/>
        <v>45589</v>
      </c>
      <c r="C38" s="22">
        <v>12</v>
      </c>
      <c r="D38" s="25">
        <v>17</v>
      </c>
      <c r="E38" s="17"/>
    </row>
    <row r="39" spans="1:5" ht="20.100000000000001" customHeight="1">
      <c r="A39" s="30" t="s">
        <v>956</v>
      </c>
      <c r="B39" s="34">
        <f t="shared" si="1"/>
        <v>45590</v>
      </c>
      <c r="C39" s="22">
        <v>7</v>
      </c>
      <c r="D39" s="23"/>
      <c r="E39" s="17"/>
    </row>
    <row r="40" spans="1:5" ht="20.100000000000001" customHeight="1">
      <c r="A40" s="30" t="s">
        <v>957</v>
      </c>
      <c r="B40" s="34">
        <f t="shared" si="1"/>
        <v>45593</v>
      </c>
      <c r="C40" s="22">
        <v>12</v>
      </c>
      <c r="D40" s="25">
        <v>10</v>
      </c>
      <c r="E40" s="17"/>
    </row>
    <row r="41" spans="1:5" ht="20.100000000000001" customHeight="1">
      <c r="A41" s="30" t="s">
        <v>958</v>
      </c>
      <c r="B41" s="34">
        <f t="shared" si="1"/>
        <v>45594</v>
      </c>
      <c r="C41" s="22">
        <v>7</v>
      </c>
      <c r="D41" s="25">
        <v>7</v>
      </c>
      <c r="E41" s="17"/>
    </row>
    <row r="42" spans="1:5" ht="20.100000000000001" customHeight="1">
      <c r="A42" s="30" t="s">
        <v>959</v>
      </c>
      <c r="B42" s="34">
        <f t="shared" si="1"/>
        <v>45595</v>
      </c>
      <c r="C42" s="22">
        <v>14</v>
      </c>
      <c r="D42" s="23"/>
      <c r="E42" s="17"/>
    </row>
    <row r="43" spans="1:5" ht="20.100000000000001" customHeight="1">
      <c r="A43" s="30" t="s">
        <v>960</v>
      </c>
      <c r="B43" s="34">
        <f t="shared" si="1"/>
        <v>45596</v>
      </c>
      <c r="C43" s="22">
        <v>8</v>
      </c>
      <c r="D43" s="23"/>
      <c r="E43" s="17"/>
    </row>
    <row r="44" spans="1:5" ht="20.100000000000001" customHeight="1">
      <c r="A44" s="30" t="s">
        <v>961</v>
      </c>
      <c r="B44" s="34">
        <f t="shared" si="1"/>
        <v>45597</v>
      </c>
      <c r="C44" s="22">
        <v>7</v>
      </c>
      <c r="D44" s="23"/>
      <c r="E44" s="17"/>
    </row>
    <row r="45" spans="1:5" ht="20.100000000000001" customHeight="1">
      <c r="A45" s="30" t="s">
        <v>962</v>
      </c>
      <c r="B45" s="34">
        <f t="shared" si="1"/>
        <v>45600</v>
      </c>
      <c r="C45" s="22">
        <v>5</v>
      </c>
      <c r="D45" s="25">
        <v>7</v>
      </c>
      <c r="E45" s="17"/>
    </row>
    <row r="46" spans="1:5" ht="20.100000000000001" customHeight="1">
      <c r="A46" s="30" t="s">
        <v>963</v>
      </c>
      <c r="B46" s="34">
        <f t="shared" si="1"/>
        <v>45601</v>
      </c>
      <c r="C46" s="22">
        <v>4</v>
      </c>
      <c r="D46" s="25">
        <v>4</v>
      </c>
      <c r="E46" s="17"/>
    </row>
    <row r="47" spans="1:5" ht="20.100000000000001" customHeight="1">
      <c r="A47" s="30" t="s">
        <v>964</v>
      </c>
      <c r="B47" s="34">
        <f t="shared" si="1"/>
        <v>45602</v>
      </c>
      <c r="C47" s="22">
        <v>7</v>
      </c>
      <c r="D47" s="23"/>
      <c r="E47" s="17"/>
    </row>
    <row r="48" spans="1:5" ht="20.100000000000001" customHeight="1">
      <c r="A48" s="30" t="s">
        <v>965</v>
      </c>
      <c r="B48" s="34">
        <f t="shared" si="1"/>
        <v>45603</v>
      </c>
      <c r="C48" s="22">
        <v>7</v>
      </c>
      <c r="D48" s="23"/>
      <c r="E48" s="17"/>
    </row>
    <row r="49" spans="1:5" ht="20.100000000000001" customHeight="1">
      <c r="A49" s="30" t="s">
        <v>966</v>
      </c>
      <c r="B49" s="34">
        <f t="shared" si="1"/>
        <v>45604</v>
      </c>
      <c r="C49" s="22">
        <v>5</v>
      </c>
      <c r="D49" s="23"/>
      <c r="E49" s="17"/>
    </row>
    <row r="50" spans="1:5" ht="20.100000000000001" customHeight="1">
      <c r="A50" s="30" t="s">
        <v>967</v>
      </c>
      <c r="B50" s="34">
        <f t="shared" si="1"/>
        <v>45607</v>
      </c>
      <c r="C50" s="22">
        <v>7</v>
      </c>
      <c r="D50" s="23"/>
      <c r="E50" s="17"/>
    </row>
    <row r="51" spans="1:5" ht="20.100000000000001" customHeight="1">
      <c r="A51" s="30" t="s">
        <v>968</v>
      </c>
      <c r="B51" s="34">
        <f t="shared" si="1"/>
        <v>45608</v>
      </c>
      <c r="C51" s="22">
        <v>7</v>
      </c>
      <c r="D51" s="25">
        <v>10</v>
      </c>
      <c r="E51" s="17"/>
    </row>
    <row r="52" spans="1:5" ht="20.100000000000001" customHeight="1">
      <c r="A52" s="30" t="s">
        <v>969</v>
      </c>
      <c r="B52" s="34">
        <f t="shared" si="1"/>
        <v>45609</v>
      </c>
      <c r="C52" s="22">
        <v>11</v>
      </c>
      <c r="D52" s="25">
        <v>11</v>
      </c>
      <c r="E52" s="17"/>
    </row>
    <row r="53" spans="1:5" ht="20.100000000000001" customHeight="1">
      <c r="A53" s="30" t="s">
        <v>970</v>
      </c>
      <c r="B53" s="34">
        <f t="shared" si="1"/>
        <v>45610</v>
      </c>
      <c r="C53" s="22">
        <v>12</v>
      </c>
      <c r="D53" s="25">
        <v>5</v>
      </c>
      <c r="E53" s="17"/>
    </row>
    <row r="54" spans="1:5" ht="20.100000000000001" customHeight="1">
      <c r="A54" s="30" t="s">
        <v>971</v>
      </c>
      <c r="B54" s="34">
        <f t="shared" si="1"/>
        <v>45611</v>
      </c>
      <c r="C54" s="22">
        <v>7</v>
      </c>
      <c r="D54" s="23"/>
      <c r="E54" s="17"/>
    </row>
    <row r="55" spans="1:5" ht="20.100000000000001" customHeight="1">
      <c r="A55" s="30" t="s">
        <v>972</v>
      </c>
      <c r="B55" s="34">
        <f t="shared" si="1"/>
        <v>45615</v>
      </c>
      <c r="C55" s="22">
        <v>7</v>
      </c>
      <c r="D55" s="25">
        <v>5</v>
      </c>
      <c r="E55" s="17"/>
    </row>
    <row r="56" spans="1:5" ht="20.100000000000001" customHeight="1">
      <c r="A56" s="30" t="s">
        <v>973</v>
      </c>
      <c r="B56" s="34">
        <f t="shared" si="1"/>
        <v>45617</v>
      </c>
      <c r="C56" s="22">
        <v>7</v>
      </c>
      <c r="D56" s="25">
        <v>10</v>
      </c>
      <c r="E56" s="17"/>
    </row>
    <row r="57" spans="1:5" ht="20.100000000000001" customHeight="1">
      <c r="A57" s="30" t="s">
        <v>974</v>
      </c>
      <c r="B57" s="34">
        <f t="shared" si="1"/>
        <v>45618</v>
      </c>
      <c r="C57" s="22">
        <v>7</v>
      </c>
      <c r="D57" s="23"/>
      <c r="E57" s="17"/>
    </row>
    <row r="58" spans="1:5" ht="20.100000000000001" customHeight="1">
      <c r="A58" s="30" t="s">
        <v>975</v>
      </c>
      <c r="B58" s="34">
        <f t="shared" si="1"/>
        <v>45621</v>
      </c>
      <c r="C58" s="22">
        <v>7</v>
      </c>
      <c r="D58" s="23"/>
      <c r="E58" s="17"/>
    </row>
    <row r="59" spans="1:5" ht="20.100000000000001" customHeight="1">
      <c r="A59" s="30" t="s">
        <v>976</v>
      </c>
      <c r="B59" s="34">
        <f t="shared" si="1"/>
        <v>45628</v>
      </c>
      <c r="C59" s="22">
        <v>1</v>
      </c>
      <c r="D59" s="25">
        <v>7</v>
      </c>
      <c r="E59" s="17"/>
    </row>
    <row r="60" spans="1:5" ht="20.100000000000001" customHeight="1">
      <c r="A60" s="30" t="s">
        <v>977</v>
      </c>
      <c r="B60" s="34">
        <f t="shared" si="1"/>
        <v>45629</v>
      </c>
      <c r="C60" s="22">
        <v>8</v>
      </c>
      <c r="D60" s="25">
        <v>1</v>
      </c>
      <c r="E60" s="17"/>
    </row>
    <row r="61" spans="1:5" ht="20.100000000000001" customHeight="1">
      <c r="A61" s="30" t="s">
        <v>978</v>
      </c>
      <c r="B61" s="34">
        <f t="shared" si="1"/>
        <v>45631</v>
      </c>
      <c r="C61" s="22">
        <v>7</v>
      </c>
      <c r="D61" s="25">
        <v>14</v>
      </c>
      <c r="E61" s="17"/>
    </row>
    <row r="62" spans="1:5" ht="20.100000000000001" customHeight="1">
      <c r="A62" s="30" t="s">
        <v>979</v>
      </c>
      <c r="B62" s="34">
        <f t="shared" si="1"/>
        <v>45632</v>
      </c>
      <c r="C62" s="22">
        <v>7</v>
      </c>
      <c r="D62" s="23"/>
      <c r="E62" s="17"/>
    </row>
    <row r="63" spans="1:5" ht="20.100000000000001" customHeight="1">
      <c r="A63" s="30" t="s">
        <v>980</v>
      </c>
      <c r="B63" s="34">
        <f t="shared" si="1"/>
        <v>45635</v>
      </c>
      <c r="C63" s="22">
        <v>7</v>
      </c>
      <c r="D63" s="25">
        <v>7</v>
      </c>
      <c r="E63" s="17"/>
    </row>
    <row r="64" spans="1:5" ht="20.100000000000001" customHeight="1">
      <c r="A64" s="30" t="s">
        <v>981</v>
      </c>
      <c r="B64" s="34">
        <f t="shared" si="1"/>
        <v>45664</v>
      </c>
      <c r="C64" s="22">
        <v>14</v>
      </c>
      <c r="D64" s="23"/>
      <c r="E64" s="17"/>
    </row>
    <row r="65" spans="1:5" ht="20.100000000000001" customHeight="1">
      <c r="A65" s="30" t="s">
        <v>982</v>
      </c>
      <c r="B65" s="34">
        <f t="shared" si="1"/>
        <v>45666</v>
      </c>
      <c r="C65" s="22">
        <v>7</v>
      </c>
      <c r="D65" s="23"/>
      <c r="E65" s="17"/>
    </row>
    <row r="66" spans="1:5" ht="20.100000000000001" customHeight="1">
      <c r="A66" s="30">
        <v>45667</v>
      </c>
      <c r="B66" s="34">
        <v>45667</v>
      </c>
      <c r="C66" s="22">
        <v>7</v>
      </c>
      <c r="D66" s="23"/>
      <c r="E66" s="17"/>
    </row>
    <row r="67" spans="1:5" ht="20.100000000000001" customHeight="1">
      <c r="A67" s="30">
        <v>45670</v>
      </c>
      <c r="B67" s="34">
        <v>45670</v>
      </c>
      <c r="C67" s="22">
        <v>9</v>
      </c>
      <c r="D67" s="25">
        <v>16</v>
      </c>
      <c r="E67" s="17"/>
    </row>
    <row r="68" spans="1:5" ht="20.100000000000001" customHeight="1">
      <c r="A68" s="30" t="s">
        <v>983</v>
      </c>
      <c r="B68" s="34">
        <f t="shared" ref="B68:B99" si="2">DATEVALUE(A68)</f>
        <v>45671</v>
      </c>
      <c r="C68" s="22">
        <v>15</v>
      </c>
      <c r="D68" s="25">
        <v>14</v>
      </c>
      <c r="E68" s="17"/>
    </row>
    <row r="69" spans="1:5" ht="20.100000000000001" customHeight="1">
      <c r="A69" s="30" t="s">
        <v>984</v>
      </c>
      <c r="B69" s="34">
        <f t="shared" si="2"/>
        <v>45673</v>
      </c>
      <c r="C69" s="22">
        <v>7</v>
      </c>
      <c r="D69" s="25">
        <v>5</v>
      </c>
      <c r="E69" s="17"/>
    </row>
    <row r="70" spans="1:5" ht="20.100000000000001" customHeight="1">
      <c r="A70" s="30" t="s">
        <v>985</v>
      </c>
      <c r="B70" s="34">
        <f t="shared" si="2"/>
        <v>45674</v>
      </c>
      <c r="C70" s="22">
        <v>12</v>
      </c>
      <c r="D70" s="25">
        <v>6</v>
      </c>
      <c r="E70" s="17"/>
    </row>
    <row r="71" spans="1:5" ht="20.100000000000001" customHeight="1">
      <c r="A71" s="30" t="s">
        <v>986</v>
      </c>
      <c r="B71" s="34">
        <f t="shared" si="2"/>
        <v>45679</v>
      </c>
      <c r="C71" s="22">
        <v>7</v>
      </c>
      <c r="D71" s="23"/>
      <c r="E71" s="17"/>
    </row>
    <row r="72" spans="1:5" ht="20.100000000000001" customHeight="1">
      <c r="A72" s="30" t="s">
        <v>987</v>
      </c>
      <c r="B72" s="34">
        <f t="shared" si="2"/>
        <v>45680</v>
      </c>
      <c r="C72" s="24"/>
      <c r="D72" s="25">
        <v>7</v>
      </c>
      <c r="E72" s="17"/>
    </row>
    <row r="73" spans="1:5" ht="20.100000000000001" customHeight="1">
      <c r="A73" s="30" t="s">
        <v>988</v>
      </c>
      <c r="B73" s="34">
        <f t="shared" si="2"/>
        <v>45681</v>
      </c>
      <c r="C73" s="22">
        <v>7</v>
      </c>
      <c r="D73" s="25">
        <v>10</v>
      </c>
      <c r="E73" s="17"/>
    </row>
    <row r="74" spans="1:5" ht="20.100000000000001" customHeight="1">
      <c r="A74" s="30" t="s">
        <v>989</v>
      </c>
      <c r="B74" s="34">
        <f t="shared" si="2"/>
        <v>45684</v>
      </c>
      <c r="C74" s="22">
        <v>7</v>
      </c>
      <c r="D74" s="25">
        <v>14</v>
      </c>
      <c r="E74" s="17"/>
    </row>
    <row r="75" spans="1:5" ht="20.100000000000001" customHeight="1">
      <c r="A75" s="30" t="s">
        <v>990</v>
      </c>
      <c r="B75" s="34">
        <f t="shared" si="2"/>
        <v>45685</v>
      </c>
      <c r="C75" s="22">
        <v>7</v>
      </c>
      <c r="D75" s="25">
        <v>7</v>
      </c>
      <c r="E75" s="17"/>
    </row>
    <row r="76" spans="1:5" ht="20.100000000000001" customHeight="1">
      <c r="A76" s="30" t="s">
        <v>991</v>
      </c>
      <c r="B76" s="34">
        <f t="shared" si="2"/>
        <v>45686</v>
      </c>
      <c r="C76" s="22">
        <v>14</v>
      </c>
      <c r="D76" s="25">
        <v>1</v>
      </c>
      <c r="E76" s="17"/>
    </row>
    <row r="77" spans="1:5" ht="20.100000000000001" customHeight="1">
      <c r="A77" s="30" t="s">
        <v>992</v>
      </c>
      <c r="B77" s="34">
        <f t="shared" si="2"/>
        <v>45687</v>
      </c>
      <c r="C77" s="22">
        <v>5</v>
      </c>
      <c r="D77" s="25">
        <v>10</v>
      </c>
      <c r="E77" s="17"/>
    </row>
    <row r="78" spans="1:5" ht="20.100000000000001" customHeight="1">
      <c r="A78" s="30" t="s">
        <v>993</v>
      </c>
      <c r="B78" s="34">
        <f t="shared" si="2"/>
        <v>45688</v>
      </c>
      <c r="C78" s="22">
        <v>7</v>
      </c>
      <c r="D78" s="25">
        <v>7</v>
      </c>
      <c r="E78" s="17"/>
    </row>
    <row r="79" spans="1:5" ht="20.100000000000001" customHeight="1">
      <c r="A79" s="30" t="s">
        <v>994</v>
      </c>
      <c r="B79" s="34">
        <f t="shared" si="2"/>
        <v>45694</v>
      </c>
      <c r="C79" s="22">
        <v>7</v>
      </c>
      <c r="D79" s="25">
        <v>5</v>
      </c>
      <c r="E79" s="17"/>
    </row>
    <row r="80" spans="1:5" ht="20.100000000000001" customHeight="1">
      <c r="A80" s="30" t="s">
        <v>995</v>
      </c>
      <c r="B80" s="34">
        <f t="shared" si="2"/>
        <v>45695</v>
      </c>
      <c r="C80" s="22">
        <v>7</v>
      </c>
      <c r="D80" s="23"/>
      <c r="E80" s="17"/>
    </row>
    <row r="81" spans="1:5" ht="20.100000000000001" customHeight="1">
      <c r="A81" s="30" t="s">
        <v>996</v>
      </c>
      <c r="B81" s="34">
        <f t="shared" si="2"/>
        <v>45698</v>
      </c>
      <c r="C81" s="22">
        <v>10</v>
      </c>
      <c r="D81" s="25">
        <v>13</v>
      </c>
      <c r="E81" s="17"/>
    </row>
    <row r="82" spans="1:5" ht="20.100000000000001" customHeight="1">
      <c r="A82" s="30" t="s">
        <v>997</v>
      </c>
      <c r="B82" s="34">
        <f t="shared" si="2"/>
        <v>45699</v>
      </c>
      <c r="C82" s="22">
        <v>7</v>
      </c>
      <c r="D82" s="25">
        <v>7</v>
      </c>
      <c r="E82" s="17"/>
    </row>
    <row r="83" spans="1:5" ht="20.100000000000001" customHeight="1">
      <c r="A83" s="30" t="s">
        <v>998</v>
      </c>
      <c r="B83" s="34">
        <f t="shared" si="2"/>
        <v>45700</v>
      </c>
      <c r="C83" s="22">
        <v>7</v>
      </c>
      <c r="D83" s="23"/>
      <c r="E83" s="17"/>
    </row>
    <row r="84" spans="1:5" ht="20.100000000000001" customHeight="1">
      <c r="A84" s="30" t="s">
        <v>999</v>
      </c>
      <c r="B84" s="34">
        <f t="shared" si="2"/>
        <v>45701</v>
      </c>
      <c r="C84" s="22">
        <v>7</v>
      </c>
      <c r="D84" s="25">
        <v>12</v>
      </c>
      <c r="E84" s="17"/>
    </row>
    <row r="85" spans="1:5" ht="20.100000000000001" customHeight="1">
      <c r="A85" s="30" t="s">
        <v>1000</v>
      </c>
      <c r="B85" s="34">
        <f t="shared" si="2"/>
        <v>45702</v>
      </c>
      <c r="C85" s="22">
        <v>7</v>
      </c>
      <c r="D85" s="25">
        <v>3</v>
      </c>
      <c r="E85" s="17"/>
    </row>
    <row r="86" spans="1:5" ht="20.100000000000001" customHeight="1">
      <c r="A86" s="30" t="s">
        <v>1001</v>
      </c>
      <c r="B86" s="34">
        <f t="shared" si="2"/>
        <v>45705</v>
      </c>
      <c r="C86" s="22">
        <v>1</v>
      </c>
      <c r="D86" s="23"/>
      <c r="E86" s="17"/>
    </row>
    <row r="87" spans="1:5" ht="20.100000000000001" customHeight="1">
      <c r="A87" s="30" t="s">
        <v>1002</v>
      </c>
      <c r="B87" s="34">
        <f t="shared" si="2"/>
        <v>45707</v>
      </c>
      <c r="C87" s="24"/>
      <c r="D87" s="25">
        <v>1</v>
      </c>
      <c r="E87" s="17"/>
    </row>
    <row r="88" spans="1:5" ht="20.100000000000001" customHeight="1">
      <c r="A88" s="30" t="s">
        <v>1003</v>
      </c>
      <c r="B88" s="34">
        <f t="shared" si="2"/>
        <v>45708</v>
      </c>
      <c r="C88" s="22">
        <v>21</v>
      </c>
      <c r="D88" s="23"/>
      <c r="E88" s="17"/>
    </row>
    <row r="89" spans="1:5" ht="20.100000000000001" customHeight="1">
      <c r="A89" s="30" t="s">
        <v>1004</v>
      </c>
      <c r="B89" s="34">
        <f t="shared" si="2"/>
        <v>45709</v>
      </c>
      <c r="C89" s="22">
        <v>7</v>
      </c>
      <c r="D89" s="23"/>
      <c r="E89" s="17"/>
    </row>
    <row r="90" spans="1:5" ht="20.100000000000001" customHeight="1">
      <c r="A90" s="30" t="s">
        <v>1005</v>
      </c>
      <c r="B90" s="34">
        <f t="shared" si="2"/>
        <v>45713</v>
      </c>
      <c r="C90" s="22">
        <v>7</v>
      </c>
      <c r="D90" s="25">
        <v>7</v>
      </c>
      <c r="E90" s="17"/>
    </row>
    <row r="91" spans="1:5" ht="20.100000000000001" customHeight="1">
      <c r="A91" s="30" t="s">
        <v>1006</v>
      </c>
      <c r="B91" s="34">
        <f t="shared" si="2"/>
        <v>45714</v>
      </c>
      <c r="C91" s="22">
        <v>14</v>
      </c>
      <c r="D91" s="23"/>
      <c r="E91" s="17"/>
    </row>
    <row r="92" spans="1:5" ht="20.100000000000001" customHeight="1">
      <c r="A92" s="30" t="s">
        <v>1007</v>
      </c>
      <c r="B92" s="34">
        <f t="shared" si="2"/>
        <v>45716</v>
      </c>
      <c r="C92" s="22">
        <v>7</v>
      </c>
      <c r="D92" s="23"/>
      <c r="E92" s="17"/>
    </row>
    <row r="93" spans="1:5" ht="20.100000000000001" customHeight="1">
      <c r="A93" s="30" t="s">
        <v>1008</v>
      </c>
      <c r="B93" s="34">
        <f t="shared" si="2"/>
        <v>45726</v>
      </c>
      <c r="C93" s="24"/>
      <c r="D93" s="25">
        <v>7</v>
      </c>
      <c r="E93" s="17"/>
    </row>
    <row r="94" spans="1:5" ht="20.100000000000001" customHeight="1">
      <c r="A94" s="30" t="s">
        <v>1009</v>
      </c>
      <c r="B94" s="34">
        <f t="shared" si="2"/>
        <v>45729</v>
      </c>
      <c r="C94" s="22">
        <v>7</v>
      </c>
      <c r="D94" s="25">
        <v>7</v>
      </c>
      <c r="E94" s="17"/>
    </row>
    <row r="95" spans="1:5" ht="20.100000000000001" customHeight="1">
      <c r="A95" s="30" t="s">
        <v>1010</v>
      </c>
      <c r="B95" s="34">
        <f t="shared" si="2"/>
        <v>45735</v>
      </c>
      <c r="C95" s="22">
        <v>8</v>
      </c>
      <c r="D95" s="23"/>
      <c r="E95" s="17"/>
    </row>
    <row r="96" spans="1:5" ht="20.100000000000001" customHeight="1">
      <c r="A96" s="30" t="s">
        <v>1011</v>
      </c>
      <c r="B96" s="34">
        <f t="shared" si="2"/>
        <v>45736</v>
      </c>
      <c r="C96" s="24"/>
      <c r="D96" s="25">
        <v>7</v>
      </c>
      <c r="E96" s="17"/>
    </row>
    <row r="97" spans="1:5" ht="20.100000000000001" customHeight="1">
      <c r="A97" s="30" t="s">
        <v>1012</v>
      </c>
      <c r="B97" s="34">
        <f t="shared" si="2"/>
        <v>45750</v>
      </c>
      <c r="C97" s="22">
        <v>7</v>
      </c>
      <c r="D97" s="23"/>
      <c r="E97" s="17"/>
    </row>
    <row r="98" spans="1:5" ht="20.100000000000001" customHeight="1">
      <c r="A98" s="30" t="s">
        <v>1013</v>
      </c>
      <c r="B98" s="34">
        <f t="shared" si="2"/>
        <v>45754</v>
      </c>
      <c r="C98" s="22">
        <v>3</v>
      </c>
      <c r="D98" s="25">
        <v>3</v>
      </c>
      <c r="E98" s="17"/>
    </row>
    <row r="99" spans="1:5" ht="20.100000000000001" customHeight="1">
      <c r="A99" s="30" t="s">
        <v>1014</v>
      </c>
      <c r="B99" s="34">
        <f t="shared" si="2"/>
        <v>45755</v>
      </c>
      <c r="C99" s="22">
        <v>4</v>
      </c>
      <c r="D99" s="25">
        <v>4</v>
      </c>
      <c r="E99" s="17"/>
    </row>
    <row r="100" spans="1:5" ht="20.100000000000001" customHeight="1">
      <c r="A100" s="30" t="s">
        <v>1015</v>
      </c>
      <c r="B100" s="34">
        <f t="shared" ref="B100:B126" si="3">DATEVALUE(A100)</f>
        <v>45757</v>
      </c>
      <c r="C100" s="24"/>
      <c r="D100" s="25">
        <v>7</v>
      </c>
      <c r="E100" s="17"/>
    </row>
    <row r="101" spans="1:5" ht="20.100000000000001" customHeight="1">
      <c r="A101" s="30" t="s">
        <v>1016</v>
      </c>
      <c r="B101" s="34">
        <f t="shared" si="3"/>
        <v>45762</v>
      </c>
      <c r="C101" s="22">
        <v>3</v>
      </c>
      <c r="D101" s="25">
        <v>3</v>
      </c>
      <c r="E101" s="17"/>
    </row>
    <row r="102" spans="1:5" ht="20.100000000000001" customHeight="1">
      <c r="A102" s="30" t="s">
        <v>1017</v>
      </c>
      <c r="B102" s="34">
        <f t="shared" si="3"/>
        <v>45765</v>
      </c>
      <c r="C102" s="22">
        <v>7</v>
      </c>
      <c r="D102" s="23"/>
      <c r="E102" s="17"/>
    </row>
    <row r="103" spans="1:5" ht="20.100000000000001" customHeight="1">
      <c r="A103" s="30" t="s">
        <v>1018</v>
      </c>
      <c r="B103" s="34">
        <f t="shared" si="3"/>
        <v>45771</v>
      </c>
      <c r="C103" s="24"/>
      <c r="D103" s="25">
        <v>7</v>
      </c>
      <c r="E103" s="17"/>
    </row>
    <row r="104" spans="1:5" ht="20.100000000000001" customHeight="1">
      <c r="A104" s="30" t="s">
        <v>1019</v>
      </c>
      <c r="B104" s="34">
        <f t="shared" si="3"/>
        <v>45775</v>
      </c>
      <c r="C104" s="22">
        <v>1</v>
      </c>
      <c r="D104" s="25">
        <v>7</v>
      </c>
      <c r="E104" s="17"/>
    </row>
    <row r="105" spans="1:5" ht="20.100000000000001" customHeight="1">
      <c r="A105" s="30" t="s">
        <v>1020</v>
      </c>
      <c r="B105" s="34">
        <f t="shared" si="3"/>
        <v>45791</v>
      </c>
      <c r="C105" s="22">
        <v>7</v>
      </c>
      <c r="D105" s="25">
        <v>14</v>
      </c>
      <c r="E105" s="17"/>
    </row>
    <row r="106" spans="1:5" ht="20.100000000000001" customHeight="1">
      <c r="A106" s="30" t="s">
        <v>1021</v>
      </c>
      <c r="B106" s="34">
        <f t="shared" si="3"/>
        <v>45792</v>
      </c>
      <c r="C106" s="22">
        <v>7</v>
      </c>
      <c r="D106" s="23"/>
      <c r="E106" s="17"/>
    </row>
    <row r="107" spans="1:5" ht="20.100000000000001" customHeight="1">
      <c r="A107" s="30" t="s">
        <v>1022</v>
      </c>
      <c r="B107" s="34">
        <f t="shared" si="3"/>
        <v>45796</v>
      </c>
      <c r="C107" s="22">
        <v>7</v>
      </c>
      <c r="D107" s="25">
        <v>7</v>
      </c>
      <c r="E107" s="17"/>
    </row>
    <row r="108" spans="1:5" ht="20.100000000000001" customHeight="1">
      <c r="A108" s="30" t="s">
        <v>1023</v>
      </c>
      <c r="B108" s="34">
        <f t="shared" si="3"/>
        <v>45798</v>
      </c>
      <c r="C108" s="24"/>
      <c r="D108" s="25">
        <v>5</v>
      </c>
      <c r="E108" s="17"/>
    </row>
    <row r="109" spans="1:5" ht="20.100000000000001" customHeight="1">
      <c r="A109" s="30" t="s">
        <v>1024</v>
      </c>
      <c r="B109" s="34">
        <f t="shared" si="3"/>
        <v>45800</v>
      </c>
      <c r="C109" s="22">
        <v>7</v>
      </c>
      <c r="D109" s="25">
        <v>5</v>
      </c>
      <c r="E109" s="17"/>
    </row>
    <row r="110" spans="1:5" ht="20.100000000000001" customHeight="1">
      <c r="A110" s="30" t="s">
        <v>1025</v>
      </c>
      <c r="B110" s="34">
        <f t="shared" si="3"/>
        <v>45805</v>
      </c>
      <c r="C110" s="24"/>
      <c r="D110" s="25">
        <v>4</v>
      </c>
      <c r="E110" s="17"/>
    </row>
    <row r="111" spans="1:5" ht="20.100000000000001" customHeight="1">
      <c r="A111" s="30" t="s">
        <v>1026</v>
      </c>
      <c r="B111" s="34">
        <f t="shared" si="3"/>
        <v>45806</v>
      </c>
      <c r="C111" s="22">
        <v>7</v>
      </c>
      <c r="D111" s="25">
        <v>5</v>
      </c>
      <c r="E111" s="17"/>
    </row>
    <row r="112" spans="1:5" ht="20.100000000000001" customHeight="1">
      <c r="A112" s="30" t="s">
        <v>1027</v>
      </c>
      <c r="B112" s="34">
        <f t="shared" si="3"/>
        <v>45807</v>
      </c>
      <c r="C112" s="24"/>
      <c r="D112" s="25">
        <v>5</v>
      </c>
      <c r="E112" s="17"/>
    </row>
    <row r="113" spans="1:5" ht="20.100000000000001" customHeight="1">
      <c r="A113" s="30" t="s">
        <v>1028</v>
      </c>
      <c r="B113" s="34">
        <f t="shared" si="3"/>
        <v>45810</v>
      </c>
      <c r="C113" s="22">
        <v>7</v>
      </c>
      <c r="D113" s="25">
        <v>5</v>
      </c>
      <c r="E113" s="17"/>
    </row>
    <row r="114" spans="1:5" ht="20.100000000000001" customHeight="1">
      <c r="A114" s="30" t="s">
        <v>1029</v>
      </c>
      <c r="B114" s="34">
        <f t="shared" si="3"/>
        <v>45817</v>
      </c>
      <c r="C114" s="24"/>
      <c r="D114" s="25">
        <v>7</v>
      </c>
      <c r="E114" s="17"/>
    </row>
    <row r="115" spans="1:5" ht="20.100000000000001" customHeight="1">
      <c r="A115" s="30" t="s">
        <v>1030</v>
      </c>
      <c r="B115" s="34">
        <f t="shared" si="3"/>
        <v>45818</v>
      </c>
      <c r="C115" s="24"/>
      <c r="D115" s="25">
        <v>10</v>
      </c>
      <c r="E115" s="17"/>
    </row>
    <row r="116" spans="1:5" ht="20.100000000000001" customHeight="1">
      <c r="A116" s="30" t="s">
        <v>1031</v>
      </c>
      <c r="B116" s="34">
        <f t="shared" si="3"/>
        <v>45819</v>
      </c>
      <c r="C116" s="22">
        <v>5</v>
      </c>
      <c r="D116" s="23"/>
      <c r="E116" s="17"/>
    </row>
    <row r="117" spans="1:5" ht="20.100000000000001" customHeight="1">
      <c r="A117" s="30" t="s">
        <v>1032</v>
      </c>
      <c r="B117" s="34">
        <f t="shared" si="3"/>
        <v>45820</v>
      </c>
      <c r="C117" s="24"/>
      <c r="D117" s="25">
        <v>5</v>
      </c>
      <c r="E117" s="17"/>
    </row>
    <row r="118" spans="1:5" ht="20.100000000000001" customHeight="1">
      <c r="A118" s="30" t="s">
        <v>1033</v>
      </c>
      <c r="B118" s="34">
        <f t="shared" si="3"/>
        <v>45821</v>
      </c>
      <c r="C118" s="22">
        <v>7</v>
      </c>
      <c r="D118" s="23"/>
      <c r="E118" s="17"/>
    </row>
    <row r="119" spans="1:5" ht="20.100000000000001" customHeight="1">
      <c r="A119" s="30" t="s">
        <v>1034</v>
      </c>
      <c r="B119" s="34">
        <f t="shared" si="3"/>
        <v>45824</v>
      </c>
      <c r="C119" s="24"/>
      <c r="D119" s="25">
        <v>7</v>
      </c>
      <c r="E119" s="17"/>
    </row>
    <row r="120" spans="1:5" ht="20.100000000000001" customHeight="1">
      <c r="A120" s="30" t="s">
        <v>1035</v>
      </c>
      <c r="B120" s="34">
        <f t="shared" si="3"/>
        <v>45826</v>
      </c>
      <c r="C120" s="24"/>
      <c r="D120" s="25">
        <v>3</v>
      </c>
      <c r="E120" s="17"/>
    </row>
    <row r="121" spans="1:5" ht="20.100000000000001" customHeight="1">
      <c r="A121" s="30" t="s">
        <v>1036</v>
      </c>
      <c r="B121" s="34">
        <f t="shared" si="3"/>
        <v>45827</v>
      </c>
      <c r="C121" s="22">
        <v>8</v>
      </c>
      <c r="D121" s="25">
        <v>7</v>
      </c>
      <c r="E121" s="17"/>
    </row>
    <row r="122" spans="1:5" ht="20.100000000000001" customHeight="1">
      <c r="A122" s="30" t="s">
        <v>1037</v>
      </c>
      <c r="B122" s="34">
        <f t="shared" si="3"/>
        <v>45828</v>
      </c>
      <c r="C122" s="22">
        <v>8</v>
      </c>
      <c r="D122" s="23"/>
      <c r="E122" s="17"/>
    </row>
    <row r="123" spans="1:5" ht="20.100000000000001" customHeight="1">
      <c r="A123" s="30" t="s">
        <v>1038</v>
      </c>
      <c r="B123" s="34">
        <f t="shared" si="3"/>
        <v>45831</v>
      </c>
      <c r="C123" s="24"/>
      <c r="D123" s="25">
        <v>7</v>
      </c>
      <c r="E123" s="17"/>
    </row>
    <row r="124" spans="1:5" ht="20.100000000000001" customHeight="1">
      <c r="A124" s="30" t="s">
        <v>1039</v>
      </c>
      <c r="B124" s="34">
        <f t="shared" si="3"/>
        <v>45834</v>
      </c>
      <c r="C124" s="22">
        <v>1</v>
      </c>
      <c r="D124" s="25">
        <v>3</v>
      </c>
      <c r="E124" s="17"/>
    </row>
    <row r="125" spans="1:5" ht="20.100000000000001" customHeight="1">
      <c r="A125" s="30" t="s">
        <v>1040</v>
      </c>
      <c r="B125" s="34">
        <f t="shared" si="3"/>
        <v>45835</v>
      </c>
      <c r="C125" s="22">
        <v>7</v>
      </c>
      <c r="D125" s="25">
        <v>7</v>
      </c>
      <c r="E125" s="17"/>
    </row>
    <row r="126" spans="1:5" ht="20.25" customHeight="1">
      <c r="A126" s="31" t="s">
        <v>1041</v>
      </c>
      <c r="B126" s="34">
        <f t="shared" si="3"/>
        <v>45838</v>
      </c>
      <c r="C126" s="26">
        <v>7</v>
      </c>
      <c r="D126" s="35"/>
      <c r="E126" s="17"/>
    </row>
  </sheetData>
  <sortState xmlns:xlrd2="http://schemas.microsoft.com/office/spreadsheetml/2017/richdata2" ref="A2:D126">
    <sortCondition ref="B1:B126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F274-BB76-3640-B3E3-03F0249A19D0}">
  <dimension ref="A1:AY13"/>
  <sheetViews>
    <sheetView workbookViewId="0">
      <pane xSplit="1" topLeftCell="B1" activePane="topRight" state="frozen"/>
      <selection pane="topRight" activeCell="O13" sqref="O13"/>
    </sheetView>
  </sheetViews>
  <sheetFormatPr defaultColWidth="11.42578125" defaultRowHeight="12.95"/>
  <cols>
    <col min="1" max="1" width="61.42578125" customWidth="1"/>
    <col min="2" max="2" width="59.85546875" customWidth="1"/>
    <col min="36" max="36" width="14.140625" customWidth="1"/>
  </cols>
  <sheetData>
    <row r="1" spans="1:51" s="171" customFormat="1" ht="20.25" customHeight="1">
      <c r="A1" s="49" t="s">
        <v>1</v>
      </c>
      <c r="B1" s="49" t="s">
        <v>900</v>
      </c>
      <c r="C1" s="49" t="s">
        <v>2</v>
      </c>
      <c r="D1" s="49" t="s">
        <v>5</v>
      </c>
      <c r="E1" s="49" t="s">
        <v>3</v>
      </c>
      <c r="F1" s="50" t="s">
        <v>4</v>
      </c>
      <c r="G1" s="49" t="s">
        <v>7</v>
      </c>
      <c r="H1" s="49" t="s">
        <v>8</v>
      </c>
      <c r="I1" s="49" t="s">
        <v>9</v>
      </c>
      <c r="J1" s="168" t="s">
        <v>715</v>
      </c>
      <c r="K1" s="169" t="s">
        <v>716</v>
      </c>
      <c r="L1" s="168" t="s">
        <v>717</v>
      </c>
      <c r="M1" s="169" t="s">
        <v>718</v>
      </c>
      <c r="N1" s="168" t="s">
        <v>719</v>
      </c>
      <c r="O1" s="169" t="s">
        <v>720</v>
      </c>
      <c r="P1" s="168" t="s">
        <v>721</v>
      </c>
      <c r="Q1" s="169" t="s">
        <v>722</v>
      </c>
      <c r="R1" s="168" t="s">
        <v>723</v>
      </c>
      <c r="S1" s="170" t="s">
        <v>724</v>
      </c>
      <c r="T1" s="168" t="s">
        <v>725</v>
      </c>
      <c r="U1" s="170" t="s">
        <v>726</v>
      </c>
      <c r="V1" s="168" t="s">
        <v>727</v>
      </c>
      <c r="W1" s="170" t="s">
        <v>728</v>
      </c>
      <c r="X1" s="168" t="s">
        <v>729</v>
      </c>
      <c r="Y1" s="170" t="s">
        <v>730</v>
      </c>
      <c r="Z1" s="168" t="s">
        <v>731</v>
      </c>
      <c r="AA1" s="170" t="s">
        <v>732</v>
      </c>
      <c r="AB1" s="168" t="s">
        <v>733</v>
      </c>
      <c r="AC1" s="170" t="s">
        <v>734</v>
      </c>
      <c r="AD1" s="168" t="s">
        <v>735</v>
      </c>
      <c r="AE1" s="170" t="s">
        <v>1042</v>
      </c>
      <c r="AF1" s="168" t="s">
        <v>737</v>
      </c>
      <c r="AG1" s="170" t="s">
        <v>738</v>
      </c>
      <c r="AH1" s="168" t="s">
        <v>739</v>
      </c>
      <c r="AI1" s="170" t="s">
        <v>740</v>
      </c>
      <c r="AJ1" s="168" t="s">
        <v>741</v>
      </c>
      <c r="AQ1" s="171" t="s">
        <v>904</v>
      </c>
      <c r="AR1" s="171" t="s">
        <v>749</v>
      </c>
      <c r="AS1" s="171" t="s">
        <v>750</v>
      </c>
      <c r="AT1" s="171" t="s">
        <v>751</v>
      </c>
      <c r="AU1" s="171" t="s">
        <v>752</v>
      </c>
      <c r="AV1" s="171" t="s">
        <v>753</v>
      </c>
      <c r="AW1" s="171" t="s">
        <v>754</v>
      </c>
      <c r="AX1" s="171" t="s">
        <v>755</v>
      </c>
      <c r="AY1" s="171" t="s">
        <v>756</v>
      </c>
    </row>
    <row r="2" spans="1:51">
      <c r="A2" s="151" t="s">
        <v>829</v>
      </c>
      <c r="B2" s="151" t="s">
        <v>408</v>
      </c>
      <c r="C2" s="152" t="s">
        <v>381</v>
      </c>
      <c r="D2" s="153">
        <v>4</v>
      </c>
      <c r="E2" s="152" t="s">
        <v>409</v>
      </c>
      <c r="F2" s="154">
        <v>45671</v>
      </c>
      <c r="G2" s="155">
        <v>2</v>
      </c>
      <c r="H2" s="152" t="s">
        <v>29</v>
      </c>
      <c r="I2" s="152" t="s">
        <v>24</v>
      </c>
      <c r="J2" s="114" t="s">
        <v>761</v>
      </c>
      <c r="K2" s="156" t="s">
        <v>759</v>
      </c>
      <c r="L2" s="114" t="s">
        <v>761</v>
      </c>
      <c r="M2" s="172" t="s">
        <v>1043</v>
      </c>
      <c r="N2" s="157" t="s">
        <v>765</v>
      </c>
      <c r="O2" s="156" t="s">
        <v>759</v>
      </c>
      <c r="P2" s="158" t="s">
        <v>775</v>
      </c>
      <c r="Q2" s="158" t="s">
        <v>775</v>
      </c>
      <c r="R2" s="156" t="s">
        <v>759</v>
      </c>
      <c r="S2" s="157" t="s">
        <v>765</v>
      </c>
      <c r="T2" s="156" t="s">
        <v>759</v>
      </c>
      <c r="U2" s="157" t="s">
        <v>765</v>
      </c>
      <c r="V2" s="156" t="s">
        <v>759</v>
      </c>
      <c r="W2" s="156" t="s">
        <v>759</v>
      </c>
      <c r="X2" s="156" t="s">
        <v>759</v>
      </c>
      <c r="Y2" s="156" t="s">
        <v>759</v>
      </c>
      <c r="Z2" s="156" t="s">
        <v>759</v>
      </c>
      <c r="AA2" s="158" t="s">
        <v>775</v>
      </c>
      <c r="AB2" s="114" t="s">
        <v>761</v>
      </c>
      <c r="AC2" s="156" t="s">
        <v>759</v>
      </c>
      <c r="AD2" s="156" t="s">
        <v>759</v>
      </c>
      <c r="AE2" s="156" t="s">
        <v>759</v>
      </c>
      <c r="AF2" s="156" t="s">
        <v>759</v>
      </c>
      <c r="AG2" s="156" t="s">
        <v>759</v>
      </c>
      <c r="AH2" s="157" t="s">
        <v>765</v>
      </c>
      <c r="AI2" s="157" t="s">
        <v>765</v>
      </c>
      <c r="AJ2" s="156" t="s">
        <v>759</v>
      </c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</row>
    <row r="3" spans="1:51">
      <c r="A3" s="160" t="s">
        <v>831</v>
      </c>
      <c r="B3" s="160" t="s">
        <v>413</v>
      </c>
      <c r="C3" s="161" t="s">
        <v>381</v>
      </c>
      <c r="D3" s="162">
        <v>4</v>
      </c>
      <c r="E3" s="161" t="s">
        <v>414</v>
      </c>
      <c r="F3" s="154">
        <v>45671</v>
      </c>
      <c r="G3" s="163">
        <v>2</v>
      </c>
      <c r="H3" s="161" t="s">
        <v>29</v>
      </c>
      <c r="I3" s="161" t="s">
        <v>24</v>
      </c>
      <c r="J3" s="114" t="s">
        <v>761</v>
      </c>
      <c r="K3" s="156" t="s">
        <v>759</v>
      </c>
      <c r="L3" s="114" t="s">
        <v>761</v>
      </c>
      <c r="M3" s="172" t="s">
        <v>1043</v>
      </c>
      <c r="N3" s="157" t="s">
        <v>765</v>
      </c>
      <c r="O3" s="156" t="s">
        <v>759</v>
      </c>
      <c r="P3" s="157" t="s">
        <v>765</v>
      </c>
      <c r="Q3" s="158" t="s">
        <v>775</v>
      </c>
      <c r="R3" s="156" t="s">
        <v>759</v>
      </c>
      <c r="S3" s="157" t="s">
        <v>765</v>
      </c>
      <c r="T3" s="156" t="s">
        <v>759</v>
      </c>
      <c r="U3" s="157" t="s">
        <v>765</v>
      </c>
      <c r="V3" s="156" t="s">
        <v>759</v>
      </c>
      <c r="W3" s="156" t="s">
        <v>759</v>
      </c>
      <c r="X3" s="156" t="s">
        <v>759</v>
      </c>
      <c r="Y3" s="156" t="s">
        <v>759</v>
      </c>
      <c r="Z3" s="156" t="s">
        <v>759</v>
      </c>
      <c r="AA3" s="158" t="s">
        <v>775</v>
      </c>
      <c r="AB3" s="156" t="s">
        <v>759</v>
      </c>
      <c r="AC3" s="156" t="s">
        <v>759</v>
      </c>
      <c r="AD3" s="156" t="s">
        <v>759</v>
      </c>
      <c r="AE3" s="156" t="s">
        <v>759</v>
      </c>
      <c r="AF3" s="156" t="s">
        <v>759</v>
      </c>
      <c r="AG3" s="156" t="s">
        <v>759</v>
      </c>
      <c r="AH3" s="157" t="s">
        <v>765</v>
      </c>
      <c r="AI3" s="157" t="s">
        <v>765</v>
      </c>
      <c r="AJ3" s="156" t="s">
        <v>759</v>
      </c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</row>
    <row r="4" spans="1:51">
      <c r="A4" s="164" t="s">
        <v>907</v>
      </c>
      <c r="B4" s="164" t="s">
        <v>566</v>
      </c>
      <c r="C4" s="165" t="s">
        <v>483</v>
      </c>
      <c r="D4" s="162">
        <v>7</v>
      </c>
      <c r="E4" s="165" t="s">
        <v>567</v>
      </c>
      <c r="F4" s="166">
        <v>45727</v>
      </c>
      <c r="G4" s="167">
        <v>1.5</v>
      </c>
      <c r="H4" s="165" t="s">
        <v>855</v>
      </c>
      <c r="I4" s="165" t="s">
        <v>24</v>
      </c>
      <c r="J4" s="114" t="s">
        <v>761</v>
      </c>
      <c r="K4" s="114" t="s">
        <v>761</v>
      </c>
      <c r="L4" s="156" t="s">
        <v>759</v>
      </c>
      <c r="M4" s="156" t="s">
        <v>759</v>
      </c>
      <c r="N4" s="156" t="s">
        <v>759</v>
      </c>
      <c r="O4" s="158" t="s">
        <v>759</v>
      </c>
      <c r="P4" s="158" t="s">
        <v>775</v>
      </c>
      <c r="Q4" s="156" t="s">
        <v>759</v>
      </c>
      <c r="R4" s="156" t="s">
        <v>759</v>
      </c>
      <c r="S4" s="156" t="s">
        <v>759</v>
      </c>
      <c r="T4" s="156" t="s">
        <v>759</v>
      </c>
      <c r="U4" s="156" t="s">
        <v>759</v>
      </c>
      <c r="V4" s="156" t="s">
        <v>759</v>
      </c>
      <c r="W4" s="158" t="s">
        <v>775</v>
      </c>
      <c r="X4" s="156" t="s">
        <v>759</v>
      </c>
      <c r="Y4" s="156" t="s">
        <v>759</v>
      </c>
      <c r="Z4" s="156" t="s">
        <v>759</v>
      </c>
      <c r="AA4" s="156" t="s">
        <v>759</v>
      </c>
      <c r="AB4" s="114" t="s">
        <v>761</v>
      </c>
      <c r="AC4" s="114" t="s">
        <v>761</v>
      </c>
      <c r="AD4" s="156" t="s">
        <v>759</v>
      </c>
      <c r="AE4" s="156" t="s">
        <v>759</v>
      </c>
      <c r="AF4" s="156" t="s">
        <v>759</v>
      </c>
      <c r="AG4" s="156" t="s">
        <v>759</v>
      </c>
      <c r="AH4" s="157" t="s">
        <v>765</v>
      </c>
      <c r="AI4" s="157" t="s">
        <v>765</v>
      </c>
      <c r="AJ4" s="156" t="s">
        <v>759</v>
      </c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</row>
    <row r="5" spans="1:51">
      <c r="A5" s="164" t="s">
        <v>858</v>
      </c>
      <c r="B5" s="164" t="s">
        <v>572</v>
      </c>
      <c r="C5" s="165" t="s">
        <v>483</v>
      </c>
      <c r="D5" s="162">
        <v>7</v>
      </c>
      <c r="E5" s="165" t="s">
        <v>573</v>
      </c>
      <c r="F5" s="166">
        <v>45735</v>
      </c>
      <c r="G5" s="167">
        <v>3.5</v>
      </c>
      <c r="H5" s="165" t="s">
        <v>38</v>
      </c>
      <c r="I5" s="165" t="s">
        <v>17</v>
      </c>
      <c r="J5" s="114" t="s">
        <v>761</v>
      </c>
      <c r="K5" s="156" t="s">
        <v>759</v>
      </c>
      <c r="L5" s="156" t="s">
        <v>759</v>
      </c>
      <c r="M5" s="172" t="s">
        <v>1043</v>
      </c>
      <c r="N5" s="114" t="s">
        <v>761</v>
      </c>
      <c r="O5" s="158" t="s">
        <v>775</v>
      </c>
      <c r="P5" s="158" t="s">
        <v>775</v>
      </c>
      <c r="Q5" s="158" t="s">
        <v>775</v>
      </c>
      <c r="R5" s="158" t="s">
        <v>775</v>
      </c>
      <c r="S5" s="158" t="s">
        <v>775</v>
      </c>
      <c r="T5" s="114" t="s">
        <v>761</v>
      </c>
      <c r="U5" s="156" t="s">
        <v>759</v>
      </c>
      <c r="V5" s="157" t="s">
        <v>765</v>
      </c>
      <c r="W5" s="156" t="s">
        <v>759</v>
      </c>
      <c r="X5" s="156" t="s">
        <v>759</v>
      </c>
      <c r="Y5" s="158" t="s">
        <v>775</v>
      </c>
      <c r="Z5" s="158" t="s">
        <v>775</v>
      </c>
      <c r="AA5" s="156" t="s">
        <v>806</v>
      </c>
      <c r="AB5" s="156" t="s">
        <v>759</v>
      </c>
      <c r="AC5" s="158" t="s">
        <v>775</v>
      </c>
      <c r="AD5" s="158" t="s">
        <v>775</v>
      </c>
      <c r="AE5" s="156" t="s">
        <v>759</v>
      </c>
      <c r="AF5" s="156" t="s">
        <v>759</v>
      </c>
      <c r="AG5" s="158" t="s">
        <v>775</v>
      </c>
      <c r="AH5" s="158" t="s">
        <v>775</v>
      </c>
      <c r="AI5" s="158" t="s">
        <v>775</v>
      </c>
      <c r="AJ5" s="157" t="s">
        <v>765</v>
      </c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</row>
    <row r="6" spans="1:51" ht="27.95">
      <c r="I6" s="41" t="s">
        <v>1044</v>
      </c>
      <c r="K6" t="s">
        <v>1045</v>
      </c>
      <c r="L6" t="s">
        <v>1046</v>
      </c>
      <c r="M6" t="s">
        <v>1046</v>
      </c>
      <c r="N6" t="s">
        <v>1047</v>
      </c>
      <c r="O6" s="184" t="s">
        <v>1048</v>
      </c>
      <c r="P6" s="185">
        <v>45420</v>
      </c>
      <c r="Q6" s="185">
        <v>45420</v>
      </c>
      <c r="S6" s="32">
        <v>45413</v>
      </c>
      <c r="T6" s="32">
        <v>45420</v>
      </c>
      <c r="U6" s="32">
        <v>45420</v>
      </c>
      <c r="V6" s="32">
        <v>45421</v>
      </c>
      <c r="W6" s="32">
        <v>45413</v>
      </c>
      <c r="Y6" s="32">
        <v>45417</v>
      </c>
      <c r="AA6" t="s">
        <v>1049</v>
      </c>
      <c r="AC6" t="s">
        <v>1050</v>
      </c>
      <c r="AD6" t="s">
        <v>1051</v>
      </c>
      <c r="AE6" t="s">
        <v>1052</v>
      </c>
      <c r="AF6" t="s">
        <v>1053</v>
      </c>
      <c r="AG6" t="s">
        <v>1049</v>
      </c>
      <c r="AH6" t="s">
        <v>1049</v>
      </c>
      <c r="AI6" s="32">
        <v>45421</v>
      </c>
      <c r="AJ6" t="s">
        <v>1054</v>
      </c>
    </row>
    <row r="13" spans="1:51">
      <c r="T13" s="17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9946-9D51-AC40-A86D-D3AF7B3DD103}">
  <dimension ref="A1:D28"/>
  <sheetViews>
    <sheetView workbookViewId="0">
      <selection activeCell="D3" sqref="D3"/>
    </sheetView>
  </sheetViews>
  <sheetFormatPr defaultColWidth="11.42578125" defaultRowHeight="12.95"/>
  <cols>
    <col min="1" max="1" width="12.42578125" bestFit="1" customWidth="1"/>
    <col min="2" max="2" width="15" bestFit="1" customWidth="1"/>
    <col min="3" max="3" width="8.140625" bestFit="1" customWidth="1"/>
    <col min="4" max="4" width="12.140625" bestFit="1" customWidth="1"/>
    <col min="5" max="5" width="9" bestFit="1" customWidth="1"/>
    <col min="6" max="6" width="9.42578125" bestFit="1" customWidth="1"/>
    <col min="7" max="7" width="3.85546875" bestFit="1" customWidth="1"/>
    <col min="8" max="8" width="6.140625" bestFit="1" customWidth="1"/>
    <col min="9" max="9" width="10" bestFit="1" customWidth="1"/>
    <col min="10" max="14" width="15" bestFit="1" customWidth="1"/>
    <col min="15" max="16" width="7.85546875" bestFit="1" customWidth="1"/>
    <col min="17" max="17" width="3.85546875" bestFit="1" customWidth="1"/>
    <col min="18" max="18" width="9" bestFit="1" customWidth="1"/>
    <col min="19" max="19" width="10.7109375" bestFit="1" customWidth="1"/>
    <col min="20" max="21" width="9" bestFit="1" customWidth="1"/>
    <col min="22" max="22" width="9.42578125" bestFit="1" customWidth="1"/>
    <col min="23" max="23" width="3.85546875" bestFit="1" customWidth="1"/>
    <col min="24" max="24" width="9.42578125" bestFit="1" customWidth="1"/>
    <col min="25" max="25" width="8.140625" bestFit="1" customWidth="1"/>
    <col min="26" max="26" width="9" bestFit="1" customWidth="1"/>
    <col min="27" max="27" width="9.85546875" bestFit="1" customWidth="1"/>
    <col min="28" max="28" width="9.42578125" bestFit="1" customWidth="1"/>
    <col min="29" max="29" width="3.85546875" bestFit="1" customWidth="1"/>
    <col min="30" max="30" width="8" bestFit="1" customWidth="1"/>
    <col min="31" max="31" width="9" bestFit="1" customWidth="1"/>
    <col min="32" max="32" width="9.42578125" bestFit="1" customWidth="1"/>
    <col min="33" max="33" width="10.28515625" bestFit="1" customWidth="1"/>
    <col min="34" max="34" width="10" bestFit="1" customWidth="1"/>
  </cols>
  <sheetData>
    <row r="1" spans="1:4" ht="27.95">
      <c r="B1" t="s">
        <v>1055</v>
      </c>
      <c r="C1" t="s">
        <v>1056</v>
      </c>
      <c r="D1" t="s">
        <v>1057</v>
      </c>
    </row>
    <row r="2" spans="1:4" ht="14.1">
      <c r="A2" t="s">
        <v>1058</v>
      </c>
      <c r="B2">
        <v>55</v>
      </c>
      <c r="C2">
        <v>150</v>
      </c>
    </row>
    <row r="3" spans="1:4" ht="14.1">
      <c r="A3" t="s">
        <v>1059</v>
      </c>
      <c r="B3">
        <v>52</v>
      </c>
      <c r="C3">
        <v>131</v>
      </c>
    </row>
    <row r="4" spans="1:4" ht="14.1">
      <c r="A4" t="s">
        <v>1060</v>
      </c>
      <c r="B4">
        <v>57</v>
      </c>
      <c r="C4">
        <v>183</v>
      </c>
    </row>
    <row r="5" spans="1:4" ht="14.1">
      <c r="A5" t="s">
        <v>1061</v>
      </c>
      <c r="B5">
        <v>63</v>
      </c>
      <c r="C5">
        <v>186.5</v>
      </c>
    </row>
    <row r="6" spans="1:4" ht="14.1">
      <c r="A6" t="s">
        <v>1062</v>
      </c>
      <c r="B6">
        <v>41</v>
      </c>
      <c r="C6">
        <v>131</v>
      </c>
    </row>
    <row r="7" spans="1:4" ht="14.1">
      <c r="A7" t="s">
        <v>1063</v>
      </c>
      <c r="B7">
        <v>51</v>
      </c>
      <c r="C7">
        <v>146</v>
      </c>
    </row>
    <row r="8" spans="1:4" ht="14.1">
      <c r="A8" t="s">
        <v>1064</v>
      </c>
      <c r="B8">
        <v>65</v>
      </c>
      <c r="C8">
        <v>164</v>
      </c>
    </row>
    <row r="9" spans="1:4" ht="14.1">
      <c r="A9" t="s">
        <v>1065</v>
      </c>
      <c r="B9">
        <v>62</v>
      </c>
      <c r="C9">
        <v>170</v>
      </c>
    </row>
    <row r="10" spans="1:4" ht="14.1">
      <c r="A10" t="s">
        <v>1066</v>
      </c>
      <c r="B10">
        <v>52</v>
      </c>
      <c r="C10">
        <v>169.5</v>
      </c>
    </row>
    <row r="11" spans="1:4" ht="14.1">
      <c r="A11" t="s">
        <v>1067</v>
      </c>
      <c r="B11">
        <v>38</v>
      </c>
      <c r="C11">
        <v>124</v>
      </c>
    </row>
    <row r="12" spans="1:4" ht="14.1">
      <c r="A12" t="s">
        <v>1068</v>
      </c>
      <c r="B12">
        <v>45</v>
      </c>
      <c r="C12">
        <v>138.5</v>
      </c>
    </row>
    <row r="13" spans="1:4" ht="14.1">
      <c r="A13" t="s">
        <v>1069</v>
      </c>
      <c r="B13">
        <v>52</v>
      </c>
      <c r="C13">
        <v>167</v>
      </c>
    </row>
    <row r="14" spans="1:4" ht="14.1">
      <c r="A14" t="s">
        <v>1070</v>
      </c>
      <c r="B14">
        <v>51</v>
      </c>
      <c r="C14">
        <v>145</v>
      </c>
    </row>
    <row r="15" spans="1:4" ht="14.1">
      <c r="A15" t="s">
        <v>1071</v>
      </c>
      <c r="B15">
        <v>30</v>
      </c>
      <c r="C15">
        <v>86</v>
      </c>
    </row>
    <row r="16" spans="1:4" ht="14.1">
      <c r="A16" t="s">
        <v>1072</v>
      </c>
      <c r="B16">
        <v>47</v>
      </c>
      <c r="C16">
        <v>170.5</v>
      </c>
    </row>
    <row r="17" spans="1:3" ht="14.1">
      <c r="A17" t="s">
        <v>1073</v>
      </c>
      <c r="B17">
        <v>42</v>
      </c>
      <c r="C17">
        <v>146.5</v>
      </c>
    </row>
    <row r="18" spans="1:3" ht="14.1">
      <c r="A18" t="s">
        <v>1074</v>
      </c>
      <c r="B18">
        <v>54</v>
      </c>
      <c r="C18">
        <v>162</v>
      </c>
    </row>
    <row r="19" spans="1:3" ht="14.1">
      <c r="A19" t="s">
        <v>1075</v>
      </c>
      <c r="B19">
        <v>39</v>
      </c>
      <c r="C19">
        <v>106</v>
      </c>
    </row>
    <row r="20" spans="1:3" ht="14.1">
      <c r="A20" t="s">
        <v>1076</v>
      </c>
      <c r="B20">
        <v>45</v>
      </c>
      <c r="C20">
        <v>140.5</v>
      </c>
    </row>
    <row r="21" spans="1:3" ht="14.1">
      <c r="A21" t="s">
        <v>1077</v>
      </c>
      <c r="B21">
        <v>59</v>
      </c>
      <c r="C21">
        <v>187</v>
      </c>
    </row>
    <row r="22" spans="1:3" ht="14.1">
      <c r="A22" t="s">
        <v>1078</v>
      </c>
      <c r="B22">
        <v>50</v>
      </c>
      <c r="C22">
        <v>155</v>
      </c>
    </row>
    <row r="23" spans="1:3" ht="14.1">
      <c r="A23" t="s">
        <v>1079</v>
      </c>
      <c r="B23">
        <v>40</v>
      </c>
      <c r="C23">
        <v>128.5</v>
      </c>
    </row>
    <row r="24" spans="1:3" ht="14.1">
      <c r="A24" t="s">
        <v>1080</v>
      </c>
      <c r="B24">
        <v>53</v>
      </c>
      <c r="C24">
        <v>176.5</v>
      </c>
    </row>
    <row r="25" spans="1:3" ht="14.1">
      <c r="A25" t="s">
        <v>1081</v>
      </c>
      <c r="B25">
        <v>47</v>
      </c>
      <c r="C25">
        <v>148</v>
      </c>
    </row>
    <row r="26" spans="1:3" ht="14.1">
      <c r="A26" t="s">
        <v>1082</v>
      </c>
      <c r="B26">
        <v>67</v>
      </c>
      <c r="C26">
        <v>212</v>
      </c>
    </row>
    <row r="27" spans="1:3" ht="14.1">
      <c r="A27" t="s">
        <v>1083</v>
      </c>
      <c r="B27">
        <v>78</v>
      </c>
      <c r="C27">
        <v>257</v>
      </c>
    </row>
    <row r="28" spans="1:3" ht="14.1">
      <c r="A28" t="s">
        <v>1084</v>
      </c>
      <c r="B28">
        <v>43</v>
      </c>
      <c r="C28">
        <v>114.5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5DBD0C8B507D4C9C65AD9CAB475994" ma:contentTypeVersion="10" ma:contentTypeDescription="Create a new document." ma:contentTypeScope="" ma:versionID="129b4cf82c61661400a045af8a1fe22d">
  <xsd:schema xmlns:xsd="http://www.w3.org/2001/XMLSchema" xmlns:xs="http://www.w3.org/2001/XMLSchema" xmlns:p="http://schemas.microsoft.com/office/2006/metadata/properties" xmlns:ns2="9124fde4-f136-40ce-9a83-9b98a24a40ae" xmlns:ns3="1a615ecb-09b0-4d53-92ba-95cb85d627da" targetNamespace="http://schemas.microsoft.com/office/2006/metadata/properties" ma:root="true" ma:fieldsID="bb03d137749dc6659e83359c5fd74747" ns2:_="" ns3:_="">
    <xsd:import namespace="9124fde4-f136-40ce-9a83-9b98a24a40ae"/>
    <xsd:import namespace="1a615ecb-09b0-4d53-92ba-95cb85d627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4fde4-f136-40ce-9a83-9b98a24a4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15ecb-09b0-4d53-92ba-95cb85d627d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a615ecb-09b0-4d53-92ba-95cb85d627da">
      <UserInfo>
        <DisplayName>Sobia Ansari</DisplayName>
        <AccountId>44</AccountId>
        <AccountType/>
      </UserInfo>
      <UserInfo>
        <DisplayName>John Butos</DisplayName>
        <AccountId>45</AccountId>
        <AccountType/>
      </UserInfo>
      <UserInfo>
        <DisplayName>Christina Chen</DisplayName>
        <AccountId>46</AccountId>
        <AccountType/>
      </UserInfo>
      <UserInfo>
        <DisplayName>Elaine Chen</DisplayName>
        <AccountId>47</AccountId>
        <AccountType/>
      </UserInfo>
      <UserInfo>
        <DisplayName>Teresa Davis</DisplayName>
        <AccountId>48</AccountId>
        <AccountType/>
      </UserInfo>
      <UserInfo>
        <DisplayName>Caspian Folmsbee</DisplayName>
        <AccountId>49</AccountId>
        <AccountType/>
      </UserInfo>
      <UserInfo>
        <DisplayName>Katarzyna Gore</DisplayName>
        <AccountId>50</AccountId>
        <AccountType/>
      </UserInfo>
      <UserInfo>
        <DisplayName>Stephen R Gore</DisplayName>
        <AccountId>51</AccountId>
        <AccountType/>
      </UserInfo>
      <UserInfo>
        <DisplayName>Anne K Hartley</DisplayName>
        <AccountId>52</AccountId>
        <AccountType/>
      </UserInfo>
      <UserInfo>
        <DisplayName>Scott Heinrich</DisplayName>
        <AccountId>53</AccountId>
        <AccountType/>
      </UserInfo>
      <UserInfo>
        <DisplayName>Suchita Kishore</DisplayName>
        <AccountId>54</AccountId>
        <AccountType/>
      </UserInfo>
      <UserInfo>
        <DisplayName>Matthew Kuhns</DisplayName>
        <AccountId>55</AccountId>
        <AccountType/>
      </UserInfo>
      <UserInfo>
        <DisplayName>Carl Lambert</DisplayName>
        <AccountId>19</AccountId>
        <AccountType/>
      </UserInfo>
      <UserInfo>
        <DisplayName>Jill K Marcus</DisplayName>
        <AccountId>36</AccountId>
        <AccountType/>
      </UserInfo>
      <UserInfo>
        <DisplayName>Jerome Martin</DisplayName>
        <AccountId>56</AccountId>
        <AccountType/>
      </UserInfo>
      <UserInfo>
        <DisplayName>Irena Medenica</DisplayName>
        <AccountId>57</AccountId>
        <AccountType/>
      </UserInfo>
      <UserInfo>
        <DisplayName>Sameer Panjwani</DisplayName>
        <AccountId>58</AccountId>
        <AccountType/>
      </UserInfo>
      <UserInfo>
        <DisplayName>Melissa Rice</DisplayName>
        <AccountId>59</AccountId>
        <AccountType/>
      </UserInfo>
      <UserInfo>
        <DisplayName>Sara C Ruddock-Walker</DisplayName>
        <AccountId>60</AccountId>
        <AccountType/>
      </UserInfo>
      <UserInfo>
        <DisplayName>Syed Shah</DisplayName>
        <AccountId>21</AccountId>
        <AccountType/>
      </UserInfo>
      <UserInfo>
        <DisplayName>Andrew Simms</DisplayName>
        <AccountId>22</AccountId>
        <AccountType/>
      </UserInfo>
      <UserInfo>
        <DisplayName>Tina Sundaram</DisplayName>
        <AccountId>61</AccountId>
        <AccountType/>
      </UserInfo>
      <UserInfo>
        <DisplayName>Paola Susan</DisplayName>
        <AccountId>62</AccountId>
        <AccountType/>
      </UserInfo>
      <UserInfo>
        <DisplayName>Frank Tenuto</DisplayName>
        <AccountId>63</AccountId>
        <AccountType/>
      </UserInfo>
      <UserInfo>
        <DisplayName>Christine Tsai</DisplayName>
        <AccountId>15</AccountId>
        <AccountType/>
      </UserInfo>
      <UserInfo>
        <DisplayName>Brett Williams</DisplayName>
        <AccountId>20</AccountId>
        <AccountType/>
      </UserInfo>
      <UserInfo>
        <DisplayName>Elif Yucebay</DisplayName>
        <AccountId>64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F60033-7596-473A-8A04-2CB426110724}"/>
</file>

<file path=customXml/itemProps2.xml><?xml version="1.0" encoding="utf-8"?>
<ds:datastoreItem xmlns:ds="http://schemas.openxmlformats.org/officeDocument/2006/customXml" ds:itemID="{07815482-924C-4D8B-A908-C475BC66EAB5}"/>
</file>

<file path=customXml/itemProps3.xml><?xml version="1.0" encoding="utf-8"?>
<ds:datastoreItem xmlns:ds="http://schemas.openxmlformats.org/officeDocument/2006/customXml" ds:itemID="{99A71A7A-8DBA-4AF9-BFE6-2EB2280806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2024-03-14T16:49:14Z</dcterms:created>
  <dcterms:modified xsi:type="dcterms:W3CDTF">2024-07-15T13:48:48Z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0x010100915DBD0C8B507D4C9C65AD9CAB475994</vt:lpwstr>
  </property>
</Properties>
</file>