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57480" yWindow="6396" windowWidth="29040" windowHeight="15840"/>
  </bookViews>
  <sheets>
    <sheet name="Lighthouse Input form" sheetId="1" r:id="rId1"/>
    <sheet name="Comments" sheetId="2" r:id="rId2"/>
  </sheets>
  <calcPr calcId="0"/>
</workbook>
</file>

<file path=xl/calcChain.xml><?xml version="1.0" encoding="utf-8"?>
<calcChain xmlns="http://schemas.openxmlformats.org/spreadsheetml/2006/main">
  <c r="O2" i="1" l="1"/>
  <c r="N2" i="1"/>
  <c r="M2" i="1"/>
</calcChain>
</file>

<file path=xl/sharedStrings.xml><?xml version="1.0" encoding="utf-8"?>
<sst xmlns="http://schemas.openxmlformats.org/spreadsheetml/2006/main" count="109" uniqueCount="82">
  <si>
    <t>Name</t>
  </si>
  <si>
    <t>Email</t>
  </si>
  <si>
    <t>Project Type</t>
  </si>
  <si>
    <t>Project Name</t>
  </si>
  <si>
    <t>Phase</t>
  </si>
  <si>
    <t>Milestone</t>
  </si>
  <si>
    <t>Process</t>
  </si>
  <si>
    <t>Lifecycle</t>
  </si>
  <si>
    <t>Function</t>
  </si>
  <si>
    <t>Department</t>
  </si>
  <si>
    <t>Title</t>
  </si>
  <si>
    <t>Best Practice or Issue</t>
  </si>
  <si>
    <t>Description</t>
  </si>
  <si>
    <t>Proposed Root Cause</t>
  </si>
  <si>
    <t>Proposed Recommendation</t>
  </si>
  <si>
    <t>Key Words</t>
  </si>
  <si>
    <t>Impact Category</t>
  </si>
  <si>
    <t>Impact Level</t>
  </si>
  <si>
    <t>Type</t>
  </si>
  <si>
    <t>Project Number</t>
  </si>
  <si>
    <t>Phase others</t>
  </si>
  <si>
    <t>Milestone  others</t>
  </si>
  <si>
    <t>Project Name others</t>
  </si>
  <si>
    <t>IVD Project Name</t>
  </si>
  <si>
    <t>Low Risk Project Name</t>
  </si>
  <si>
    <t>IA/EUA Milestone</t>
  </si>
  <si>
    <t>IVD Milestone</t>
  </si>
  <si>
    <t>Low Risk Milestone</t>
  </si>
  <si>
    <t>Product Care Project Milestone</t>
  </si>
  <si>
    <t>Standalone Software Milestone</t>
  </si>
  <si>
    <t>IA/EUA Ph</t>
  </si>
  <si>
    <t>IVD PH</t>
  </si>
  <si>
    <t>Low Risk PH</t>
  </si>
  <si>
    <t>Product Care Project PH</t>
  </si>
  <si>
    <t>Standalone Software PH</t>
  </si>
  <si>
    <t>IVD</t>
  </si>
  <si>
    <t>TaqScreen MPX v2 Dual Target</t>
  </si>
  <si>
    <t>Issue</t>
  </si>
  <si>
    <t>Schedule/Time</t>
  </si>
  <si>
    <t>Project</t>
  </si>
  <si>
    <t>shotgunPETE</t>
  </si>
  <si>
    <t>Development Phase</t>
  </si>
  <si>
    <t>Milestone DI</t>
  </si>
  <si>
    <t>Best Practice</t>
  </si>
  <si>
    <t>Medium</t>
  </si>
  <si>
    <t>Feasibility Phase</t>
  </si>
  <si>
    <t>Milestone DG</t>
  </si>
  <si>
    <t>Finance/Project Management Office</t>
  </si>
  <si>
    <t>Assay</t>
  </si>
  <si>
    <t>Smarticles</t>
  </si>
  <si>
    <t>Research &amp; Development</t>
  </si>
  <si>
    <t>Process Improvement</t>
  </si>
  <si>
    <t>Global Operations</t>
  </si>
  <si>
    <t>Heiko Burgard</t>
  </si>
  <si>
    <t>heiko.burgard@roche.com</t>
  </si>
  <si>
    <t>Smarticles vivoDx System</t>
  </si>
  <si>
    <t>Routine Manufacturing and Sales</t>
  </si>
  <si>
    <t>Milestone LD</t>
  </si>
  <si>
    <t>Production (Bulk, Fill, Package, Central Weigh)</t>
  </si>
  <si>
    <t>Mixed Bag</t>
  </si>
  <si>
    <t>vivoDx, instrument, ops, smarticles</t>
  </si>
  <si>
    <t>Quality/Compliance/Product Safety</t>
  </si>
  <si>
    <t>Jennifer Griswold</t>
  </si>
  <si>
    <t>jennifer.griswold@roche.com</t>
  </si>
  <si>
    <t>Milestone DO</t>
  </si>
  <si>
    <t>Initial stability before DI</t>
  </si>
  <si>
    <t>Initial stability assessment before DI</t>
  </si>
  <si>
    <t>Assess stability in final form using real-time and accelerated conditions with a draft test method before finalizing the formulation/prior to DI.</t>
  </si>
  <si>
    <t>Stability</t>
  </si>
  <si>
    <t>High</t>
  </si>
  <si>
    <t>Robert Current</t>
  </si>
  <si>
    <t>robert_b.current@roche.com</t>
  </si>
  <si>
    <t>Smarticles manufacturing optimization post DI</t>
  </si>
  <si>
    <t>Have Control of your Process and Components</t>
  </si>
  <si>
    <t>The Smarticles fermentation process was "optimized" post DI. The PL process was different from the VL process (including fermentation temperature, oxygen settings).</t>
  </si>
  <si>
    <t>I'm not quite sure what the right recommendation is here - potential options:
1) Assess if a change is an "optimization" or a "process change"
2) Assess stability on VL material prior to DO/LD if there's a change from PL to VL
3) Finalize fermentation process before PLs are produced?</t>
  </si>
  <si>
    <t>Stability, post-DI optimization, equivalency</t>
  </si>
  <si>
    <t>Process, Components, Planning</t>
  </si>
  <si>
    <t>REACH Substrate - Stability was not assessed in final form before formulation lock due to timeline constraints.  which could limit some of the customer base.</t>
  </si>
  <si>
    <t xml:space="preserve">Official stability and TPVs were completed with PL process Smarticles, which were stable (up to 23 Months). </t>
  </si>
  <si>
    <t xml:space="preserve">1. The Smarticles assays, the Smarticles themselves were native phages and not custom designed for the target organisms. </t>
  </si>
  <si>
    <t xml:space="preserve">1. Take the time and hire the experts necessary to understand and custom design phages to specific targets.  As a subset of this, have a better understanding of what the target on the MRSA is. (specific Protein, carbohydrate, etc)  If you don't have an understanding of what the phage is binding to, you can't cross check the existence of the target on other organisms.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</si>
</sst>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5"/>
  <sheetViews>
    <sheetView tabSelected="1" view="pageBreakPreview" topLeftCell="L1" zoomScale="55" zoomScaleNormal="70" zoomScaleSheetLayoutView="55" workbookViewId="0">
      <selection activeCell="O20" sqref="O20"/>
    </sheetView>
  </sheetViews>
  <sheetFormatPr defaultRowHeight="14.4" x14ac:dyDescent="0.3"/>
  <cols>
    <col min="1" max="1" width="18.109375" customWidth="1"/>
    <col min="2" max="2" width="30.6640625" customWidth="1"/>
    <col min="3" max="4" width="23.33203125" customWidth="1"/>
    <col min="5" max="5" width="25.21875" customWidth="1"/>
    <col min="6" max="6" width="37.77734375" customWidth="1"/>
    <col min="7" max="7" width="25.44140625" customWidth="1"/>
    <col min="8" max="8" width="20" customWidth="1"/>
    <col min="9" max="10" width="23.33203125" customWidth="1"/>
    <col min="11" max="11" width="20.21875" customWidth="1"/>
    <col min="12" max="12" width="23.33203125" customWidth="1"/>
    <col min="13" max="13" width="45.21875" customWidth="1"/>
    <col min="14" max="14" width="41.5546875" customWidth="1"/>
    <col min="15" max="15" width="78.77734375" customWidth="1"/>
    <col min="16" max="16" width="17.6640625" customWidth="1"/>
    <col min="17" max="18" width="23.33203125" customWidth="1"/>
    <col min="19" max="35" width="8" hidden="1"/>
  </cols>
  <sheetData>
    <row r="1" spans="1:35"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224.4" x14ac:dyDescent="0.3">
      <c r="A2" s="2" t="s">
        <v>53</v>
      </c>
      <c r="B2" s="4" t="s">
        <v>54</v>
      </c>
      <c r="C2" s="2" t="s">
        <v>35</v>
      </c>
      <c r="D2" s="2" t="s">
        <v>55</v>
      </c>
      <c r="E2" s="4" t="s">
        <v>56</v>
      </c>
      <c r="F2" s="4" t="s">
        <v>57</v>
      </c>
      <c r="G2" s="2"/>
      <c r="H2" s="3" t="s">
        <v>49</v>
      </c>
      <c r="I2" s="4" t="s">
        <v>52</v>
      </c>
      <c r="J2" s="4" t="s">
        <v>58</v>
      </c>
      <c r="K2" s="4" t="s">
        <v>59</v>
      </c>
      <c r="L2" s="2" t="s">
        <v>37</v>
      </c>
      <c r="M2" s="5" t="e">
        <f>- Had to deal with preventable issues related to major standards (RoHS and user safety),  endangering our ability to place products on market</f>
        <v>#NAME?</v>
      </c>
      <c r="N2" s="2" t="e">
        <f>- Development process has been tailored out, omitting essential assessments for RoHS, REACh, and user safety</f>
        <v>#NAME?</v>
      </c>
      <c r="O2" s="2" t="e">
        <f>- Do assessments for significant standards before launching a product
- Only formally launch a product when intending to actively market it</f>
        <v>#NAME?</v>
      </c>
      <c r="P2" s="2" t="s">
        <v>60</v>
      </c>
      <c r="Q2" s="2" t="s">
        <v>61</v>
      </c>
      <c r="R2" s="2" t="s">
        <v>44</v>
      </c>
      <c r="S2" s="2" t="s">
        <v>39</v>
      </c>
      <c r="T2" s="2"/>
      <c r="U2" s="2"/>
      <c r="V2" s="2"/>
      <c r="W2" s="2"/>
      <c r="X2" s="3"/>
      <c r="Y2" s="3" t="s">
        <v>40</v>
      </c>
      <c r="Z2" s="3"/>
      <c r="AA2" s="3"/>
      <c r="AB2" s="3" t="s">
        <v>42</v>
      </c>
      <c r="AC2" s="3"/>
      <c r="AD2" s="3"/>
      <c r="AE2" s="3"/>
      <c r="AF2" s="3"/>
      <c r="AG2" s="3" t="s">
        <v>41</v>
      </c>
      <c r="AH2" s="3"/>
      <c r="AI2" s="3"/>
    </row>
    <row r="3" spans="1:35" ht="52.8" x14ac:dyDescent="0.3">
      <c r="A3" s="2" t="s">
        <v>62</v>
      </c>
      <c r="B3" s="4" t="s">
        <v>63</v>
      </c>
      <c r="C3" s="2" t="s">
        <v>35</v>
      </c>
      <c r="D3" s="2" t="s">
        <v>55</v>
      </c>
      <c r="E3" s="4" t="s">
        <v>41</v>
      </c>
      <c r="F3" s="4" t="s">
        <v>64</v>
      </c>
      <c r="G3" s="2"/>
      <c r="H3" s="3" t="s">
        <v>49</v>
      </c>
      <c r="I3" s="3" t="s">
        <v>47</v>
      </c>
      <c r="J3" s="3" t="s">
        <v>48</v>
      </c>
      <c r="K3" s="6" t="s">
        <v>65</v>
      </c>
      <c r="L3" s="2" t="s">
        <v>37</v>
      </c>
      <c r="M3" s="8" t="s">
        <v>66</v>
      </c>
      <c r="N3" s="7" t="s">
        <v>78</v>
      </c>
      <c r="O3" s="7" t="s">
        <v>67</v>
      </c>
      <c r="P3" s="7" t="s">
        <v>68</v>
      </c>
      <c r="Q3" s="7" t="s">
        <v>38</v>
      </c>
      <c r="R3" s="7" t="s">
        <v>69</v>
      </c>
      <c r="S3" s="2" t="s">
        <v>39</v>
      </c>
      <c r="T3" s="2"/>
      <c r="U3" s="2"/>
      <c r="V3" s="2"/>
      <c r="W3" s="2"/>
      <c r="X3" s="3" t="s">
        <v>36</v>
      </c>
      <c r="Y3" s="3"/>
      <c r="Z3" s="3"/>
      <c r="AA3" s="3" t="s">
        <v>46</v>
      </c>
      <c r="AB3" s="3"/>
      <c r="AC3" s="3"/>
      <c r="AD3" s="3"/>
      <c r="AE3" s="3"/>
      <c r="AF3" s="3" t="s">
        <v>45</v>
      </c>
      <c r="AG3" s="3"/>
      <c r="AH3" s="3"/>
      <c r="AI3" s="3"/>
    </row>
    <row r="4" spans="1:35" ht="52.8" x14ac:dyDescent="0.3">
      <c r="A4" s="7" t="s">
        <v>62</v>
      </c>
      <c r="B4" s="6" t="s">
        <v>63</v>
      </c>
      <c r="C4" s="7" t="s">
        <v>35</v>
      </c>
      <c r="D4" s="7" t="s">
        <v>55</v>
      </c>
      <c r="E4" s="6" t="s">
        <v>41</v>
      </c>
      <c r="F4" s="6" t="s">
        <v>64</v>
      </c>
      <c r="G4" s="2"/>
      <c r="H4" s="3" t="s">
        <v>49</v>
      </c>
      <c r="I4" s="6" t="s">
        <v>50</v>
      </c>
      <c r="J4" s="6" t="s">
        <v>48</v>
      </c>
      <c r="K4" s="6" t="s">
        <v>72</v>
      </c>
      <c r="L4" s="7" t="s">
        <v>37</v>
      </c>
      <c r="M4" s="8" t="s">
        <v>74</v>
      </c>
      <c r="N4" s="7" t="s">
        <v>79</v>
      </c>
      <c r="O4" s="7" t="s">
        <v>75</v>
      </c>
      <c r="P4" s="7" t="s">
        <v>76</v>
      </c>
      <c r="Q4" s="7" t="s">
        <v>61</v>
      </c>
      <c r="R4" s="7" t="s">
        <v>69</v>
      </c>
      <c r="S4" s="2" t="s">
        <v>51</v>
      </c>
      <c r="T4" s="2"/>
      <c r="U4" s="2"/>
      <c r="V4" s="2"/>
      <c r="W4" s="2"/>
      <c r="X4" s="3"/>
      <c r="Y4" s="3"/>
      <c r="Z4" s="3"/>
      <c r="AA4" s="3"/>
      <c r="AB4" s="3"/>
      <c r="AC4" s="3"/>
      <c r="AD4" s="3"/>
      <c r="AE4" s="3"/>
      <c r="AF4" s="3"/>
      <c r="AG4" s="3"/>
      <c r="AH4" s="3"/>
      <c r="AI4" s="3"/>
    </row>
    <row r="5" spans="1:35" ht="79.2" x14ac:dyDescent="0.3">
      <c r="A5" s="7" t="s">
        <v>70</v>
      </c>
      <c r="B5" s="6" t="s">
        <v>71</v>
      </c>
      <c r="C5" s="7" t="s">
        <v>35</v>
      </c>
      <c r="D5" s="7" t="s">
        <v>55</v>
      </c>
      <c r="E5" s="6" t="s">
        <v>45</v>
      </c>
      <c r="F5" s="6" t="s">
        <v>46</v>
      </c>
      <c r="G5" s="2"/>
      <c r="H5" s="3" t="s">
        <v>49</v>
      </c>
      <c r="I5" s="6" t="s">
        <v>50</v>
      </c>
      <c r="J5" s="6" t="s">
        <v>48</v>
      </c>
      <c r="K5" s="6" t="s">
        <v>73</v>
      </c>
      <c r="L5" s="7" t="s">
        <v>43</v>
      </c>
      <c r="M5" s="8" t="s">
        <v>80</v>
      </c>
      <c r="N5" s="7"/>
      <c r="O5" s="7" t="s">
        <v>81</v>
      </c>
      <c r="P5" s="7" t="s">
        <v>77</v>
      </c>
      <c r="Q5" s="7" t="s">
        <v>61</v>
      </c>
      <c r="R5" s="7" t="s">
        <v>69</v>
      </c>
      <c r="S5" s="2" t="s">
        <v>51</v>
      </c>
      <c r="T5" s="2"/>
      <c r="U5" s="2"/>
      <c r="V5" s="2"/>
      <c r="W5" s="2"/>
      <c r="X5" s="3"/>
      <c r="Y5" s="3"/>
      <c r="Z5" s="3"/>
      <c r="AA5" s="3"/>
      <c r="AB5" s="3"/>
      <c r="AC5" s="3"/>
      <c r="AD5" s="3"/>
      <c r="AE5" s="3"/>
      <c r="AF5" s="3"/>
      <c r="AG5" s="3"/>
      <c r="AH5" s="3"/>
      <c r="AI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Lighthouse Input form</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2021-06-03T11:21:04Z</dcterms:created>
  <dcterms:modified xsi:type="dcterms:W3CDTF">2021-06-11T11:10:16Z</dcterms:modified>
</cp:coreProperties>
</file>