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jaj9\Downloads\"/>
    </mc:Choice>
  </mc:AlternateContent>
  <xr:revisionPtr revIDLastSave="0" documentId="13_ncr:1_{231CB1F0-6D8B-477A-A9FA-8D36B884C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TestScores" sheetId="3" r:id="rId2"/>
    <sheet name="Students" sheetId="1" r:id="rId3"/>
    <sheet name="Fe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20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2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<sst xmlns="http://schemas.openxmlformats.org/spreadsheetml/2006/main" count="1274" uniqueCount="323">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</sst>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91" zoomScaleNormal="130" workbookViewId="0">
      <selection activeCell="I19" sqref="I19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_xlfn.XLOOKUP(B2,Students!B3:B239,Students!C3:C239)</f>
        <v>BL-SPEA</v>
      </c>
      <c r="D2" s="33">
        <f>_xlfn.XLOOKUP(C2,Fees!A2:A24,Fees!B2:B24)</f>
        <v>2800</v>
      </c>
      <c r="E2" s="15">
        <f>_xlfn.XLOOKUP(B2,TestScores!B2:B33,TestScores!C2:C33)</f>
        <v>86</v>
      </c>
      <c r="F2" s="15" t="str">
        <f>IF(E2&gt;60,"Eligible","Not Eligible")</f>
        <v>Eligible</v>
      </c>
    </row>
    <row r="3" spans="1:12" ht="14.4" x14ac:dyDescent="0.3">
      <c r="A3" s="13">
        <v>9144</v>
      </c>
      <c r="B3" s="31" t="s">
        <v>126</v>
      </c>
      <c r="C3" s="13" t="str">
        <f>_xlfn.XLOOKUP(B3,Students!B4:B240,Students!C4:C240)</f>
        <v>BL-EDUC</v>
      </c>
      <c r="D3" s="33">
        <f>_xlfn.XLOOKUP(C3,Fees!A3:A25,Fees!B3:B25)</f>
        <v>5920</v>
      </c>
      <c r="E3" s="15">
        <f>_xlfn.XLOOKUP(B3,TestScores!B3:B34,TestScores!C3:C34)</f>
        <v>97</v>
      </c>
      <c r="F3" s="15" t="str">
        <f t="shared" ref="F3:F33" si="0">IF(E3&gt;60,"Eligible","Not Eligible")</f>
        <v>Eligible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_xlfn.XLOOKUP(B4,Students!B5:B241,Students!C5:C241)</f>
        <v>BL-HPER</v>
      </c>
      <c r="D4" s="33">
        <f>_xlfn.XLOOKUP(C4,Fees!A4:A26,Fees!B4:B26)</f>
        <v>4640</v>
      </c>
      <c r="E4" s="15">
        <f>_xlfn.XLOOKUP(B4,TestScores!B4:B35,TestScores!C4:C35)</f>
        <v>90</v>
      </c>
      <c r="F4" s="15" t="str">
        <f t="shared" si="0"/>
        <v>Eligible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_xlfn.XLOOKUP(B5,Students!B6:B242,Students!C6:C242)</f>
        <v>BL-FINA</v>
      </c>
      <c r="D5" s="33">
        <f>_xlfn.XLOOKUP(C5,Fees!A5:A27,Fees!B5:B27)</f>
        <v>3920</v>
      </c>
      <c r="E5" s="15">
        <f>_xlfn.XLOOKUP(B5,TestScores!B5:B36,TestScores!C5:C36)</f>
        <v>79</v>
      </c>
      <c r="F5" s="15" t="str">
        <f t="shared" si="0"/>
        <v>Eligible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_xlfn.XLOOKUP(B6,Students!B7:B243,Students!C7:C243)</f>
        <v>BL-FINA</v>
      </c>
      <c r="D6" s="33">
        <f>_xlfn.XLOOKUP(C6,Fees!A6:A28,Fees!B6:B28)</f>
        <v>3920</v>
      </c>
      <c r="E6" s="15">
        <f>_xlfn.XLOOKUP(B6,TestScores!B6:B37,TestScores!C6:C37)</f>
        <v>97</v>
      </c>
      <c r="F6" s="15" t="str">
        <f t="shared" si="0"/>
        <v>Eligible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_xlfn.XLOOKUP(B7,Students!B8:B244,Students!C8:C244)</f>
        <v>BL-ANTH</v>
      </c>
      <c r="D7" s="33" t="e">
        <f>_xlfn.XLOOKUP(C7,Fees!A7:A29,Fees!B7:B29)</f>
        <v>#N/A</v>
      </c>
      <c r="E7" s="15">
        <f>_xlfn.XLOOKUP(B7,TestScores!B7:B38,TestScores!C7:C38)</f>
        <v>95</v>
      </c>
      <c r="F7" s="15" t="str">
        <f t="shared" si="0"/>
        <v>Eligible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_xlfn.XLOOKUP(B8,Students!B9:B245,Students!C9:C245)</f>
        <v>BL-EDUC</v>
      </c>
      <c r="D8" s="33">
        <f>_xlfn.XLOOKUP(C8,Fees!A8:A30,Fees!B8:B30)</f>
        <v>5920</v>
      </c>
      <c r="E8" s="15">
        <f>_xlfn.XLOOKUP(B8,TestScores!B8:B39,TestScores!C8:C39)</f>
        <v>77</v>
      </c>
      <c r="F8" s="15" t="str">
        <f t="shared" si="0"/>
        <v>Eligible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_xlfn.XLOOKUP(B9,Students!B10:B246,Students!C10:C246)</f>
        <v>BL-PSY</v>
      </c>
      <c r="D9" s="33">
        <f>_xlfn.XLOOKUP(C9,Fees!A9:A31,Fees!B9:B31)</f>
        <v>1920</v>
      </c>
      <c r="E9" s="15">
        <f>_xlfn.XLOOKUP(B9,TestScores!B9:B40,TestScores!C9:C40)</f>
        <v>75</v>
      </c>
      <c r="F9" s="15" t="str">
        <f t="shared" si="0"/>
        <v>Eligible</v>
      </c>
    </row>
    <row r="10" spans="1:12" ht="14.4" x14ac:dyDescent="0.3">
      <c r="A10" s="13">
        <v>9144</v>
      </c>
      <c r="B10" s="31" t="s">
        <v>126</v>
      </c>
      <c r="C10" s="13" t="str">
        <f>_xlfn.XLOOKUP(B10,Students!B11:B247,Students!C11:C247)</f>
        <v>BL-EDUC</v>
      </c>
      <c r="D10" s="33" t="e">
        <f>_xlfn.XLOOKUP(C10,Fees!A10:A32,Fees!B10:B32)</f>
        <v>#N/A</v>
      </c>
      <c r="E10" s="15">
        <f>_xlfn.XLOOKUP(B10,TestScores!B10:B41,TestScores!C10:C41)</f>
        <v>100</v>
      </c>
      <c r="F10" s="15" t="str">
        <f t="shared" si="0"/>
        <v>Eligible</v>
      </c>
    </row>
    <row r="11" spans="1:12" ht="14.4" x14ac:dyDescent="0.3">
      <c r="A11" s="13">
        <v>9154</v>
      </c>
      <c r="B11" s="31" t="s">
        <v>135</v>
      </c>
      <c r="C11" s="13" t="str">
        <f>_xlfn.XLOOKUP(B11,Students!B12:B248,Students!C12:C248)</f>
        <v>BL-BI</v>
      </c>
      <c r="D11" s="33" t="e">
        <f>_xlfn.XLOOKUP(C11,Fees!A11:A33,Fees!B11:B33)</f>
        <v>#N/A</v>
      </c>
      <c r="E11" s="15">
        <f>_xlfn.XLOOKUP(B11,TestScores!B11:B42,TestScores!C11:C42)</f>
        <v>99</v>
      </c>
      <c r="F11" s="15" t="str">
        <f t="shared" si="0"/>
        <v>Eligible</v>
      </c>
    </row>
    <row r="12" spans="1:12" ht="14.4" x14ac:dyDescent="0.3">
      <c r="A12" s="13">
        <v>9194</v>
      </c>
      <c r="B12" s="31" t="s">
        <v>168</v>
      </c>
      <c r="C12" s="13" t="str">
        <f>_xlfn.XLOOKUP(B12,Students!B13:B249,Students!C13:C249)</f>
        <v>BL-LAWS</v>
      </c>
      <c r="D12" s="33">
        <f>_xlfn.XLOOKUP(C12,Fees!A12:A34,Fees!B12:B34)</f>
        <v>5440</v>
      </c>
      <c r="E12" s="15">
        <f>_xlfn.XLOOKUP(B12,TestScores!B12:B43,TestScores!C12:C43)</f>
        <v>84</v>
      </c>
      <c r="F12" s="15" t="str">
        <f t="shared" si="0"/>
        <v>Eligible</v>
      </c>
    </row>
    <row r="13" spans="1:12" ht="14.4" x14ac:dyDescent="0.3">
      <c r="A13" s="13">
        <v>9142</v>
      </c>
      <c r="B13" s="31" t="s">
        <v>124</v>
      </c>
      <c r="C13" s="13" t="str">
        <f>_xlfn.XLOOKUP(B13,Students!B14:B250,Students!C14:C250)</f>
        <v>BL-BI</v>
      </c>
      <c r="D13" s="33" t="e">
        <f>_xlfn.XLOOKUP(C13,Fees!A13:A35,Fees!B13:B35)</f>
        <v>#N/A</v>
      </c>
      <c r="E13" s="15">
        <f>_xlfn.XLOOKUP(B13,TestScores!B13:B44,TestScores!C13:C44)</f>
        <v>89</v>
      </c>
      <c r="F13" s="15" t="str">
        <f t="shared" si="0"/>
        <v>Eligible</v>
      </c>
    </row>
    <row r="14" spans="1:12" ht="14.4" x14ac:dyDescent="0.3">
      <c r="A14" s="13">
        <v>9124</v>
      </c>
      <c r="B14" s="31" t="s">
        <v>108</v>
      </c>
      <c r="C14" s="13" t="str">
        <f>_xlfn.XLOOKUP(B14,Students!B15:B251,Students!C15:C251)</f>
        <v>BL-BUS</v>
      </c>
      <c r="D14" s="33" t="e">
        <f>_xlfn.XLOOKUP(C14,Fees!A14:A36,Fees!B14:B36)</f>
        <v>#N/A</v>
      </c>
      <c r="E14" s="15">
        <f>_xlfn.XLOOKUP(B14,TestScores!B14:B45,TestScores!C14:C45)</f>
        <v>51</v>
      </c>
      <c r="F14" s="15" t="str">
        <f t="shared" si="0"/>
        <v>Not Eligible</v>
      </c>
    </row>
    <row r="15" spans="1:12" ht="14.4" x14ac:dyDescent="0.3">
      <c r="A15" s="13">
        <v>9120</v>
      </c>
      <c r="B15" s="31" t="s">
        <v>105</v>
      </c>
      <c r="C15" s="13" t="str">
        <f>_xlfn.XLOOKUP(B15,Students!B16:B252,Students!C16:C252)</f>
        <v>BL-BI</v>
      </c>
      <c r="D15" s="33" t="e">
        <f>_xlfn.XLOOKUP(C15,Fees!A15:A37,Fees!B15:B37)</f>
        <v>#N/A</v>
      </c>
      <c r="E15" s="15">
        <f>_xlfn.XLOOKUP(B15,TestScores!B15:B46,TestScores!C15:C46)</f>
        <v>58</v>
      </c>
      <c r="F15" s="15" t="str">
        <f t="shared" si="0"/>
        <v>Not Eligible</v>
      </c>
    </row>
    <row r="16" spans="1:12" ht="14.4" x14ac:dyDescent="0.3">
      <c r="A16" s="13">
        <v>9178</v>
      </c>
      <c r="B16" s="31" t="s">
        <v>154</v>
      </c>
      <c r="C16" s="13" t="str">
        <f>_xlfn.XLOOKUP(B16,Students!B17:B253,Students!C17:C253)</f>
        <v>BL-BUS</v>
      </c>
      <c r="D16" s="33" t="e">
        <f>_xlfn.XLOOKUP(C16,Fees!A16:A38,Fees!B16:B38)</f>
        <v>#N/A</v>
      </c>
      <c r="E16" s="15">
        <f>_xlfn.XLOOKUP(B16,TestScores!B16:B47,TestScores!C16:C47)</f>
        <v>95</v>
      </c>
      <c r="F16" s="15" t="str">
        <f t="shared" si="0"/>
        <v>Eligible</v>
      </c>
    </row>
    <row r="17" spans="1:6" ht="15.75" customHeight="1" x14ac:dyDescent="0.3">
      <c r="A17" s="13">
        <v>9211</v>
      </c>
      <c r="B17" s="31" t="s">
        <v>178</v>
      </c>
      <c r="C17" s="13" t="str">
        <f>_xlfn.XLOOKUP(B17,Students!B18:B254,Students!C18:C254)</f>
        <v>BL-PSY</v>
      </c>
      <c r="D17" s="33">
        <f>_xlfn.XLOOKUP(C17,Fees!A17:A39,Fees!B17:B39)</f>
        <v>1920</v>
      </c>
      <c r="E17" s="15">
        <f>_xlfn.XLOOKUP(B17,TestScores!B17:B48,TestScores!C17:C48)</f>
        <v>62</v>
      </c>
      <c r="F17" s="15" t="str">
        <f t="shared" si="0"/>
        <v>Eligible</v>
      </c>
    </row>
    <row r="18" spans="1:6" ht="15.75" customHeight="1" x14ac:dyDescent="0.3">
      <c r="A18" s="13">
        <v>9169</v>
      </c>
      <c r="B18" s="31" t="s">
        <v>146</v>
      </c>
      <c r="C18" s="13" t="str">
        <f>_xlfn.XLOOKUP(B18,Students!B19:B255,Students!C19:C255)</f>
        <v>BL-DENT</v>
      </c>
      <c r="D18" s="33" t="e">
        <f>_xlfn.XLOOKUP(C18,Fees!A18:A40,Fees!B18:B40)</f>
        <v>#N/A</v>
      </c>
      <c r="E18" s="15">
        <f>_xlfn.XLOOKUP(B18,TestScores!B18:B49,TestScores!C18:C49)</f>
        <v>69</v>
      </c>
      <c r="F18" s="15" t="str">
        <f t="shared" si="0"/>
        <v>Eligible</v>
      </c>
    </row>
    <row r="19" spans="1:6" ht="15.75" customHeight="1" x14ac:dyDescent="0.3">
      <c r="A19" s="13">
        <v>9158</v>
      </c>
      <c r="B19" s="31" t="s">
        <v>136</v>
      </c>
      <c r="C19" s="13" t="str">
        <f>_xlfn.XLOOKUP(B19,Students!B20:B256,Students!C20:C256)</f>
        <v>BL-POLS</v>
      </c>
      <c r="D19" s="33">
        <f>_xlfn.XLOOKUP(C19,Fees!A19:A41,Fees!B19:B41)</f>
        <v>1600</v>
      </c>
      <c r="E19" s="15">
        <f>_xlfn.XLOOKUP(B19,TestScores!B19:B50,TestScores!C19:C50)</f>
        <v>83</v>
      </c>
      <c r="F19" s="15" t="str">
        <f t="shared" si="0"/>
        <v>Eligible</v>
      </c>
    </row>
    <row r="20" spans="1:6" ht="15.75" customHeight="1" x14ac:dyDescent="0.3">
      <c r="A20" s="13">
        <v>9194</v>
      </c>
      <c r="B20" s="31" t="s">
        <v>168</v>
      </c>
      <c r="C20" s="13" t="str">
        <f>_xlfn.XLOOKUP(B20,Students!B21:B257,Students!C21:C257)</f>
        <v>BL-LAWS</v>
      </c>
      <c r="D20" s="33" t="e">
        <f>_xlfn.XLOOKUP(C20,Fees!A20:A42,Fees!B20:B42)</f>
        <v>#N/A</v>
      </c>
      <c r="E20" s="15">
        <f>_xlfn.XLOOKUP(B20,TestScores!B20:B51,TestScores!C20:C51)</f>
        <v>94</v>
      </c>
      <c r="F20" s="15" t="str">
        <f t="shared" si="0"/>
        <v>Eligible</v>
      </c>
    </row>
    <row r="21" spans="1:6" ht="15.75" customHeight="1" x14ac:dyDescent="0.3">
      <c r="A21" s="13">
        <v>9126</v>
      </c>
      <c r="B21" s="31" t="s">
        <v>131</v>
      </c>
      <c r="C21" s="13" t="str">
        <f>_xlfn.XLOOKUP(B21,Students!B22:B258,Students!C22:C258)</f>
        <v>BL-FINA</v>
      </c>
      <c r="D21" s="33" t="e">
        <f>_xlfn.XLOOKUP(C21,Fees!A21:A43,Fees!B21:B43)</f>
        <v>#N/A</v>
      </c>
      <c r="E21" s="15">
        <f>_xlfn.XLOOKUP(B21,TestScores!B21:B52,TestScores!C21:C52)</f>
        <v>51</v>
      </c>
      <c r="F21" s="15" t="str">
        <f t="shared" si="0"/>
        <v>Not Eligible</v>
      </c>
    </row>
    <row r="22" spans="1:6" ht="15.75" customHeight="1" x14ac:dyDescent="0.3">
      <c r="A22" s="13">
        <v>9137</v>
      </c>
      <c r="B22" s="31" t="s">
        <v>119</v>
      </c>
      <c r="C22" s="13" t="str">
        <f>_xlfn.XLOOKUP(B22,Students!B23:B259,Students!C23:C259)</f>
        <v>BL-AMID</v>
      </c>
      <c r="D22" s="33" t="e">
        <f>_xlfn.XLOOKUP(C22,Fees!A22:A44,Fees!B22:B44)</f>
        <v>#N/A</v>
      </c>
      <c r="E22" s="15">
        <f>_xlfn.XLOOKUP(B22,TestScores!B22:B53,TestScores!C22:C53)</f>
        <v>85</v>
      </c>
      <c r="F22" s="15" t="str">
        <f t="shared" si="0"/>
        <v>Eligible</v>
      </c>
    </row>
    <row r="23" spans="1:6" ht="15.75" customHeight="1" x14ac:dyDescent="0.3">
      <c r="A23" s="13">
        <v>9146</v>
      </c>
      <c r="B23" s="31" t="s">
        <v>128</v>
      </c>
      <c r="C23" s="13" t="str">
        <f>_xlfn.XLOOKUP(B23,Students!B24:B260,Students!C24:C260)</f>
        <v>BL-EDUC</v>
      </c>
      <c r="D23" s="33" t="e">
        <f>_xlfn.XLOOKUP(C23,Fees!A23:A45,Fees!B23:B45)</f>
        <v>#N/A</v>
      </c>
      <c r="E23" s="15">
        <f>_xlfn.XLOOKUP(B23,TestScores!B23:B54,TestScores!C23:C54)</f>
        <v>78</v>
      </c>
      <c r="F23" s="15" t="str">
        <f t="shared" si="0"/>
        <v>Eligible</v>
      </c>
    </row>
    <row r="24" spans="1:6" ht="15.75" customHeight="1" x14ac:dyDescent="0.3">
      <c r="A24" s="13">
        <v>9181</v>
      </c>
      <c r="B24" s="31" t="s">
        <v>156</v>
      </c>
      <c r="C24" s="13" t="str">
        <f>_xlfn.XLOOKUP(B24,Students!B25:B261,Students!C25:C261)</f>
        <v>BL-SPEA</v>
      </c>
      <c r="D24" s="33" t="e">
        <f>_xlfn.XLOOKUP(C24,Fees!A24:A46,Fees!B24:B46)</f>
        <v>#N/A</v>
      </c>
      <c r="E24" s="15">
        <f>_xlfn.XLOOKUP(B24,TestScores!B24:B55,TestScores!C24:C55)</f>
        <v>56</v>
      </c>
      <c r="F24" s="15" t="str">
        <f t="shared" si="0"/>
        <v>Not Eligible</v>
      </c>
    </row>
    <row r="25" spans="1:6" ht="15.75" customHeight="1" x14ac:dyDescent="0.3">
      <c r="A25" s="13">
        <v>9133</v>
      </c>
      <c r="B25" s="31" t="s">
        <v>115</v>
      </c>
      <c r="C25" s="13" t="str">
        <f>_xlfn.XLOOKUP(B25,Students!B26:B262,Students!C26:C262)</f>
        <v>BL-FINA</v>
      </c>
      <c r="D25" s="33" t="e">
        <f>_xlfn.XLOOKUP(C25,Fees!A25:A47,Fees!B25:B47)</f>
        <v>#N/A</v>
      </c>
      <c r="E25" s="15">
        <f>_xlfn.XLOOKUP(B25,TestScores!B25:B56,TestScores!C25:C56)</f>
        <v>78</v>
      </c>
      <c r="F25" s="15" t="str">
        <f t="shared" si="0"/>
        <v>Eligible</v>
      </c>
    </row>
    <row r="26" spans="1:6" ht="15.75" customHeight="1" x14ac:dyDescent="0.3">
      <c r="A26" s="13">
        <v>9154</v>
      </c>
      <c r="B26" s="31" t="s">
        <v>135</v>
      </c>
      <c r="C26" s="13" t="str">
        <f>_xlfn.XLOOKUP(B26,Students!B27:B263,Students!C27:C263)</f>
        <v>BL-BI</v>
      </c>
      <c r="D26" s="33" t="e">
        <f>_xlfn.XLOOKUP(C26,Fees!A26:A48,Fees!B26:B48)</f>
        <v>#N/A</v>
      </c>
      <c r="E26" s="15">
        <f>_xlfn.XLOOKUP(B26,TestScores!B26:B57,TestScores!C26:C57)</f>
        <v>59</v>
      </c>
      <c r="F26" s="15" t="str">
        <f t="shared" si="0"/>
        <v>Not Eligible</v>
      </c>
    </row>
    <row r="27" spans="1:6" ht="15.75" customHeight="1" x14ac:dyDescent="0.3">
      <c r="A27" s="13">
        <v>9201</v>
      </c>
      <c r="B27" s="31" t="s">
        <v>171</v>
      </c>
      <c r="C27" s="13" t="str">
        <f>_xlfn.XLOOKUP(B27,Students!B28:B264,Students!C28:C264)</f>
        <v>BL-TELC</v>
      </c>
      <c r="D27" s="33" t="e">
        <f>_xlfn.XLOOKUP(C27,Fees!A27:A49,Fees!B27:B49)</f>
        <v>#N/A</v>
      </c>
      <c r="E27" s="15">
        <f>_xlfn.XLOOKUP(B27,TestScores!B27:B58,TestScores!C27:C58)</f>
        <v>89</v>
      </c>
      <c r="F27" s="15" t="str">
        <f t="shared" si="0"/>
        <v>Eligible</v>
      </c>
    </row>
    <row r="28" spans="1:6" ht="15.75" customHeight="1" x14ac:dyDescent="0.3">
      <c r="A28" s="13">
        <v>9115</v>
      </c>
      <c r="B28" s="31" t="s">
        <v>101</v>
      </c>
      <c r="C28" s="13" t="str">
        <f>_xlfn.XLOOKUP('Scholarship Test Report Card'!B28,Students!B3:B239,Students!C3:C239)</f>
        <v>BL-BI</v>
      </c>
      <c r="D28" s="33" t="e">
        <f>_xlfn.XLOOKUP(C28,Fees!A28:A50,Fees!B28:B50)</f>
        <v>#N/A</v>
      </c>
      <c r="E28" s="15">
        <f>_xlfn.XLOOKUP(B28,TestScores!B28:B59,TestScores!C28:C59)</f>
        <v>93</v>
      </c>
      <c r="F28" s="15" t="str">
        <f t="shared" si="0"/>
        <v>Eligible</v>
      </c>
    </row>
    <row r="29" spans="1:6" ht="15.75" customHeight="1" x14ac:dyDescent="0.3">
      <c r="A29" s="13">
        <v>9166</v>
      </c>
      <c r="B29" s="31" t="s">
        <v>143</v>
      </c>
      <c r="C29" s="13" t="str">
        <f>_xlfn.XLOOKUP(B29,Students!B30:B266,Students!C30:C266)</f>
        <v>BL-BUS</v>
      </c>
      <c r="D29" s="33" t="e">
        <f>_xlfn.XLOOKUP(C29,Fees!A29:A51,Fees!B29:B51)</f>
        <v>#N/A</v>
      </c>
      <c r="E29" s="15">
        <f>_xlfn.XLOOKUP(B29,TestScores!B29:B60,TestScores!C29:C60)</f>
        <v>98</v>
      </c>
      <c r="F29" s="15" t="str">
        <f t="shared" si="0"/>
        <v>Eligible</v>
      </c>
    </row>
    <row r="30" spans="1:6" ht="15.75" customHeight="1" x14ac:dyDescent="0.3">
      <c r="A30" s="13">
        <v>9206</v>
      </c>
      <c r="B30" s="31" t="s">
        <v>173</v>
      </c>
      <c r="C30" s="13" t="str">
        <f>_xlfn.XLOOKUP(B30,Students!B31:B267,Students!C31:C267)</f>
        <v>BL-OPT</v>
      </c>
      <c r="D30" s="33" t="e">
        <f>_xlfn.XLOOKUP(C30,Fees!A30:A52,Fees!B30:B52)</f>
        <v>#N/A</v>
      </c>
      <c r="E30" s="15">
        <f>_xlfn.XLOOKUP(B30,TestScores!B30:B61,TestScores!C30:C61)</f>
        <v>91</v>
      </c>
      <c r="F30" s="15" t="str">
        <f t="shared" si="0"/>
        <v>Eligible</v>
      </c>
    </row>
    <row r="31" spans="1:6" ht="15.75" customHeight="1" x14ac:dyDescent="0.3">
      <c r="A31" s="13">
        <v>9141</v>
      </c>
      <c r="B31" s="31" t="s">
        <v>123</v>
      </c>
      <c r="C31" s="13" t="str">
        <f>_xlfn.XLOOKUP(B31,Students!B32:B268,Students!C32:C268)</f>
        <v>BL-EDUC</v>
      </c>
      <c r="D31" s="33" t="e">
        <f>_xlfn.XLOOKUP(C31,Fees!A31:A53,Fees!B31:B53)</f>
        <v>#N/A</v>
      </c>
      <c r="E31" s="15">
        <f>_xlfn.XLOOKUP(B31,TestScores!B31:B62,TestScores!C31:C62)</f>
        <v>82</v>
      </c>
      <c r="F31" s="15" t="str">
        <f t="shared" si="0"/>
        <v>Eligible</v>
      </c>
    </row>
    <row r="32" spans="1:6" ht="15.75" customHeight="1" x14ac:dyDescent="0.3">
      <c r="A32" s="13">
        <v>9164</v>
      </c>
      <c r="B32" s="31" t="s">
        <v>142</v>
      </c>
      <c r="C32" s="13" t="str">
        <f>_xlfn.XLOOKUP(B32,Students!B33:B269,Students!C33:C269)</f>
        <v>BL-HPER</v>
      </c>
      <c r="D32" s="33" t="e">
        <f>_xlfn.XLOOKUP(C32,Fees!A32:A54,Fees!B32:B54)</f>
        <v>#N/A</v>
      </c>
      <c r="E32" s="15">
        <f>_xlfn.XLOOKUP(B32,TestScores!B32:B63,TestScores!C32:C63)</f>
        <v>99</v>
      </c>
      <c r="F32" s="15" t="str">
        <f t="shared" si="0"/>
        <v>Eligible</v>
      </c>
    </row>
    <row r="33" spans="1:6" ht="15.75" customHeight="1" x14ac:dyDescent="0.3">
      <c r="A33" s="13">
        <v>9161</v>
      </c>
      <c r="B33" s="31" t="s">
        <v>139</v>
      </c>
      <c r="C33" s="13" t="str">
        <f>_xlfn.XLOOKUP(B33,Students!B34:B270,Students!C34:C270)</f>
        <v>BL-NELC</v>
      </c>
      <c r="D33" s="33" t="e">
        <f>_xlfn.XLOOKUP(C33,Fees!A33:A55,Fees!B33:B55)</f>
        <v>#N/A</v>
      </c>
      <c r="E33" s="15">
        <f>_xlfn.XLOOKUP(B33,TestScores!B33:B64,TestScores!C33:C64)</f>
        <v>90</v>
      </c>
      <c r="F33" s="15" t="str">
        <f t="shared" si="0"/>
        <v>Eligible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24" workbookViewId="0">
      <selection activeCell="K5" sqref="K5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D12" sqref="D1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TestScores</vt:lpstr>
      <vt:lpstr>Students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Jaiswal</cp:lastModifiedBy>
  <dcterms:modified xsi:type="dcterms:W3CDTF">2025-03-06T05:46:45Z</dcterms:modified>
</cp:coreProperties>
</file>