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aj9\Downloads\"/>
    </mc:Choice>
  </mc:AlternateContent>
  <xr:revisionPtr revIDLastSave="0" documentId="13_ncr:1_{3D2D8B74-1B13-413C-832F-E730CC8B8CEB}" xr6:coauthVersionLast="47" xr6:coauthVersionMax="47" xr10:uidLastSave="{00000000-0000-0000-0000-000000000000}"/>
  <bookViews>
    <workbookView xWindow="-108" yWindow="-108" windowWidth="23256" windowHeight="12456" xr2:uid="{57EC80CA-FF2D-457D-997D-3AD4515AB772}"/>
  </bookViews>
  <sheets>
    <sheet name="VLookup lab" sheetId="2" r:id="rId1"/>
  </sheets>
  <definedNames>
    <definedName name="ExternalData_1" localSheetId="0" hidden="1">'VLookup lab'!$A$1:$C$7</definedName>
    <definedName name="ExternalData_2" localSheetId="0" hidden="1">'VLookup lab'!$A$11:$D$17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6" i="2" l="1"/>
  <c r="R23" i="2"/>
  <c r="R24" i="2" s="1"/>
  <c r="N26" i="2"/>
  <c r="N25" i="2"/>
  <c r="N24" i="2"/>
  <c r="N23" i="2"/>
  <c r="D52" i="2"/>
  <c r="D47" i="2"/>
  <c r="D48" i="2"/>
  <c r="D49" i="2"/>
  <c r="D50" i="2"/>
  <c r="D51" i="2"/>
  <c r="D46" i="2"/>
  <c r="C47" i="2"/>
  <c r="C48" i="2"/>
  <c r="C49" i="2"/>
  <c r="C50" i="2"/>
  <c r="C51" i="2"/>
  <c r="C46" i="2"/>
  <c r="Q35" i="2"/>
  <c r="Q36" i="2"/>
  <c r="Q37" i="2"/>
  <c r="Q38" i="2"/>
  <c r="Q39" i="2"/>
  <c r="Q34" i="2"/>
  <c r="P35" i="2"/>
  <c r="P36" i="2"/>
  <c r="P37" i="2"/>
  <c r="P38" i="2"/>
  <c r="P39" i="2"/>
  <c r="P34" i="2"/>
  <c r="E35" i="2"/>
  <c r="C40" i="2"/>
  <c r="B35" i="2"/>
  <c r="B36" i="2"/>
  <c r="B37" i="2"/>
  <c r="B38" i="2"/>
  <c r="B39" i="2"/>
  <c r="B34" i="2"/>
  <c r="C26" i="2"/>
  <c r="C23" i="2"/>
  <c r="C24" i="2"/>
  <c r="C25" i="2"/>
  <c r="C27" i="2"/>
  <c r="C22" i="2"/>
  <c r="J14" i="2"/>
  <c r="J15" i="2"/>
  <c r="J16" i="2"/>
  <c r="J17" i="2"/>
  <c r="J18" i="2"/>
  <c r="J13" i="2"/>
  <c r="I14" i="2"/>
  <c r="I15" i="2"/>
  <c r="I16" i="2"/>
  <c r="I17" i="2"/>
  <c r="I18" i="2"/>
  <c r="I13" i="2"/>
  <c r="H18" i="2"/>
  <c r="H14" i="2"/>
  <c r="H15" i="2"/>
  <c r="H16" i="2"/>
  <c r="H17" i="2"/>
  <c r="H13" i="2"/>
  <c r="F9" i="2"/>
  <c r="F5" i="2"/>
  <c r="F6" i="2"/>
  <c r="F7" i="2"/>
  <c r="F8" i="2"/>
  <c r="F4" i="2"/>
  <c r="R25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6B61B9-4FFA-4753-9270-EC2E0FC0CFE7}" keepAlive="1" name="Query - VLookup lab" description="Connection to the 'VLookup lab' query in the workbook." type="5" refreshedVersion="8" background="1" saveData="1">
    <dbPr connection="Provider=Microsoft.Mashup.OleDb.1;Data Source=$Workbook$;Location=&quot;VLookup lab&quot;;Extended Properties=&quot;&quot;" command="SELECT * FROM [VLookup lab]"/>
  </connection>
  <connection id="2" xr16:uid="{B3529426-9454-4526-B0E8-C33E84EF8E32}" keepAlive="1" name="Query - VLookup lab (2)" description="Connection to the 'VLookup lab (2)' query in the workbook." type="5" refreshedVersion="8" background="1" saveData="1">
    <dbPr connection="Provider=Microsoft.Mashup.OleDb.1;Data Source=$Workbook$;Location=&quot;VLookup lab (2)&quot;;Extended Properties=&quot;&quot;" command="SELECT * FROM [VLookup lab (2)]"/>
  </connection>
</connections>
</file>

<file path=xl/sharedStrings.xml><?xml version="1.0" encoding="utf-8"?>
<sst xmlns="http://schemas.openxmlformats.org/spreadsheetml/2006/main" count="56" uniqueCount="26">
  <si>
    <t>ProductID</t>
  </si>
  <si>
    <t>Product</t>
  </si>
  <si>
    <t>Price</t>
  </si>
  <si>
    <t>Product A</t>
  </si>
  <si>
    <t>Product B</t>
  </si>
  <si>
    <t>Product C</t>
  </si>
  <si>
    <t>Product D</t>
  </si>
  <si>
    <t>Product E</t>
  </si>
  <si>
    <t>Product F</t>
  </si>
  <si>
    <t>Product Name</t>
  </si>
  <si>
    <t>1. Use VLOOKUP to find the product names for each ProductID in the Orders worksheet.</t>
  </si>
  <si>
    <t>2. Use VLOOKUP to find the price for each ProductID in the Orders worksheet, then calculate the TotalPrice by multiplying the Quantity by the Product Price.</t>
  </si>
  <si>
    <t>OrderID</t>
  </si>
  <si>
    <t>Quantity</t>
  </si>
  <si>
    <t>TotalPrice</t>
  </si>
  <si>
    <t/>
  </si>
  <si>
    <t>3.Use VLOOKUP to check if there are any ProductIDs in the Orders worksheet that do not exist in the Products worksheet.</t>
  </si>
  <si>
    <t>4.Assume a discount of 10% is given on all products. Use VLOOKUP to find the original price and then calculate the discounted price</t>
  </si>
  <si>
    <t>5. Use VLOOKUP to find the price for each ProductID and then calculate the order value. Find the maximum order value from the list.</t>
  </si>
  <si>
    <t>Order Value</t>
  </si>
  <si>
    <t>Maximum order</t>
  </si>
  <si>
    <t>6. Use VLOOKUP to find out which products from the Products worksheet have not been ordered.</t>
  </si>
  <si>
    <t>3.Use VLOOKUP to find the Product name and summarize the total quantity sold for each product.</t>
  </si>
  <si>
    <t>Total Quantity</t>
  </si>
  <si>
    <t>discount price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</si>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</sst>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4" borderId="0" xfId="0" applyFont="1" applyFill="1"/>
    <xf numFmtId="0" fontId="1" fillId="5" borderId="1" xfId="0" applyFont="1" applyFill="1" applyBorder="1"/>
    <xf numFmtId="0" fontId="2" fillId="0" borderId="1" xfId="0" applyFont="1" applyBorder="1"/>
    <xf numFmtId="0" fontId="0" fillId="3" borderId="1" xfId="0" applyFill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2" fillId="6" borderId="1" xfId="0" applyFont="1" applyFill="1" applyBorder="1"/>
  </cellXfs>
  <cellStyles count="1">
    <cellStyle name="Normal" xfId="0" builtinId="0"/>
  </cellStyles>
  <dxfs count="16">
    <dxf>
      <font>
        <b val="0"/>
      </font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364807-0112-4789-8E9A-939D0A9070A9}" autoFormatId="16" applyNumberFormats="0" applyBorderFormats="0" applyFontFormats="0" applyPatternFormats="0" applyAlignmentFormats="0" applyWidthHeightFormats="0">
  <queryTableRefresh nextId="4">
    <queryTableFields count="3">
      <queryTableField id="1" name="ProductID" tableColumnId="1"/>
      <queryTableField id="2" name="Product" tableColumnId="2"/>
      <queryTableField id="3" name="Pric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DD2C4B72-7EBE-4D4F-9BCF-291A77ACFA95}" autoFormatId="16" applyNumberFormats="0" applyBorderFormats="0" applyFontFormats="0" applyPatternFormats="0" applyAlignmentFormats="0" applyWidthHeightFormats="0">
  <queryTableRefresh nextId="5">
    <queryTableFields count="4">
      <queryTableField id="1" name="OrderID" tableColumnId="1"/>
      <queryTableField id="2" name="ProductID" tableColumnId="2"/>
      <queryTableField id="3" name="Quantity" tableColumnId="3"/>
      <queryTableField id="4" name="TotalPric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84D605-65B9-4FDD-BBF1-50F5A15970D8}" name="VLookup_lab" displayName="VLookup_lab" ref="A1:C7" tableType="queryTable" totalsRowShown="0" headerRowDxfId="15" headerRowBorderDxfId="14" tableBorderDxfId="13" totalsRowBorderDxfId="12">
  <autoFilter ref="A1:C7" xr:uid="{8584D605-65B9-4FDD-BBF1-50F5A15970D8}"/>
  <tableColumns count="3">
    <tableColumn id="1" xr3:uid="{479B45B5-DBE6-4FE9-B36F-5C719292087D}" uniqueName="1" name="ProductID" queryTableFieldId="1" dataDxfId="11"/>
    <tableColumn id="2" xr3:uid="{E4B2FD85-7AC1-4092-8136-A450E2C0DC1D}" uniqueName="2" name="Product" queryTableFieldId="2" dataDxfId="10"/>
    <tableColumn id="3" xr3:uid="{2F734FBB-BC1F-41C4-981B-A963EA0CFDC6}" uniqueName="3" name="Price" queryTableFieldId="3" dataDxf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CBD669-DA47-40B5-9720-3709DED3E700}" name="VLookup_lab__2" displayName="VLookup_lab__2" ref="A11:D17" tableType="queryTable" totalsRowShown="0" headerRowDxfId="8" dataDxfId="6" headerRowBorderDxfId="7" tableBorderDxfId="5" totalsRowBorderDxfId="4">
  <autoFilter ref="A11:D17" xr:uid="{3DCBD669-DA47-40B5-9720-3709DED3E700}"/>
  <tableColumns count="4">
    <tableColumn id="1" xr3:uid="{817B1865-998F-4B59-A5D8-F6BFC9A2A39E}" uniqueName="1" name="OrderID" queryTableFieldId="1" dataDxfId="3"/>
    <tableColumn id="2" xr3:uid="{81AAA8F2-F6BC-446C-A6E8-9973377AD04C}" uniqueName="2" name="ProductID" queryTableFieldId="2" dataDxfId="2"/>
    <tableColumn id="3" xr3:uid="{90437E02-C618-4317-A6B0-29F0ADBE5FEA}" uniqueName="3" name="Quantity" queryTableFieldId="3" dataDxfId="1"/>
    <tableColumn id="4" xr3:uid="{BE73A73C-B4BB-4D6C-A859-23788CC10ACB}" uniqueName="4" name="TotalPrice" queryTableFieldId="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07C25-2714-4E45-AA96-D4BAAC69ADBE}">
  <dimension ref="A1:U52"/>
  <sheetViews>
    <sheetView tabSelected="1" zoomScale="77" zoomScaleNormal="85" workbookViewId="0">
      <selection activeCell="P28" sqref="P28"/>
    </sheetView>
  </sheetViews>
  <sheetFormatPr defaultRowHeight="14.4" x14ac:dyDescent="0.3"/>
  <cols>
    <col min="1" max="2" width="11.6640625" bestFit="1" customWidth="1"/>
    <col min="3" max="3" width="13.21875" bestFit="1" customWidth="1"/>
    <col min="4" max="4" width="11.5546875" bestFit="1" customWidth="1"/>
    <col min="6" max="6" width="13.21875" bestFit="1" customWidth="1"/>
    <col min="13" max="14" width="13.21875" bestFit="1" customWidth="1"/>
    <col min="17" max="17" width="13.21875" bestFit="1" customWidth="1"/>
  </cols>
  <sheetData>
    <row r="1" spans="1:21" x14ac:dyDescent="0.3">
      <c r="A1" s="8" t="s">
        <v>0</v>
      </c>
      <c r="B1" s="9" t="s">
        <v>1</v>
      </c>
      <c r="C1" s="10" t="s">
        <v>2</v>
      </c>
      <c r="E1" s="18" t="s">
        <v>10</v>
      </c>
      <c r="F1" s="18"/>
      <c r="G1" s="18"/>
      <c r="H1" s="18"/>
      <c r="I1" s="18"/>
      <c r="J1" s="18"/>
      <c r="K1" s="18"/>
      <c r="L1" s="18"/>
    </row>
    <row r="2" spans="1:21" x14ac:dyDescent="0.3">
      <c r="A2" s="3">
        <v>101</v>
      </c>
      <c r="B2" s="2" t="s">
        <v>3</v>
      </c>
      <c r="C2" s="4">
        <v>120</v>
      </c>
    </row>
    <row r="3" spans="1:21" x14ac:dyDescent="0.3">
      <c r="A3" s="3">
        <v>102</v>
      </c>
      <c r="B3" s="2" t="s">
        <v>4</v>
      </c>
      <c r="C3" s="4">
        <v>150</v>
      </c>
      <c r="E3" s="1" t="s">
        <v>0</v>
      </c>
      <c r="F3" s="1" t="s">
        <v>9</v>
      </c>
    </row>
    <row r="4" spans="1:21" x14ac:dyDescent="0.3">
      <c r="A4" s="3">
        <v>103</v>
      </c>
      <c r="B4" s="2" t="s">
        <v>5</v>
      </c>
      <c r="C4" s="4">
        <v>200</v>
      </c>
      <c r="E4" s="2">
        <v>101</v>
      </c>
      <c r="F4" s="2" t="str">
        <f>VLOOKUP(E4,VLookup_lab[],2,0)</f>
        <v>Product A</v>
      </c>
    </row>
    <row r="5" spans="1:21" x14ac:dyDescent="0.3">
      <c r="A5" s="3">
        <v>104</v>
      </c>
      <c r="B5" s="2" t="s">
        <v>6</v>
      </c>
      <c r="C5" s="4">
        <v>90</v>
      </c>
      <c r="E5" s="2">
        <v>102</v>
      </c>
      <c r="F5" s="2" t="str">
        <f>VLOOKUP(E5,VLookup_lab[],2,0)</f>
        <v>Product B</v>
      </c>
    </row>
    <row r="6" spans="1:21" x14ac:dyDescent="0.3">
      <c r="A6" s="3">
        <v>105</v>
      </c>
      <c r="B6" s="2" t="s">
        <v>7</v>
      </c>
      <c r="C6" s="4">
        <v>220</v>
      </c>
      <c r="E6" s="2">
        <v>103</v>
      </c>
      <c r="F6" s="2" t="str">
        <f>VLOOKUP(E6,VLookup_lab[],2,0)</f>
        <v>Product C</v>
      </c>
    </row>
    <row r="7" spans="1:21" x14ac:dyDescent="0.3">
      <c r="A7" s="5">
        <v>106</v>
      </c>
      <c r="B7" s="6" t="s">
        <v>8</v>
      </c>
      <c r="C7" s="7">
        <v>130</v>
      </c>
      <c r="E7" s="2">
        <v>104</v>
      </c>
      <c r="F7" s="2" t="str">
        <f>VLOOKUP(E7,VLookup_lab[],2,0)</f>
        <v>Product D</v>
      </c>
    </row>
    <row r="8" spans="1:21" x14ac:dyDescent="0.3">
      <c r="E8" s="2">
        <v>105</v>
      </c>
      <c r="F8" s="2" t="str">
        <f>VLOOKUP(E8,VLookup_lab[],2,0)</f>
        <v>Product E</v>
      </c>
    </row>
    <row r="9" spans="1:21" x14ac:dyDescent="0.3">
      <c r="E9" s="2">
        <v>106</v>
      </c>
      <c r="F9" s="2" t="str">
        <f>VLOOKUP(E9,VLookup_lab[],2,0)</f>
        <v>Product F</v>
      </c>
    </row>
    <row r="10" spans="1:21" x14ac:dyDescent="0.3">
      <c r="H10" s="11" t="s">
        <v>11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x14ac:dyDescent="0.3">
      <c r="A11" s="8" t="s">
        <v>12</v>
      </c>
      <c r="B11" s="9" t="s">
        <v>0</v>
      </c>
      <c r="C11" s="9" t="s">
        <v>13</v>
      </c>
      <c r="D11" s="10" t="s">
        <v>14</v>
      </c>
    </row>
    <row r="12" spans="1:21" x14ac:dyDescent="0.3">
      <c r="A12" s="3">
        <v>1</v>
      </c>
      <c r="B12" s="2">
        <v>101</v>
      </c>
      <c r="C12" s="2">
        <v>2</v>
      </c>
      <c r="D12" s="4" t="s">
        <v>15</v>
      </c>
      <c r="G12" s="1" t="s">
        <v>0</v>
      </c>
      <c r="H12" s="1" t="s">
        <v>2</v>
      </c>
      <c r="I12" s="12" t="s">
        <v>13</v>
      </c>
      <c r="J12" s="12" t="s">
        <v>14</v>
      </c>
    </row>
    <row r="13" spans="1:21" x14ac:dyDescent="0.3">
      <c r="A13" s="3">
        <v>2</v>
      </c>
      <c r="B13" s="2">
        <v>103</v>
      </c>
      <c r="C13" s="2">
        <v>1</v>
      </c>
      <c r="D13" s="4" t="s">
        <v>15</v>
      </c>
      <c r="G13" s="2">
        <v>101</v>
      </c>
      <c r="H13" s="2">
        <f>VLOOKUP(G13,VLookup_lab[],3,0)</f>
        <v>120</v>
      </c>
      <c r="I13" s="2">
        <f>VLOOKUP(G13,VLookup_lab__2[[ProductID]:[Quantity]],2,0)</f>
        <v>2</v>
      </c>
      <c r="J13" s="2">
        <f>I13*H13</f>
        <v>240</v>
      </c>
    </row>
    <row r="14" spans="1:21" x14ac:dyDescent="0.3">
      <c r="A14" s="3">
        <v>3</v>
      </c>
      <c r="B14" s="2">
        <v>105</v>
      </c>
      <c r="C14" s="2">
        <v>4</v>
      </c>
      <c r="D14" s="4" t="s">
        <v>15</v>
      </c>
      <c r="G14" s="2">
        <v>102</v>
      </c>
      <c r="H14" s="2">
        <f>VLOOKUP(G14,VLookup_lab[],3,0)</f>
        <v>150</v>
      </c>
      <c r="I14" s="2">
        <f>VLOOKUP(G14,VLookup_lab__2[[ProductID]:[Quantity]],2,0)</f>
        <v>5</v>
      </c>
      <c r="J14" s="2">
        <f t="shared" ref="J14:J18" si="0">I14*H14</f>
        <v>750</v>
      </c>
    </row>
    <row r="15" spans="1:21" x14ac:dyDescent="0.3">
      <c r="A15" s="3">
        <v>4</v>
      </c>
      <c r="B15" s="2">
        <v>106</v>
      </c>
      <c r="C15" s="2">
        <v>3</v>
      </c>
      <c r="D15" s="4" t="s">
        <v>15</v>
      </c>
      <c r="G15" s="2">
        <v>103</v>
      </c>
      <c r="H15" s="2">
        <f>VLOOKUP(G15,VLookup_lab[],3,0)</f>
        <v>200</v>
      </c>
      <c r="I15" s="2">
        <f>VLOOKUP(G15,VLookup_lab__2[[ProductID]:[Quantity]],2,0)</f>
        <v>1</v>
      </c>
      <c r="J15" s="2">
        <f t="shared" si="0"/>
        <v>200</v>
      </c>
    </row>
    <row r="16" spans="1:21" x14ac:dyDescent="0.3">
      <c r="A16" s="3">
        <v>5</v>
      </c>
      <c r="B16" s="2">
        <v>102</v>
      </c>
      <c r="C16" s="2">
        <v>5</v>
      </c>
      <c r="D16" s="4" t="s">
        <v>15</v>
      </c>
      <c r="G16" s="2">
        <v>104</v>
      </c>
      <c r="H16" s="2">
        <f>VLOOKUP(G16,VLookup_lab[],3,0)</f>
        <v>90</v>
      </c>
      <c r="I16" s="2">
        <f>VLOOKUP(G16,VLookup_lab__2[[ProductID]:[Quantity]],2,0)</f>
        <v>6</v>
      </c>
      <c r="J16" s="2">
        <f t="shared" si="0"/>
        <v>540</v>
      </c>
    </row>
    <row r="17" spans="1:21" x14ac:dyDescent="0.3">
      <c r="A17" s="5">
        <v>6</v>
      </c>
      <c r="B17" s="6">
        <v>104</v>
      </c>
      <c r="C17" s="6">
        <v>6</v>
      </c>
      <c r="D17" s="7" t="s">
        <v>15</v>
      </c>
      <c r="G17" s="2">
        <v>105</v>
      </c>
      <c r="H17" s="2">
        <f>VLOOKUP(G17,VLookup_lab[],3,0)</f>
        <v>220</v>
      </c>
      <c r="I17" s="2">
        <f>VLOOKUP(G17,VLookup_lab__2[[ProductID]:[Quantity]],2,0)</f>
        <v>4</v>
      </c>
      <c r="J17" s="2">
        <f t="shared" si="0"/>
        <v>880</v>
      </c>
    </row>
    <row r="18" spans="1:21" x14ac:dyDescent="0.3">
      <c r="G18" s="2">
        <v>106</v>
      </c>
      <c r="H18" s="2">
        <f>VLOOKUP(G18,VLookup_lab[],3,0)</f>
        <v>130</v>
      </c>
      <c r="I18" s="2">
        <f>VLOOKUP(G18,VLookup_lab__2[[ProductID]:[Quantity]],2,0)</f>
        <v>3</v>
      </c>
      <c r="J18" s="2">
        <f t="shared" si="0"/>
        <v>390</v>
      </c>
    </row>
    <row r="19" spans="1:21" x14ac:dyDescent="0.3">
      <c r="A19" s="19" t="s">
        <v>16</v>
      </c>
      <c r="B19" s="19"/>
      <c r="C19" s="19"/>
      <c r="D19" s="19"/>
      <c r="E19" s="19"/>
      <c r="F19" s="19"/>
      <c r="G19" s="19"/>
      <c r="H19" s="19"/>
      <c r="J19" s="19" t="s">
        <v>17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</row>
    <row r="21" spans="1:21" x14ac:dyDescent="0.3">
      <c r="B21" s="12" t="s">
        <v>0</v>
      </c>
      <c r="C21" s="1" t="s">
        <v>0</v>
      </c>
    </row>
    <row r="22" spans="1:21" x14ac:dyDescent="0.3">
      <c r="B22" s="2">
        <v>101</v>
      </c>
      <c r="C22" s="2">
        <f>VLOOKUP(B22,A2:A7,1,0)</f>
        <v>101</v>
      </c>
      <c r="M22" s="1" t="s">
        <v>0</v>
      </c>
      <c r="N22" s="2">
        <v>102</v>
      </c>
      <c r="Q22" s="1" t="s">
        <v>0</v>
      </c>
      <c r="R22" s="2">
        <v>103</v>
      </c>
    </row>
    <row r="23" spans="1:21" x14ac:dyDescent="0.3">
      <c r="B23" s="2">
        <v>102</v>
      </c>
      <c r="C23" s="2">
        <f t="shared" ref="C23:C27" si="1">VLOOKUP(B23,A3:A8,1,0)</f>
        <v>102</v>
      </c>
      <c r="M23" s="1" t="s">
        <v>1</v>
      </c>
      <c r="N23" s="2" t="str">
        <f>VLOOKUP(N22,VLookup_lab[],2,0)</f>
        <v>Product B</v>
      </c>
      <c r="Q23" s="1" t="s">
        <v>1</v>
      </c>
      <c r="R23" s="2" t="str">
        <f>VLOOKUP(R22,VLookup_lab[],2,0)</f>
        <v>Product C</v>
      </c>
    </row>
    <row r="24" spans="1:21" x14ac:dyDescent="0.3">
      <c r="B24" s="2">
        <v>103</v>
      </c>
      <c r="C24" s="2">
        <f t="shared" si="1"/>
        <v>103</v>
      </c>
      <c r="M24" s="1" t="s">
        <v>2</v>
      </c>
      <c r="N24" s="2">
        <f>VLOOKUP(N23,VLookup_lab[[Product]:[Price]],2,0)</f>
        <v>150</v>
      </c>
      <c r="Q24" s="1" t="s">
        <v>2</v>
      </c>
      <c r="R24" s="2">
        <f>VLOOKUP(R23,VLookup_lab[[Product]:[Price]],2,0)</f>
        <v>200</v>
      </c>
    </row>
    <row r="25" spans="1:21" x14ac:dyDescent="0.3">
      <c r="B25" s="2">
        <v>104</v>
      </c>
      <c r="C25" s="2">
        <f t="shared" si="1"/>
        <v>104</v>
      </c>
      <c r="M25" s="21" t="s">
        <v>24</v>
      </c>
      <c r="N25" s="2">
        <f>N24*10%</f>
        <v>15</v>
      </c>
      <c r="Q25" s="21" t="s">
        <v>24</v>
      </c>
      <c r="R25" s="2">
        <f>R24*10%</f>
        <v>20</v>
      </c>
    </row>
    <row r="26" spans="1:21" x14ac:dyDescent="0.3">
      <c r="B26" s="2">
        <v>105</v>
      </c>
      <c r="C26" s="2">
        <f>VLOOKUP(B26,A6:A11,1,0)</f>
        <v>105</v>
      </c>
      <c r="M26" s="21" t="s">
        <v>25</v>
      </c>
      <c r="N26" s="2">
        <f>N24-N25</f>
        <v>135</v>
      </c>
      <c r="Q26" s="21" t="s">
        <v>25</v>
      </c>
      <c r="R26" s="2">
        <f>R24-R25</f>
        <v>180</v>
      </c>
    </row>
    <row r="27" spans="1:21" x14ac:dyDescent="0.3">
      <c r="B27" s="2">
        <v>106</v>
      </c>
      <c r="C27" s="2">
        <f t="shared" si="1"/>
        <v>106</v>
      </c>
    </row>
    <row r="31" spans="1:21" x14ac:dyDescent="0.3">
      <c r="A31" s="17" t="s">
        <v>18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M31" s="17" t="s">
        <v>21</v>
      </c>
      <c r="N31" s="17"/>
      <c r="O31" s="17"/>
      <c r="P31" s="17"/>
      <c r="Q31" s="17"/>
      <c r="R31" s="17"/>
      <c r="S31" s="17"/>
      <c r="T31" s="17"/>
      <c r="U31" s="17"/>
    </row>
    <row r="33" spans="1:17" x14ac:dyDescent="0.3">
      <c r="A33" s="1" t="s">
        <v>0</v>
      </c>
      <c r="B33" s="1" t="s">
        <v>2</v>
      </c>
      <c r="C33" s="12" t="s">
        <v>12</v>
      </c>
      <c r="O33" s="12" t="s">
        <v>12</v>
      </c>
      <c r="P33" s="12" t="s">
        <v>0</v>
      </c>
      <c r="Q33" s="1" t="s">
        <v>1</v>
      </c>
    </row>
    <row r="34" spans="1:17" x14ac:dyDescent="0.3">
      <c r="A34" s="2">
        <v>101</v>
      </c>
      <c r="B34" s="2">
        <f>VLOOKUP(A34,VLookup_lab[],3,0)</f>
        <v>120</v>
      </c>
      <c r="C34" s="2">
        <v>1</v>
      </c>
      <c r="E34" s="15" t="s">
        <v>20</v>
      </c>
      <c r="F34" s="15"/>
      <c r="O34" s="2">
        <v>1</v>
      </c>
      <c r="P34" s="2">
        <f>VLOOKUP(O34,VLookup_lab__2[[OrderID]:[ProductID]],2,0)</f>
        <v>101</v>
      </c>
      <c r="Q34" s="2" t="str">
        <f>VLOOKUP(P34,VLookup_lab[[ProductID]:[Product]],2,0)</f>
        <v>Product A</v>
      </c>
    </row>
    <row r="35" spans="1:17" x14ac:dyDescent="0.3">
      <c r="A35" s="2">
        <v>102</v>
      </c>
      <c r="B35" s="2">
        <f>VLOOKUP(A35,VLookup_lab[],3,0)</f>
        <v>150</v>
      </c>
      <c r="C35" s="2">
        <v>2</v>
      </c>
      <c r="E35" s="16">
        <f>MAX(C34:C39)</f>
        <v>6</v>
      </c>
      <c r="F35" s="16"/>
      <c r="O35" s="2">
        <v>2</v>
      </c>
      <c r="P35" s="2">
        <f>VLOOKUP(O35,VLookup_lab__2[[OrderID]:[ProductID]],2,0)</f>
        <v>103</v>
      </c>
      <c r="Q35" s="2" t="str">
        <f>VLOOKUP(P35,VLookup_lab[[ProductID]:[Product]],2,0)</f>
        <v>Product C</v>
      </c>
    </row>
    <row r="36" spans="1:17" x14ac:dyDescent="0.3">
      <c r="A36" s="2">
        <v>103</v>
      </c>
      <c r="B36" s="2">
        <f>VLOOKUP(A36,VLookup_lab[],3,0)</f>
        <v>200</v>
      </c>
      <c r="C36" s="2">
        <v>3</v>
      </c>
      <c r="O36" s="2">
        <v>3</v>
      </c>
      <c r="P36" s="2">
        <f>VLOOKUP(O36,VLookup_lab__2[[OrderID]:[ProductID]],2,0)</f>
        <v>105</v>
      </c>
      <c r="Q36" s="2" t="str">
        <f>VLOOKUP(P36,VLookup_lab[[ProductID]:[Product]],2,0)</f>
        <v>Product E</v>
      </c>
    </row>
    <row r="37" spans="1:17" x14ac:dyDescent="0.3">
      <c r="A37" s="2">
        <v>104</v>
      </c>
      <c r="B37" s="2">
        <f>VLOOKUP(A37,VLookup_lab[],3,0)</f>
        <v>90</v>
      </c>
      <c r="C37" s="2">
        <v>4</v>
      </c>
      <c r="O37" s="2">
        <v>4</v>
      </c>
      <c r="P37" s="2">
        <f>VLOOKUP(O37,VLookup_lab__2[[OrderID]:[ProductID]],2,0)</f>
        <v>106</v>
      </c>
      <c r="Q37" s="2" t="str">
        <f>VLOOKUP(P37,VLookup_lab[[ProductID]:[Product]],2,0)</f>
        <v>Product F</v>
      </c>
    </row>
    <row r="38" spans="1:17" x14ac:dyDescent="0.3">
      <c r="A38" s="2">
        <v>105</v>
      </c>
      <c r="B38" s="2">
        <f>VLOOKUP(A38,VLookup_lab[],3,0)</f>
        <v>220</v>
      </c>
      <c r="C38" s="2">
        <v>5</v>
      </c>
      <c r="O38" s="2">
        <v>5</v>
      </c>
      <c r="P38" s="2">
        <f>VLOOKUP(O38,VLookup_lab__2[[OrderID]:[ProductID]],2,0)</f>
        <v>102</v>
      </c>
      <c r="Q38" s="2" t="str">
        <f>VLOOKUP(P38,VLookup_lab[[ProductID]:[Product]],2,0)</f>
        <v>Product B</v>
      </c>
    </row>
    <row r="39" spans="1:17" x14ac:dyDescent="0.3">
      <c r="A39" s="2">
        <v>106</v>
      </c>
      <c r="B39" s="2">
        <f>VLOOKUP(A39,VLookup_lab[],3,0)</f>
        <v>130</v>
      </c>
      <c r="C39" s="2">
        <v>6</v>
      </c>
      <c r="O39" s="2">
        <v>6</v>
      </c>
      <c r="P39" s="2">
        <f>VLOOKUP(O39,VLookup_lab__2[[OrderID]:[ProductID]],2,0)</f>
        <v>104</v>
      </c>
      <c r="Q39" s="2" t="str">
        <f>VLOOKUP(P39,VLookup_lab[[ProductID]:[Product]],2,0)</f>
        <v>Product D</v>
      </c>
    </row>
    <row r="40" spans="1:17" x14ac:dyDescent="0.3">
      <c r="B40" s="13" t="s">
        <v>19</v>
      </c>
      <c r="C40" s="13">
        <f>SUBTOTAL(9,C34:C39)</f>
        <v>21</v>
      </c>
    </row>
    <row r="43" spans="1:17" ht="15.6" x14ac:dyDescent="0.3">
      <c r="A43" s="20" t="s">
        <v>22</v>
      </c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</row>
    <row r="45" spans="1:17" x14ac:dyDescent="0.3">
      <c r="B45" s="1" t="s">
        <v>0</v>
      </c>
      <c r="C45" s="1" t="s">
        <v>9</v>
      </c>
      <c r="D45" s="12" t="s">
        <v>13</v>
      </c>
    </row>
    <row r="46" spans="1:17" x14ac:dyDescent="0.3">
      <c r="B46" s="14">
        <v>101</v>
      </c>
      <c r="C46" s="2" t="str">
        <f>VLOOKUP(B46,VLookup_lab[[ProductID]:[Product]],2,0)</f>
        <v>Product A</v>
      </c>
      <c r="D46" s="2">
        <f>VLOOKUP(B46,VLookup_lab__2[[ProductID]:[Quantity]],2,0)</f>
        <v>2</v>
      </c>
    </row>
    <row r="47" spans="1:17" x14ac:dyDescent="0.3">
      <c r="B47" s="2">
        <v>102</v>
      </c>
      <c r="C47" s="2" t="str">
        <f>VLOOKUP(B47,VLookup_lab[[ProductID]:[Product]],2,0)</f>
        <v>Product B</v>
      </c>
      <c r="D47" s="2">
        <f>VLOOKUP(B47,VLookup_lab__2[[ProductID]:[Quantity]],2,0)</f>
        <v>5</v>
      </c>
    </row>
    <row r="48" spans="1:17" x14ac:dyDescent="0.3">
      <c r="B48" s="14">
        <v>103</v>
      </c>
      <c r="C48" s="2" t="str">
        <f>VLOOKUP(B48,VLookup_lab[[ProductID]:[Product]],2,0)</f>
        <v>Product C</v>
      </c>
      <c r="D48" s="2">
        <f>VLOOKUP(B48,VLookup_lab__2[[ProductID]:[Quantity]],2,0)</f>
        <v>1</v>
      </c>
    </row>
    <row r="49" spans="2:4" x14ac:dyDescent="0.3">
      <c r="B49" s="2">
        <v>104</v>
      </c>
      <c r="C49" s="2" t="str">
        <f>VLOOKUP(B49,VLookup_lab[[ProductID]:[Product]],2,0)</f>
        <v>Product D</v>
      </c>
      <c r="D49" s="2">
        <f>VLOOKUP(B49,VLookup_lab__2[[ProductID]:[Quantity]],2,0)</f>
        <v>6</v>
      </c>
    </row>
    <row r="50" spans="2:4" x14ac:dyDescent="0.3">
      <c r="B50" s="14">
        <v>105</v>
      </c>
      <c r="C50" s="2" t="str">
        <f>VLOOKUP(B50,VLookup_lab[[ProductID]:[Product]],2,0)</f>
        <v>Product E</v>
      </c>
      <c r="D50" s="2">
        <f>VLOOKUP(B50,VLookup_lab__2[[ProductID]:[Quantity]],2,0)</f>
        <v>4</v>
      </c>
    </row>
    <row r="51" spans="2:4" x14ac:dyDescent="0.3">
      <c r="B51" s="2">
        <v>106</v>
      </c>
      <c r="C51" s="2" t="str">
        <f>VLOOKUP(B51,VLookup_lab[[ProductID]:[Product]],2,0)</f>
        <v>Product F</v>
      </c>
      <c r="D51" s="2">
        <f>VLOOKUP(B51,VLookup_lab__2[[ProductID]:[Quantity]],2,0)</f>
        <v>3</v>
      </c>
    </row>
    <row r="52" spans="2:4" x14ac:dyDescent="0.3">
      <c r="C52" s="13" t="s">
        <v>23</v>
      </c>
      <c r="D52" s="2">
        <f>SUM(D46:D51)</f>
        <v>21</v>
      </c>
    </row>
  </sheetData>
  <mergeCells count="8">
    <mergeCell ref="A43:L43"/>
    <mergeCell ref="E34:F34"/>
    <mergeCell ref="E35:F35"/>
    <mergeCell ref="M31:U31"/>
    <mergeCell ref="E1:L1"/>
    <mergeCell ref="A19:H19"/>
    <mergeCell ref="J19:U19"/>
    <mergeCell ref="A31:K31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i F 1 r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I h d a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X W t a x V 4 f p k c B A A C q A w A A E w A c A E Z v c m 1 1 b G F z L 1 N l Y 3 R p b 2 4 x L m 0 g o h g A K K A U A A A A A A A A A A A A A A A A A A A A A A A A A A A A 3 V F d S 8 M w F H 0 v 9 D + E 7 q W F U N i c g k o f p F U c i B + 0 + r L 6 k L X X L T N N R n K r G 2 P / 3 Z R W N 3 H u V T A v u T n n c H I u x 0 C B X E m S t n f / 3 H V c x 8 y Y h p L 0 v K c b p V 7 r B R F s 4 p G I C E D X I f a k q t Y F W C Q 2 b 2 G i i r o C i f 4 V F x D G S q J 9 G N + L z / J H A 9 r k b M 7 m p 3 m i 3 q V Q r D T 5 j m u I S / Q C O k 5 A 8 I o j 6 M i j H i W x E n U l T X R E y a U s V M n l N O o P j g e U P N Q K I c W V g G g 7 h r d K w n N A 2 3 A 9 7 1 6 r y n I l u Q Z W 2 g R N 9 o x N r L B j O t x v 9 6 B k 3 O E X Q q Q F E 0 y b C H W 9 a x n P m J x a x 2 y 1 g K 1 d p p k 0 L 0 p X b e C G N P 6 e / + l 6 3 Y B l X e A o s f u N J J 4 M w 0 a + o e S L s g R a i C A s s c N 5 A d / l m 8 B 1 u N y b 6 t f q i D 8 I / q S + 4 T + q 7 0 7 b 8 U B 5 + 6 i H m k n k u P r J Z A q Z + K x 3 W / q h d j 8 A U E s B A i 0 A F A A C A A g A i F 1 r W r U j 4 E y l A A A A 9 g A A A B I A A A A A A A A A A A A A A A A A A A A A A E N v b m Z p Z y 9 Q Y W N r Y W d l L n h t b F B L A Q I t A B Q A A g A I A I h d a 1 o P y u m r p A A A A O k A A A A T A A A A A A A A A A A A A A A A A P E A A A B b Q 2 9 u d G V u d F 9 U e X B l c 1 0 u e G 1 s U E s B A i 0 A F A A C A A g A i F 1 r W s V e H 6 Z H A Q A A q g M A A B M A A A A A A A A A A A A A A A A A 4 g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h M A A A A A A A C M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b 2 9 r d X A l M j B s Y W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2 Z W E w Z T I 3 M y 0 5 M D V i L T Q z M 2 Q t Y T h h N i 0 1 N T A y Z m U w N z F i M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Z M b 2 9 r d X B f b G F i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F U M D Y 6 M D I 6 M D k u N D U 5 N z A 2 M l o i I C 8 + P E V u d H J 5 I F R 5 c G U 9 I k Z p b G x D b 2 x 1 b W 5 U e X B l c y I g V m F s d W U 9 I n N B d 1 l E I i A v P j x F b n R y e S B U e X B l P S J G a W x s Q 2 9 s d W 1 u T m F t Z X M i I F Z h b H V l P S J z W y Z x d W 9 0 O 1 B y b 2 R 1 Y 3 R J R C Z x d W 9 0 O y w m c X V v d D t Q c m 9 k d W N 0 J n F 1 b 3 Q 7 L C Z x d W 9 0 O 1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k x v b 2 t 1 c C B s Y W I v Q X V 0 b 1 J l b W 9 2 Z W R D b 2 x 1 b W 5 z M S 5 7 U H J v Z H V j d E l E L D B 9 J n F 1 b 3 Q 7 L C Z x d W 9 0 O 1 N l Y 3 R p b 2 4 x L 1 Z M b 2 9 r d X A g b G F i L 0 F 1 d G 9 S Z W 1 v d m V k Q 2 9 s d W 1 u c z E u e 1 B y b 2 R 1 Y 3 Q s M X 0 m c X V v d D s s J n F 1 b 3 Q 7 U 2 V j d G l v b j E v V k x v b 2 t 1 c C B s Y W I v Q X V 0 b 1 J l b W 9 2 Z W R D b 2 x 1 b W 5 z M S 5 7 U H J p Y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k x v b 2 t 1 c C B s Y W I v Q X V 0 b 1 J l b W 9 2 Z W R D b 2 x 1 b W 5 z M S 5 7 U H J v Z H V j d E l E L D B 9 J n F 1 b 3 Q 7 L C Z x d W 9 0 O 1 N l Y 3 R p b 2 4 x L 1 Z M b 2 9 r d X A g b G F i L 0 F 1 d G 9 S Z W 1 v d m V k Q 2 9 s d W 1 u c z E u e 1 B y b 2 R 1 Y 3 Q s M X 0 m c X V v d D s s J n F 1 b 3 Q 7 U 2 V j d G l v b j E v V k x v b 2 t 1 c C B s Y W I v Q X V 0 b 1 J l b W 9 2 Z W R D b 2 x 1 b W 5 z M S 5 7 U H J p Y 2 U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M b 2 9 r d X A l M j B s Y W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v b 2 t 1 c C U y M G x h Y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G 9 v a 3 V w J T I w b G F i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k x v b 2 t 1 c C U y M G x h Y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i N W J h Z m Z k L T A 5 N D Q t N G V h Y y 0 4 O T U z L T J l Y T E 4 Y z c x M G M 5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k x v b 2 t 1 c F 9 s Y W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V Q w N j o x N D o x N i 4 z O D I 0 M j Y z W i I g L z 4 8 R W 5 0 c n k g V H l w Z T 0 i R m l s b E N v b H V t b l R 5 c G V z I i B W Y W x 1 Z T 0 i c 0 F 3 T U R C Z z 0 9 I i A v P j x F b n R y e S B U e X B l P S J G a W x s Q 2 9 s d W 1 u T m F t Z X M i I F Z h b H V l P S J z W y Z x d W 9 0 O 0 9 y Z G V y S U Q m c X V v d D s s J n F 1 b 3 Q 7 U H J v Z H V j d E l E J n F 1 b 3 Q 7 L C Z x d W 9 0 O 1 F 1 Y W 5 0 a X R 5 J n F 1 b 3 Q 7 L C Z x d W 9 0 O 1 R v d G F s U H J p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T G 9 v a 3 V w I G x h Y i A o M i k v Q X V 0 b 1 J l b W 9 2 Z W R D b 2 x 1 b W 5 z M S 5 7 T 3 J k Z X J J R C w w f S Z x d W 9 0 O y w m c X V v d D t T Z W N 0 a W 9 u M S 9 W T G 9 v a 3 V w I G x h Y i A o M i k v Q X V 0 b 1 J l b W 9 2 Z W R D b 2 x 1 b W 5 z M S 5 7 U H J v Z H V j d E l E L D F 9 J n F 1 b 3 Q 7 L C Z x d W 9 0 O 1 N l Y 3 R p b 2 4 x L 1 Z M b 2 9 r d X A g b G F i I C g y K S 9 B d X R v U m V t b 3 Z l Z E N v b H V t b n M x L n t R d W F u d G l 0 e S w y f S Z x d W 9 0 O y w m c X V v d D t T Z W N 0 a W 9 u M S 9 W T G 9 v a 3 V w I G x h Y i A o M i k v Q X V 0 b 1 J l b W 9 2 Z W R D b 2 x 1 b W 5 z M S 5 7 V G 9 0 Y W x Q c m l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W T G 9 v a 3 V w I G x h Y i A o M i k v Q X V 0 b 1 J l b W 9 2 Z W R D b 2 x 1 b W 5 z M S 5 7 T 3 J k Z X J J R C w w f S Z x d W 9 0 O y w m c X V v d D t T Z W N 0 a W 9 u M S 9 W T G 9 v a 3 V w I G x h Y i A o M i k v Q X V 0 b 1 J l b W 9 2 Z W R D b 2 x 1 b W 5 z M S 5 7 U H J v Z H V j d E l E L D F 9 J n F 1 b 3 Q 7 L C Z x d W 9 0 O 1 N l Y 3 R p b 2 4 x L 1 Z M b 2 9 r d X A g b G F i I C g y K S 9 B d X R v U m V t b 3 Z l Z E N v b H V t b n M x L n t R d W F u d G l 0 e S w y f S Z x d W 9 0 O y w m c X V v d D t T Z W N 0 a W 9 u M S 9 W T G 9 v a 3 V w I G x h Y i A o M i k v Q X V 0 b 1 J l b W 9 2 Z W R D b 2 x 1 b W 5 z M S 5 7 V G 9 0 Y W x Q c m l j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k x v b 2 t 1 c C U y M G x h Y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T G 9 v a 3 V w J T I w b G F i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M b 2 9 r d X A l M j B s Y W I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G f 9 D i C 7 i k O C i J u I q R C x N w A A A A A C A A A A A A A Q Z g A A A A E A A C A A A A A A d b i 7 H c W 7 E s d 2 5 5 L r 5 D D 0 B + + B Z q y X 9 G v l G l m k k d P U X g A A A A A O g A A A A A I A A C A A A A A 9 F 0 Y O t c k D e 3 K u b 8 j S q 6 g m p X 9 q 6 4 d t 0 E y 9 W x r S 9 h r q Y 1 A A A A A p M g Q Q V P X n c D r J E E c T q 1 0 4 T v g m B m S n X a 9 H L Y l F t 3 O r 3 6 h p f U M r 4 P 3 N i B / Q u Z w G 3 Q x / O g T E u d t y p u u X v t J 9 y 1 h z K Y i q H D f k e w x J h 9 Z 7 A r W Q + 0 A A A A C j 3 O A a z e R N U 1 c 3 a Z f f W e q Y p y k L U P M k F P 2 m V R k E B C z b 5 r 7 L B y F W A e x g l g o o 4 O q a Z I f M u 5 R X t K W 2 o r 1 j 4 n h H P H N j < / D a t a M a s h u p > 
</file>

<file path=customXml/itemProps1.xml><?xml version="1.0" encoding="utf-8"?>
<ds:datastoreItem xmlns:ds="http://schemas.openxmlformats.org/officeDocument/2006/customXml" ds:itemID="{5AA392B1-067D-499B-B0E8-B0C3E4CFE0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Jaiswal</dc:creator>
  <cp:lastModifiedBy>Rahul Jaiswal</cp:lastModifiedBy>
  <dcterms:created xsi:type="dcterms:W3CDTF">2025-03-11T06:01:17Z</dcterms:created>
  <dcterms:modified xsi:type="dcterms:W3CDTF">2025-03-12T06:34:23Z</dcterms:modified>
</cp:coreProperties>
</file>