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esktop\Excel\"/>
    </mc:Choice>
  </mc:AlternateContent>
  <xr:revisionPtr revIDLastSave="0" documentId="13_ncr:1_{C3B8B88B-1135-4F2C-BD8F-9D9621637CE8}" xr6:coauthVersionLast="47" xr6:coauthVersionMax="47" xr10:uidLastSave="{00000000-0000-0000-0000-000000000000}"/>
  <bookViews>
    <workbookView xWindow="-108" yWindow="-108" windowWidth="23256" windowHeight="12456" xr2:uid="{B1ACF4F2-B3EA-44F2-806A-09551A717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H18" i="1"/>
  <c r="H27" i="1"/>
  <c r="H28" i="1"/>
  <c r="H29" i="1"/>
  <c r="H30" i="1"/>
  <c r="H31" i="1"/>
  <c r="H32" i="1"/>
  <c r="H33" i="1"/>
  <c r="H26" i="1"/>
  <c r="D27" i="1"/>
  <c r="D28" i="1"/>
  <c r="D29" i="1"/>
  <c r="D30" i="1"/>
  <c r="D26" i="1"/>
  <c r="K16" i="1"/>
  <c r="K17" i="1"/>
  <c r="K19" i="1"/>
  <c r="K20" i="1"/>
  <c r="K15" i="1"/>
  <c r="D16" i="1"/>
  <c r="D17" i="1"/>
  <c r="D18" i="1"/>
  <c r="D19" i="1"/>
  <c r="D20" i="1"/>
  <c r="D21" i="1"/>
  <c r="D22" i="1"/>
  <c r="D15" i="1"/>
  <c r="H16" i="1"/>
  <c r="H17" i="1"/>
  <c r="H19" i="1"/>
  <c r="H20" i="1"/>
  <c r="H21" i="1"/>
  <c r="H22" i="1"/>
  <c r="H15" i="1"/>
</calcChain>
</file>

<file path=xl/sharedStrings.xml><?xml version="1.0" encoding="utf-8"?>
<sst xmlns="http://schemas.openxmlformats.org/spreadsheetml/2006/main" count="116" uniqueCount="65">
  <si>
    <t>Date</t>
  </si>
  <si>
    <t>Invoice No</t>
  </si>
  <si>
    <t>Customer Name</t>
  </si>
  <si>
    <t>Product</t>
  </si>
  <si>
    <t>Category</t>
  </si>
  <si>
    <t>Quantity</t>
  </si>
  <si>
    <t>Unit Price</t>
  </si>
  <si>
    <t>Total Price</t>
  </si>
  <si>
    <t>Payment Mode</t>
  </si>
  <si>
    <t>City</t>
  </si>
  <si>
    <t>Salesperson</t>
  </si>
  <si>
    <t>01/01/2025</t>
  </si>
  <si>
    <t>INV001</t>
  </si>
  <si>
    <t>John Smith</t>
  </si>
  <si>
    <t>Laptop</t>
  </si>
  <si>
    <t>Electronics</t>
  </si>
  <si>
    <t>Credit Card</t>
  </si>
  <si>
    <t>New Delhi</t>
  </si>
  <si>
    <t>A. Sharma</t>
  </si>
  <si>
    <t>02/01/2025</t>
  </si>
  <si>
    <t>INV002</t>
  </si>
  <si>
    <t>Priya Gupta</t>
  </si>
  <si>
    <t>Smartphone</t>
  </si>
  <si>
    <t>Cash</t>
  </si>
  <si>
    <t>Mumbai</t>
  </si>
  <si>
    <t>R. Verma</t>
  </si>
  <si>
    <t>03/01/2025</t>
  </si>
  <si>
    <t>INV003</t>
  </si>
  <si>
    <t>Ahmed Khan</t>
  </si>
  <si>
    <t>Office Chair</t>
  </si>
  <si>
    <t>Furniture</t>
  </si>
  <si>
    <t>UPI</t>
  </si>
  <si>
    <t>Bengaluru</t>
  </si>
  <si>
    <t>S. Mehta</t>
  </si>
  <si>
    <t>04/01/2025</t>
  </si>
  <si>
    <t>INV004</t>
  </si>
  <si>
    <t>Meena Reddy</t>
  </si>
  <si>
    <t>AC</t>
  </si>
  <si>
    <t>Debit Card</t>
  </si>
  <si>
    <t>Hyderabad</t>
  </si>
  <si>
    <t>D. Kumar</t>
  </si>
  <si>
    <t>05/01/2025</t>
  </si>
  <si>
    <t>INV005</t>
  </si>
  <si>
    <t>Rahul Das</t>
  </si>
  <si>
    <t>Bookshelf</t>
  </si>
  <si>
    <t>Kolkata</t>
  </si>
  <si>
    <t>V. Thakur</t>
  </si>
  <si>
    <t>06/01/2025</t>
  </si>
  <si>
    <t>INV006</t>
  </si>
  <si>
    <t>Sneha Patil</t>
  </si>
  <si>
    <t>Microwave</t>
  </si>
  <si>
    <t>Home Appliance</t>
  </si>
  <si>
    <t>Pune</t>
  </si>
  <si>
    <t>T. Rao</t>
  </si>
  <si>
    <t>07/01/2025</t>
  </si>
  <si>
    <t>INV007</t>
  </si>
  <si>
    <t>Arjun Singh</t>
  </si>
  <si>
    <t>Refrigerator</t>
  </si>
  <si>
    <t>Jaipur</t>
  </si>
  <si>
    <t>08/01/2025</t>
  </si>
  <si>
    <t>INV008</t>
  </si>
  <si>
    <t>Kavita Joshi</t>
  </si>
  <si>
    <t>Washing Machine</t>
  </si>
  <si>
    <t>Net Banking</t>
  </si>
  <si>
    <t>Ahmedabad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</si>
</sst>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/>
    <xf numFmtId="14" fontId="0" fillId="0" borderId="3" xfId="0" applyNumberFormat="1" applyFont="1" applyBorder="1"/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08440-7580-40A0-960A-566353582CC2}" name="Table1" displayName="Table1" ref="A1:K9" totalsRowShown="0" headerRowDxfId="0" headerRowBorderDxfId="1" tableBorderDxfId="2">
  <autoFilter ref="A1:K9" xr:uid="{E9808440-7580-40A0-960A-566353582CC2}"/>
  <tableColumns count="11">
    <tableColumn id="1" xr3:uid="{F0D87EE1-D5CC-4C92-AB96-41010587A53B}" name="Date"/>
    <tableColumn id="2" xr3:uid="{CAA308F3-1601-4B76-8C51-CE1FEB43BB9A}" name="Invoice No"/>
    <tableColumn id="3" xr3:uid="{9983F093-AB73-49D3-B894-F203E820640A}" name="Customer Name"/>
    <tableColumn id="4" xr3:uid="{EA838DBC-1419-4870-851B-93276C4C06D6}" name="Product"/>
    <tableColumn id="5" xr3:uid="{67F02C4E-D994-43FC-842C-E2A2960F4235}" name="Category"/>
    <tableColumn id="6" xr3:uid="{C014E218-DCA8-4DFF-9C60-3EAF8DF5E8DC}" name="Quantity"/>
    <tableColumn id="7" xr3:uid="{F4C86D9C-8906-48F1-AB82-9D277EF2E267}" name="Unit Price"/>
    <tableColumn id="8" xr3:uid="{166DC417-1691-4D6B-BBB3-6B0FAFE767F3}" name="Total Price"/>
    <tableColumn id="9" xr3:uid="{D00AE4E6-2549-448F-8F84-8E04CC9DE42E}" name="Payment Mode"/>
    <tableColumn id="10" xr3:uid="{7F3C2669-3840-4F0A-8A79-CE53F87218B4}" name="City"/>
    <tableColumn id="11" xr3:uid="{1BA9E125-3E5C-4FE3-BD9D-209DED72A142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ABDA-D506-421F-A132-9C4F5E0A43B2}">
  <dimension ref="A1:K33"/>
  <sheetViews>
    <sheetView tabSelected="1" topLeftCell="D7" workbookViewId="0">
      <selection activeCell="G14" sqref="G14:H22"/>
    </sheetView>
  </sheetViews>
  <sheetFormatPr defaultRowHeight="14.4" x14ac:dyDescent="0.3"/>
  <cols>
    <col min="1" max="1" width="10.5546875" bestFit="1" customWidth="1"/>
    <col min="2" max="2" width="14.44140625" bestFit="1" customWidth="1"/>
    <col min="3" max="3" width="19.109375" bestFit="1" customWidth="1"/>
    <col min="4" max="4" width="15.44140625" bestFit="1" customWidth="1"/>
    <col min="5" max="5" width="14.33203125" bestFit="1" customWidth="1"/>
    <col min="6" max="6" width="12.77734375" bestFit="1" customWidth="1"/>
    <col min="7" max="7" width="13.5546875" bestFit="1" customWidth="1"/>
    <col min="8" max="8" width="14.21875" bestFit="1" customWidth="1"/>
    <col min="9" max="9" width="18.5546875" bestFit="1" customWidth="1"/>
    <col min="10" max="10" width="10.6640625" bestFit="1" customWidth="1"/>
    <col min="11" max="11" width="15.44140625" bestFit="1" customWidth="1"/>
    <col min="13" max="13" width="14.5546875" bestFit="1" customWidth="1"/>
    <col min="14" max="14" width="14.77734375" bestFit="1" customWidth="1"/>
    <col min="15" max="20" width="10.77734375" bestFit="1" customWidth="1"/>
    <col min="21" max="21" width="10.33203125" bestFit="1" customWidth="1"/>
    <col min="22" max="22" width="10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50000</v>
      </c>
      <c r="H2">
        <v>100000</v>
      </c>
      <c r="I2" t="s">
        <v>16</v>
      </c>
      <c r="J2" t="s">
        <v>17</v>
      </c>
      <c r="K2" t="s">
        <v>18</v>
      </c>
    </row>
    <row r="3" spans="1:11" x14ac:dyDescent="0.3">
      <c r="A3" t="s">
        <v>19</v>
      </c>
      <c r="B3" t="s">
        <v>20</v>
      </c>
      <c r="C3" t="s">
        <v>21</v>
      </c>
      <c r="D3" t="s">
        <v>22</v>
      </c>
      <c r="E3" t="s">
        <v>15</v>
      </c>
      <c r="F3">
        <v>3</v>
      </c>
      <c r="G3">
        <v>20000</v>
      </c>
      <c r="H3">
        <v>60000</v>
      </c>
      <c r="I3" t="s">
        <v>23</v>
      </c>
      <c r="J3" t="s">
        <v>24</v>
      </c>
      <c r="K3" t="s">
        <v>25</v>
      </c>
    </row>
    <row r="4" spans="1:11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>
        <v>4</v>
      </c>
      <c r="G4">
        <v>3500</v>
      </c>
      <c r="H4">
        <v>14000</v>
      </c>
      <c r="I4" t="s">
        <v>31</v>
      </c>
      <c r="J4" t="s">
        <v>32</v>
      </c>
      <c r="K4" t="s">
        <v>33</v>
      </c>
    </row>
    <row r="5" spans="1:11" x14ac:dyDescent="0.3">
      <c r="A5" s="7">
        <v>45661</v>
      </c>
      <c r="B5" t="s">
        <v>35</v>
      </c>
      <c r="C5" t="s">
        <v>36</v>
      </c>
      <c r="D5" t="s">
        <v>37</v>
      </c>
      <c r="E5" t="s">
        <v>15</v>
      </c>
      <c r="F5">
        <v>1</v>
      </c>
      <c r="G5">
        <v>30000</v>
      </c>
      <c r="H5">
        <v>30000</v>
      </c>
      <c r="I5" t="s">
        <v>38</v>
      </c>
      <c r="J5" t="s">
        <v>39</v>
      </c>
      <c r="K5" t="s">
        <v>40</v>
      </c>
    </row>
    <row r="6" spans="1:11" x14ac:dyDescent="0.3">
      <c r="A6" t="s">
        <v>41</v>
      </c>
      <c r="B6" t="s">
        <v>42</v>
      </c>
      <c r="C6" t="s">
        <v>43</v>
      </c>
      <c r="D6" t="s">
        <v>44</v>
      </c>
      <c r="E6" t="s">
        <v>30</v>
      </c>
      <c r="F6">
        <v>2</v>
      </c>
      <c r="G6">
        <v>4000</v>
      </c>
      <c r="H6">
        <v>8000</v>
      </c>
      <c r="I6" t="s">
        <v>23</v>
      </c>
      <c r="J6" t="s">
        <v>45</v>
      </c>
      <c r="K6" t="s">
        <v>46</v>
      </c>
    </row>
    <row r="7" spans="1:11" x14ac:dyDescent="0.3">
      <c r="A7" t="s">
        <v>47</v>
      </c>
      <c r="B7" t="s">
        <v>48</v>
      </c>
      <c r="C7" t="s">
        <v>49</v>
      </c>
      <c r="D7" t="s">
        <v>50</v>
      </c>
      <c r="E7" t="s">
        <v>51</v>
      </c>
      <c r="F7">
        <v>1</v>
      </c>
      <c r="G7">
        <v>12000</v>
      </c>
      <c r="H7">
        <v>12000</v>
      </c>
      <c r="I7" t="s">
        <v>31</v>
      </c>
      <c r="J7" t="s">
        <v>52</v>
      </c>
      <c r="K7" t="s">
        <v>53</v>
      </c>
    </row>
    <row r="8" spans="1:11" x14ac:dyDescent="0.3">
      <c r="A8" t="s">
        <v>54</v>
      </c>
      <c r="B8" t="s">
        <v>55</v>
      </c>
      <c r="C8" t="s">
        <v>56</v>
      </c>
      <c r="D8" t="s">
        <v>57</v>
      </c>
      <c r="E8" t="s">
        <v>51</v>
      </c>
      <c r="F8">
        <v>1</v>
      </c>
      <c r="G8">
        <v>25000</v>
      </c>
      <c r="H8">
        <v>25000</v>
      </c>
      <c r="I8" t="s">
        <v>16</v>
      </c>
      <c r="J8" t="s">
        <v>58</v>
      </c>
      <c r="K8" t="s">
        <v>18</v>
      </c>
    </row>
    <row r="9" spans="1:11" x14ac:dyDescent="0.3">
      <c r="A9" t="s">
        <v>59</v>
      </c>
      <c r="B9" t="s">
        <v>60</v>
      </c>
      <c r="C9" t="s">
        <v>61</v>
      </c>
      <c r="D9" t="s">
        <v>62</v>
      </c>
      <c r="E9" t="s">
        <v>51</v>
      </c>
      <c r="F9">
        <v>1</v>
      </c>
      <c r="G9">
        <v>22000</v>
      </c>
      <c r="H9">
        <v>22000</v>
      </c>
      <c r="I9" t="s">
        <v>63</v>
      </c>
      <c r="J9" t="s">
        <v>64</v>
      </c>
      <c r="K9" t="s">
        <v>25</v>
      </c>
    </row>
    <row r="14" spans="1:11" x14ac:dyDescent="0.3">
      <c r="C14" s="6" t="s">
        <v>2</v>
      </c>
      <c r="D14" s="6" t="s">
        <v>8</v>
      </c>
      <c r="G14" s="6" t="s">
        <v>0</v>
      </c>
      <c r="H14" s="6" t="s">
        <v>8</v>
      </c>
      <c r="J14" s="6" t="s">
        <v>0</v>
      </c>
      <c r="K14" s="6" t="s">
        <v>4</v>
      </c>
    </row>
    <row r="15" spans="1:11" x14ac:dyDescent="0.3">
      <c r="C15" s="3" t="s">
        <v>13</v>
      </c>
      <c r="D15" t="str">
        <f>_xlfn.XLOOKUP(C15,Table1[Customer Name],Table1[Payment Mode])</f>
        <v>Credit Card</v>
      </c>
      <c r="G15" s="2" t="s">
        <v>11</v>
      </c>
      <c r="H15" t="str">
        <f>VLOOKUP(G15,Table1[#All],9,0)</f>
        <v>Credit Card</v>
      </c>
      <c r="J15" s="2" t="s">
        <v>11</v>
      </c>
      <c r="K15" t="str">
        <f>VLOOKUP(J15,Table1[#All],5,0)</f>
        <v>Electronics</v>
      </c>
    </row>
    <row r="16" spans="1:11" x14ac:dyDescent="0.3">
      <c r="C16" s="5" t="s">
        <v>21</v>
      </c>
      <c r="D16" t="str">
        <f>_xlfn.XLOOKUP(C16,Table1[Customer Name],Table1[Payment Mode])</f>
        <v>Cash</v>
      </c>
      <c r="G16" s="4" t="s">
        <v>19</v>
      </c>
      <c r="H16" t="str">
        <f>VLOOKUP(G16,Table1[#All],9,0)</f>
        <v>Cash</v>
      </c>
      <c r="J16" s="4" t="s">
        <v>19</v>
      </c>
      <c r="K16" t="str">
        <f>VLOOKUP(J16,Table1[#All],5,0)</f>
        <v>Electronics</v>
      </c>
    </row>
    <row r="17" spans="3:11" x14ac:dyDescent="0.3">
      <c r="C17" s="3" t="s">
        <v>28</v>
      </c>
      <c r="D17" t="str">
        <f>_xlfn.XLOOKUP(C17,Table1[Customer Name],Table1[Payment Mode])</f>
        <v>UPI</v>
      </c>
      <c r="G17" s="2" t="s">
        <v>26</v>
      </c>
      <c r="H17" t="str">
        <f>VLOOKUP(G17,Table1[#All],9,0)</f>
        <v>UPI</v>
      </c>
      <c r="J17" s="2" t="s">
        <v>26</v>
      </c>
      <c r="K17" t="str">
        <f>VLOOKUP(J17,Table1[#All],5,0)</f>
        <v>Furniture</v>
      </c>
    </row>
    <row r="18" spans="3:11" x14ac:dyDescent="0.3">
      <c r="C18" s="5" t="s">
        <v>36</v>
      </c>
      <c r="D18" t="str">
        <f>_xlfn.XLOOKUP(C18,Table1[Customer Name],Table1[Payment Mode])</f>
        <v>Debit Card</v>
      </c>
      <c r="G18" s="8">
        <v>45661</v>
      </c>
      <c r="H18" t="str">
        <f>VLOOKUP(G18,Table1[#All],9,0)</f>
        <v>Debit Card</v>
      </c>
      <c r="J18" s="4" t="s">
        <v>34</v>
      </c>
      <c r="K18" t="e">
        <f>VLOOKUP(J18,Table1[#All],5,0)</f>
        <v>#N/A</v>
      </c>
    </row>
    <row r="19" spans="3:11" x14ac:dyDescent="0.3">
      <c r="C19" s="3" t="s">
        <v>13</v>
      </c>
      <c r="D19" t="str">
        <f>_xlfn.XLOOKUP(C19,Table1[Customer Name],Table1[Payment Mode])</f>
        <v>Credit Card</v>
      </c>
      <c r="G19" s="2" t="s">
        <v>41</v>
      </c>
      <c r="H19" t="str">
        <f>VLOOKUP(G19,Table1[#All],9,0)</f>
        <v>Cash</v>
      </c>
      <c r="J19" s="2" t="s">
        <v>41</v>
      </c>
      <c r="K19" t="str">
        <f>VLOOKUP(J19,Table1[#All],5,0)</f>
        <v>Furniture</v>
      </c>
    </row>
    <row r="20" spans="3:11" x14ac:dyDescent="0.3">
      <c r="C20" s="5" t="s">
        <v>49</v>
      </c>
      <c r="D20" t="str">
        <f>_xlfn.XLOOKUP(C20,Table1[Customer Name],Table1[Payment Mode])</f>
        <v>UPI</v>
      </c>
      <c r="G20" s="4" t="s">
        <v>47</v>
      </c>
      <c r="H20" t="str">
        <f>VLOOKUP(G20,Table1[#All],9,0)</f>
        <v>UPI</v>
      </c>
      <c r="J20" s="4" t="s">
        <v>47</v>
      </c>
      <c r="K20" t="str">
        <f>VLOOKUP(J20,Table1[#All],5,0)</f>
        <v>Home Appliance</v>
      </c>
    </row>
    <row r="21" spans="3:11" x14ac:dyDescent="0.3">
      <c r="C21" s="3" t="s">
        <v>56</v>
      </c>
      <c r="D21" t="str">
        <f>_xlfn.XLOOKUP(C21,Table1[Customer Name],Table1[Payment Mode])</f>
        <v>Credit Card</v>
      </c>
      <c r="G21" s="2" t="s">
        <v>54</v>
      </c>
      <c r="H21" t="str">
        <f>VLOOKUP(G21,Table1[#All],9,0)</f>
        <v>Credit Card</v>
      </c>
      <c r="J21" s="2"/>
    </row>
    <row r="22" spans="3:11" x14ac:dyDescent="0.3">
      <c r="C22" s="5" t="s">
        <v>61</v>
      </c>
      <c r="D22" t="str">
        <f>_xlfn.XLOOKUP(C22,Table1[Customer Name],Table1[Payment Mode])</f>
        <v>Net Banking</v>
      </c>
      <c r="G22" s="4" t="s">
        <v>59</v>
      </c>
      <c r="H22" t="str">
        <f>VLOOKUP(G22,Table1[#All],9,0)</f>
        <v>Net Banking</v>
      </c>
      <c r="J22" s="4"/>
    </row>
    <row r="25" spans="3:11" x14ac:dyDescent="0.3">
      <c r="C25" s="6" t="s">
        <v>0</v>
      </c>
      <c r="D25" s="6" t="s">
        <v>5</v>
      </c>
      <c r="G25" s="6" t="s">
        <v>0</v>
      </c>
      <c r="H25" s="6" t="s">
        <v>9</v>
      </c>
    </row>
    <row r="26" spans="3:11" x14ac:dyDescent="0.3">
      <c r="C26" s="2" t="s">
        <v>11</v>
      </c>
      <c r="D26">
        <f>VLOOKUP(C26,Table1[#All],6,0)</f>
        <v>2</v>
      </c>
      <c r="G26" s="9" t="s">
        <v>11</v>
      </c>
      <c r="H26" t="str">
        <f>VLOOKUP(G26,Table1[#All],10,0)</f>
        <v>New Delhi</v>
      </c>
    </row>
    <row r="27" spans="3:11" x14ac:dyDescent="0.3">
      <c r="C27" s="4" t="s">
        <v>19</v>
      </c>
      <c r="D27">
        <f>VLOOKUP(C27,Table1[#All],6,0)</f>
        <v>3</v>
      </c>
      <c r="G27" s="10" t="s">
        <v>19</v>
      </c>
      <c r="H27" t="str">
        <f>VLOOKUP(G27,Table1[#All],10,0)</f>
        <v>Mumbai</v>
      </c>
    </row>
    <row r="28" spans="3:11" x14ac:dyDescent="0.3">
      <c r="C28" s="8">
        <v>45661</v>
      </c>
      <c r="D28">
        <f>VLOOKUP(C28,Table1[#All],6,0)</f>
        <v>1</v>
      </c>
      <c r="G28" s="9" t="s">
        <v>26</v>
      </c>
      <c r="H28" t="str">
        <f>VLOOKUP(G28,Table1[#All],10,0)</f>
        <v>Bengaluru</v>
      </c>
    </row>
    <row r="29" spans="3:11" x14ac:dyDescent="0.3">
      <c r="C29" s="2" t="s">
        <v>41</v>
      </c>
      <c r="D29">
        <f>VLOOKUP(C29,Table1[#All],6,0)</f>
        <v>2</v>
      </c>
      <c r="G29" s="11">
        <v>45661</v>
      </c>
      <c r="H29" t="str">
        <f>VLOOKUP(G29,Table1[#All],10,0)</f>
        <v>Hyderabad</v>
      </c>
    </row>
    <row r="30" spans="3:11" x14ac:dyDescent="0.3">
      <c r="C30" s="4" t="s">
        <v>59</v>
      </c>
      <c r="D30">
        <f>VLOOKUP(C30,Table1[#All],6,0)</f>
        <v>1</v>
      </c>
      <c r="G30" s="9" t="s">
        <v>41</v>
      </c>
      <c r="H30" t="str">
        <f>VLOOKUP(G30,Table1[#All],10,0)</f>
        <v>Kolkata</v>
      </c>
    </row>
    <row r="31" spans="3:11" x14ac:dyDescent="0.3">
      <c r="G31" s="10" t="s">
        <v>47</v>
      </c>
      <c r="H31" t="str">
        <f>VLOOKUP(G31,Table1[#All],10,0)</f>
        <v>Pune</v>
      </c>
    </row>
    <row r="32" spans="3:11" x14ac:dyDescent="0.3">
      <c r="G32" s="9" t="s">
        <v>54</v>
      </c>
      <c r="H32" t="str">
        <f>VLOOKUP(G32,Table1[#All],10,0)</f>
        <v>Jaipur</v>
      </c>
    </row>
    <row r="33" spans="7:8" x14ac:dyDescent="0.3">
      <c r="G33" s="10" t="s">
        <v>59</v>
      </c>
      <c r="H33" t="str">
        <f>VLOOKUP(G33,Table1[#All],10,0)</f>
        <v>Ahmedabad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2025-05-19T05:58:52Z</dcterms:created>
  <dcterms:modified xsi:type="dcterms:W3CDTF">2025-05-19T06:27:30Z</dcterms:modified>
</cp:coreProperties>
</file>