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9/"/>
    </mc:Choice>
  </mc:AlternateContent>
  <xr:revisionPtr revIDLastSave="1" documentId="11_A7D8BE3392C11E3CFF3141530150CA1D017C3CD0" xr6:coauthVersionLast="47" xr6:coauthVersionMax="47" xr10:uidLastSave="{7D53C8E1-AD66-423B-B646-B5A056EA9DFF}"/>
  <bookViews>
    <workbookView xWindow="-110" yWindow="-110" windowWidth="19420" windowHeight="10300" xr2:uid="{00000000-000D-0000-FFFF-FFFF00000000}"/>
  </bookViews>
  <sheets>
    <sheet name="9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47" i="1"/>
  <c r="C46" i="1"/>
  <c r="C47" i="1" s="1"/>
  <c r="C48" i="1" s="1"/>
  <c r="H47" i="1"/>
  <c r="G47" i="1"/>
  <c r="F47" i="1"/>
  <c r="E47" i="1"/>
  <c r="C49" i="1" l="1"/>
  <c r="E32" i="1" l="1"/>
  <c r="F32" i="1"/>
  <c r="G32" i="1"/>
  <c r="H32" i="1"/>
  <c r="D32" i="1"/>
  <c r="C33" i="1" s="1"/>
  <c r="C34" i="1" s="1"/>
  <c r="C17" i="1"/>
  <c r="C22" i="1"/>
  <c r="C23" i="1" s="1"/>
  <c r="C11" i="1"/>
  <c r="C9" i="1"/>
</calcChain>
</file>

<file path=xl/sharedStrings.xml><?xml version="1.0" encoding="utf-8"?>
<sst xmlns="http://schemas.openxmlformats.org/spreadsheetml/2006/main" count="42" uniqueCount="32">
  <si>
    <t>Year</t>
  </si>
  <si>
    <t xml:space="preserve">Net Rent </t>
  </si>
  <si>
    <t>Average Rent</t>
  </si>
  <si>
    <t>Present Value</t>
  </si>
  <si>
    <t>Problem 9-3</t>
  </si>
  <si>
    <t>Less:</t>
  </si>
  <si>
    <t xml:space="preserve"> -  TI psf</t>
  </si>
  <si>
    <t>True PV</t>
  </si>
  <si>
    <t>PV pre concessions</t>
  </si>
  <si>
    <t xml:space="preserve"> -  Moving all. Psf</t>
  </si>
  <si>
    <t xml:space="preserve">  True Net</t>
  </si>
  <si>
    <t>PV</t>
  </si>
  <si>
    <t>The concessions are justifiable to the owner as it is a better rent than Acme offer</t>
  </si>
  <si>
    <t>ATRIUM (OWNER) PROPOSAL</t>
  </si>
  <si>
    <t>ACME's COUNTER OFFER (b)</t>
  </si>
  <si>
    <t>This proposal is worth less than the original Acme proposal.</t>
  </si>
  <si>
    <t>Appropriate discount rate (given)</t>
  </si>
  <si>
    <t>Effective Rent/yr</t>
  </si>
  <si>
    <t>Effective rent/yr</t>
  </si>
  <si>
    <t>ACME (TENANT) OFFER</t>
  </si>
  <si>
    <t>20,000 sq. ft. rentable - Office Negotiation</t>
  </si>
  <si>
    <t>(Same for Editions 14e, 15e,16e)</t>
  </si>
  <si>
    <t>$100,000 tenant improvement allowance</t>
  </si>
  <si>
    <t>$ 50,000 in moving expenses</t>
  </si>
  <si>
    <t>I year lease payout on old property @ $15 psf for 20,000 ft</t>
  </si>
  <si>
    <t>Initial tenant offer</t>
  </si>
  <si>
    <t>Less Buyout**</t>
  </si>
  <si>
    <t>** Shown as a Year 1 amount since it relates to rent due over the year.  To "buy it out" now, one would expect a discount.</t>
  </si>
  <si>
    <t>*  Text refers to this as Effective rent; more accurately it could be called equivalent annualized flat rent over the period.</t>
  </si>
  <si>
    <t>Effective Rent/yr*</t>
  </si>
  <si>
    <t xml:space="preserve">      But as shown below, if may not change the overall picture unless the discount is more than the 10% TMV adjustment.</t>
  </si>
  <si>
    <t>ACME's COUNTER OFFER (b) with immediate buyout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</si>
</sst>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00000000000_);[Red]\(#,##0.000000000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3" borderId="4" xfId="0" applyFont="1" applyFill="1" applyBorder="1" applyAlignment="1">
      <alignment horizontal="center"/>
    </xf>
    <xf numFmtId="0" fontId="0" fillId="0" borderId="5" xfId="0" applyBorder="1"/>
    <xf numFmtId="44" fontId="0" fillId="0" borderId="0" xfId="0" applyNumberFormat="1"/>
    <xf numFmtId="39" fontId="0" fillId="0" borderId="0" xfId="0" applyNumberFormat="1"/>
    <xf numFmtId="39" fontId="0" fillId="0" borderId="6" xfId="0" applyNumberFormat="1" applyBorder="1"/>
    <xf numFmtId="0" fontId="0" fillId="0" borderId="6" xfId="0" applyBorder="1"/>
    <xf numFmtId="40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40" fontId="0" fillId="4" borderId="8" xfId="0" applyNumberFormat="1" applyFill="1" applyBorder="1"/>
    <xf numFmtId="0" fontId="3" fillId="3" borderId="0" xfId="0" applyFont="1" applyFill="1" applyAlignment="1">
      <alignment horizontal="center"/>
    </xf>
    <xf numFmtId="40" fontId="0" fillId="0" borderId="10" xfId="0" applyNumberForma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40" fontId="0" fillId="0" borderId="6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9" fontId="5" fillId="0" borderId="0" xfId="1" applyFont="1"/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9" workbookViewId="0">
      <selection activeCell="C11" sqref="C11"/>
    </sheetView>
  </sheetViews>
  <sheetFormatPr defaultRowHeight="14.5" x14ac:dyDescent="0.35"/>
  <cols>
    <col min="2" max="2" width="21" customWidth="1"/>
    <col min="3" max="3" width="12.26953125" customWidth="1"/>
    <col min="4" max="8" width="10.7265625" customWidth="1"/>
  </cols>
  <sheetData>
    <row r="1" spans="1:10" x14ac:dyDescent="0.35">
      <c r="A1" s="20" t="s">
        <v>4</v>
      </c>
      <c r="C1" t="s">
        <v>21</v>
      </c>
    </row>
    <row r="2" spans="1:10" x14ac:dyDescent="0.35">
      <c r="A2" s="20"/>
    </row>
    <row r="3" spans="1:10" x14ac:dyDescent="0.35">
      <c r="B3" t="s">
        <v>20</v>
      </c>
    </row>
    <row r="4" spans="1:10" x14ac:dyDescent="0.35">
      <c r="B4" t="s">
        <v>16</v>
      </c>
      <c r="D4" s="21">
        <v>0.1</v>
      </c>
    </row>
    <row r="5" spans="1:10" ht="15" thickBot="1" x14ac:dyDescent="0.4"/>
    <row r="6" spans="1:10" ht="15" thickBot="1" x14ac:dyDescent="0.4">
      <c r="A6" s="19"/>
      <c r="B6" s="23" t="s">
        <v>19</v>
      </c>
      <c r="C6" s="24"/>
      <c r="D6" s="25"/>
      <c r="E6" s="25"/>
      <c r="F6" s="25"/>
      <c r="G6" s="25"/>
      <c r="H6" s="26"/>
      <c r="J6" t="s">
        <v>25</v>
      </c>
    </row>
    <row r="7" spans="1:10" ht="15" thickBot="1" x14ac:dyDescent="0.4">
      <c r="A7" s="19"/>
      <c r="B7" s="1" t="s">
        <v>0</v>
      </c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</row>
    <row r="8" spans="1:10" x14ac:dyDescent="0.35">
      <c r="A8" s="19"/>
      <c r="B8" s="2" t="s">
        <v>1</v>
      </c>
      <c r="D8" s="3">
        <v>20</v>
      </c>
      <c r="E8" s="4">
        <v>21</v>
      </c>
      <c r="F8" s="4">
        <v>22</v>
      </c>
      <c r="G8" s="4">
        <v>23</v>
      </c>
      <c r="H8" s="5">
        <v>24</v>
      </c>
    </row>
    <row r="9" spans="1:10" x14ac:dyDescent="0.35">
      <c r="A9" s="19"/>
      <c r="B9" s="2" t="s">
        <v>2</v>
      </c>
      <c r="C9" s="3">
        <f>AVERAGE(D8:H8)</f>
        <v>22</v>
      </c>
      <c r="H9" s="6"/>
    </row>
    <row r="10" spans="1:10" x14ac:dyDescent="0.35">
      <c r="A10" s="19"/>
      <c r="B10" s="2" t="s">
        <v>3</v>
      </c>
      <c r="C10" s="7">
        <f>NPV($D$4,D8:H8)</f>
        <v>82.67753692929567</v>
      </c>
      <c r="H10" s="6"/>
    </row>
    <row r="11" spans="1:10" ht="15" thickBot="1" x14ac:dyDescent="0.4">
      <c r="A11" s="19"/>
      <c r="B11" s="8" t="s">
        <v>29</v>
      </c>
      <c r="C11" s="11">
        <f>PMT($D$4,H7,-C10)</f>
        <v>21.810125960262727</v>
      </c>
      <c r="D11" s="9"/>
      <c r="E11" s="9"/>
      <c r="F11" s="9"/>
      <c r="G11" s="9"/>
      <c r="H11" s="10"/>
    </row>
    <row r="12" spans="1:10" ht="15" thickBot="1" x14ac:dyDescent="0.4">
      <c r="A12" s="19"/>
    </row>
    <row r="13" spans="1:10" x14ac:dyDescent="0.35">
      <c r="A13" s="19"/>
      <c r="B13" s="27" t="s">
        <v>13</v>
      </c>
      <c r="C13" s="28"/>
      <c r="D13" s="29"/>
      <c r="E13" s="29"/>
      <c r="F13" s="29"/>
      <c r="G13" s="29"/>
      <c r="H13" s="30"/>
    </row>
    <row r="14" spans="1:10" x14ac:dyDescent="0.35">
      <c r="A14" s="19"/>
      <c r="B14" s="14" t="s">
        <v>0</v>
      </c>
      <c r="C14" s="12">
        <v>0</v>
      </c>
      <c r="D14" s="12">
        <v>1</v>
      </c>
      <c r="E14" s="12">
        <v>2</v>
      </c>
      <c r="F14" s="12">
        <v>3</v>
      </c>
      <c r="G14" s="12">
        <v>4</v>
      </c>
      <c r="H14" s="15">
        <v>5</v>
      </c>
    </row>
    <row r="15" spans="1:10" x14ac:dyDescent="0.35">
      <c r="A15" s="19"/>
      <c r="B15" s="2" t="s">
        <v>1</v>
      </c>
      <c r="D15" s="3">
        <v>24</v>
      </c>
      <c r="E15" s="4">
        <v>25</v>
      </c>
      <c r="F15" s="4">
        <v>26</v>
      </c>
      <c r="G15" s="4">
        <v>27</v>
      </c>
      <c r="H15" s="5">
        <v>28</v>
      </c>
    </row>
    <row r="16" spans="1:10" x14ac:dyDescent="0.35">
      <c r="A16" s="19"/>
      <c r="B16" s="2"/>
      <c r="C16" s="3"/>
      <c r="H16" s="6"/>
    </row>
    <row r="17" spans="1:10" x14ac:dyDescent="0.35">
      <c r="A17" s="19"/>
      <c r="B17" s="2" t="s">
        <v>8</v>
      </c>
      <c r="C17" s="7">
        <f>NPV($D$4,D15:H15)</f>
        <v>97.84068400692945</v>
      </c>
      <c r="H17" s="6"/>
    </row>
    <row r="18" spans="1:10" x14ac:dyDescent="0.35">
      <c r="A18" s="19"/>
      <c r="B18" s="2"/>
      <c r="C18" s="7"/>
      <c r="H18" s="6"/>
    </row>
    <row r="19" spans="1:10" x14ac:dyDescent="0.35">
      <c r="A19" s="19"/>
      <c r="B19" s="2" t="s">
        <v>5</v>
      </c>
      <c r="H19" s="6"/>
    </row>
    <row r="20" spans="1:10" x14ac:dyDescent="0.35">
      <c r="A20" s="19"/>
      <c r="B20" s="2" t="s">
        <v>6</v>
      </c>
      <c r="C20" s="7">
        <v>-5</v>
      </c>
      <c r="H20" s="6"/>
      <c r="J20" t="s">
        <v>22</v>
      </c>
    </row>
    <row r="21" spans="1:10" x14ac:dyDescent="0.35">
      <c r="A21" s="19"/>
      <c r="B21" s="2" t="s">
        <v>9</v>
      </c>
      <c r="C21" s="13">
        <v>-2.5</v>
      </c>
      <c r="H21" s="6"/>
      <c r="J21" t="s">
        <v>23</v>
      </c>
    </row>
    <row r="22" spans="1:10" x14ac:dyDescent="0.35">
      <c r="A22" s="19"/>
      <c r="B22" s="2" t="s">
        <v>7</v>
      </c>
      <c r="C22" s="7">
        <f>SUM(C17:C21)</f>
        <v>90.34068400692945</v>
      </c>
      <c r="H22" s="6"/>
    </row>
    <row r="23" spans="1:10" ht="15" thickBot="1" x14ac:dyDescent="0.4">
      <c r="A23" s="19"/>
      <c r="B23" s="8" t="s">
        <v>18</v>
      </c>
      <c r="C23" s="11">
        <f>PMT($D$4,H14,-C22)</f>
        <v>23.831644854302137</v>
      </c>
      <c r="D23" s="9"/>
      <c r="E23" s="9"/>
      <c r="F23" s="9"/>
      <c r="G23" s="9"/>
      <c r="H23" s="10"/>
    </row>
    <row r="24" spans="1:10" x14ac:dyDescent="0.35">
      <c r="A24" s="19"/>
    </row>
    <row r="25" spans="1:10" x14ac:dyDescent="0.35">
      <c r="A25" s="19"/>
      <c r="B25" t="s">
        <v>12</v>
      </c>
    </row>
    <row r="26" spans="1:10" x14ac:dyDescent="0.35">
      <c r="A26" s="19"/>
    </row>
    <row r="27" spans="1:10" ht="15" thickBot="1" x14ac:dyDescent="0.4">
      <c r="A27" s="19"/>
    </row>
    <row r="28" spans="1:10" x14ac:dyDescent="0.35">
      <c r="A28" s="19"/>
      <c r="B28" s="27" t="s">
        <v>14</v>
      </c>
      <c r="C28" s="28"/>
      <c r="D28" s="29"/>
      <c r="E28" s="29"/>
      <c r="F28" s="29"/>
      <c r="G28" s="29"/>
      <c r="H28" s="30"/>
    </row>
    <row r="29" spans="1:10" x14ac:dyDescent="0.35">
      <c r="B29" s="14" t="s">
        <v>0</v>
      </c>
      <c r="C29" s="12">
        <v>0</v>
      </c>
      <c r="D29" s="12">
        <v>1</v>
      </c>
      <c r="E29" s="12">
        <v>2</v>
      </c>
      <c r="F29" s="12">
        <v>3</v>
      </c>
      <c r="G29" s="12">
        <v>4</v>
      </c>
      <c r="H29" s="15">
        <v>5</v>
      </c>
    </row>
    <row r="30" spans="1:10" x14ac:dyDescent="0.35">
      <c r="B30" s="2" t="s">
        <v>1</v>
      </c>
      <c r="D30" s="7">
        <v>23</v>
      </c>
      <c r="E30" s="4">
        <v>24</v>
      </c>
      <c r="F30" s="4">
        <v>25</v>
      </c>
      <c r="G30" s="4">
        <v>26</v>
      </c>
      <c r="H30" s="5">
        <v>27</v>
      </c>
    </row>
    <row r="31" spans="1:10" x14ac:dyDescent="0.35">
      <c r="B31" s="2" t="s">
        <v>26</v>
      </c>
      <c r="C31" s="3"/>
      <c r="D31" s="13">
        <v>-15</v>
      </c>
      <c r="E31" s="16"/>
      <c r="F31" s="16"/>
      <c r="G31" s="16"/>
      <c r="H31" s="17"/>
      <c r="J31" t="s">
        <v>24</v>
      </c>
    </row>
    <row r="32" spans="1:10" x14ac:dyDescent="0.35">
      <c r="B32" s="2" t="s">
        <v>10</v>
      </c>
      <c r="C32" s="3"/>
      <c r="D32" s="7">
        <f>D30+D31</f>
        <v>8</v>
      </c>
      <c r="E32" s="7">
        <f t="shared" ref="E32:H32" si="0">E30+E31</f>
        <v>24</v>
      </c>
      <c r="F32" s="7">
        <f t="shared" si="0"/>
        <v>25</v>
      </c>
      <c r="G32" s="7">
        <f t="shared" si="0"/>
        <v>26</v>
      </c>
      <c r="H32" s="18">
        <f t="shared" si="0"/>
        <v>27</v>
      </c>
    </row>
    <row r="33" spans="2:8" x14ac:dyDescent="0.35">
      <c r="B33" s="2" t="s">
        <v>11</v>
      </c>
      <c r="C33" s="7">
        <f>NPV($D$4,D32:H32)</f>
        <v>80.413533601157368</v>
      </c>
      <c r="H33" s="6"/>
    </row>
    <row r="34" spans="2:8" ht="15" thickBot="1" x14ac:dyDescent="0.4">
      <c r="B34" s="8" t="s">
        <v>17</v>
      </c>
      <c r="C34" s="11">
        <f>PMT($D$4,H29,-C33)</f>
        <v>21.212887585788927</v>
      </c>
      <c r="D34" s="9"/>
      <c r="E34" s="9"/>
      <c r="F34" s="9"/>
      <c r="G34" s="9"/>
      <c r="H34" s="10"/>
    </row>
    <row r="36" spans="2:8" x14ac:dyDescent="0.35">
      <c r="B36" t="s">
        <v>15</v>
      </c>
    </row>
    <row r="40" spans="2:8" x14ac:dyDescent="0.35">
      <c r="B40" t="s">
        <v>28</v>
      </c>
    </row>
    <row r="41" spans="2:8" x14ac:dyDescent="0.35">
      <c r="B41" t="s">
        <v>27</v>
      </c>
    </row>
    <row r="42" spans="2:8" ht="15" thickBot="1" x14ac:dyDescent="0.4">
      <c r="B42" t="s">
        <v>30</v>
      </c>
    </row>
    <row r="43" spans="2:8" x14ac:dyDescent="0.35">
      <c r="B43" s="27" t="s">
        <v>31</v>
      </c>
      <c r="C43" s="28"/>
      <c r="D43" s="29"/>
      <c r="E43" s="29"/>
      <c r="F43" s="29"/>
      <c r="G43" s="29"/>
      <c r="H43" s="30"/>
    </row>
    <row r="44" spans="2:8" x14ac:dyDescent="0.35">
      <c r="B44" s="14" t="s">
        <v>0</v>
      </c>
      <c r="C44" s="12">
        <v>0</v>
      </c>
      <c r="D44" s="12">
        <v>1</v>
      </c>
      <c r="E44" s="12">
        <v>2</v>
      </c>
      <c r="F44" s="12">
        <v>3</v>
      </c>
      <c r="G44" s="12">
        <v>4</v>
      </c>
      <c r="H44" s="15">
        <v>5</v>
      </c>
    </row>
    <row r="45" spans="2:8" x14ac:dyDescent="0.35">
      <c r="B45" s="2" t="s">
        <v>1</v>
      </c>
      <c r="D45" s="7">
        <v>23</v>
      </c>
      <c r="E45" s="4">
        <v>24</v>
      </c>
      <c r="F45" s="4">
        <v>25</v>
      </c>
      <c r="G45" s="4">
        <v>26</v>
      </c>
      <c r="H45" s="5">
        <v>27</v>
      </c>
    </row>
    <row r="46" spans="2:8" x14ac:dyDescent="0.35">
      <c r="B46" s="2" t="s">
        <v>26</v>
      </c>
      <c r="C46" s="13">
        <f>-PV(D4,1,,D31)</f>
        <v>-13.636363636363635</v>
      </c>
      <c r="D46" s="16"/>
      <c r="E46" s="16"/>
      <c r="F46" s="16"/>
      <c r="G46" s="16"/>
      <c r="H46" s="17"/>
    </row>
    <row r="47" spans="2:8" x14ac:dyDescent="0.35">
      <c r="B47" s="2" t="s">
        <v>10</v>
      </c>
      <c r="C47" s="7">
        <f t="shared" ref="C47:H47" si="1">C45+C46</f>
        <v>-13.636363636363635</v>
      </c>
      <c r="D47" s="7">
        <f t="shared" si="1"/>
        <v>23</v>
      </c>
      <c r="E47" s="7">
        <f t="shared" si="1"/>
        <v>24</v>
      </c>
      <c r="F47" s="7">
        <f t="shared" si="1"/>
        <v>25</v>
      </c>
      <c r="G47" s="7">
        <f t="shared" si="1"/>
        <v>26</v>
      </c>
      <c r="H47" s="18">
        <f t="shared" si="1"/>
        <v>27</v>
      </c>
    </row>
    <row r="48" spans="2:8" x14ac:dyDescent="0.35">
      <c r="B48" s="2" t="s">
        <v>11</v>
      </c>
      <c r="C48" s="22">
        <f>NPV($D$4,D47:H47)+C47</f>
        <v>80.413533601157354</v>
      </c>
      <c r="H48" s="6"/>
    </row>
    <row r="49" spans="2:8" ht="15" thickBot="1" x14ac:dyDescent="0.4">
      <c r="B49" s="8" t="s">
        <v>17</v>
      </c>
      <c r="C49" s="11">
        <f>PMT($D$4,H44,-C48)</f>
        <v>21.21288758578892</v>
      </c>
      <c r="D49" s="9"/>
      <c r="E49" s="9"/>
      <c r="F49" s="9"/>
      <c r="G49" s="9"/>
      <c r="H49" s="10"/>
    </row>
  </sheetData>
  <mergeCells count="4">
    <mergeCell ref="B6:H6"/>
    <mergeCell ref="B13:H13"/>
    <mergeCell ref="B28:H28"/>
    <mergeCell ref="B43:H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Rahul Kotian</cp:lastModifiedBy>
  <dcterms:created xsi:type="dcterms:W3CDTF">2011-07-11T19:58:53Z</dcterms:created>
  <dcterms:modified xsi:type="dcterms:W3CDTF">2024-07-06T19:49:50Z</dcterms:modified>
</cp:coreProperties>
</file>