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ummer - 24/MKT-6352/Lesson 5/"/>
    </mc:Choice>
  </mc:AlternateContent>
  <xr:revisionPtr revIDLastSave="1" documentId="13_ncr:1_{73836B5B-660E-4C2D-B172-27A817107896}" xr6:coauthVersionLast="47" xr6:coauthVersionMax="47" xr10:uidLastSave="{D3E66C9C-9B75-44BE-9C77-E1ABC893B14B}"/>
  <bookViews>
    <workbookView xWindow="28680" yWindow="-120" windowWidth="29040" windowHeight="15720" xr2:uid="{00000000-000D-0000-FFFF-FFFF00000000}"/>
  </bookViews>
  <sheets>
    <sheet name="Sheet1" sheetId="1" r:id="rId1"/>
    <sheet name="Outliers" sheetId="2" r:id="rId2"/>
    <sheet name="Sheet2" sheetId="3" r:id="rId3"/>
    <sheet name="Practice problem 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F8" i="4"/>
  <c r="F7" i="4"/>
  <c r="D8" i="4"/>
  <c r="D7" i="4"/>
  <c r="D6" i="4"/>
  <c r="D18" i="1"/>
  <c r="F6" i="4"/>
  <c r="D14" i="3"/>
  <c r="D11" i="3"/>
  <c r="D7" i="3"/>
  <c r="I11" i="3"/>
  <c r="I9" i="3"/>
  <c r="D9" i="3"/>
  <c r="I7" i="3"/>
  <c r="I3" i="3"/>
  <c r="D24" i="1"/>
  <c r="F20" i="1"/>
  <c r="F22" i="1" s="1"/>
  <c r="F19" i="1"/>
  <c r="D22" i="1"/>
  <c r="D20" i="1"/>
  <c r="F18" i="1"/>
  <c r="D12" i="1"/>
  <c r="F8" i="1"/>
  <c r="F9" i="1" s="1"/>
  <c r="D7" i="1"/>
  <c r="D8" i="1" s="1"/>
  <c r="D9" i="1" s="1"/>
  <c r="F10" i="4" l="1"/>
  <c r="D12" i="4" s="1"/>
  <c r="D10" i="4"/>
</calcChain>
</file>

<file path=xl/sharedStrings.xml><?xml version="1.0" encoding="utf-8"?>
<sst xmlns="http://schemas.openxmlformats.org/spreadsheetml/2006/main" count="40" uniqueCount="25">
  <si>
    <t>Cost</t>
  </si>
  <si>
    <t>Revenue increase</t>
  </si>
  <si>
    <t>Return rate</t>
  </si>
  <si>
    <t>Cancellation rate</t>
  </si>
  <si>
    <t>Revenue -2023</t>
  </si>
  <si>
    <t xml:space="preserve">After return </t>
  </si>
  <si>
    <t>After cancel</t>
  </si>
  <si>
    <t>New revenue - 2024</t>
  </si>
  <si>
    <t>Profit</t>
  </si>
  <si>
    <t>Revenue 2023 for China</t>
  </si>
  <si>
    <t>w project</t>
  </si>
  <si>
    <t>w/o project</t>
  </si>
  <si>
    <t>Revenue 2024</t>
  </si>
  <si>
    <t>After return</t>
  </si>
  <si>
    <t>Delta in Profit</t>
  </si>
  <si>
    <t>Top</t>
  </si>
  <si>
    <t>mean+2* std dev</t>
  </si>
  <si>
    <t>Revenue - China (2023)</t>
  </si>
  <si>
    <t>New revenue</t>
  </si>
  <si>
    <t>Return date</t>
  </si>
  <si>
    <t>Revenue after return</t>
  </si>
  <si>
    <t>Reenue after cancel</t>
  </si>
  <si>
    <t xml:space="preserve">Delta </t>
  </si>
  <si>
    <t>Revenue 2023 for Texas</t>
  </si>
  <si>
    <t>Cancel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</si>
</sst>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tabSelected="1" workbookViewId="0">
      <selection activeCell="I23" sqref="I23"/>
    </sheetView>
  </sheetViews>
  <sheetFormatPr defaultRowHeight="14.5" x14ac:dyDescent="0.35"/>
  <cols>
    <col min="2" max="2" width="20.7265625" bestFit="1" customWidth="1"/>
    <col min="4" max="4" width="24.08984375" customWidth="1"/>
    <col min="6" max="6" width="15.6328125" bestFit="1" customWidth="1"/>
  </cols>
  <sheetData>
    <row r="2" spans="2:6" x14ac:dyDescent="0.35">
      <c r="B2" t="s">
        <v>0</v>
      </c>
      <c r="D2" s="2">
        <v>1600000</v>
      </c>
    </row>
    <row r="3" spans="2:6" x14ac:dyDescent="0.35">
      <c r="B3" t="s">
        <v>1</v>
      </c>
      <c r="D3" s="1">
        <v>0.5</v>
      </c>
    </row>
    <row r="4" spans="2:6" x14ac:dyDescent="0.35">
      <c r="B4" t="s">
        <v>2</v>
      </c>
      <c r="D4" s="1">
        <v>0.1</v>
      </c>
    </row>
    <row r="5" spans="2:6" x14ac:dyDescent="0.35">
      <c r="B5" t="s">
        <v>3</v>
      </c>
      <c r="D5" s="1">
        <v>0.4</v>
      </c>
    </row>
    <row r="6" spans="2:6" x14ac:dyDescent="0.35">
      <c r="B6" t="s">
        <v>4</v>
      </c>
      <c r="D6" s="2">
        <v>5764095</v>
      </c>
    </row>
    <row r="7" spans="2:6" x14ac:dyDescent="0.35">
      <c r="B7" t="s">
        <v>7</v>
      </c>
      <c r="D7" s="3">
        <f>D6*(1+D3)</f>
        <v>8646142.5</v>
      </c>
    </row>
    <row r="8" spans="2:6" x14ac:dyDescent="0.35">
      <c r="B8" t="s">
        <v>5</v>
      </c>
      <c r="D8" s="3">
        <f>D7*(1-D4)</f>
        <v>7781528.25</v>
      </c>
      <c r="F8" s="3">
        <f>D6*(1-D4)</f>
        <v>5187685.5</v>
      </c>
    </row>
    <row r="9" spans="2:6" x14ac:dyDescent="0.35">
      <c r="B9" t="s">
        <v>6</v>
      </c>
      <c r="D9" s="3">
        <f>D8*(1-D5)</f>
        <v>4668916.95</v>
      </c>
      <c r="F9" s="3">
        <f>F8*(1-D5)</f>
        <v>3112611.3</v>
      </c>
    </row>
    <row r="12" spans="2:6" x14ac:dyDescent="0.35">
      <c r="B12" t="s">
        <v>8</v>
      </c>
      <c r="D12" s="3">
        <f>D9-D2</f>
        <v>3068916.95</v>
      </c>
    </row>
    <row r="15" spans="2:6" x14ac:dyDescent="0.35">
      <c r="B15" s="4" t="s">
        <v>9</v>
      </c>
      <c r="C15" s="4"/>
      <c r="D15" s="5">
        <v>5764095</v>
      </c>
      <c r="E15" s="4"/>
      <c r="F15" s="4"/>
    </row>
    <row r="16" spans="2:6" x14ac:dyDescent="0.35">
      <c r="B16" s="4"/>
      <c r="C16" s="4"/>
      <c r="D16" s="4"/>
      <c r="E16" s="4"/>
      <c r="F16" s="4"/>
    </row>
    <row r="17" spans="2:6" x14ac:dyDescent="0.35">
      <c r="B17" s="4"/>
      <c r="C17" s="4"/>
      <c r="D17" s="4" t="s">
        <v>10</v>
      </c>
      <c r="E17" s="4"/>
      <c r="F17" s="4" t="s">
        <v>11</v>
      </c>
    </row>
    <row r="18" spans="2:6" x14ac:dyDescent="0.35">
      <c r="B18" s="4" t="s">
        <v>12</v>
      </c>
      <c r="C18" s="4"/>
      <c r="D18" s="6">
        <f>D15*(1+D3)</f>
        <v>8646142.5</v>
      </c>
      <c r="E18" s="4"/>
      <c r="F18" s="6">
        <f>D15</f>
        <v>5764095</v>
      </c>
    </row>
    <row r="19" spans="2:6" x14ac:dyDescent="0.35">
      <c r="B19" s="4" t="s">
        <v>6</v>
      </c>
      <c r="C19" s="4"/>
      <c r="D19" s="6">
        <f>(1-D5)*D18</f>
        <v>5187685.5</v>
      </c>
      <c r="E19" s="4"/>
      <c r="F19" s="6">
        <f>(1-D5)*F18</f>
        <v>3458457</v>
      </c>
    </row>
    <row r="20" spans="2:6" x14ac:dyDescent="0.35">
      <c r="B20" s="4" t="s">
        <v>13</v>
      </c>
      <c r="C20" s="4"/>
      <c r="D20" s="6">
        <f>(1-D4)*D19</f>
        <v>4668916.95</v>
      </c>
      <c r="E20" s="4"/>
      <c r="F20" s="6">
        <f>(1-D4)*F19</f>
        <v>3112611.3000000003</v>
      </c>
    </row>
    <row r="21" spans="2:6" x14ac:dyDescent="0.35">
      <c r="B21" s="4" t="s">
        <v>0</v>
      </c>
      <c r="C21" s="4"/>
      <c r="D21" s="5">
        <v>1600000</v>
      </c>
      <c r="E21" s="4"/>
      <c r="F21" s="5">
        <v>0</v>
      </c>
    </row>
    <row r="22" spans="2:6" x14ac:dyDescent="0.35">
      <c r="B22" s="4" t="s">
        <v>8</v>
      </c>
      <c r="C22" s="4"/>
      <c r="D22" s="6">
        <f>D20-D21</f>
        <v>3068916.95</v>
      </c>
      <c r="E22" s="4"/>
      <c r="F22" s="6">
        <f>F20-F21</f>
        <v>3112611.3000000003</v>
      </c>
    </row>
    <row r="23" spans="2:6" x14ac:dyDescent="0.35">
      <c r="B23" s="4"/>
      <c r="C23" s="4"/>
      <c r="D23" s="4"/>
      <c r="E23" s="4"/>
      <c r="F23" s="4"/>
    </row>
    <row r="24" spans="2:6" x14ac:dyDescent="0.35">
      <c r="B24" s="4" t="s">
        <v>14</v>
      </c>
      <c r="C24" s="4"/>
      <c r="D24" s="6">
        <f>D22-F22</f>
        <v>-43694.350000000093</v>
      </c>
      <c r="E24" s="4"/>
      <c r="F24" s="4"/>
    </row>
    <row r="25" spans="2:6" x14ac:dyDescent="0.35">
      <c r="B25" s="4"/>
      <c r="C25" s="4"/>
      <c r="D25" s="4"/>
      <c r="E25" s="4"/>
      <c r="F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A046-33DB-487C-85AE-2C583F78964F}">
  <dimension ref="B2:D2"/>
  <sheetViews>
    <sheetView workbookViewId="0">
      <selection activeCell="C3" sqref="C3"/>
    </sheetView>
  </sheetViews>
  <sheetFormatPr defaultRowHeight="14.5" x14ac:dyDescent="0.35"/>
  <sheetData>
    <row r="2" spans="2:4" x14ac:dyDescent="0.35">
      <c r="B2" s="4" t="s">
        <v>15</v>
      </c>
      <c r="C2" s="4" t="s">
        <v>16</v>
      </c>
      <c r="D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790E-813D-4A81-AADB-CD1F25AAB9D6}">
  <dimension ref="B3:I14"/>
  <sheetViews>
    <sheetView workbookViewId="0">
      <selection activeCell="B15" sqref="B15"/>
    </sheetView>
  </sheetViews>
  <sheetFormatPr defaultRowHeight="14.5" x14ac:dyDescent="0.35"/>
  <cols>
    <col min="3" max="3" width="20.6328125" customWidth="1"/>
    <col min="4" max="4" width="13.6328125" bestFit="1" customWidth="1"/>
    <col min="9" max="9" width="13.6328125" bestFit="1" customWidth="1"/>
  </cols>
  <sheetData>
    <row r="3" spans="2:9" x14ac:dyDescent="0.35">
      <c r="B3" t="s">
        <v>17</v>
      </c>
      <c r="D3" s="2">
        <v>5764095</v>
      </c>
      <c r="G3" t="s">
        <v>18</v>
      </c>
      <c r="I3" s="3">
        <f>(1.5*D3)</f>
        <v>8646142.5</v>
      </c>
    </row>
    <row r="4" spans="2:9" x14ac:dyDescent="0.35">
      <c r="B4" t="s">
        <v>0</v>
      </c>
      <c r="D4" s="2">
        <v>1600000</v>
      </c>
    </row>
    <row r="6" spans="2:9" x14ac:dyDescent="0.35">
      <c r="B6" t="s">
        <v>19</v>
      </c>
      <c r="D6" s="1">
        <v>0.1</v>
      </c>
    </row>
    <row r="7" spans="2:9" x14ac:dyDescent="0.35">
      <c r="B7" t="s">
        <v>20</v>
      </c>
      <c r="D7" s="3">
        <f>(1-D6)*D3</f>
        <v>5187685.5</v>
      </c>
      <c r="I7" s="3">
        <f>(1-D6)*I3</f>
        <v>7781528.25</v>
      </c>
    </row>
    <row r="8" spans="2:9" x14ac:dyDescent="0.35">
      <c r="B8" t="s">
        <v>3</v>
      </c>
      <c r="D8" s="1">
        <v>0.4</v>
      </c>
    </row>
    <row r="9" spans="2:9" x14ac:dyDescent="0.35">
      <c r="B9" t="s">
        <v>21</v>
      </c>
      <c r="D9" s="3">
        <f>(1-D8)*D7</f>
        <v>3112611.3</v>
      </c>
      <c r="I9" s="3">
        <f>(1-D8)*I7</f>
        <v>4668916.95</v>
      </c>
    </row>
    <row r="11" spans="2:9" x14ac:dyDescent="0.35">
      <c r="B11" t="s">
        <v>8</v>
      </c>
      <c r="D11" s="3">
        <f>D9-0</f>
        <v>3112611.3</v>
      </c>
      <c r="I11" s="3">
        <f>I9-D4</f>
        <v>3068916.95</v>
      </c>
    </row>
    <row r="14" spans="2:9" x14ac:dyDescent="0.35">
      <c r="B14" t="s">
        <v>22</v>
      </c>
      <c r="D14" s="3">
        <f>D11-I11</f>
        <v>43694.349999999627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761F8-CB29-43DF-ADF8-A0C12D3B32B5}">
  <dimension ref="B3:J13"/>
  <sheetViews>
    <sheetView workbookViewId="0">
      <selection activeCell="I14" sqref="I14"/>
    </sheetView>
  </sheetViews>
  <sheetFormatPr defaultRowHeight="14.5" x14ac:dyDescent="0.35"/>
  <cols>
    <col min="2" max="2" width="20.7265625" bestFit="1" customWidth="1"/>
    <col min="4" max="4" width="19.7265625" customWidth="1"/>
    <col min="6" max="6" width="13.6328125" bestFit="1" customWidth="1"/>
  </cols>
  <sheetData>
    <row r="3" spans="2:10" x14ac:dyDescent="0.35">
      <c r="B3" s="4" t="s">
        <v>23</v>
      </c>
      <c r="C3" s="4"/>
      <c r="D3" s="5">
        <v>5248822</v>
      </c>
      <c r="E3" s="4"/>
      <c r="F3" s="4"/>
      <c r="H3" t="s">
        <v>24</v>
      </c>
      <c r="J3" s="1">
        <v>0.1</v>
      </c>
    </row>
    <row r="4" spans="2:10" x14ac:dyDescent="0.35">
      <c r="B4" s="4"/>
      <c r="C4" s="4"/>
      <c r="D4" s="4"/>
      <c r="E4" s="4"/>
      <c r="F4" s="4"/>
      <c r="H4" t="s">
        <v>2</v>
      </c>
      <c r="J4" s="1">
        <v>0.4</v>
      </c>
    </row>
    <row r="5" spans="2:10" x14ac:dyDescent="0.35">
      <c r="B5" s="4"/>
      <c r="C5" s="4"/>
      <c r="D5" s="4" t="s">
        <v>10</v>
      </c>
      <c r="E5" s="4"/>
      <c r="F5" s="4" t="s">
        <v>11</v>
      </c>
    </row>
    <row r="6" spans="2:10" x14ac:dyDescent="0.35">
      <c r="B6" s="4" t="s">
        <v>12</v>
      </c>
      <c r="C6" s="4"/>
      <c r="D6" s="6">
        <f>D3*(1+0.25)</f>
        <v>6561027.5</v>
      </c>
      <c r="E6" s="4"/>
      <c r="F6" s="6">
        <f>D3</f>
        <v>5248822</v>
      </c>
    </row>
    <row r="7" spans="2:10" x14ac:dyDescent="0.35">
      <c r="B7" s="4" t="s">
        <v>6</v>
      </c>
      <c r="C7" s="4"/>
      <c r="D7" s="6">
        <f>(1-J3)*D6</f>
        <v>5904924.75</v>
      </c>
      <c r="E7" s="4"/>
      <c r="F7" s="6">
        <f>(1-J3)*F6</f>
        <v>4723939.8</v>
      </c>
    </row>
    <row r="8" spans="2:10" x14ac:dyDescent="0.35">
      <c r="B8" s="4" t="s">
        <v>13</v>
      </c>
      <c r="C8" s="4"/>
      <c r="D8" s="6">
        <f>(1-J4)*D7</f>
        <v>3542954.85</v>
      </c>
      <c r="E8" s="4"/>
      <c r="F8" s="6">
        <f>(1-J4)*F7</f>
        <v>2834363.88</v>
      </c>
    </row>
    <row r="9" spans="2:10" x14ac:dyDescent="0.35">
      <c r="B9" s="4" t="s">
        <v>0</v>
      </c>
      <c r="C9" s="4"/>
      <c r="D9" s="5">
        <v>500000</v>
      </c>
      <c r="E9" s="4"/>
      <c r="F9" s="5">
        <v>0</v>
      </c>
    </row>
    <row r="10" spans="2:10" x14ac:dyDescent="0.35">
      <c r="B10" s="4" t="s">
        <v>8</v>
      </c>
      <c r="C10" s="4"/>
      <c r="D10" s="6">
        <f>D8-D9</f>
        <v>3042954.85</v>
      </c>
      <c r="E10" s="4"/>
      <c r="F10" s="6">
        <f>F8-F9</f>
        <v>2834363.88</v>
      </c>
    </row>
    <row r="11" spans="2:10" x14ac:dyDescent="0.35">
      <c r="B11" s="4"/>
      <c r="C11" s="4"/>
      <c r="D11" s="4"/>
      <c r="E11" s="4"/>
      <c r="F11" s="4"/>
    </row>
    <row r="12" spans="2:10" x14ac:dyDescent="0.35">
      <c r="B12" s="4" t="s">
        <v>14</v>
      </c>
      <c r="C12" s="4"/>
      <c r="D12" s="6">
        <f>D10-F10</f>
        <v>208590.9700000002</v>
      </c>
      <c r="E12" s="4"/>
      <c r="F12" s="4"/>
    </row>
    <row r="13" spans="2:10" x14ac:dyDescent="0.35">
      <c r="B13" s="4"/>
      <c r="C13" s="4"/>
      <c r="D13" s="4"/>
      <c r="E13" s="4"/>
      <c r="F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Outliers</vt:lpstr>
      <vt:lpstr>Sheet2</vt:lpstr>
      <vt:lpstr>Practice problem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Kotian</dc:creator>
  <cp:lastModifiedBy>Rahul Kotian</cp:lastModifiedBy>
  <dcterms:created xsi:type="dcterms:W3CDTF">2015-06-05T18:17:20Z</dcterms:created>
  <dcterms:modified xsi:type="dcterms:W3CDTF">2024-07-10T01:53:05Z</dcterms:modified>
</cp:coreProperties>
</file>