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14" i="1" s="1"/>
  <c r="B8" i="1"/>
  <c r="C17" i="1" s="1"/>
  <c r="C5" i="1"/>
  <c r="B20" i="1" l="1"/>
  <c r="C19" i="1"/>
  <c r="B15" i="1"/>
  <c r="B22" i="1"/>
  <c r="C7" i="1"/>
  <c r="C8" i="1" s="1"/>
  <c r="D5" i="1" l="1"/>
  <c r="C11" i="1"/>
  <c r="D17" i="1"/>
  <c r="D7" i="1"/>
  <c r="B23" i="1"/>
  <c r="B25" i="1"/>
  <c r="B26" i="1" s="1"/>
  <c r="D8" i="1" l="1"/>
  <c r="D11" i="1" s="1"/>
  <c r="D19" i="1"/>
  <c r="B27" i="1"/>
  <c r="C22" i="1"/>
  <c r="C14" i="1"/>
  <c r="C20" i="1" s="1"/>
  <c r="C23" i="1" l="1"/>
  <c r="C25" i="1"/>
  <c r="C26" i="1" s="1"/>
  <c r="D14" i="1"/>
  <c r="D20" i="1" s="1"/>
  <c r="D22" i="1"/>
  <c r="D23" i="1" l="1"/>
  <c r="D25" i="1"/>
  <c r="C27" i="1"/>
  <c r="D26" i="1"/>
  <c r="D27" i="1" s="1"/>
  <c r="D2" i="1" s="1"/>
  <c r="E2" i="1" s="1"/>
</calcChain>
</file>

<file path=xl/sharedStrings.xml><?xml version="1.0" encoding="utf-8"?>
<sst xmlns="http://schemas.openxmlformats.org/spreadsheetml/2006/main" count="42" uniqueCount="42">
  <si>
    <t>Fields in yellow are inputs</t>
  </si>
  <si>
    <t xml:space="preserve">Customer Acquisition Cost </t>
  </si>
  <si>
    <t>LTVL COC ratio</t>
  </si>
  <si>
    <t>LTV 3 YR cumulative</t>
  </si>
  <si>
    <t>:1</t>
  </si>
  <si>
    <t>Year 1</t>
  </si>
  <si>
    <t>Year 2</t>
  </si>
  <si>
    <t>Year 3</t>
  </si>
  <si>
    <t>LTV to CAC ratio</t>
  </si>
  <si>
    <t>Situation</t>
  </si>
  <si>
    <t>Referral Rate</t>
  </si>
  <si>
    <t>&lt;1:1</t>
  </si>
  <si>
    <t>Major losses</t>
  </si>
  <si>
    <t>Referred Customers</t>
  </si>
  <si>
    <t>1:1</t>
  </si>
  <si>
    <t>Loss</t>
  </si>
  <si>
    <t>Retention Rate</t>
  </si>
  <si>
    <t>2:1</t>
  </si>
  <si>
    <t>Marginal</t>
  </si>
  <si>
    <t>Retained Customers</t>
  </si>
  <si>
    <t>3:1</t>
  </si>
  <si>
    <t>Optimal</t>
  </si>
  <si>
    <t>Total Customers</t>
  </si>
  <si>
    <t>4:1</t>
  </si>
  <si>
    <t>Not aggressive enough</t>
  </si>
  <si>
    <t>Orders/year</t>
  </si>
  <si>
    <t>Avg. Order Size</t>
  </si>
  <si>
    <t>Total Revenue</t>
  </si>
  <si>
    <t>Direct Cost %</t>
  </si>
  <si>
    <t>Direct Costs</t>
  </si>
  <si>
    <t xml:space="preserve">Acquisition Cost </t>
  </si>
  <si>
    <t>New Initiatives per customer</t>
  </si>
  <si>
    <t>New Initiatives cost all customers</t>
  </si>
  <si>
    <t>Referral Incentives : % of average order size</t>
  </si>
  <si>
    <t>Referral Incentives  total costs</t>
  </si>
  <si>
    <t>Total Costs</t>
  </si>
  <si>
    <t>Gross Profit</t>
  </si>
  <si>
    <t>Gross profit per Customer</t>
  </si>
  <si>
    <t>Discount Rate</t>
  </si>
  <si>
    <t>Net Present Value Profit</t>
  </si>
  <si>
    <t>Cumulative NPV Profit</t>
  </si>
  <si>
    <t>Cumulative Customer Lifetime Value per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</si>
</sst>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Alignment="1">
      <alignment wrapText="1"/>
    </xf>
    <xf numFmtId="0" fontId="0" fillId="2" borderId="0" xfId="0" applyFill="1"/>
    <xf numFmtId="0" fontId="3" fillId="2" borderId="1" xfId="0" applyFont="1" applyFill="1" applyBorder="1" applyAlignment="1">
      <alignment horizontal="right" wrapText="1"/>
    </xf>
    <xf numFmtId="5" fontId="5" fillId="3" borderId="1" xfId="2" applyNumberFormat="1" applyFont="1" applyFill="1" applyBorder="1" applyAlignment="1">
      <alignment horizontal="center"/>
    </xf>
    <xf numFmtId="6" fontId="5" fillId="4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horizontal="right"/>
    </xf>
    <xf numFmtId="6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49" fontId="5" fillId="4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/>
    <xf numFmtId="0" fontId="3" fillId="2" borderId="1" xfId="0" applyFont="1" applyFill="1" applyBorder="1" applyAlignment="1">
      <alignment wrapText="1"/>
    </xf>
    <xf numFmtId="10" fontId="4" fillId="3" borderId="1" xfId="3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 wrapText="1" readingOrder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3" fontId="0" fillId="3" borderId="1" xfId="0" applyNumberFormat="1" applyFill="1" applyBorder="1" applyAlignment="1">
      <alignment horizontal="center"/>
    </xf>
    <xf numFmtId="164" fontId="4" fillId="2" borderId="1" xfId="1" applyNumberFormat="1" applyFont="1" applyFill="1" applyBorder="1" applyAlignment="1">
      <alignment horizontal="left"/>
    </xf>
    <xf numFmtId="164" fontId="4" fillId="2" borderId="1" xfId="1" applyNumberFormat="1" applyFont="1" applyFill="1" applyBorder="1" applyAlignment="1"/>
    <xf numFmtId="3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readingOrder="1"/>
    </xf>
    <xf numFmtId="0" fontId="0" fillId="3" borderId="1" xfId="0" applyFill="1" applyBorder="1" applyAlignment="1">
      <alignment horizontal="center"/>
    </xf>
    <xf numFmtId="6" fontId="0" fillId="3" borderId="1" xfId="0" applyNumberFormat="1" applyFill="1" applyBorder="1" applyAlignment="1">
      <alignment horizontal="center"/>
    </xf>
    <xf numFmtId="6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9" fontId="4" fillId="2" borderId="1" xfId="3" applyFont="1" applyFill="1" applyBorder="1" applyAlignment="1">
      <alignment horizontal="center"/>
    </xf>
    <xf numFmtId="9" fontId="4" fillId="3" borderId="1" xfId="3" applyFont="1" applyFill="1" applyBorder="1" applyAlignment="1">
      <alignment horizontal="center"/>
    </xf>
    <xf numFmtId="1" fontId="4" fillId="2" borderId="1" xfId="3" applyNumberFormat="1" applyFont="1" applyFill="1" applyBorder="1" applyAlignment="1">
      <alignment horizontal="center"/>
    </xf>
    <xf numFmtId="6" fontId="5" fillId="2" borderId="1" xfId="0" applyNumberFormat="1" applyFont="1" applyFill="1" applyBorder="1" applyAlignment="1">
      <alignment horizontal="center"/>
    </xf>
    <xf numFmtId="8" fontId="5" fillId="2" borderId="1" xfId="0" applyNumberFormat="1" applyFont="1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view="pageBreakPreview" zoomScale="60" zoomScaleNormal="100" workbookViewId="0">
      <selection activeCell="F17" sqref="F17"/>
    </sheetView>
  </sheetViews>
  <sheetFormatPr defaultRowHeight="15" x14ac:dyDescent="0.25"/>
  <cols>
    <col min="1" max="8" width="32" customWidth="1"/>
  </cols>
  <sheetData>
    <row r="1" spans="1:6" ht="40.5" x14ac:dyDescent="0.3">
      <c r="A1" s="1" t="s">
        <v>0</v>
      </c>
      <c r="B1" s="2"/>
      <c r="C1" s="3" t="s">
        <v>1</v>
      </c>
      <c r="D1" s="4">
        <v>65</v>
      </c>
      <c r="E1" s="5" t="s">
        <v>2</v>
      </c>
      <c r="F1" s="6"/>
    </row>
    <row r="2" spans="1:6" ht="15.75" x14ac:dyDescent="0.25">
      <c r="A2" s="7"/>
      <c r="B2" s="2"/>
      <c r="C2" s="8" t="s">
        <v>3</v>
      </c>
      <c r="D2" s="9">
        <f>D27</f>
        <v>51.869068559154769</v>
      </c>
      <c r="E2" s="10">
        <f>D2/D1</f>
        <v>0.79798567014084265</v>
      </c>
      <c r="F2" s="11" t="s">
        <v>4</v>
      </c>
    </row>
    <row r="3" spans="1:6" ht="15.75" x14ac:dyDescent="0.25">
      <c r="A3" s="12"/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</row>
    <row r="4" spans="1:6" ht="15.75" x14ac:dyDescent="0.25">
      <c r="A4" s="17" t="s">
        <v>10</v>
      </c>
      <c r="B4" s="18">
        <v>0.02</v>
      </c>
      <c r="C4" s="18">
        <v>0.04</v>
      </c>
      <c r="D4" s="18">
        <v>0.05</v>
      </c>
      <c r="E4" s="19" t="s">
        <v>11</v>
      </c>
      <c r="F4" s="20" t="s">
        <v>12</v>
      </c>
    </row>
    <row r="5" spans="1:6" ht="15.75" x14ac:dyDescent="0.25">
      <c r="A5" s="17" t="s">
        <v>13</v>
      </c>
      <c r="B5" s="21">
        <v>0</v>
      </c>
      <c r="C5" s="21">
        <f>B8*B4</f>
        <v>2000</v>
      </c>
      <c r="D5" s="21">
        <f>C8*C4</f>
        <v>2480</v>
      </c>
      <c r="E5" s="19" t="s">
        <v>14</v>
      </c>
      <c r="F5" s="20" t="s">
        <v>15</v>
      </c>
    </row>
    <row r="6" spans="1:6" ht="15.75" x14ac:dyDescent="0.25">
      <c r="A6" s="17" t="s">
        <v>16</v>
      </c>
      <c r="B6" s="18">
        <v>0.6</v>
      </c>
      <c r="C6" s="18">
        <v>0.7</v>
      </c>
      <c r="D6" s="18">
        <v>0.8</v>
      </c>
      <c r="E6" s="22" t="s">
        <v>17</v>
      </c>
      <c r="F6" s="23" t="s">
        <v>18</v>
      </c>
    </row>
    <row r="7" spans="1:6" ht="15.75" x14ac:dyDescent="0.25">
      <c r="A7" s="17" t="s">
        <v>19</v>
      </c>
      <c r="B7" s="24">
        <v>100000</v>
      </c>
      <c r="C7" s="25">
        <f>B8*B6</f>
        <v>60000</v>
      </c>
      <c r="D7" s="26">
        <f>C8*C6</f>
        <v>43400</v>
      </c>
      <c r="E7" s="19" t="s">
        <v>20</v>
      </c>
      <c r="F7" s="20" t="s">
        <v>21</v>
      </c>
    </row>
    <row r="8" spans="1:6" ht="15.75" x14ac:dyDescent="0.25">
      <c r="A8" s="17" t="s">
        <v>22</v>
      </c>
      <c r="B8" s="27">
        <f>B7+B5</f>
        <v>100000</v>
      </c>
      <c r="C8" s="27">
        <f>C5+C7</f>
        <v>62000</v>
      </c>
      <c r="D8" s="27">
        <f>D5+D7</f>
        <v>45880</v>
      </c>
      <c r="E8" s="28" t="s">
        <v>23</v>
      </c>
      <c r="F8" s="20" t="s">
        <v>24</v>
      </c>
    </row>
    <row r="9" spans="1:6" ht="15.75" x14ac:dyDescent="0.25">
      <c r="A9" s="17" t="s">
        <v>25</v>
      </c>
      <c r="B9" s="29">
        <v>1.8</v>
      </c>
      <c r="C9" s="29">
        <v>2.5</v>
      </c>
      <c r="D9" s="29">
        <v>3</v>
      </c>
      <c r="E9" s="2"/>
      <c r="F9" s="2"/>
    </row>
    <row r="10" spans="1:6" ht="15.75" x14ac:dyDescent="0.25">
      <c r="A10" s="17" t="s">
        <v>26</v>
      </c>
      <c r="B10" s="30">
        <v>90</v>
      </c>
      <c r="C10" s="30">
        <v>95</v>
      </c>
      <c r="D10" s="30">
        <v>125</v>
      </c>
      <c r="E10" s="2"/>
      <c r="F10" s="2"/>
    </row>
    <row r="11" spans="1:6" ht="15.75" x14ac:dyDescent="0.25">
      <c r="A11" s="17" t="s">
        <v>27</v>
      </c>
      <c r="B11" s="31">
        <f>B8*B9*B10</f>
        <v>16200000</v>
      </c>
      <c r="C11" s="31">
        <f>C8*C9*C10</f>
        <v>14725000</v>
      </c>
      <c r="D11" s="31">
        <f>D8*D9*D10</f>
        <v>17205000</v>
      </c>
      <c r="E11" s="2"/>
      <c r="F11" s="2"/>
    </row>
    <row r="12" spans="1:6" ht="15.75" x14ac:dyDescent="0.25">
      <c r="A12" s="17"/>
      <c r="B12" s="31"/>
      <c r="C12" s="31"/>
      <c r="D12" s="31"/>
      <c r="E12" s="2"/>
      <c r="F12" s="2"/>
    </row>
    <row r="13" spans="1:6" ht="15.75" x14ac:dyDescent="0.25">
      <c r="A13" s="17" t="s">
        <v>28</v>
      </c>
      <c r="B13" s="18">
        <v>0.69750000000000001</v>
      </c>
      <c r="C13" s="18">
        <v>0.65</v>
      </c>
      <c r="D13" s="18">
        <v>0.65</v>
      </c>
      <c r="E13" s="2"/>
      <c r="F13" s="2"/>
    </row>
    <row r="14" spans="1:6" ht="15.75" x14ac:dyDescent="0.25">
      <c r="A14" s="17" t="s">
        <v>29</v>
      </c>
      <c r="B14" s="31">
        <f>B11*B13</f>
        <v>11299500</v>
      </c>
      <c r="C14" s="31">
        <f>C11*C13</f>
        <v>9571250</v>
      </c>
      <c r="D14" s="31">
        <f>D11*D13</f>
        <v>11183250</v>
      </c>
      <c r="E14" s="2"/>
      <c r="F14" s="2"/>
    </row>
    <row r="15" spans="1:6" ht="15.75" x14ac:dyDescent="0.25">
      <c r="A15" s="17" t="s">
        <v>30</v>
      </c>
      <c r="B15" s="32">
        <f>B8*D1</f>
        <v>6500000</v>
      </c>
      <c r="C15" s="31">
        <v>0</v>
      </c>
      <c r="D15" s="31">
        <v>0</v>
      </c>
      <c r="E15" s="2"/>
      <c r="F15" s="2"/>
    </row>
    <row r="16" spans="1:6" ht="31.5" x14ac:dyDescent="0.25">
      <c r="A16" s="17" t="s">
        <v>31</v>
      </c>
      <c r="B16" s="32"/>
      <c r="C16" s="30">
        <v>15</v>
      </c>
      <c r="D16" s="30">
        <v>20</v>
      </c>
      <c r="E16" s="2"/>
      <c r="F16" s="2"/>
    </row>
    <row r="17" spans="1:6" ht="31.5" x14ac:dyDescent="0.25">
      <c r="A17" s="17" t="s">
        <v>32</v>
      </c>
      <c r="B17" s="31"/>
      <c r="C17" s="31">
        <f>C16*B8</f>
        <v>1500000</v>
      </c>
      <c r="D17" s="31">
        <f>D16*C8</f>
        <v>1240000</v>
      </c>
      <c r="E17" s="2"/>
      <c r="F17" s="2"/>
    </row>
    <row r="18" spans="1:6" ht="31.5" x14ac:dyDescent="0.25">
      <c r="A18" s="17" t="s">
        <v>33</v>
      </c>
      <c r="B18" s="33"/>
      <c r="C18" s="34">
        <v>0.1</v>
      </c>
      <c r="D18" s="34">
        <v>0.15</v>
      </c>
      <c r="E18" s="2"/>
      <c r="F18" s="2"/>
    </row>
    <row r="19" spans="1:6" ht="31.5" x14ac:dyDescent="0.25">
      <c r="A19" s="17" t="s">
        <v>34</v>
      </c>
      <c r="B19" s="31"/>
      <c r="C19" s="32">
        <f>(C18*C10)*C5</f>
        <v>19000</v>
      </c>
      <c r="D19" s="32">
        <f>(D18*D10)*D5</f>
        <v>46500</v>
      </c>
      <c r="E19" s="2"/>
      <c r="F19" s="2"/>
    </row>
    <row r="20" spans="1:6" ht="15.75" x14ac:dyDescent="0.25">
      <c r="A20" s="17" t="s">
        <v>35</v>
      </c>
      <c r="B20" s="31">
        <f>SUM(B14:B18)</f>
        <v>17799500</v>
      </c>
      <c r="C20" s="31">
        <f>C14+C15+C17+C19</f>
        <v>11090250</v>
      </c>
      <c r="D20" s="31">
        <f>D14+D15+D17+D19</f>
        <v>12469750</v>
      </c>
      <c r="E20" s="2"/>
      <c r="F20" s="2"/>
    </row>
    <row r="21" spans="1:6" ht="15.75" x14ac:dyDescent="0.25">
      <c r="A21" s="17"/>
      <c r="B21" s="35"/>
      <c r="C21" s="35"/>
      <c r="D21" s="35"/>
      <c r="E21" s="2"/>
      <c r="F21" s="2"/>
    </row>
    <row r="22" spans="1:6" ht="15.75" x14ac:dyDescent="0.25">
      <c r="A22" s="17" t="s">
        <v>36</v>
      </c>
      <c r="B22" s="36">
        <f>B11-B20</f>
        <v>-1599500</v>
      </c>
      <c r="C22" s="36">
        <f>C11-C20</f>
        <v>3634750</v>
      </c>
      <c r="D22" s="36">
        <f>D11-D20</f>
        <v>4735250</v>
      </c>
      <c r="E22" s="2"/>
      <c r="F22" s="2"/>
    </row>
    <row r="23" spans="1:6" ht="15.75" x14ac:dyDescent="0.25">
      <c r="A23" s="17" t="s">
        <v>37</v>
      </c>
      <c r="B23" s="37">
        <f>B22/B8</f>
        <v>-15.994999999999999</v>
      </c>
      <c r="C23" s="37">
        <f>C22/C8</f>
        <v>58.625</v>
      </c>
      <c r="D23" s="37">
        <f>D22/D8</f>
        <v>103.20945945945945</v>
      </c>
      <c r="E23" s="2"/>
      <c r="F23" s="2"/>
    </row>
    <row r="24" spans="1:6" ht="15.75" x14ac:dyDescent="0.25">
      <c r="A24" s="17" t="s">
        <v>38</v>
      </c>
      <c r="B24" s="29">
        <v>1.1000000000000001</v>
      </c>
      <c r="C24" s="29">
        <v>1.1599999999999999</v>
      </c>
      <c r="D24" s="29">
        <v>1.35</v>
      </c>
      <c r="E24" s="2"/>
      <c r="F24" s="2"/>
    </row>
    <row r="25" spans="1:6" ht="15.75" x14ac:dyDescent="0.25">
      <c r="A25" s="17" t="s">
        <v>39</v>
      </c>
      <c r="B25" s="38">
        <f>B22/B24</f>
        <v>-1454090.9090909089</v>
      </c>
      <c r="C25" s="38">
        <f>C22/C24</f>
        <v>3133405.1724137934</v>
      </c>
      <c r="D25" s="31">
        <f>D22/D24</f>
        <v>3507592.5925925924</v>
      </c>
      <c r="E25" s="2"/>
      <c r="F25" s="2"/>
    </row>
    <row r="26" spans="1:6" ht="15.75" x14ac:dyDescent="0.25">
      <c r="A26" s="17" t="s">
        <v>40</v>
      </c>
      <c r="B26" s="31">
        <f>B25</f>
        <v>-1454090.9090909089</v>
      </c>
      <c r="C26" s="31">
        <f>B26+C25</f>
        <v>1679314.2633228844</v>
      </c>
      <c r="D26" s="31">
        <f>C26+D25</f>
        <v>5186906.8559154766</v>
      </c>
      <c r="E26" s="2"/>
      <c r="F26" s="2"/>
    </row>
    <row r="27" spans="1:6" ht="47.25" x14ac:dyDescent="0.25">
      <c r="A27" s="17" t="s">
        <v>41</v>
      </c>
      <c r="B27" s="37">
        <f>B26/B8</f>
        <v>-14.540909090909089</v>
      </c>
      <c r="C27" s="37">
        <f>C26/B8</f>
        <v>16.793142633228843</v>
      </c>
      <c r="D27" s="9">
        <f>D26/B8</f>
        <v>51.869068559154769</v>
      </c>
      <c r="E27" s="2"/>
      <c r="F27" s="2"/>
    </row>
  </sheetData>
  <mergeCells count="1">
    <mergeCell ref="E1:F1"/>
  </mergeCells>
  <pageMargins left="0.7" right="0.7" top="0.75" bottom="0.75" header="0.3" footer="0.3"/>
  <pageSetup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AEdsel</dc:creator>
  <cp:lastModifiedBy>AEdsel</cp:lastModifiedBy>
  <cp:lastPrinted>2017-06-05T23:01:08Z</cp:lastPrinted>
  <dcterms:created xsi:type="dcterms:W3CDTF">2017-06-05T23:00:04Z</dcterms:created>
  <dcterms:modified xsi:type="dcterms:W3CDTF">2017-06-05T23:01:11Z</dcterms:modified>
</cp:coreProperties>
</file>