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Volumes/MacSD/Dropbox/Research/DR-NALCO/MATLAB/SuccessiveLinearization(SL)/V3_Package_SuccessiveLinearization/ExampleInputToUnderstandSuccesiveLinearization/"/>
    </mc:Choice>
  </mc:AlternateContent>
  <bookViews>
    <workbookView xWindow="14400" yWindow="460" windowWidth="14400" windowHeight="16480" tabRatio="500"/>
  </bookViews>
  <sheets>
    <sheet name="Sheet1" sheetId="1" r:id="rId1"/>
    <sheet name="Sheet2" sheetId="2" r:id="rId2"/>
  </sheets>
  <definedNames>
    <definedName name="Untitled" localSheetId="0">Sheet1!$A$1:$L$33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61" i="1" l="1"/>
  <c r="R60" i="1"/>
  <c r="R59" i="1"/>
  <c r="R58" i="1"/>
  <c r="R57" i="1"/>
  <c r="R56" i="1"/>
  <c r="R55" i="1"/>
  <c r="R54" i="1"/>
  <c r="R53" i="1"/>
  <c r="R52" i="1"/>
  <c r="R51" i="1"/>
  <c r="P61" i="1"/>
  <c r="P60" i="1"/>
  <c r="P59" i="1"/>
  <c r="P58" i="1"/>
  <c r="P57" i="1"/>
  <c r="P56" i="1"/>
  <c r="P55" i="1"/>
  <c r="P54" i="1"/>
  <c r="P53" i="1"/>
  <c r="P52" i="1"/>
  <c r="P51" i="1"/>
  <c r="N61" i="1"/>
  <c r="N60" i="1"/>
  <c r="N59" i="1"/>
  <c r="N58" i="1"/>
  <c r="N57" i="1"/>
  <c r="N56" i="1"/>
  <c r="N55" i="1"/>
  <c r="N54" i="1"/>
  <c r="N53" i="1"/>
  <c r="N52" i="1"/>
  <c r="N51" i="1"/>
  <c r="L61" i="1"/>
  <c r="L60" i="1"/>
  <c r="L59" i="1"/>
  <c r="L58" i="1"/>
  <c r="L57" i="1"/>
  <c r="L56" i="1"/>
  <c r="L55" i="1"/>
  <c r="L54" i="1"/>
  <c r="L53" i="1"/>
  <c r="L52" i="1"/>
  <c r="L51" i="1"/>
  <c r="J61" i="1"/>
  <c r="J60" i="1"/>
  <c r="J59" i="1"/>
  <c r="J58" i="1"/>
  <c r="J57" i="1"/>
  <c r="J56" i="1"/>
  <c r="J55" i="1"/>
  <c r="J54" i="1"/>
  <c r="J53" i="1"/>
  <c r="J52" i="1"/>
  <c r="J51" i="1"/>
  <c r="H61" i="1"/>
  <c r="H60" i="1"/>
  <c r="H59" i="1"/>
  <c r="H58" i="1"/>
  <c r="H57" i="1"/>
  <c r="H56" i="1"/>
  <c r="H55" i="1"/>
  <c r="H54" i="1"/>
  <c r="H53" i="1"/>
  <c r="H52" i="1"/>
  <c r="H51" i="1"/>
  <c r="F61" i="1"/>
  <c r="F60" i="1"/>
  <c r="F59" i="1"/>
  <c r="F58" i="1"/>
  <c r="F57" i="1"/>
  <c r="F56" i="1"/>
  <c r="F55" i="1"/>
  <c r="F54" i="1"/>
  <c r="F53" i="1"/>
  <c r="F52" i="1"/>
  <c r="F51" i="1"/>
  <c r="D52" i="1"/>
  <c r="D53" i="1"/>
  <c r="D54" i="1"/>
  <c r="D55" i="1"/>
  <c r="D56" i="1"/>
  <c r="D57" i="1"/>
  <c r="D58" i="1"/>
  <c r="D59" i="1"/>
  <c r="D60" i="1"/>
  <c r="D61" i="1"/>
  <c r="D51" i="1"/>
  <c r="Q43" i="1"/>
  <c r="Q46" i="1"/>
  <c r="R44" i="1"/>
  <c r="R46" i="1"/>
  <c r="O43" i="1"/>
  <c r="O46" i="1"/>
  <c r="P44" i="1"/>
  <c r="P46" i="1"/>
  <c r="M43" i="1"/>
  <c r="M46" i="1"/>
  <c r="N44" i="1"/>
  <c r="N46" i="1"/>
  <c r="K43" i="1"/>
  <c r="K46" i="1"/>
  <c r="L44" i="1"/>
  <c r="L46" i="1"/>
  <c r="I43" i="1"/>
  <c r="I46" i="1"/>
  <c r="J44" i="1"/>
  <c r="J46" i="1"/>
  <c r="G43" i="1"/>
  <c r="G46" i="1"/>
  <c r="H44" i="1"/>
  <c r="H46" i="1"/>
  <c r="E43" i="1"/>
  <c r="E46" i="1"/>
  <c r="F44" i="1"/>
  <c r="F46" i="1"/>
  <c r="C43" i="1"/>
  <c r="D44" i="1"/>
  <c r="C46" i="1"/>
  <c r="D46" i="1"/>
  <c r="B52" i="1"/>
  <c r="B53" i="1"/>
  <c r="B54" i="1"/>
  <c r="B55" i="1"/>
  <c r="B56" i="1"/>
  <c r="B57" i="1"/>
  <c r="B58" i="1"/>
  <c r="B59" i="1"/>
  <c r="B60" i="1"/>
  <c r="B61" i="1"/>
  <c r="B51" i="1"/>
  <c r="B30" i="1"/>
</calcChain>
</file>

<file path=xl/connections.xml><?xml version="1.0" encoding="utf-8"?>
<connections xmlns="http://schemas.openxmlformats.org/spreadsheetml/2006/main">
  <connection id="1" name="Untitled" type="6" refreshedVersion="0" background="1" saveData="1">
    <textPr fileType="mac" sourceFile="/Users/rahulksoni/Downloads/Untitled.rtf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<sst xmlns="http://schemas.openxmlformats.org/spreadsheetml/2006/main" count="178" uniqueCount="91">
  <si>
    <t>Problems</t>
  </si>
  <si>
    <t>stats:\</t>
  </si>
  <si>
    <t>Number</t>
  </si>
  <si>
    <t>of</t>
  </si>
  <si>
    <t>equality</t>
  </si>
  <si>
    <t>constraints</t>
  </si>
  <si>
    <t>=</t>
  </si>
  <si>
    <t>1\</t>
  </si>
  <si>
    <t>measured</t>
  </si>
  <si>
    <t>variables</t>
  </si>
  <si>
    <t>2\</t>
  </si>
  <si>
    <t>unmeasured</t>
  </si>
  <si>
    <t>0\</t>
  </si>
  <si>
    <t>\</t>
  </si>
  <si>
    <t>NON-OBSERVABILITY:</t>
  </si>
  <si>
    <t>All</t>
  </si>
  <si>
    <t>the</t>
  </si>
  <si>
    <t>are</t>
  </si>
  <si>
    <t>OBSERVABLE\</t>
  </si>
  <si>
    <t>NON-REDUNDANCY:</t>
  </si>
  <si>
    <t>REDUNDANT\</t>
  </si>
  <si>
    <t>Iterations</t>
  </si>
  <si>
    <t>Convergence</t>
  </si>
  <si>
    <t>Progress</t>
  </si>
  <si>
    <t>iteration</t>
  </si>
  <si>
    <t>mean(|f|)</t>
  </si>
  <si>
    <t>Standard_deviation(f)</t>
  </si>
  <si>
    <t>SAE_M</t>
  </si>
  <si>
    <t>SAE_U</t>
  </si>
  <si>
    <t>Obj_fun</t>
  </si>
  <si>
    <t>iter:</t>
  </si>
  <si>
    <t>Variables</t>
  </si>
  <si>
    <t>iterative</t>
  </si>
  <si>
    <t>progress\</t>
  </si>
  <si>
    <t>Names</t>
  </si>
  <si>
    <t>iter1</t>
  </si>
  <si>
    <t>iter2</t>
  </si>
  <si>
    <t>iter3</t>
  </si>
  <si>
    <t>iter4</t>
  </si>
  <si>
    <t>iter5</t>
  </si>
  <si>
    <t>iter6</t>
  </si>
  <si>
    <t>iter7</t>
  </si>
  <si>
    <t>iter8</t>
  </si>
  <si>
    <t>x1</t>
  </si>
  <si>
    <t>x2</t>
  </si>
  <si>
    <t>Final</t>
  </si>
  <si>
    <t>results</t>
  </si>
  <si>
    <t>with</t>
  </si>
  <si>
    <t>deviations\</t>
  </si>
  <si>
    <t>initial</t>
  </si>
  <si>
    <t>obtained</t>
  </si>
  <si>
    <t>deviations(%)\</t>
  </si>
  <si>
    <t>3.249813\</t>
  </si>
  <si>
    <t>-68.389241\</t>
  </si>
  <si>
    <t>f_MU</t>
  </si>
  <si>
    <t>-23.5966e-006\</t>
  </si>
  <si>
    <t>}</t>
  </si>
  <si>
    <t>Equality contraint was</t>
  </si>
  <si>
    <t xml:space="preserve">Thus, </t>
  </si>
  <si>
    <t>Initial Point</t>
  </si>
  <si>
    <t>Iteration 1</t>
  </si>
  <si>
    <t>Iteration 2</t>
  </si>
  <si>
    <t>Iteration 3</t>
  </si>
  <si>
    <t>Iteration 4</t>
  </si>
  <si>
    <t>Iteration 5</t>
  </si>
  <si>
    <t>Iteration 6</t>
  </si>
  <si>
    <t>Iteration 7</t>
  </si>
  <si>
    <t>Iteration 8</t>
  </si>
  <si>
    <t>x1*x1-x2</t>
  </si>
  <si>
    <t>x2=x1^2</t>
  </si>
  <si>
    <t>b</t>
  </si>
  <si>
    <t>x grandient</t>
  </si>
  <si>
    <t>y gradient</t>
  </si>
  <si>
    <t>Touch x</t>
  </si>
  <si>
    <t>Touch y</t>
  </si>
  <si>
    <t>Constraint Curve</t>
  </si>
  <si>
    <t>y</t>
  </si>
  <si>
    <t>line after iter 1</t>
  </si>
  <si>
    <t>line after iter 2</t>
  </si>
  <si>
    <t>line after iter 3</t>
  </si>
  <si>
    <t>line after iter 4</t>
  </si>
  <si>
    <t>line after iter 5</t>
  </si>
  <si>
    <t>line after iter 6</t>
  </si>
  <si>
    <t>line after iter 7</t>
  </si>
  <si>
    <t>line after iter 8</t>
  </si>
  <si>
    <t>xy gradient</t>
  </si>
  <si>
    <t>b values</t>
  </si>
  <si>
    <t xml:space="preserve"> </t>
  </si>
  <si>
    <t>Touch Point</t>
  </si>
  <si>
    <t>Linear Approximation</t>
  </si>
  <si>
    <t>Final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</si>
</sst>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r>
              <a:rPr lang="en-US"/>
              <a:t>Iteration 2</a:t>
            </a:r>
          </a:p>
        </c:rich>
      </c:tx>
      <c:layout>
        <c:manualLayout>
          <c:xMode val="edge"/>
          <c:yMode val="edge"/>
          <c:x val="0.453799357903755"/>
          <c:y val="0.01421539510381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8470688442391"/>
          <c:y val="0.111111111111111"/>
          <c:w val="0.806774028851063"/>
          <c:h val="0.732508098187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Sheet1!$A$49</c:f>
              <c:strCache>
                <c:ptCount val="1"/>
                <c:pt idx="0">
                  <c:v>Constraint Curve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</c:dPt>
          <c:xVal>
            <c:numRef>
              <c:f>Sheet1!$A$51:$A$61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xVal>
          <c:yVal>
            <c:numRef>
              <c:f>Sheet1!$B$51:$B$61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4.0</c:v>
                </c:pt>
                <c:pt idx="3">
                  <c:v>9.0</c:v>
                </c:pt>
                <c:pt idx="4">
                  <c:v>16.0</c:v>
                </c:pt>
                <c:pt idx="5">
                  <c:v>25.0</c:v>
                </c:pt>
                <c:pt idx="6">
                  <c:v>36.0</c:v>
                </c:pt>
                <c:pt idx="7">
                  <c:v>49.0</c:v>
                </c:pt>
                <c:pt idx="8">
                  <c:v>64.0</c:v>
                </c:pt>
                <c:pt idx="9">
                  <c:v>81.0</c:v>
                </c:pt>
                <c:pt idx="10">
                  <c:v>100.0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Sheet1!$B$41</c:f>
              <c:strCache>
                <c:ptCount val="1"/>
                <c:pt idx="0">
                  <c:v>Initial Point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10"/>
            <c:spPr>
              <a:noFill/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Sheet1!$E$41</c:f>
              <c:numCache>
                <c:formatCode>General</c:formatCode>
                <c:ptCount val="1"/>
                <c:pt idx="0">
                  <c:v>2.55</c:v>
                </c:pt>
              </c:numCache>
            </c:numRef>
          </c:xVal>
          <c:yVal>
            <c:numRef>
              <c:f>Sheet1!$F$41</c:f>
              <c:numCache>
                <c:formatCode>General</c:formatCode>
                <c:ptCount val="1"/>
                <c:pt idx="0">
                  <c:v>6.3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Sheet1!$B$45</c:f>
              <c:strCache>
                <c:ptCount val="1"/>
                <c:pt idx="0">
                  <c:v>Touch Point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10"/>
            <c:spPr>
              <a:noFill/>
              <a:ln w="25400">
                <a:solidFill>
                  <a:srgbClr val="00B050"/>
                </a:solidFill>
              </a:ln>
              <a:effectLst/>
            </c:spPr>
          </c:marker>
          <c:xVal>
            <c:numRef>
              <c:f>Sheet1!$E$46</c:f>
              <c:numCache>
                <c:formatCode>General</c:formatCode>
                <c:ptCount val="1"/>
                <c:pt idx="0">
                  <c:v>2.55</c:v>
                </c:pt>
              </c:numCache>
            </c:numRef>
          </c:xVal>
          <c:yVal>
            <c:numRef>
              <c:f>Sheet1!$F$46</c:f>
              <c:numCache>
                <c:formatCode>General</c:formatCode>
                <c:ptCount val="1"/>
                <c:pt idx="0">
                  <c:v>6.5025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Sheet1!$A$44</c:f>
              <c:strCache>
                <c:ptCount val="1"/>
                <c:pt idx="0">
                  <c:v>Linear Approximation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prstDash val="dash"/>
                <a:round/>
              </a:ln>
              <a:effectLst/>
            </c:spPr>
          </c:dPt>
          <c:dPt>
            <c:idx val="4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prstDash val="dash"/>
                <a:round/>
              </a:ln>
              <a:effectLst/>
            </c:spPr>
          </c:dPt>
          <c:xVal>
            <c:numRef>
              <c:f>Sheet1!$A$51:$A$61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xVal>
          <c:yVal>
            <c:numRef>
              <c:f>Sheet1!$F$51:$F$61</c:f>
              <c:numCache>
                <c:formatCode>General</c:formatCode>
                <c:ptCount val="11"/>
                <c:pt idx="0">
                  <c:v>-6.5025</c:v>
                </c:pt>
                <c:pt idx="1">
                  <c:v>-1.4025</c:v>
                </c:pt>
                <c:pt idx="2">
                  <c:v>3.6975</c:v>
                </c:pt>
                <c:pt idx="3">
                  <c:v>8.7975</c:v>
                </c:pt>
                <c:pt idx="4">
                  <c:v>13.8975</c:v>
                </c:pt>
                <c:pt idx="5">
                  <c:v>18.9975</c:v>
                </c:pt>
                <c:pt idx="6">
                  <c:v>24.0975</c:v>
                </c:pt>
                <c:pt idx="7">
                  <c:v>29.1975</c:v>
                </c:pt>
                <c:pt idx="8">
                  <c:v>34.2975</c:v>
                </c:pt>
                <c:pt idx="9">
                  <c:v>39.3975</c:v>
                </c:pt>
                <c:pt idx="10">
                  <c:v>44.4975</c:v>
                </c:pt>
              </c:numCache>
            </c:numRef>
          </c:yVal>
          <c:smooth val="1"/>
        </c:ser>
        <c:ser>
          <c:idx val="4"/>
          <c:order val="4"/>
          <c:tx>
            <c:v>Final Point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Sheet1!$G$41</c:f>
              <c:numCache>
                <c:formatCode>General</c:formatCode>
                <c:ptCount val="1"/>
                <c:pt idx="0">
                  <c:v>2.515586</c:v>
                </c:pt>
              </c:numCache>
            </c:numRef>
          </c:xVal>
          <c:yVal>
            <c:numRef>
              <c:f>Sheet1!$H$41</c:f>
              <c:numCache>
                <c:formatCode>General</c:formatCode>
                <c:ptCount val="1"/>
                <c:pt idx="0">
                  <c:v>6.326991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831632"/>
        <c:axId val="-2108925056"/>
      </c:scatterChart>
      <c:valAx>
        <c:axId val="-2108831632"/>
        <c:scaling>
          <c:orientation val="minMax"/>
          <c:max val="3.0"/>
          <c:min val="2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1400"/>
                  <a:t>x</a:t>
                </a:r>
                <a:r>
                  <a:rPr lang="en-US" sz="1400" baseline="-25000"/>
                  <a:t>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108925056"/>
        <c:crosses val="autoZero"/>
        <c:crossBetween val="midCat"/>
      </c:valAx>
      <c:valAx>
        <c:axId val="-2108925056"/>
        <c:scaling>
          <c:orientation val="minMax"/>
          <c:max val="8.0"/>
          <c:min val="3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1400"/>
                  <a:t>x</a:t>
                </a:r>
                <a:r>
                  <a:rPr lang="en-US" sz="1400" baseline="-25000"/>
                  <a:t>2</a:t>
                </a:r>
              </a:p>
            </c:rich>
          </c:tx>
          <c:layout>
            <c:manualLayout>
              <c:xMode val="edge"/>
              <c:yMode val="edge"/>
              <c:x val="0.00677650130483748"/>
              <c:y val="0.4393456032165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10883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1247154532224"/>
          <c:y val="0.399787077039429"/>
          <c:w val="0.403222748815166"/>
          <c:h val="0.420963683029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r>
              <a:rPr lang="en-US"/>
              <a:t>Iteration 1</a:t>
            </a:r>
          </a:p>
        </c:rich>
      </c:tx>
      <c:layout>
        <c:manualLayout>
          <c:xMode val="edge"/>
          <c:yMode val="edge"/>
          <c:x val="0.447831971240562"/>
          <c:y val="0.01421539510381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04265402844"/>
          <c:y val="0.111111111111111"/>
          <c:w val="0.812922590837283"/>
          <c:h val="0.732508098187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Sheet1!$A$49</c:f>
              <c:strCache>
                <c:ptCount val="1"/>
                <c:pt idx="0">
                  <c:v>Constraint Curve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Sheet1!$A$51:$A$61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xVal>
          <c:yVal>
            <c:numRef>
              <c:f>Sheet1!$B$51:$B$61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4.0</c:v>
                </c:pt>
                <c:pt idx="3">
                  <c:v>9.0</c:v>
                </c:pt>
                <c:pt idx="4">
                  <c:v>16.0</c:v>
                </c:pt>
                <c:pt idx="5">
                  <c:v>25.0</c:v>
                </c:pt>
                <c:pt idx="6">
                  <c:v>36.0</c:v>
                </c:pt>
                <c:pt idx="7">
                  <c:v>49.0</c:v>
                </c:pt>
                <c:pt idx="8">
                  <c:v>64.0</c:v>
                </c:pt>
                <c:pt idx="9">
                  <c:v>81.0</c:v>
                </c:pt>
                <c:pt idx="10">
                  <c:v>100.0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Sheet1!$B$41</c:f>
              <c:strCache>
                <c:ptCount val="1"/>
                <c:pt idx="0">
                  <c:v>Initial Point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10"/>
            <c:spPr>
              <a:noFill/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Sheet1!$C$41</c:f>
              <c:numCache>
                <c:formatCode>General</c:formatCode>
                <c:ptCount val="1"/>
                <c:pt idx="0">
                  <c:v>3.0</c:v>
                </c:pt>
              </c:numCache>
            </c:numRef>
          </c:xVal>
          <c:yVal>
            <c:numRef>
              <c:f>Sheet1!$D$41</c:f>
              <c:numCache>
                <c:formatCode>General</c:formatCode>
                <c:ptCount val="1"/>
                <c:pt idx="0">
                  <c:v>6.0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Sheet1!$B$45</c:f>
              <c:strCache>
                <c:ptCount val="1"/>
                <c:pt idx="0">
                  <c:v>Touch Point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10"/>
            <c:spPr>
              <a:noFill/>
              <a:ln w="25400">
                <a:solidFill>
                  <a:srgbClr val="00B050"/>
                </a:solidFill>
              </a:ln>
              <a:effectLst/>
            </c:spPr>
          </c:marker>
          <c:xVal>
            <c:numRef>
              <c:f>Sheet1!$C$46</c:f>
              <c:numCache>
                <c:formatCode>General</c:formatCode>
                <c:ptCount val="1"/>
                <c:pt idx="0">
                  <c:v>3.0</c:v>
                </c:pt>
              </c:numCache>
            </c:numRef>
          </c:xVal>
          <c:yVal>
            <c:numRef>
              <c:f>Sheet1!$D$46</c:f>
              <c:numCache>
                <c:formatCode>General</c:formatCode>
                <c:ptCount val="1"/>
                <c:pt idx="0">
                  <c:v>9.0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Sheet1!$A$44</c:f>
              <c:strCache>
                <c:ptCount val="1"/>
                <c:pt idx="0">
                  <c:v>Linear Approximation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</c:dPt>
          <c:xVal>
            <c:numRef>
              <c:f>Sheet1!$A$51:$A$61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xVal>
          <c:yVal>
            <c:numRef>
              <c:f>Sheet1!$D$51:$D$61</c:f>
              <c:numCache>
                <c:formatCode>General</c:formatCode>
                <c:ptCount val="11"/>
                <c:pt idx="0">
                  <c:v>-9.0</c:v>
                </c:pt>
                <c:pt idx="1">
                  <c:v>-3.0</c:v>
                </c:pt>
                <c:pt idx="2">
                  <c:v>3.0</c:v>
                </c:pt>
                <c:pt idx="3">
                  <c:v>9.0</c:v>
                </c:pt>
                <c:pt idx="4">
                  <c:v>15.0</c:v>
                </c:pt>
                <c:pt idx="5">
                  <c:v>21.0</c:v>
                </c:pt>
                <c:pt idx="6">
                  <c:v>27.0</c:v>
                </c:pt>
                <c:pt idx="7">
                  <c:v>33.0</c:v>
                </c:pt>
                <c:pt idx="8">
                  <c:v>39.0</c:v>
                </c:pt>
                <c:pt idx="9">
                  <c:v>45.0</c:v>
                </c:pt>
                <c:pt idx="10">
                  <c:v>51.0</c:v>
                </c:pt>
              </c:numCache>
            </c:numRef>
          </c:yVal>
          <c:smooth val="1"/>
        </c:ser>
        <c:ser>
          <c:idx val="4"/>
          <c:order val="4"/>
          <c:tx>
            <c:v>Final Point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Sheet1!$E$41</c:f>
              <c:numCache>
                <c:formatCode>General</c:formatCode>
                <c:ptCount val="1"/>
                <c:pt idx="0">
                  <c:v>2.55</c:v>
                </c:pt>
              </c:numCache>
            </c:numRef>
          </c:xVal>
          <c:yVal>
            <c:numRef>
              <c:f>Sheet1!$F$41</c:f>
              <c:numCache>
                <c:formatCode>General</c:formatCode>
                <c:ptCount val="1"/>
                <c:pt idx="0">
                  <c:v>6.3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4718944"/>
        <c:axId val="-2043556704"/>
      </c:scatterChart>
      <c:valAx>
        <c:axId val="-2064718944"/>
        <c:scaling>
          <c:orientation val="minMax"/>
          <c:max val="4.5"/>
          <c:min val="2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1400"/>
                  <a:t>x</a:t>
                </a:r>
                <a:r>
                  <a:rPr lang="en-US" sz="1400" baseline="-25000"/>
                  <a:t>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043556704"/>
        <c:crosses val="autoZero"/>
        <c:crossBetween val="midCat"/>
      </c:valAx>
      <c:valAx>
        <c:axId val="-2043556704"/>
        <c:scaling>
          <c:orientation val="minMax"/>
          <c:max val="16.0"/>
          <c:min val="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1400"/>
                  <a:t>x</a:t>
                </a:r>
                <a:r>
                  <a:rPr lang="en-US" sz="1400" baseline="-25000"/>
                  <a:t>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06471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1247154532224"/>
          <c:y val="0.391413962439423"/>
          <c:w val="0.403222748815166"/>
          <c:h val="0.4293368205533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r>
              <a:rPr lang="en-US"/>
              <a:t>Iteration 3</a:t>
            </a:r>
          </a:p>
        </c:rich>
      </c:tx>
      <c:layout>
        <c:manualLayout>
          <c:xMode val="edge"/>
          <c:yMode val="edge"/>
          <c:x val="0.469689007040686"/>
          <c:y val="0.01851867538933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263097356409"/>
          <c:y val="0.111111111111111"/>
          <c:w val="0.756342492356188"/>
          <c:h val="0.732508098187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Sheet1!$A$49</c:f>
              <c:strCache>
                <c:ptCount val="1"/>
                <c:pt idx="0">
                  <c:v>Constraint Curve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Sheet1!$A$51:$A$61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xVal>
          <c:yVal>
            <c:numRef>
              <c:f>Sheet1!$B$51:$B$61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4.0</c:v>
                </c:pt>
                <c:pt idx="3">
                  <c:v>9.0</c:v>
                </c:pt>
                <c:pt idx="4">
                  <c:v>16.0</c:v>
                </c:pt>
                <c:pt idx="5">
                  <c:v>25.0</c:v>
                </c:pt>
                <c:pt idx="6">
                  <c:v>36.0</c:v>
                </c:pt>
                <c:pt idx="7">
                  <c:v>49.0</c:v>
                </c:pt>
                <c:pt idx="8">
                  <c:v>64.0</c:v>
                </c:pt>
                <c:pt idx="9">
                  <c:v>81.0</c:v>
                </c:pt>
                <c:pt idx="10">
                  <c:v>100.0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Sheet1!$B$41</c:f>
              <c:strCache>
                <c:ptCount val="1"/>
                <c:pt idx="0">
                  <c:v>Initial Point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10"/>
            <c:spPr>
              <a:noFill/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Sheet1!$G$41</c:f>
              <c:numCache>
                <c:formatCode>General</c:formatCode>
                <c:ptCount val="1"/>
                <c:pt idx="0">
                  <c:v>2.515586</c:v>
                </c:pt>
              </c:numCache>
            </c:numRef>
          </c:xVal>
          <c:yVal>
            <c:numRef>
              <c:f>Sheet1!$H$41</c:f>
              <c:numCache>
                <c:formatCode>General</c:formatCode>
                <c:ptCount val="1"/>
                <c:pt idx="0">
                  <c:v>6.326991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Sheet1!$B$45</c:f>
              <c:strCache>
                <c:ptCount val="1"/>
                <c:pt idx="0">
                  <c:v>Touch Point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10"/>
            <c:spPr>
              <a:noFill/>
              <a:ln w="25400">
                <a:solidFill>
                  <a:srgbClr val="00B050"/>
                </a:solidFill>
              </a:ln>
              <a:effectLst/>
            </c:spPr>
          </c:marker>
          <c:xVal>
            <c:numRef>
              <c:f>Sheet1!$G$46</c:f>
              <c:numCache>
                <c:formatCode>General</c:formatCode>
                <c:ptCount val="1"/>
                <c:pt idx="0">
                  <c:v>2.515586</c:v>
                </c:pt>
              </c:numCache>
            </c:numRef>
          </c:xVal>
          <c:yVal>
            <c:numRef>
              <c:f>Sheet1!$H$46</c:f>
              <c:numCache>
                <c:formatCode>General</c:formatCode>
                <c:ptCount val="1"/>
                <c:pt idx="0">
                  <c:v>6.328172923395999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Sheet1!$A$44</c:f>
              <c:strCache>
                <c:ptCount val="1"/>
                <c:pt idx="0">
                  <c:v>Linear Approximation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prstDash val="dash"/>
                <a:round/>
              </a:ln>
              <a:effectLst/>
            </c:spPr>
          </c:dPt>
          <c:xVal>
            <c:numRef>
              <c:f>Sheet1!$A$51:$A$61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xVal>
          <c:yVal>
            <c:numRef>
              <c:f>Sheet1!$H$51:$H$61</c:f>
              <c:numCache>
                <c:formatCode>General</c:formatCode>
                <c:ptCount val="11"/>
                <c:pt idx="0">
                  <c:v>-6.328172923395999</c:v>
                </c:pt>
                <c:pt idx="1">
                  <c:v>-1.297000923395999</c:v>
                </c:pt>
                <c:pt idx="2">
                  <c:v>3.734171076604</c:v>
                </c:pt>
                <c:pt idx="3">
                  <c:v>8.765343076604</c:v>
                </c:pt>
                <c:pt idx="4">
                  <c:v>13.796515076604</c:v>
                </c:pt>
                <c:pt idx="5">
                  <c:v>18.827687076604</c:v>
                </c:pt>
                <c:pt idx="6">
                  <c:v>23.858859076604</c:v>
                </c:pt>
                <c:pt idx="7">
                  <c:v>28.890031076604</c:v>
                </c:pt>
                <c:pt idx="8">
                  <c:v>33.921203076604</c:v>
                </c:pt>
                <c:pt idx="9">
                  <c:v>38.952375076604</c:v>
                </c:pt>
                <c:pt idx="10">
                  <c:v>43.983547076604</c:v>
                </c:pt>
              </c:numCache>
            </c:numRef>
          </c:yVal>
          <c:smooth val="1"/>
        </c:ser>
        <c:ser>
          <c:idx val="4"/>
          <c:order val="4"/>
          <c:tx>
            <c:v>Final Point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Sheet1!$I$41</c:f>
              <c:numCache>
                <c:formatCode>General</c:formatCode>
                <c:ptCount val="1"/>
                <c:pt idx="0">
                  <c:v>2.515383</c:v>
                </c:pt>
              </c:numCache>
            </c:numRef>
          </c:xVal>
          <c:yVal>
            <c:numRef>
              <c:f>Sheet1!$J$41</c:f>
              <c:numCache>
                <c:formatCode>General</c:formatCode>
                <c:ptCount val="1"/>
                <c:pt idx="0">
                  <c:v>6.327153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2222288"/>
        <c:axId val="-2042606288"/>
      </c:scatterChart>
      <c:valAx>
        <c:axId val="-2042222288"/>
        <c:scaling>
          <c:orientation val="minMax"/>
          <c:max val="2.52"/>
          <c:min val="2.5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1400"/>
                  <a:t>x</a:t>
                </a:r>
                <a:r>
                  <a:rPr lang="en-US" sz="1400" baseline="-25000"/>
                  <a:t>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042606288"/>
        <c:crosses val="autoZero"/>
        <c:crossBetween val="midCat"/>
      </c:valAx>
      <c:valAx>
        <c:axId val="-2042606288"/>
        <c:scaling>
          <c:orientation val="minMax"/>
          <c:max val="6.34"/>
          <c:min val="6.31999999999999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1400"/>
                  <a:t>x</a:t>
                </a:r>
                <a:r>
                  <a:rPr lang="en-US" sz="1400" baseline="-25000"/>
                  <a:t>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042222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7528641001711"/>
          <c:y val="0.429123448913117"/>
          <c:w val="0.414595695554757"/>
          <c:h val="0.3845926301411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471439</xdr:colOff>
      <xdr:row>23</xdr:row>
      <xdr:rowOff>57727</xdr:rowOff>
    </xdr:from>
    <xdr:to>
      <xdr:col>14</xdr:col>
      <xdr:colOff>589588</xdr:colOff>
      <xdr:row>37</xdr:row>
      <xdr:rowOff>193798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435569</xdr:colOff>
      <xdr:row>23</xdr:row>
      <xdr:rowOff>56697</xdr:rowOff>
    </xdr:from>
    <xdr:to>
      <xdr:col>9</xdr:col>
      <xdr:colOff>486369</xdr:colOff>
      <xdr:row>37</xdr:row>
      <xdr:rowOff>192768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587845</xdr:colOff>
      <xdr:row>23</xdr:row>
      <xdr:rowOff>57727</xdr:rowOff>
    </xdr:from>
    <xdr:to>
      <xdr:col>19</xdr:col>
      <xdr:colOff>494327</xdr:colOff>
      <xdr:row>37</xdr:row>
      <xdr:rowOff>193798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0.01256</cdr:x>
      <cdr:y>0.01721</cdr:y>
    </cdr:from>
    <cdr:to>
      <cdr:x>0.11461</cdr:x>
      <cdr:y>0.1248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41275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Times New Roman" charset="0"/>
              <a:ea typeface="Times New Roman" charset="0"/>
              <a:cs typeface="Times New Roman" charset="0"/>
            </a:rPr>
            <a:t>(b)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0.00485</cdr:x>
      <cdr:y>0</cdr:y>
    </cdr:from>
    <cdr:to>
      <cdr:x>0.10754</cdr:x>
      <cdr:y>0.10758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514" y="0"/>
          <a:ext cx="41275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latin typeface="Times New Roman" charset="0"/>
              <a:ea typeface="Times New Roman" charset="0"/>
              <a:cs typeface="Times New Roman" charset="0"/>
            </a:rPr>
            <a:t>(a)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0.01259</cdr:x>
      <cdr:y>0.01721</cdr:y>
    </cdr:from>
    <cdr:to>
      <cdr:x>0.11491</cdr:x>
      <cdr:y>0.1248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41275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Times New Roman" charset="0"/>
              <a:ea typeface="Times New Roman" charset="0"/>
              <a:cs typeface="Times New Roman" charset="0"/>
            </a:rPr>
            <a:t>(c)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Untitle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tabSelected="1" topLeftCell="A27" zoomScale="120" zoomScaleNormal="120" zoomScalePageLayoutView="120" workbookViewId="0">
      <selection activeCell="C41" sqref="C41"/>
    </sheetView>
  </sheetViews>
  <sheetFormatPr baseColWidth="10" defaultRowHeight="16" x14ac:dyDescent="0.2"/>
  <cols>
    <col min="1" max="1" width="9.5" customWidth="1"/>
    <col min="2" max="2" width="11" customWidth="1"/>
    <col min="3" max="3" width="11.6640625" bestFit="1" customWidth="1"/>
    <col min="4" max="4" width="12.83203125" bestFit="1" customWidth="1"/>
    <col min="5" max="5" width="9.1640625" bestFit="1" customWidth="1"/>
    <col min="6" max="6" width="10.1640625" bestFit="1" customWidth="1"/>
    <col min="7" max="7" width="12.5" bestFit="1" customWidth="1"/>
    <col min="8" max="9" width="10.1640625" bestFit="1" customWidth="1"/>
    <col min="10" max="10" width="12.6640625" bestFit="1" customWidth="1"/>
    <col min="11" max="11" width="9.6640625" bestFit="1" customWidth="1"/>
    <col min="12" max="12" width="7.5" bestFit="1" customWidth="1"/>
  </cols>
  <sheetData>
    <row r="1" spans="1:8" x14ac:dyDescent="0.2">
      <c r="A1" t="s">
        <v>0</v>
      </c>
      <c r="B1" t="s">
        <v>1</v>
      </c>
    </row>
    <row r="2" spans="1:8" x14ac:dyDescent="0.2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8" x14ac:dyDescent="0.2">
      <c r="A3" t="s">
        <v>2</v>
      </c>
      <c r="B3" t="s">
        <v>3</v>
      </c>
      <c r="C3" t="s">
        <v>8</v>
      </c>
      <c r="D3" t="s">
        <v>9</v>
      </c>
      <c r="E3" t="s">
        <v>6</v>
      </c>
      <c r="F3" t="s">
        <v>10</v>
      </c>
    </row>
    <row r="4" spans="1:8" x14ac:dyDescent="0.2">
      <c r="A4" t="s">
        <v>2</v>
      </c>
      <c r="B4" t="s">
        <v>3</v>
      </c>
      <c r="C4" t="s">
        <v>11</v>
      </c>
      <c r="D4" t="s">
        <v>9</v>
      </c>
      <c r="E4" t="s">
        <v>6</v>
      </c>
      <c r="F4" t="s">
        <v>12</v>
      </c>
    </row>
    <row r="5" spans="1:8" x14ac:dyDescent="0.2">
      <c r="A5" t="s">
        <v>13</v>
      </c>
    </row>
    <row r="6" spans="1:8" x14ac:dyDescent="0.2">
      <c r="A6" t="s">
        <v>14</v>
      </c>
      <c r="B6" t="s">
        <v>15</v>
      </c>
      <c r="C6" t="s">
        <v>16</v>
      </c>
      <c r="D6" t="s">
        <v>11</v>
      </c>
      <c r="E6" t="s">
        <v>9</v>
      </c>
      <c r="F6" t="s">
        <v>17</v>
      </c>
      <c r="G6" t="s">
        <v>18</v>
      </c>
    </row>
    <row r="7" spans="1:8" x14ac:dyDescent="0.2">
      <c r="A7" t="s">
        <v>13</v>
      </c>
    </row>
    <row r="8" spans="1:8" x14ac:dyDescent="0.2">
      <c r="A8" t="s">
        <v>19</v>
      </c>
      <c r="B8" t="s">
        <v>15</v>
      </c>
      <c r="C8" t="s">
        <v>16</v>
      </c>
      <c r="D8" t="s">
        <v>8</v>
      </c>
      <c r="E8" t="s">
        <v>9</v>
      </c>
      <c r="F8" t="s">
        <v>17</v>
      </c>
      <c r="G8" t="s">
        <v>20</v>
      </c>
    </row>
    <row r="9" spans="1:8" x14ac:dyDescent="0.2">
      <c r="A9" t="s">
        <v>13</v>
      </c>
    </row>
    <row r="10" spans="1:8" x14ac:dyDescent="0.2">
      <c r="A10" t="s">
        <v>21</v>
      </c>
      <c r="C10" t="s">
        <v>22</v>
      </c>
      <c r="D10" t="s">
        <v>23</v>
      </c>
      <c r="E10" t="s">
        <v>13</v>
      </c>
    </row>
    <row r="11" spans="1:8" x14ac:dyDescent="0.2">
      <c r="A11" t="s">
        <v>24</v>
      </c>
      <c r="C11" t="s">
        <v>25</v>
      </c>
      <c r="D11" t="s">
        <v>26</v>
      </c>
      <c r="E11" t="s">
        <v>27</v>
      </c>
      <c r="F11" t="s">
        <v>28</v>
      </c>
      <c r="G11" t="s">
        <v>29</v>
      </c>
    </row>
    <row r="12" spans="1:8" x14ac:dyDescent="0.2">
      <c r="A12" t="s">
        <v>30</v>
      </c>
      <c r="B12">
        <v>1</v>
      </c>
      <c r="C12">
        <v>3275</v>
      </c>
      <c r="D12">
        <v>0</v>
      </c>
      <c r="E12">
        <v>4.9138270000000004</v>
      </c>
      <c r="F12">
        <v>0</v>
      </c>
      <c r="G12">
        <v>23.526185999999999</v>
      </c>
      <c r="H12" t="s">
        <v>13</v>
      </c>
    </row>
    <row r="13" spans="1:8" x14ac:dyDescent="0.2">
      <c r="A13" t="s">
        <v>30</v>
      </c>
      <c r="B13">
        <v>2</v>
      </c>
      <c r="C13">
        <v>944.40946599999995</v>
      </c>
      <c r="D13">
        <v>0</v>
      </c>
      <c r="E13">
        <v>3.1381760000000001</v>
      </c>
      <c r="F13">
        <v>0</v>
      </c>
      <c r="G13">
        <v>62.430937</v>
      </c>
      <c r="H13" t="s">
        <v>13</v>
      </c>
    </row>
    <row r="14" spans="1:8" x14ac:dyDescent="0.2">
      <c r="A14" t="s">
        <v>30</v>
      </c>
      <c r="B14">
        <v>3</v>
      </c>
      <c r="C14">
        <v>254.86614700000001</v>
      </c>
      <c r="D14">
        <v>0</v>
      </c>
      <c r="E14">
        <v>1.7715860000000001</v>
      </c>
      <c r="F14">
        <v>0</v>
      </c>
      <c r="G14">
        <v>91.680683999999999</v>
      </c>
      <c r="H14" t="s">
        <v>13</v>
      </c>
    </row>
    <row r="15" spans="1:8" x14ac:dyDescent="0.2">
      <c r="A15" t="s">
        <v>30</v>
      </c>
      <c r="B15">
        <v>4</v>
      </c>
      <c r="C15">
        <v>54.852195999999999</v>
      </c>
      <c r="D15">
        <v>0</v>
      </c>
      <c r="E15">
        <v>0.66848399999999997</v>
      </c>
      <c r="F15">
        <v>0</v>
      </c>
      <c r="G15">
        <v>103.684433</v>
      </c>
      <c r="H15" t="s">
        <v>13</v>
      </c>
    </row>
    <row r="16" spans="1:8" x14ac:dyDescent="0.2">
      <c r="A16" t="s">
        <v>30</v>
      </c>
      <c r="B16">
        <v>5</v>
      </c>
      <c r="C16">
        <v>5.7541950000000002</v>
      </c>
      <c r="D16">
        <v>0</v>
      </c>
      <c r="E16">
        <v>8.9829999999999993E-2</v>
      </c>
      <c r="F16">
        <v>0</v>
      </c>
      <c r="G16">
        <v>105.313541</v>
      </c>
      <c r="H16" t="s">
        <v>13</v>
      </c>
    </row>
    <row r="17" spans="1:13" x14ac:dyDescent="0.2">
      <c r="A17" t="s">
        <v>30</v>
      </c>
      <c r="B17">
        <v>6</v>
      </c>
      <c r="C17">
        <v>9.0586E-2</v>
      </c>
      <c r="D17">
        <v>0</v>
      </c>
      <c r="E17">
        <v>1.464E-3</v>
      </c>
      <c r="F17">
        <v>0</v>
      </c>
      <c r="G17">
        <v>105.340093</v>
      </c>
      <c r="H17" t="s">
        <v>13</v>
      </c>
    </row>
    <row r="18" spans="1:13" x14ac:dyDescent="0.2">
      <c r="A18" t="s">
        <v>30</v>
      </c>
      <c r="B18">
        <v>7</v>
      </c>
      <c r="C18">
        <v>2.4000000000000001E-5</v>
      </c>
      <c r="D18">
        <v>0</v>
      </c>
      <c r="E18">
        <v>0</v>
      </c>
      <c r="F18">
        <v>0</v>
      </c>
      <c r="G18">
        <v>105.34010000000001</v>
      </c>
      <c r="H18" t="s">
        <v>13</v>
      </c>
    </row>
    <row r="19" spans="1:13" x14ac:dyDescent="0.2">
      <c r="A19" t="s">
        <v>13</v>
      </c>
    </row>
    <row r="20" spans="1:13" x14ac:dyDescent="0.2">
      <c r="A20" t="s">
        <v>31</v>
      </c>
      <c r="B20" t="s">
        <v>32</v>
      </c>
      <c r="C20" t="s">
        <v>33</v>
      </c>
    </row>
    <row r="21" spans="1:13" x14ac:dyDescent="0.2">
      <c r="A21" t="s">
        <v>34</v>
      </c>
      <c r="B21" t="s">
        <v>35</v>
      </c>
      <c r="C21" t="s">
        <v>36</v>
      </c>
      <c r="D21" t="s">
        <v>37</v>
      </c>
      <c r="E21" t="s">
        <v>38</v>
      </c>
      <c r="F21" t="s">
        <v>39</v>
      </c>
      <c r="G21" t="s">
        <v>40</v>
      </c>
      <c r="H21" t="s">
        <v>41</v>
      </c>
      <c r="I21" t="s">
        <v>42</v>
      </c>
      <c r="J21" t="s">
        <v>13</v>
      </c>
    </row>
    <row r="22" spans="1:13" x14ac:dyDescent="0.2">
      <c r="A22" t="s">
        <v>43</v>
      </c>
      <c r="B22">
        <v>10</v>
      </c>
      <c r="C22">
        <v>10.063867999999999</v>
      </c>
      <c r="D22">
        <v>10.152144</v>
      </c>
      <c r="E22">
        <v>10.251899999999999</v>
      </c>
      <c r="F22">
        <v>10.314372000000001</v>
      </c>
      <c r="G22">
        <v>10.324806000000001</v>
      </c>
      <c r="H22">
        <v>10.324980999999999</v>
      </c>
      <c r="I22">
        <v>10.324980999999999</v>
      </c>
      <c r="J22" t="s">
        <v>13</v>
      </c>
    </row>
    <row r="23" spans="1:13" x14ac:dyDescent="0.2">
      <c r="A23" t="s">
        <v>44</v>
      </c>
      <c r="B23">
        <v>15</v>
      </c>
      <c r="C23">
        <v>10.150041</v>
      </c>
      <c r="D23">
        <v>7.1001399999999997</v>
      </c>
      <c r="E23">
        <v>5.4283109999999999</v>
      </c>
      <c r="F23">
        <v>4.8222990000000001</v>
      </c>
      <c r="G23">
        <v>4.7429030000000001</v>
      </c>
      <c r="H23">
        <v>4.7416140000000002</v>
      </c>
      <c r="I23">
        <v>4.7416140000000002</v>
      </c>
      <c r="J23" t="s">
        <v>13</v>
      </c>
    </row>
    <row r="24" spans="1:13" x14ac:dyDescent="0.2">
      <c r="A24" t="s">
        <v>13</v>
      </c>
    </row>
    <row r="25" spans="1:13" x14ac:dyDescent="0.2">
      <c r="A25" t="s">
        <v>45</v>
      </c>
      <c r="B25" t="s">
        <v>46</v>
      </c>
      <c r="C25" t="s">
        <v>47</v>
      </c>
      <c r="D25" t="s">
        <v>48</v>
      </c>
    </row>
    <row r="26" spans="1:13" x14ac:dyDescent="0.2">
      <c r="A26" t="s">
        <v>34</v>
      </c>
      <c r="B26" t="s">
        <v>49</v>
      </c>
      <c r="C26" t="s">
        <v>50</v>
      </c>
      <c r="D26" t="s">
        <v>51</v>
      </c>
    </row>
    <row r="27" spans="1:13" x14ac:dyDescent="0.2">
      <c r="A27" t="s">
        <v>43</v>
      </c>
      <c r="B27">
        <v>10</v>
      </c>
      <c r="C27">
        <v>10.324980999999999</v>
      </c>
      <c r="D27" t="s">
        <v>52</v>
      </c>
    </row>
    <row r="28" spans="1:13" x14ac:dyDescent="0.2">
      <c r="A28" t="s">
        <v>44</v>
      </c>
      <c r="B28">
        <v>15</v>
      </c>
      <c r="C28">
        <v>4.7416140000000002</v>
      </c>
      <c r="D28" t="s">
        <v>53</v>
      </c>
    </row>
    <row r="29" spans="1:13" x14ac:dyDescent="0.2">
      <c r="A29" t="s">
        <v>13</v>
      </c>
      <c r="M29" t="s">
        <v>87</v>
      </c>
    </row>
    <row r="30" spans="1:13" x14ac:dyDescent="0.2">
      <c r="A30" t="s">
        <v>54</v>
      </c>
      <c r="B30" t="e">
        <f>\</f>
        <v>#NAME?</v>
      </c>
    </row>
    <row r="31" spans="1:13" x14ac:dyDescent="0.2">
      <c r="A31" t="s">
        <v>13</v>
      </c>
    </row>
    <row r="32" spans="1:13" x14ac:dyDescent="0.2">
      <c r="B32" t="s">
        <v>55</v>
      </c>
    </row>
    <row r="33" spans="1:18" x14ac:dyDescent="0.2">
      <c r="A33" t="s">
        <v>56</v>
      </c>
    </row>
    <row r="36" spans="1:18" x14ac:dyDescent="0.2">
      <c r="A36" t="s">
        <v>57</v>
      </c>
      <c r="B36" t="s">
        <v>68</v>
      </c>
    </row>
    <row r="37" spans="1:18" x14ac:dyDescent="0.2">
      <c r="A37" t="s">
        <v>58</v>
      </c>
      <c r="B37" t="s">
        <v>69</v>
      </c>
    </row>
    <row r="39" spans="1:18" x14ac:dyDescent="0.2">
      <c r="C39" s="1" t="s">
        <v>59</v>
      </c>
      <c r="D39" s="1"/>
      <c r="E39" s="1"/>
      <c r="F39" s="1"/>
    </row>
    <row r="40" spans="1:18" x14ac:dyDescent="0.2">
      <c r="B40" t="s">
        <v>21</v>
      </c>
      <c r="C40" s="1" t="s">
        <v>60</v>
      </c>
      <c r="D40" s="1"/>
      <c r="E40" s="1" t="s">
        <v>61</v>
      </c>
      <c r="F40" s="1"/>
      <c r="G40" s="1" t="s">
        <v>62</v>
      </c>
      <c r="H40" s="1"/>
      <c r="I40" s="1" t="s">
        <v>63</v>
      </c>
      <c r="J40" s="1"/>
      <c r="K40" s="1" t="s">
        <v>64</v>
      </c>
      <c r="L40" s="1"/>
      <c r="M40" s="1" t="s">
        <v>65</v>
      </c>
      <c r="N40" s="1"/>
      <c r="O40" s="1" t="s">
        <v>66</v>
      </c>
      <c r="P40" s="1"/>
      <c r="Q40" s="1" t="s">
        <v>67</v>
      </c>
      <c r="R40" s="1"/>
    </row>
    <row r="41" spans="1:18" x14ac:dyDescent="0.2">
      <c r="B41" t="s">
        <v>59</v>
      </c>
      <c r="C41">
        <v>3</v>
      </c>
      <c r="D41">
        <v>6</v>
      </c>
      <c r="E41">
        <v>2.5499999999999998</v>
      </c>
      <c r="F41">
        <v>6.3</v>
      </c>
      <c r="G41">
        <v>2.5155859999999999</v>
      </c>
      <c r="H41">
        <v>6.3269909999999996</v>
      </c>
      <c r="I41">
        <v>2.5153829999999999</v>
      </c>
      <c r="J41">
        <v>6.327153</v>
      </c>
      <c r="K41">
        <v>2.5153829999999999</v>
      </c>
      <c r="L41">
        <v>6.327153</v>
      </c>
      <c r="M41">
        <v>10.324806000000001</v>
      </c>
      <c r="N41">
        <v>4.7429030000000001</v>
      </c>
      <c r="O41">
        <v>10.324980999999999</v>
      </c>
      <c r="P41">
        <v>4.7416140000000002</v>
      </c>
      <c r="Q41">
        <v>10.324980999999999</v>
      </c>
      <c r="R41">
        <v>4.7416140000000002</v>
      </c>
    </row>
    <row r="42" spans="1:18" x14ac:dyDescent="0.2">
      <c r="B42" t="s">
        <v>85</v>
      </c>
      <c r="C42" t="s">
        <v>71</v>
      </c>
      <c r="D42" t="s">
        <v>72</v>
      </c>
      <c r="E42" t="s">
        <v>71</v>
      </c>
      <c r="F42" t="s">
        <v>72</v>
      </c>
      <c r="G42" t="s">
        <v>71</v>
      </c>
      <c r="H42" t="s">
        <v>72</v>
      </c>
      <c r="I42" t="s">
        <v>71</v>
      </c>
      <c r="J42" t="s">
        <v>72</v>
      </c>
      <c r="K42" t="s">
        <v>71</v>
      </c>
      <c r="L42" t="s">
        <v>72</v>
      </c>
      <c r="M42" t="s">
        <v>71</v>
      </c>
      <c r="N42" t="s">
        <v>72</v>
      </c>
      <c r="O42" t="s">
        <v>71</v>
      </c>
      <c r="P42" t="s">
        <v>72</v>
      </c>
      <c r="Q42" t="s">
        <v>71</v>
      </c>
      <c r="R42" t="s">
        <v>72</v>
      </c>
    </row>
    <row r="43" spans="1:18" x14ac:dyDescent="0.2">
      <c r="C43">
        <f>-2*C41</f>
        <v>-6</v>
      </c>
      <c r="D43">
        <v>1</v>
      </c>
      <c r="E43">
        <f>-2*E41</f>
        <v>-5.0999999999999996</v>
      </c>
      <c r="F43">
        <v>1</v>
      </c>
      <c r="G43">
        <f>-2*G41</f>
        <v>-5.0311719999999998</v>
      </c>
      <c r="H43">
        <v>1</v>
      </c>
      <c r="I43">
        <f>-2*I41</f>
        <v>-5.0307659999999998</v>
      </c>
      <c r="J43">
        <v>1</v>
      </c>
      <c r="K43">
        <f>-2*K41</f>
        <v>-5.0307659999999998</v>
      </c>
      <c r="L43">
        <v>1</v>
      </c>
      <c r="M43">
        <f>-2*M41</f>
        <v>-20.649612000000001</v>
      </c>
      <c r="N43">
        <v>1</v>
      </c>
      <c r="O43">
        <f>-2*O41</f>
        <v>-20.649961999999999</v>
      </c>
      <c r="P43">
        <v>1</v>
      </c>
      <c r="Q43">
        <f>-2*Q41</f>
        <v>-20.649961999999999</v>
      </c>
      <c r="R43">
        <v>1</v>
      </c>
    </row>
    <row r="44" spans="1:18" x14ac:dyDescent="0.2">
      <c r="A44" t="s">
        <v>89</v>
      </c>
      <c r="B44" t="s">
        <v>86</v>
      </c>
      <c r="C44" t="s">
        <v>70</v>
      </c>
      <c r="D44">
        <f>-(C43*C43)/4</f>
        <v>-9</v>
      </c>
      <c r="E44" t="s">
        <v>70</v>
      </c>
      <c r="F44">
        <f>-(E43*E43)/4</f>
        <v>-6.5024999999999995</v>
      </c>
      <c r="G44" t="s">
        <v>70</v>
      </c>
      <c r="H44">
        <f>-(G43*G43)/4</f>
        <v>-6.3281729233959991</v>
      </c>
      <c r="I44" t="s">
        <v>70</v>
      </c>
      <c r="J44">
        <f>-(I43*I43)/4</f>
        <v>-6.3271516366889999</v>
      </c>
      <c r="K44" t="s">
        <v>70</v>
      </c>
      <c r="L44">
        <f>-(K43*K43)/4</f>
        <v>-6.3271516366889999</v>
      </c>
      <c r="M44" t="s">
        <v>70</v>
      </c>
      <c r="N44">
        <f>-(M43*M43)/4</f>
        <v>-106.60161893763602</v>
      </c>
      <c r="O44" t="s">
        <v>70</v>
      </c>
      <c r="P44">
        <f>-(O43*O43)/4</f>
        <v>-106.60523265036099</v>
      </c>
      <c r="Q44" t="s">
        <v>70</v>
      </c>
      <c r="R44">
        <f>-(Q43*Q43)/4</f>
        <v>-106.60523265036099</v>
      </c>
    </row>
    <row r="45" spans="1:18" x14ac:dyDescent="0.2">
      <c r="B45" t="s">
        <v>88</v>
      </c>
      <c r="C45" t="s">
        <v>73</v>
      </c>
      <c r="D45" t="s">
        <v>74</v>
      </c>
      <c r="E45" t="s">
        <v>73</v>
      </c>
      <c r="F45" t="s">
        <v>74</v>
      </c>
      <c r="G45" t="s">
        <v>73</v>
      </c>
      <c r="H45" t="s">
        <v>74</v>
      </c>
      <c r="I45" t="s">
        <v>73</v>
      </c>
      <c r="J45" t="s">
        <v>74</v>
      </c>
      <c r="K45" t="s">
        <v>73</v>
      </c>
      <c r="L45" t="s">
        <v>74</v>
      </c>
      <c r="M45" t="s">
        <v>73</v>
      </c>
      <c r="N45" t="s">
        <v>74</v>
      </c>
      <c r="O45" t="s">
        <v>73</v>
      </c>
      <c r="P45" t="s">
        <v>74</v>
      </c>
      <c r="Q45" t="s">
        <v>73</v>
      </c>
      <c r="R45" t="s">
        <v>74</v>
      </c>
    </row>
    <row r="46" spans="1:18" x14ac:dyDescent="0.2">
      <c r="C46">
        <f>-C43/2</f>
        <v>3</v>
      </c>
      <c r="D46">
        <f>D44-C43*C46</f>
        <v>9</v>
      </c>
      <c r="E46">
        <f>-E43/2</f>
        <v>2.5499999999999998</v>
      </c>
      <c r="F46">
        <f>F44-E43*E46</f>
        <v>6.5024999999999995</v>
      </c>
      <c r="G46">
        <f>-G43/2</f>
        <v>2.5155859999999999</v>
      </c>
      <c r="H46">
        <f>H44-G43*G46</f>
        <v>6.3281729233959991</v>
      </c>
      <c r="I46">
        <f>-I43/2</f>
        <v>2.5153829999999999</v>
      </c>
      <c r="J46">
        <f>J44-I43*I46</f>
        <v>6.3271516366889999</v>
      </c>
      <c r="K46">
        <f>-K43/2</f>
        <v>2.5153829999999999</v>
      </c>
      <c r="L46">
        <f>L44-K43*K46</f>
        <v>6.3271516366889999</v>
      </c>
      <c r="M46">
        <f>-M43/2</f>
        <v>10.324806000000001</v>
      </c>
      <c r="N46">
        <f>N44-M43*M46</f>
        <v>106.60161893763602</v>
      </c>
      <c r="O46">
        <f>-O43/2</f>
        <v>10.324980999999999</v>
      </c>
      <c r="P46">
        <f>P44-O43*O46</f>
        <v>106.60523265036099</v>
      </c>
      <c r="Q46">
        <f>-Q43/2</f>
        <v>10.324980999999999</v>
      </c>
      <c r="R46">
        <f>R44-Q43*Q46</f>
        <v>106.60523265036099</v>
      </c>
    </row>
    <row r="48" spans="1:18" x14ac:dyDescent="0.2">
      <c r="C48" s="1" t="s">
        <v>59</v>
      </c>
      <c r="D48" s="1"/>
      <c r="E48" s="1" t="s">
        <v>90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x14ac:dyDescent="0.2">
      <c r="A49" s="1" t="s">
        <v>75</v>
      </c>
      <c r="B49" s="1"/>
      <c r="C49" s="1" t="s">
        <v>77</v>
      </c>
      <c r="D49" s="1"/>
      <c r="E49" s="1" t="s">
        <v>78</v>
      </c>
      <c r="F49" s="1"/>
      <c r="G49" s="1" t="s">
        <v>79</v>
      </c>
      <c r="H49" s="1"/>
      <c r="I49" s="1" t="s">
        <v>80</v>
      </c>
      <c r="J49" s="1"/>
      <c r="K49" s="1" t="s">
        <v>81</v>
      </c>
      <c r="L49" s="1"/>
      <c r="M49" s="1" t="s">
        <v>82</v>
      </c>
      <c r="N49" s="1"/>
      <c r="O49" s="1" t="s">
        <v>83</v>
      </c>
      <c r="P49" s="1"/>
      <c r="Q49" s="1" t="s">
        <v>84</v>
      </c>
      <c r="R49" s="1"/>
    </row>
    <row r="50" spans="1:18" x14ac:dyDescent="0.2">
      <c r="A50" t="s">
        <v>43</v>
      </c>
      <c r="B50" t="s">
        <v>44</v>
      </c>
      <c r="D50" t="s">
        <v>76</v>
      </c>
      <c r="F50" t="s">
        <v>76</v>
      </c>
      <c r="H50" t="s">
        <v>76</v>
      </c>
      <c r="J50" t="s">
        <v>76</v>
      </c>
      <c r="L50" t="s">
        <v>76</v>
      </c>
      <c r="N50" t="s">
        <v>76</v>
      </c>
      <c r="P50" t="s">
        <v>76</v>
      </c>
      <c r="R50" t="s">
        <v>76</v>
      </c>
    </row>
    <row r="51" spans="1:18" x14ac:dyDescent="0.2">
      <c r="A51">
        <v>0</v>
      </c>
      <c r="B51">
        <f>A51^2</f>
        <v>0</v>
      </c>
      <c r="D51">
        <f>D$44-C$43*$A51</f>
        <v>-9</v>
      </c>
      <c r="F51">
        <f>F$44-E$43*$A51</f>
        <v>-6.5024999999999995</v>
      </c>
      <c r="H51">
        <f>H$44-G$43*$A51</f>
        <v>-6.3281729233959991</v>
      </c>
      <c r="J51">
        <f>J$44-I$43*$A51</f>
        <v>-6.3271516366889999</v>
      </c>
      <c r="L51">
        <f>L$44-K$43*$A51</f>
        <v>-6.3271516366889999</v>
      </c>
      <c r="N51">
        <f>N$44-M$43*$A51</f>
        <v>-106.60161893763602</v>
      </c>
      <c r="P51">
        <f>P$44-O$43*$A51</f>
        <v>-106.60523265036099</v>
      </c>
      <c r="R51">
        <f>R$44-Q$43*$A51</f>
        <v>-106.60523265036099</v>
      </c>
    </row>
    <row r="52" spans="1:18" x14ac:dyDescent="0.2">
      <c r="A52">
        <v>1</v>
      </c>
      <c r="B52">
        <f t="shared" ref="B52:B61" si="0">A52^2</f>
        <v>1</v>
      </c>
      <c r="D52">
        <f t="shared" ref="D52:F61" si="1">D$44-C$43*$A52</f>
        <v>-3</v>
      </c>
      <c r="F52">
        <f t="shared" si="1"/>
        <v>-1.4024999999999999</v>
      </c>
      <c r="H52">
        <f t="shared" ref="H52" si="2">H$44-G$43*$A52</f>
        <v>-1.2970009233959994</v>
      </c>
      <c r="J52">
        <f t="shared" ref="J52" si="3">J$44-I$43*$A52</f>
        <v>-1.2963856366890001</v>
      </c>
      <c r="L52">
        <f t="shared" ref="L52" si="4">L$44-K$43*$A52</f>
        <v>-1.2963856366890001</v>
      </c>
      <c r="N52">
        <f t="shared" ref="N52" si="5">N$44-M$43*$A52</f>
        <v>-85.952006937636014</v>
      </c>
      <c r="P52">
        <f t="shared" ref="P52" si="6">P$44-O$43*$A52</f>
        <v>-85.955270650360987</v>
      </c>
      <c r="R52">
        <f t="shared" ref="R52" si="7">R$44-Q$43*$A52</f>
        <v>-85.955270650360987</v>
      </c>
    </row>
    <row r="53" spans="1:18" x14ac:dyDescent="0.2">
      <c r="A53">
        <v>2</v>
      </c>
      <c r="B53">
        <f t="shared" si="0"/>
        <v>4</v>
      </c>
      <c r="D53">
        <f t="shared" si="1"/>
        <v>3</v>
      </c>
      <c r="F53">
        <f t="shared" si="1"/>
        <v>3.6974999999999998</v>
      </c>
      <c r="H53">
        <f t="shared" ref="H53" si="8">H$44-G$43*$A53</f>
        <v>3.7341710766040004</v>
      </c>
      <c r="J53">
        <f t="shared" ref="J53" si="9">J$44-I$43*$A53</f>
        <v>3.7343803633109998</v>
      </c>
      <c r="L53">
        <f t="shared" ref="L53" si="10">L$44-K$43*$A53</f>
        <v>3.7343803633109998</v>
      </c>
      <c r="N53">
        <f t="shared" ref="N53" si="11">N$44-M$43*$A53</f>
        <v>-65.302394937636024</v>
      </c>
      <c r="P53">
        <f t="shared" ref="P53" si="12">P$44-O$43*$A53</f>
        <v>-65.305308650360985</v>
      </c>
      <c r="R53">
        <f t="shared" ref="R53" si="13">R$44-Q$43*$A53</f>
        <v>-65.305308650360985</v>
      </c>
    </row>
    <row r="54" spans="1:18" x14ac:dyDescent="0.2">
      <c r="A54">
        <v>3</v>
      </c>
      <c r="B54">
        <f t="shared" si="0"/>
        <v>9</v>
      </c>
      <c r="D54">
        <f t="shared" si="1"/>
        <v>9</v>
      </c>
      <c r="F54">
        <f t="shared" si="1"/>
        <v>8.7974999999999994</v>
      </c>
      <c r="H54">
        <f t="shared" ref="H54" si="14">H$44-G$43*$A54</f>
        <v>8.765343076604001</v>
      </c>
      <c r="J54">
        <f t="shared" ref="J54" si="15">J$44-I$43*$A54</f>
        <v>8.7651463633110005</v>
      </c>
      <c r="L54">
        <f t="shared" ref="L54" si="16">L$44-K$43*$A54</f>
        <v>8.7651463633110005</v>
      </c>
      <c r="N54">
        <f t="shared" ref="N54" si="17">N$44-M$43*$A54</f>
        <v>-44.652782937636019</v>
      </c>
      <c r="P54">
        <f t="shared" ref="P54" si="18">P$44-O$43*$A54</f>
        <v>-44.655346650360997</v>
      </c>
      <c r="R54">
        <f t="shared" ref="R54" si="19">R$44-Q$43*$A54</f>
        <v>-44.655346650360997</v>
      </c>
    </row>
    <row r="55" spans="1:18" x14ac:dyDescent="0.2">
      <c r="A55">
        <v>4</v>
      </c>
      <c r="B55">
        <f t="shared" si="0"/>
        <v>16</v>
      </c>
      <c r="D55">
        <f t="shared" si="1"/>
        <v>15</v>
      </c>
      <c r="F55">
        <f t="shared" si="1"/>
        <v>13.897499999999999</v>
      </c>
      <c r="H55">
        <f t="shared" ref="H55" si="20">H$44-G$43*$A55</f>
        <v>13.796515076603999</v>
      </c>
      <c r="J55">
        <f t="shared" ref="J55" si="21">J$44-I$43*$A55</f>
        <v>13.795912363311</v>
      </c>
      <c r="L55">
        <f t="shared" ref="L55" si="22">L$44-K$43*$A55</f>
        <v>13.795912363311</v>
      </c>
      <c r="N55">
        <f t="shared" ref="N55" si="23">N$44-M$43*$A55</f>
        <v>-24.003170937636014</v>
      </c>
      <c r="P55">
        <f t="shared" ref="P55" si="24">P$44-O$43*$A55</f>
        <v>-24.005384650360995</v>
      </c>
      <c r="R55">
        <f t="shared" ref="R55" si="25">R$44-Q$43*$A55</f>
        <v>-24.005384650360995</v>
      </c>
    </row>
    <row r="56" spans="1:18" x14ac:dyDescent="0.2">
      <c r="A56">
        <v>5</v>
      </c>
      <c r="B56">
        <f t="shared" si="0"/>
        <v>25</v>
      </c>
      <c r="D56">
        <f t="shared" si="1"/>
        <v>21</v>
      </c>
      <c r="F56">
        <f t="shared" si="1"/>
        <v>18.997500000000002</v>
      </c>
      <c r="H56">
        <f t="shared" ref="H56" si="26">H$44-G$43*$A56</f>
        <v>18.827687076603997</v>
      </c>
      <c r="J56">
        <f t="shared" ref="J56" si="27">J$44-I$43*$A56</f>
        <v>18.826678363311</v>
      </c>
      <c r="L56">
        <f t="shared" ref="L56" si="28">L$44-K$43*$A56</f>
        <v>18.826678363311</v>
      </c>
      <c r="N56">
        <f t="shared" ref="N56" si="29">N$44-M$43*$A56</f>
        <v>-3.3535589376360093</v>
      </c>
      <c r="P56">
        <f t="shared" ref="P56" si="30">P$44-O$43*$A56</f>
        <v>-3.3554226503609925</v>
      </c>
      <c r="R56">
        <f t="shared" ref="R56" si="31">R$44-Q$43*$A56</f>
        <v>-3.3554226503609925</v>
      </c>
    </row>
    <row r="57" spans="1:18" x14ac:dyDescent="0.2">
      <c r="A57">
        <v>6</v>
      </c>
      <c r="B57">
        <f t="shared" si="0"/>
        <v>36</v>
      </c>
      <c r="D57">
        <f t="shared" si="1"/>
        <v>27</v>
      </c>
      <c r="F57">
        <f t="shared" si="1"/>
        <v>24.097499999999997</v>
      </c>
      <c r="H57">
        <f t="shared" ref="H57" si="32">H$44-G$43*$A57</f>
        <v>23.858859076603999</v>
      </c>
      <c r="J57">
        <f t="shared" ref="J57" si="33">J$44-I$43*$A57</f>
        <v>23.857444363311</v>
      </c>
      <c r="L57">
        <f t="shared" ref="L57" si="34">L$44-K$43*$A57</f>
        <v>23.857444363311</v>
      </c>
      <c r="N57">
        <f t="shared" ref="N57" si="35">N$44-M$43*$A57</f>
        <v>17.296053062363981</v>
      </c>
      <c r="P57">
        <f t="shared" ref="P57" si="36">P$44-O$43*$A57</f>
        <v>17.294539349638995</v>
      </c>
      <c r="R57">
        <f t="shared" ref="R57" si="37">R$44-Q$43*$A57</f>
        <v>17.294539349638995</v>
      </c>
    </row>
    <row r="58" spans="1:18" x14ac:dyDescent="0.2">
      <c r="A58">
        <v>7</v>
      </c>
      <c r="B58">
        <f t="shared" si="0"/>
        <v>49</v>
      </c>
      <c r="D58">
        <f t="shared" si="1"/>
        <v>33</v>
      </c>
      <c r="F58">
        <f t="shared" si="1"/>
        <v>29.197499999999998</v>
      </c>
      <c r="H58">
        <f t="shared" ref="H58" si="38">H$44-G$43*$A58</f>
        <v>28.890031076604</v>
      </c>
      <c r="J58">
        <f t="shared" ref="J58" si="39">J$44-I$43*$A58</f>
        <v>28.888210363311</v>
      </c>
      <c r="L58">
        <f t="shared" ref="L58" si="40">L$44-K$43*$A58</f>
        <v>28.888210363311</v>
      </c>
      <c r="N58">
        <f t="shared" ref="N58" si="41">N$44-M$43*$A58</f>
        <v>37.945665062364</v>
      </c>
      <c r="P58">
        <f t="shared" ref="P58" si="42">P$44-O$43*$A58</f>
        <v>37.944501349639012</v>
      </c>
      <c r="R58">
        <f t="shared" ref="R58" si="43">R$44-Q$43*$A58</f>
        <v>37.944501349639012</v>
      </c>
    </row>
    <row r="59" spans="1:18" x14ac:dyDescent="0.2">
      <c r="A59">
        <v>8</v>
      </c>
      <c r="B59">
        <f t="shared" si="0"/>
        <v>64</v>
      </c>
      <c r="D59">
        <f t="shared" si="1"/>
        <v>39</v>
      </c>
      <c r="F59">
        <f t="shared" si="1"/>
        <v>34.297499999999999</v>
      </c>
      <c r="H59">
        <f t="shared" ref="H59" si="44">H$44-G$43*$A59</f>
        <v>33.921203076604002</v>
      </c>
      <c r="J59">
        <f t="shared" ref="J59" si="45">J$44-I$43*$A59</f>
        <v>33.918976363310996</v>
      </c>
      <c r="L59">
        <f t="shared" ref="L59" si="46">L$44-K$43*$A59</f>
        <v>33.918976363310996</v>
      </c>
      <c r="N59">
        <f t="shared" ref="N59" si="47">N$44-M$43*$A59</f>
        <v>58.595277062363991</v>
      </c>
      <c r="P59">
        <f t="shared" ref="P59" si="48">P$44-O$43*$A59</f>
        <v>58.594463349639</v>
      </c>
      <c r="R59">
        <f t="shared" ref="R59" si="49">R$44-Q$43*$A59</f>
        <v>58.594463349639</v>
      </c>
    </row>
    <row r="60" spans="1:18" x14ac:dyDescent="0.2">
      <c r="A60">
        <v>9</v>
      </c>
      <c r="B60">
        <f t="shared" si="0"/>
        <v>81</v>
      </c>
      <c r="D60">
        <f t="shared" si="1"/>
        <v>45</v>
      </c>
      <c r="F60">
        <f t="shared" si="1"/>
        <v>39.397500000000001</v>
      </c>
      <c r="H60">
        <f t="shared" ref="H60" si="50">H$44-G$43*$A60</f>
        <v>38.952375076604</v>
      </c>
      <c r="J60">
        <f t="shared" ref="J60" si="51">J$44-I$43*$A60</f>
        <v>38.949742363310996</v>
      </c>
      <c r="L60">
        <f t="shared" ref="L60" si="52">L$44-K$43*$A60</f>
        <v>38.949742363310996</v>
      </c>
      <c r="N60">
        <f t="shared" ref="N60" si="53">N$44-M$43*$A60</f>
        <v>79.244889062363981</v>
      </c>
      <c r="P60">
        <f t="shared" ref="P60" si="54">P$44-O$43*$A60</f>
        <v>79.244425349638988</v>
      </c>
      <c r="R60">
        <f t="shared" ref="R60" si="55">R$44-Q$43*$A60</f>
        <v>79.244425349638988</v>
      </c>
    </row>
    <row r="61" spans="1:18" x14ac:dyDescent="0.2">
      <c r="A61">
        <v>10</v>
      </c>
      <c r="B61">
        <f t="shared" si="0"/>
        <v>100</v>
      </c>
      <c r="D61">
        <f t="shared" si="1"/>
        <v>51</v>
      </c>
      <c r="F61">
        <f t="shared" si="1"/>
        <v>44.497500000000002</v>
      </c>
      <c r="H61">
        <f t="shared" ref="H61" si="56">H$44-G$43*$A61</f>
        <v>43.983547076603998</v>
      </c>
      <c r="J61">
        <f t="shared" ref="J61" si="57">J$44-I$43*$A61</f>
        <v>43.980508363310996</v>
      </c>
      <c r="L61">
        <f t="shared" ref="L61" si="58">L$44-K$43*$A61</f>
        <v>43.980508363310996</v>
      </c>
      <c r="N61">
        <f t="shared" ref="N61" si="59">N$44-M$43*$A61</f>
        <v>99.894501062364</v>
      </c>
      <c r="P61">
        <f t="shared" ref="P61" si="60">P$44-O$43*$A61</f>
        <v>99.894387349639004</v>
      </c>
      <c r="R61">
        <f t="shared" ref="R61" si="61">R$44-Q$43*$A61</f>
        <v>99.894387349639004</v>
      </c>
    </row>
  </sheetData>
  <mergeCells count="21">
    <mergeCell ref="Q49:R49"/>
    <mergeCell ref="C48:D48"/>
    <mergeCell ref="E48:R48"/>
    <mergeCell ref="M40:N40"/>
    <mergeCell ref="O40:P40"/>
    <mergeCell ref="Q40:R40"/>
    <mergeCell ref="G40:H40"/>
    <mergeCell ref="C40:D40"/>
    <mergeCell ref="K49:L49"/>
    <mergeCell ref="M49:N49"/>
    <mergeCell ref="O49:P49"/>
    <mergeCell ref="A49:B49"/>
    <mergeCell ref="C49:D49"/>
    <mergeCell ref="E49:F49"/>
    <mergeCell ref="G49:H49"/>
    <mergeCell ref="I49:J49"/>
    <mergeCell ref="E39:F39"/>
    <mergeCell ref="E40:F40"/>
    <mergeCell ref="I40:J40"/>
    <mergeCell ref="K40:L40"/>
    <mergeCell ref="C39:D3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2018-08-19T08:15:11Z</dcterms:created>
  <dcterms:modified xsi:type="dcterms:W3CDTF">2018-08-20T04:05:47Z</dcterms:modified>
</cp:coreProperties>
</file>