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Sumit Kumar\Downloads\"/>
    </mc:Choice>
  </mc:AlternateContent>
  <xr:revisionPtr revIDLastSave="0" documentId="13_ncr:1_{8DF91F3F-8846-4186-9410-A91773A277B2}" xr6:coauthVersionLast="47" xr6:coauthVersionMax="47" xr10:uidLastSave="{00000000-0000-0000-0000-000000000000}"/>
  <bookViews>
    <workbookView xWindow="-110" yWindow="-110" windowWidth="19420" windowHeight="10300" activeTab="3" xr2:uid="{5B0F8673-0D40-4EA0-9C27-6D4E5B8ECB2E}"/>
  </bookViews>
  <sheets>
    <sheet name="Journal" sheetId="1" r:id="rId1"/>
    <sheet name="COA" sheetId="2" r:id="rId2"/>
    <sheet name="Calculations" sheetId="3" r:id="rId3"/>
    <sheet name="Dashboard" sheetId="4" r:id="rId4"/>
  </sheets>
  <definedNames>
    <definedName name="Slicer_Division">#N/A</definedName>
    <definedName name="Slicer_Month_Name">#N/A</definedName>
    <definedName name="Slicer_Year">#N/A</definedName>
  </definedNames>
  <calcPr calcId="191029"/>
  <pivotCaches>
    <pivotCache cacheId="0"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Journal_e6a991e6-dfa7-4d89-81f3-426f3ae45713" name="Journal" connection="Query - Journal"/>
          <x15:modelTable id="COA_40048a0d-e9b3-4f54-a42a-58ba7d3cf656" name="COA" connection="Query - COA"/>
          <x15:modelTable id="DIVISION_ed771406-18b0-4a41-ab17-a4f6941be7ee" name="DIVISION" connection="Query - DIVISION"/>
          <x15:modelTable id="Calendar_b276065f-2c28-4a24-9215-0cd13517ff86" name="Calendar" connection="Query - Calendar"/>
        </x15:modelTables>
        <x15:modelRelationships>
          <x15:modelRelationship fromTable="Journal" fromColumn="Date" toTable="Calendar" toColumn="Date"/>
          <x15:modelRelationship fromTable="Journal" fromColumn="Division" toTable="DIVISION" toColumn="Division"/>
          <x15:modelRelationship fromTable="Journal" fromColumn="Account" toTable="COA" toColumn="Account"/>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4" l="1"/>
  <c r="B16" i="4"/>
  <c r="B10" i="4"/>
  <c r="B12" i="4"/>
  <c r="B14" i="4"/>
  <c r="L4" i="3"/>
  <c r="B3" i="3"/>
  <c r="I4" i="3"/>
  <c r="B8" i="3"/>
  <c r="C4" i="3"/>
  <c r="B5" i="3"/>
  <c r="D4" i="3"/>
  <c r="H4" i="3"/>
  <c r="N4" i="3"/>
  <c r="J4" i="3"/>
  <c r="G4" i="3"/>
  <c r="K4" i="3"/>
  <c r="B10" i="3"/>
  <c r="B6" i="3"/>
  <c r="M4" i="3"/>
  <c r="F4" i="3"/>
  <c r="E4" i="3"/>
  <c r="C1" i="3"/>
  <c r="F6" i="3"/>
  <c r="N6" i="3"/>
  <c r="F10" i="3"/>
  <c r="P5" i="3"/>
  <c r="D8" i="3"/>
  <c r="N5" i="3"/>
  <c r="L8" i="3"/>
  <c r="N8" i="3"/>
  <c r="H5" i="3"/>
  <c r="P8" i="3"/>
  <c r="H6" i="3"/>
  <c r="K5" i="3"/>
  <c r="I10" i="3"/>
  <c r="G5" i="3"/>
  <c r="E10" i="3"/>
  <c r="D10" i="3"/>
  <c r="H10" i="3"/>
  <c r="M8" i="3"/>
  <c r="O10" i="3"/>
  <c r="I5" i="3"/>
  <c r="J5" i="3"/>
  <c r="E8" i="3"/>
  <c r="O5" i="3"/>
  <c r="I8" i="3"/>
  <c r="O8" i="3"/>
  <c r="G8" i="3"/>
  <c r="J6" i="3"/>
  <c r="L5" i="3"/>
  <c r="E6" i="3"/>
  <c r="K8" i="3"/>
  <c r="C6" i="3"/>
  <c r="K6" i="3"/>
  <c r="F8" i="3"/>
  <c r="M5" i="3"/>
  <c r="P6" i="3"/>
  <c r="J10" i="3"/>
  <c r="H8" i="3"/>
  <c r="G10" i="3"/>
  <c r="J8" i="3"/>
  <c r="P10" i="3"/>
  <c r="L10" i="3"/>
  <c r="N10" i="3"/>
  <c r="F5" i="3"/>
  <c r="E5" i="3"/>
  <c r="I6" i="3"/>
  <c r="O6" i="3"/>
  <c r="K10" i="3"/>
  <c r="D6" i="3"/>
  <c r="L6" i="3"/>
  <c r="C5" i="3"/>
  <c r="M6" i="3"/>
  <c r="M10" i="3"/>
  <c r="C10" i="3"/>
  <c r="B8" i="4" l="1"/>
  <c r="H7" i="4" s="1"/>
  <c r="B13" i="4"/>
  <c r="B9" i="4"/>
  <c r="L7" i="4" s="1"/>
  <c r="B11" i="4"/>
  <c r="P16" i="4"/>
  <c r="C13" i="4"/>
  <c r="L10" i="4"/>
  <c r="D9" i="4"/>
  <c r="L9" i="4"/>
  <c r="C9" i="4"/>
  <c r="P17" i="4"/>
  <c r="D13" i="4"/>
  <c r="C11" i="4"/>
  <c r="H16" i="4"/>
  <c r="D11" i="4"/>
  <c r="H17" i="4"/>
  <c r="H10" i="4"/>
  <c r="D8" i="4"/>
  <c r="H9" i="4"/>
  <c r="C8" i="4"/>
  <c r="E7" i="3"/>
  <c r="E9" i="3" s="1"/>
  <c r="E11" i="3" s="1"/>
  <c r="E12" i="3" s="1"/>
  <c r="E13" i="3" s="1"/>
  <c r="M7" i="3"/>
  <c r="M9" i="3" s="1"/>
  <c r="M11" i="3" s="1"/>
  <c r="M12" i="3" s="1"/>
  <c r="M13" i="3" s="1"/>
  <c r="J7" i="3"/>
  <c r="J9" i="3" s="1"/>
  <c r="J11" i="3" s="1"/>
  <c r="J12" i="3" s="1"/>
  <c r="J13" i="3" s="1"/>
  <c r="K7" i="3"/>
  <c r="K9" i="3" s="1"/>
  <c r="K11" i="3" s="1"/>
  <c r="K12" i="3" s="1"/>
  <c r="K13" i="3" s="1"/>
  <c r="H7" i="3"/>
  <c r="H9" i="3" s="1"/>
  <c r="H11" i="3" s="1"/>
  <c r="H12" i="3" s="1"/>
  <c r="H13" i="3" s="1"/>
  <c r="F7" i="3"/>
  <c r="F9" i="3" s="1"/>
  <c r="F11" i="3" s="1"/>
  <c r="F12" i="3" s="1"/>
  <c r="F13" i="3" s="1"/>
  <c r="L7" i="3"/>
  <c r="L9" i="3" s="1"/>
  <c r="L11" i="3" s="1"/>
  <c r="L12" i="3" s="1"/>
  <c r="L13" i="3" s="1"/>
  <c r="N7" i="3"/>
  <c r="N9" i="3" s="1"/>
  <c r="N11" i="3" s="1"/>
  <c r="N12" i="3" s="1"/>
  <c r="N13" i="3" s="1"/>
  <c r="C7" i="3"/>
  <c r="I7" i="3"/>
  <c r="I9" i="3" s="1"/>
  <c r="I11" i="3" s="1"/>
  <c r="I12" i="3" s="1"/>
  <c r="I13" i="3" s="1"/>
  <c r="Q6" i="3"/>
  <c r="S6" i="3" s="1"/>
  <c r="P7" i="3"/>
  <c r="Q10" i="3"/>
  <c r="S10" i="3" s="1"/>
  <c r="Q5" i="3"/>
  <c r="S5" i="3" s="1"/>
  <c r="O7" i="3"/>
  <c r="Q8" i="3"/>
  <c r="S8" i="3" s="1"/>
  <c r="G6" i="3"/>
  <c r="C8" i="3"/>
  <c r="D5" i="3"/>
  <c r="H11" i="4" l="1"/>
  <c r="E8" i="4"/>
  <c r="C10" i="4"/>
  <c r="P9" i="4"/>
  <c r="P18" i="4"/>
  <c r="E13" i="4"/>
  <c r="H18" i="4"/>
  <c r="E11" i="4"/>
  <c r="E9" i="4"/>
  <c r="L11" i="4"/>
  <c r="P9" i="3"/>
  <c r="P10" i="4"/>
  <c r="D10" i="4"/>
  <c r="G7" i="3"/>
  <c r="G9" i="3" s="1"/>
  <c r="G11" i="3" s="1"/>
  <c r="G12" i="3" s="1"/>
  <c r="G13" i="3" s="1"/>
  <c r="D7" i="3"/>
  <c r="D9" i="3" s="1"/>
  <c r="D11" i="3" s="1"/>
  <c r="D12" i="3" s="1"/>
  <c r="D13" i="3" s="1"/>
  <c r="O9" i="3"/>
  <c r="Q7" i="3"/>
  <c r="S7" i="3" s="1"/>
  <c r="C9" i="3"/>
  <c r="C11" i="3" s="1"/>
  <c r="C12" i="3" s="1"/>
  <c r="C13" i="3" s="1"/>
  <c r="C12" i="4" l="1"/>
  <c r="L16" i="4"/>
  <c r="P11" i="3"/>
  <c r="D12" i="4"/>
  <c r="L17" i="4"/>
  <c r="E10" i="4"/>
  <c r="P11" i="4"/>
  <c r="O11" i="3"/>
  <c r="Q9" i="3"/>
  <c r="S9" i="3" s="1"/>
  <c r="P12" i="3" l="1"/>
  <c r="D14" i="4"/>
  <c r="H24" i="4"/>
  <c r="H23" i="4"/>
  <c r="C14" i="4"/>
  <c r="E12" i="4"/>
  <c r="L18" i="4"/>
  <c r="Q11" i="3"/>
  <c r="S11" i="3" s="1"/>
  <c r="O12" i="3"/>
  <c r="H25" i="4" l="1"/>
  <c r="E14" i="4"/>
  <c r="Q12" i="3"/>
  <c r="S12" i="3" s="1"/>
  <c r="L23" i="4"/>
  <c r="C15" i="4"/>
  <c r="P13" i="3"/>
  <c r="L24" i="4"/>
  <c r="D15" i="4"/>
  <c r="O13" i="3"/>
  <c r="N20" i="3" s="1"/>
  <c r="P24" i="4" l="1"/>
  <c r="D16" i="4"/>
  <c r="L25" i="4"/>
  <c r="E15" i="4"/>
  <c r="N21" i="3"/>
  <c r="P23" i="4"/>
  <c r="C16" i="4"/>
  <c r="Q13" i="3"/>
  <c r="S13" i="3" s="1"/>
  <c r="O17" i="3"/>
  <c r="O20" i="3" l="1"/>
  <c r="O21" i="3" s="1"/>
  <c r="P25" i="4"/>
  <c r="E16" i="4"/>
  <c r="Q20" i="3" l="1"/>
  <c r="P20" i="3"/>
  <c r="P21" i="3"/>
  <c r="Q2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1B4700-51EF-47A6-8C4B-CC327B713D0C}" name="Query - Calendar" description="Connection to the 'Calendar' query in the workbook." type="100" refreshedVersion="8" minRefreshableVersion="5">
    <extLst>
      <ext xmlns:x15="http://schemas.microsoft.com/office/spreadsheetml/2010/11/main" uri="{DE250136-89BD-433C-8126-D09CA5730AF9}">
        <x15:connection id="d2189a14-8a41-4243-8824-93da0236b354"/>
      </ext>
    </extLst>
  </connection>
  <connection id="2" xr16:uid="{D117088A-9053-4101-A4F3-17DE10E2E694}" name="Query - COA" description="Connection to the 'COA' query in the workbook." type="100" refreshedVersion="8" minRefreshableVersion="5">
    <extLst>
      <ext xmlns:x15="http://schemas.microsoft.com/office/spreadsheetml/2010/11/main" uri="{DE250136-89BD-433C-8126-D09CA5730AF9}">
        <x15:connection id="48806ab8-78af-495a-b948-a75d87248ed4"/>
      </ext>
    </extLst>
  </connection>
  <connection id="3" xr16:uid="{B7FF86AE-3864-40EB-9844-828190E58F9D}" name="Query - DIVISION" description="Connection to the 'DIVISION' query in the workbook." type="100" refreshedVersion="8" minRefreshableVersion="5">
    <extLst>
      <ext xmlns:x15="http://schemas.microsoft.com/office/spreadsheetml/2010/11/main" uri="{DE250136-89BD-433C-8126-D09CA5730AF9}">
        <x15:connection id="8bd93490-9873-4936-944a-2df681683dcb"/>
      </ext>
    </extLst>
  </connection>
  <connection id="4" xr16:uid="{D5803353-9714-4C95-A889-6A6C1A36EEE8}" name="Query - Journal" description="Connection to the 'Journal' query in the workbook." type="100" refreshedVersion="8" minRefreshableVersion="5">
    <extLst>
      <ext xmlns:x15="http://schemas.microsoft.com/office/spreadsheetml/2010/11/main" uri="{DE250136-89BD-433C-8126-D09CA5730AF9}">
        <x15:connection id="18b74471-1823-40f9-a82e-85a18a62d573"/>
      </ext>
    </extLst>
  </connection>
  <connection id="5" xr16:uid="{CCFF6468-F0DC-4866-BF6A-F2403B1AA96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2">
    <s v="ThisWorkbookDataModel"/>
    <s v="[Calendar].[Month Name].&amp;[Dec]"/>
    <s v="[Calendar].[Month Name].&amp;[Apr]"/>
    <s v="[Calendar].[Month Name].&amp;[Nov]"/>
    <s v="[Calendar].[Month Name].&amp;[Mar]"/>
    <s v="[COA].[Category].&amp;[Finance Costs]"/>
    <s v="[Calendar].[Month Name].&amp;[Oct]"/>
    <s v="[Calendar].[Month Name].&amp;[Jul]"/>
    <s v="[COA].[Category].&amp;[Expenses]"/>
    <s v="[Calendar].[Month Name].&amp;[Sep]"/>
    <s v="[Calendar].[Month Name].&amp;[Jan]"/>
    <s v="[COA].[Category].&amp;[Revenue]"/>
    <s v="[COA].[Category].&amp;[Cost of Goods Sold]"/>
    <s v="[Calendar].[Month Name].&amp;[Aug]"/>
    <s v="[Measures].[Reporting Value]"/>
    <s v="[COA].[IS or BS].&amp;[IS]"/>
    <s v="[Calendar].[Month Name].&amp;[Jun]"/>
    <s v="[Calendar].[Month Name].&amp;[May]"/>
    <s v="[Calendar].[Month Name].&amp;[Feb]"/>
    <s v="#,0.00"/>
    <s v="{[Calendar].[Year].[All]}"/>
    <s v="{[DIVISION].[Division].&amp;[East]}"/>
  </metadataStrings>
  <mdxMetadata count="66">
    <mdx n="0" f="m">
      <t c="1">
        <n x="1"/>
      </t>
    </mdx>
    <mdx n="0" f="m">
      <t c="1">
        <n x="2"/>
      </t>
    </mdx>
    <mdx n="0" f="m">
      <t c="1">
        <n x="3"/>
      </t>
    </mdx>
    <mdx n="0" f="m">
      <t c="1">
        <n x="4"/>
      </t>
    </mdx>
    <mdx n="0" f="m">
      <t c="1">
        <n x="5"/>
      </t>
    </mdx>
    <mdx n="0" f="m">
      <t c="1">
        <n x="6"/>
      </t>
    </mdx>
    <mdx n="0" f="m">
      <t c="1">
        <n x="7"/>
      </t>
    </mdx>
    <mdx n="0" f="m">
      <t c="1">
        <n x="8"/>
      </t>
    </mdx>
    <mdx n="0" f="m">
      <t c="1">
        <n x="9"/>
      </t>
    </mdx>
    <mdx n="0" f="m">
      <t c="1">
        <n x="10"/>
      </t>
    </mdx>
    <mdx n="0" f="m">
      <t c="1">
        <n x="11"/>
      </t>
    </mdx>
    <mdx n="0" f="m">
      <t c="1">
        <n x="12"/>
      </t>
    </mdx>
    <mdx n="0" f="m">
      <t c="1">
        <n x="13"/>
      </t>
    </mdx>
    <mdx n="0" f="m">
      <t c="1">
        <n x="14"/>
      </t>
    </mdx>
    <mdx n="0" f="m">
      <t c="1">
        <n x="15"/>
      </t>
    </mdx>
    <mdx n="0" f="m">
      <t c="1">
        <n x="16"/>
      </t>
    </mdx>
    <mdx n="0" f="m">
      <t c="1">
        <n x="17"/>
      </t>
    </mdx>
    <mdx n="0" f="m">
      <t c="1">
        <n x="18"/>
      </t>
    </mdx>
    <mdx n="0" f="v">
      <t c="6" si="19">
        <n x="15"/>
        <n x="14"/>
        <n x="12"/>
        <n x="2"/>
        <n x="20" s="1"/>
        <n x="21" s="1"/>
      </t>
    </mdx>
    <mdx n="0" f="v">
      <t c="6" si="19">
        <n x="15"/>
        <n x="14"/>
        <n x="12"/>
        <n x="1"/>
        <n x="20" s="1"/>
        <n x="21" s="1"/>
      </t>
    </mdx>
    <mdx n="0" f="v">
      <t c="6" si="19">
        <n x="15"/>
        <n x="14"/>
        <n x="5"/>
        <n x="2"/>
        <n x="20" s="1"/>
        <n x="21" s="1"/>
      </t>
    </mdx>
    <mdx n="0" f="v">
      <t c="6" si="19">
        <n x="15"/>
        <n x="14"/>
        <n x="8"/>
        <n x="18"/>
        <n x="20" s="1"/>
        <n x="21" s="1"/>
      </t>
    </mdx>
    <mdx n="0" f="v">
      <t c="6" si="19">
        <n x="15"/>
        <n x="14"/>
        <n x="11"/>
        <n x="1"/>
        <n x="20" s="1"/>
        <n x="21" s="1"/>
      </t>
    </mdx>
    <mdx n="0" f="v">
      <t c="6" si="19">
        <n x="15"/>
        <n x="14"/>
        <n x="8"/>
        <n x="6"/>
        <n x="20" s="1"/>
        <n x="21" s="1"/>
      </t>
    </mdx>
    <mdx n="0" f="v">
      <t c="6" si="19">
        <n x="15"/>
        <n x="14"/>
        <n x="8"/>
        <n x="1"/>
        <n x="20" s="1"/>
        <n x="21" s="1"/>
      </t>
    </mdx>
    <mdx n="0" f="v">
      <t c="6" si="19">
        <n x="15"/>
        <n x="14"/>
        <n x="11"/>
        <n x="16"/>
        <n x="20" s="1"/>
        <n x="21" s="1"/>
      </t>
    </mdx>
    <mdx n="0" f="v">
      <t c="6" si="19">
        <n x="15"/>
        <n x="14"/>
        <n x="12"/>
        <n x="16"/>
        <n x="20" s="1"/>
        <n x="21" s="1"/>
      </t>
    </mdx>
    <mdx n="0" f="v">
      <t c="6" si="19">
        <n x="15"/>
        <n x="14"/>
        <n x="11"/>
        <n x="9"/>
        <n x="20" s="1"/>
        <n x="21" s="1"/>
      </t>
    </mdx>
    <mdx n="0" f="v">
      <t c="6" si="19">
        <n x="15"/>
        <n x="14"/>
        <n x="5"/>
        <n x="7"/>
        <n x="20" s="1"/>
        <n x="21" s="1"/>
      </t>
    </mdx>
    <mdx n="0" f="v">
      <t c="6" si="19">
        <n x="15"/>
        <n x="14"/>
        <n x="11"/>
        <n x="17"/>
        <n x="20" s="1"/>
        <n x="21" s="1"/>
      </t>
    </mdx>
    <mdx n="0" f="v">
      <t c="6" si="19">
        <n x="15"/>
        <n x="14"/>
        <n x="5"/>
        <n x="4"/>
        <n x="20" s="1"/>
        <n x="21" s="1"/>
      </t>
    </mdx>
    <mdx n="0" f="v">
      <t c="6" si="19">
        <n x="15"/>
        <n x="14"/>
        <n x="5"/>
        <n x="18"/>
        <n x="20" s="1"/>
        <n x="21" s="1"/>
      </t>
    </mdx>
    <mdx n="0" f="v">
      <t c="6" si="19">
        <n x="15"/>
        <n x="14"/>
        <n x="5"/>
        <n x="16"/>
        <n x="20" s="1"/>
        <n x="21" s="1"/>
      </t>
    </mdx>
    <mdx n="0" f="v">
      <t c="6" si="19">
        <n x="15"/>
        <n x="14"/>
        <n x="8"/>
        <n x="3"/>
        <n x="20" s="1"/>
        <n x="21" s="1"/>
      </t>
    </mdx>
    <mdx n="0" f="v">
      <t c="6" si="19">
        <n x="15"/>
        <n x="14"/>
        <n x="11"/>
        <n x="7"/>
        <n x="20" s="1"/>
        <n x="21" s="1"/>
      </t>
    </mdx>
    <mdx n="0" f="v">
      <t c="6" si="19">
        <n x="15"/>
        <n x="14"/>
        <n x="11"/>
        <n x="13"/>
        <n x="20" s="1"/>
        <n x="21" s="1"/>
      </t>
    </mdx>
    <mdx n="0" f="v">
      <t c="6" si="19">
        <n x="15"/>
        <n x="14"/>
        <n x="8"/>
        <n x="4"/>
        <n x="20" s="1"/>
        <n x="21" s="1"/>
      </t>
    </mdx>
    <mdx n="0" f="v">
      <t c="6" si="19">
        <n x="15"/>
        <n x="14"/>
        <n x="8"/>
        <n x="7"/>
        <n x="20" s="1"/>
        <n x="21" s="1"/>
      </t>
    </mdx>
    <mdx n="0" f="v">
      <t c="6" si="19">
        <n x="15"/>
        <n x="14"/>
        <n x="8"/>
        <n x="17"/>
        <n x="20" s="1"/>
        <n x="21" s="1"/>
      </t>
    </mdx>
    <mdx n="0" f="v">
      <t c="6" si="19">
        <n x="15"/>
        <n x="14"/>
        <n x="12"/>
        <n x="13"/>
        <n x="20" s="1"/>
        <n x="21" s="1"/>
      </t>
    </mdx>
    <mdx n="0" f="v">
      <t c="6" si="19">
        <n x="15"/>
        <n x="14"/>
        <n x="11"/>
        <n x="6"/>
        <n x="20" s="1"/>
        <n x="21" s="1"/>
      </t>
    </mdx>
    <mdx n="0" f="v">
      <t c="6" si="19">
        <n x="15"/>
        <n x="14"/>
        <n x="12"/>
        <n x="4"/>
        <n x="20" s="1"/>
        <n x="21" s="1"/>
      </t>
    </mdx>
    <mdx n="0" f="v">
      <t c="6" si="19">
        <n x="15"/>
        <n x="14"/>
        <n x="8"/>
        <n x="9"/>
        <n x="20" s="1"/>
        <n x="21" s="1"/>
      </t>
    </mdx>
    <mdx n="0" f="v">
      <t c="6" si="19">
        <n x="15"/>
        <n x="14"/>
        <n x="12"/>
        <n x="10"/>
        <n x="20" s="1"/>
        <n x="21" s="1"/>
      </t>
    </mdx>
    <mdx n="0" f="v">
      <t c="6" si="19">
        <n x="15"/>
        <n x="14"/>
        <n x="12"/>
        <n x="9"/>
        <n x="20" s="1"/>
        <n x="21" s="1"/>
      </t>
    </mdx>
    <mdx n="0" f="v">
      <t c="6" si="19">
        <n x="15"/>
        <n x="14"/>
        <n x="8"/>
        <n x="2"/>
        <n x="20" s="1"/>
        <n x="21" s="1"/>
      </t>
    </mdx>
    <mdx n="0" f="v">
      <t c="6" si="19">
        <n x="15"/>
        <n x="14"/>
        <n x="11"/>
        <n x="3"/>
        <n x="20" s="1"/>
        <n x="21" s="1"/>
      </t>
    </mdx>
    <mdx n="0" f="v">
      <t c="6" si="19">
        <n x="15"/>
        <n x="14"/>
        <n x="5"/>
        <n x="13"/>
        <n x="20" s="1"/>
        <n x="21" s="1"/>
      </t>
    </mdx>
    <mdx n="0" f="v">
      <t c="6" si="19">
        <n x="15"/>
        <n x="14"/>
        <n x="8"/>
        <n x="16"/>
        <n x="20" s="1"/>
        <n x="21" s="1"/>
      </t>
    </mdx>
    <mdx n="0" f="v">
      <t c="6" si="19">
        <n x="15"/>
        <n x="14"/>
        <n x="5"/>
        <n x="17"/>
        <n x="20" s="1"/>
        <n x="21" s="1"/>
      </t>
    </mdx>
    <mdx n="0" f="v">
      <t c="6" si="19">
        <n x="15"/>
        <n x="14"/>
        <n x="8"/>
        <n x="13"/>
        <n x="20" s="1"/>
        <n x="21" s="1"/>
      </t>
    </mdx>
    <mdx n="0" f="v">
      <t c="6" si="19">
        <n x="15"/>
        <n x="14"/>
        <n x="5"/>
        <n x="6"/>
        <n x="20" s="1"/>
        <n x="21" s="1"/>
      </t>
    </mdx>
    <mdx n="0" f="v">
      <t c="6" si="19">
        <n x="15"/>
        <n x="14"/>
        <n x="5"/>
        <n x="1"/>
        <n x="20" s="1"/>
        <n x="21" s="1"/>
      </t>
    </mdx>
    <mdx n="0" f="v">
      <t c="6" si="19">
        <n x="15"/>
        <n x="14"/>
        <n x="11"/>
        <n x="2"/>
        <n x="20" s="1"/>
        <n x="21" s="1"/>
      </t>
    </mdx>
    <mdx n="0" f="v">
      <t c="6" si="19">
        <n x="15"/>
        <n x="14"/>
        <n x="11"/>
        <n x="4"/>
        <n x="20" s="1"/>
        <n x="21" s="1"/>
      </t>
    </mdx>
    <mdx n="0" f="v">
      <t c="6" si="19">
        <n x="15"/>
        <n x="14"/>
        <n x="12"/>
        <n x="7"/>
        <n x="20" s="1"/>
        <n x="21" s="1"/>
      </t>
    </mdx>
    <mdx n="0" f="v">
      <t c="6" si="19">
        <n x="15"/>
        <n x="14"/>
        <n x="5"/>
        <n x="9"/>
        <n x="20" s="1"/>
        <n x="21" s="1"/>
      </t>
    </mdx>
    <mdx n="0" f="v">
      <t c="6" si="19">
        <n x="15"/>
        <n x="14"/>
        <n x="12"/>
        <n x="18"/>
        <n x="20" s="1"/>
        <n x="21" s="1"/>
      </t>
    </mdx>
    <mdx n="0" f="v">
      <t c="6" si="19">
        <n x="15"/>
        <n x="14"/>
        <n x="12"/>
        <n x="6"/>
        <n x="20" s="1"/>
        <n x="21" s="1"/>
      </t>
    </mdx>
    <mdx n="0" f="v">
      <t c="6" si="19">
        <n x="15"/>
        <n x="14"/>
        <n x="11"/>
        <n x="10"/>
        <n x="20" s="1"/>
        <n x="21" s="1"/>
      </t>
    </mdx>
    <mdx n="0" f="v">
      <t c="6" si="19">
        <n x="15"/>
        <n x="14"/>
        <n x="12"/>
        <n x="3"/>
        <n x="20" s="1"/>
        <n x="21" s="1"/>
      </t>
    </mdx>
    <mdx n="0" f="v">
      <t c="6" si="19">
        <n x="15"/>
        <n x="14"/>
        <n x="5"/>
        <n x="3"/>
        <n x="20" s="1"/>
        <n x="21" s="1"/>
      </t>
    </mdx>
    <mdx n="0" f="v">
      <t c="6" si="19">
        <n x="15"/>
        <n x="14"/>
        <n x="5"/>
        <n x="10"/>
        <n x="20" s="1"/>
        <n x="21" s="1"/>
      </t>
    </mdx>
    <mdx n="0" f="v">
      <t c="6" si="19">
        <n x="15"/>
        <n x="14"/>
        <n x="12"/>
        <n x="17"/>
        <n x="20" s="1"/>
        <n x="21" s="1"/>
      </t>
    </mdx>
    <mdx n="0" f="v">
      <t c="6" si="19">
        <n x="15"/>
        <n x="14"/>
        <n x="8"/>
        <n x="10"/>
        <n x="20" s="1"/>
        <n x="21" s="1"/>
      </t>
    </mdx>
    <mdx n="0" f="v">
      <t c="6" si="19">
        <n x="15"/>
        <n x="14"/>
        <n x="11"/>
        <n x="18"/>
        <n x="20" s="1"/>
        <n x="21" s="1"/>
      </t>
    </mdx>
  </mdxMetadata>
  <valueMetadata count="6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valueMetadata>
</metadata>
</file>

<file path=xl/sharedStrings.xml><?xml version="1.0" encoding="utf-8"?>
<sst xmlns="http://schemas.openxmlformats.org/spreadsheetml/2006/main" count="13022" uniqueCount="3293">
  <si>
    <t>Date</t>
  </si>
  <si>
    <t>Division</t>
  </si>
  <si>
    <t>Description</t>
  </si>
  <si>
    <t>Dr</t>
  </si>
  <si>
    <t>Cr</t>
  </si>
  <si>
    <t>Amount</t>
  </si>
  <si>
    <t>South</t>
  </si>
  <si>
    <t>Transaction 1</t>
  </si>
  <si>
    <t>Cash</t>
  </si>
  <si>
    <t>Revenues - services</t>
  </si>
  <si>
    <t>East</t>
  </si>
  <si>
    <t>Transaction 2</t>
  </si>
  <si>
    <t>Volume Discounts</t>
  </si>
  <si>
    <t>Transaction 3</t>
  </si>
  <si>
    <t>Interest income</t>
  </si>
  <si>
    <t>West</t>
  </si>
  <si>
    <t>Transaction 4</t>
  </si>
  <si>
    <t>North</t>
  </si>
  <si>
    <t>Transaction 5</t>
  </si>
  <si>
    <t>Legal &amp; Professional</t>
  </si>
  <si>
    <t>Transaction 6</t>
  </si>
  <si>
    <t>Transaction 7</t>
  </si>
  <si>
    <t>Transaction 8</t>
  </si>
  <si>
    <t>Utilities - communication</t>
  </si>
  <si>
    <t>Transaction 9</t>
  </si>
  <si>
    <t>Transaction 10</t>
  </si>
  <si>
    <t>Public relations</t>
  </si>
  <si>
    <t>Transaction 11</t>
  </si>
  <si>
    <t>Entertainment</t>
  </si>
  <si>
    <t>Transaction 12</t>
  </si>
  <si>
    <t>Transaction 13</t>
  </si>
  <si>
    <t>Direct overhead costs</t>
  </si>
  <si>
    <t>Transaction 14</t>
  </si>
  <si>
    <t>Transaction 15</t>
  </si>
  <si>
    <t>Salaries &amp; wages</t>
  </si>
  <si>
    <t>Transaction 16</t>
  </si>
  <si>
    <t>Transaction 17</t>
  </si>
  <si>
    <t>Transaction 18</t>
  </si>
  <si>
    <t>Transaction 19</t>
  </si>
  <si>
    <t>Advertising</t>
  </si>
  <si>
    <t>Transaction 20</t>
  </si>
  <si>
    <t>Transaction 21</t>
  </si>
  <si>
    <t>Commissions</t>
  </si>
  <si>
    <t>Transaction 22</t>
  </si>
  <si>
    <t>Transaction 23</t>
  </si>
  <si>
    <t>Transaction 24</t>
  </si>
  <si>
    <t>Depreciation and amortization</t>
  </si>
  <si>
    <t>Accumulated Depreciation</t>
  </si>
  <si>
    <t>Transaction 25</t>
  </si>
  <si>
    <t>Transaction 26</t>
  </si>
  <si>
    <t>Transaction 27</t>
  </si>
  <si>
    <t>Revenues - products</t>
  </si>
  <si>
    <t>Transaction 28</t>
  </si>
  <si>
    <t>Transaction 29</t>
  </si>
  <si>
    <t>Transaction 30</t>
  </si>
  <si>
    <t>Transaction 31</t>
  </si>
  <si>
    <t>Transaction 32</t>
  </si>
  <si>
    <t>Utilities - other</t>
  </si>
  <si>
    <t>Transaction 33</t>
  </si>
  <si>
    <t>Transaction 34</t>
  </si>
  <si>
    <t>Transaction 35</t>
  </si>
  <si>
    <t>Transaction 36</t>
  </si>
  <si>
    <t>Transaction 37</t>
  </si>
  <si>
    <t>Transaction 38</t>
  </si>
  <si>
    <t>Utilities - energy</t>
  </si>
  <si>
    <t>Transaction 39</t>
  </si>
  <si>
    <t>Transaction 40</t>
  </si>
  <si>
    <t>Interest expense</t>
  </si>
  <si>
    <t>Transaction 41</t>
  </si>
  <si>
    <t>Transaction 43</t>
  </si>
  <si>
    <t>Transaction 44</t>
  </si>
  <si>
    <t>Transaction 45</t>
  </si>
  <si>
    <t>Transaction 46</t>
  </si>
  <si>
    <t>Benefits</t>
  </si>
  <si>
    <t>Transaction 47</t>
  </si>
  <si>
    <t>Transaction 48</t>
  </si>
  <si>
    <t>Transaction 49</t>
  </si>
  <si>
    <t>Transaction 50</t>
  </si>
  <si>
    <t>Transaction 51</t>
  </si>
  <si>
    <t>Transaction 52</t>
  </si>
  <si>
    <t>Transaction 53</t>
  </si>
  <si>
    <t>Transaction 54</t>
  </si>
  <si>
    <t>Transaction 56</t>
  </si>
  <si>
    <t>Transaction 57</t>
  </si>
  <si>
    <t>Transaction 58</t>
  </si>
  <si>
    <t>Transaction 59</t>
  </si>
  <si>
    <t>Transaction 60</t>
  </si>
  <si>
    <t>Transaction 61</t>
  </si>
  <si>
    <t>Transaction 62</t>
  </si>
  <si>
    <t>Transaction 63</t>
  </si>
  <si>
    <t>Direct labor costs</t>
  </si>
  <si>
    <t>Transaction 64</t>
  </si>
  <si>
    <t>Transaction 65</t>
  </si>
  <si>
    <t>Travel</t>
  </si>
  <si>
    <t>Transaction 66</t>
  </si>
  <si>
    <t>Transaction 67</t>
  </si>
  <si>
    <t>Transaction 68</t>
  </si>
  <si>
    <t>Transaction 69</t>
  </si>
  <si>
    <t>Transaction 70</t>
  </si>
  <si>
    <t>Transaction 71</t>
  </si>
  <si>
    <t>Transaction 72</t>
  </si>
  <si>
    <t>Transaction 73</t>
  </si>
  <si>
    <t>Transaction 75</t>
  </si>
  <si>
    <t>Transaction 76</t>
  </si>
  <si>
    <t>Cost of materials</t>
  </si>
  <si>
    <t>Transaction 77</t>
  </si>
  <si>
    <t>Transaction 78</t>
  </si>
  <si>
    <t>Transaction 79</t>
  </si>
  <si>
    <t>Transaction 80</t>
  </si>
  <si>
    <t>Transaction 81</t>
  </si>
  <si>
    <t>Transaction 82</t>
  </si>
  <si>
    <t>Transaction 83</t>
  </si>
  <si>
    <t>Transaction 84</t>
  </si>
  <si>
    <t>Transaction 85</t>
  </si>
  <si>
    <t>Transaction 86</t>
  </si>
  <si>
    <t>Transaction 87</t>
  </si>
  <si>
    <t>Transaction 88</t>
  </si>
  <si>
    <t>Revenues - licensing</t>
  </si>
  <si>
    <t>Transaction 89</t>
  </si>
  <si>
    <t>Transaction 90</t>
  </si>
  <si>
    <t>Transaction 91</t>
  </si>
  <si>
    <t>Transaction 92</t>
  </si>
  <si>
    <t>Transaction 93</t>
  </si>
  <si>
    <t>Transaction 94</t>
  </si>
  <si>
    <t>Transaction 95</t>
  </si>
  <si>
    <t>Transaction 96</t>
  </si>
  <si>
    <t>Transaction 97</t>
  </si>
  <si>
    <t>Transaction 98</t>
  </si>
  <si>
    <t>Transaction 99</t>
  </si>
  <si>
    <t>Transaction 100</t>
  </si>
  <si>
    <t>Transaction 101</t>
  </si>
  <si>
    <t>Transaction 103</t>
  </si>
  <si>
    <t>Transaction 104</t>
  </si>
  <si>
    <t>Transaction 105</t>
  </si>
  <si>
    <t>Transaction 106</t>
  </si>
  <si>
    <t>Transaction 108</t>
  </si>
  <si>
    <t>Transaction 109</t>
  </si>
  <si>
    <t>Transaction 110</t>
  </si>
  <si>
    <t>Transaction 111</t>
  </si>
  <si>
    <t>Transaction 112</t>
  </si>
  <si>
    <t>Transaction 113</t>
  </si>
  <si>
    <t>Transaction 114</t>
  </si>
  <si>
    <t>Transaction 115</t>
  </si>
  <si>
    <t>Transaction 116</t>
  </si>
  <si>
    <t>Transaction 117</t>
  </si>
  <si>
    <t>Transaction 118</t>
  </si>
  <si>
    <t>Transaction 119</t>
  </si>
  <si>
    <t>Transaction 120</t>
  </si>
  <si>
    <t>Transaction 121</t>
  </si>
  <si>
    <t>Transaction 122</t>
  </si>
  <si>
    <t>Transaction 123</t>
  </si>
  <si>
    <t>Transaction 124</t>
  </si>
  <si>
    <t>Transaction 125</t>
  </si>
  <si>
    <t>Transaction 126</t>
  </si>
  <si>
    <t>Transaction 127</t>
  </si>
  <si>
    <t>Transaction 128</t>
  </si>
  <si>
    <t>Transaction 129</t>
  </si>
  <si>
    <t>Transaction 131</t>
  </si>
  <si>
    <t>Transaction 132</t>
  </si>
  <si>
    <t>Transaction 133</t>
  </si>
  <si>
    <t>Transaction 134</t>
  </si>
  <si>
    <t>Transaction 135</t>
  </si>
  <si>
    <t>Transaction 137</t>
  </si>
  <si>
    <t>Transaction 138</t>
  </si>
  <si>
    <t>Transaction 139</t>
  </si>
  <si>
    <t>Transaction 140</t>
  </si>
  <si>
    <t>Transaction 141</t>
  </si>
  <si>
    <t>Transaction 143</t>
  </si>
  <si>
    <t>Transaction 144</t>
  </si>
  <si>
    <t>Transaction 145</t>
  </si>
  <si>
    <t>Transaction 146</t>
  </si>
  <si>
    <t>Transaction 147</t>
  </si>
  <si>
    <t>Transaction 148</t>
  </si>
  <si>
    <t>Transaction 149</t>
  </si>
  <si>
    <t>Transaction 150</t>
  </si>
  <si>
    <t>Transaction 151</t>
  </si>
  <si>
    <t>Transaction 152</t>
  </si>
  <si>
    <t>Transaction 153</t>
  </si>
  <si>
    <t>Transaction 154</t>
  </si>
  <si>
    <t>Transaction 155</t>
  </si>
  <si>
    <t>Transaction 156</t>
  </si>
  <si>
    <t>Transaction 157</t>
  </si>
  <si>
    <t>Transaction 158</t>
  </si>
  <si>
    <t>Transaction 159</t>
  </si>
  <si>
    <t>Transaction 160</t>
  </si>
  <si>
    <t>Transaction 161</t>
  </si>
  <si>
    <t>Transaction 162</t>
  </si>
  <si>
    <t>Transaction 163</t>
  </si>
  <si>
    <t>Transaction 165</t>
  </si>
  <si>
    <t>Transaction 166</t>
  </si>
  <si>
    <t>Transaction 167</t>
  </si>
  <si>
    <t>Transaction 168</t>
  </si>
  <si>
    <t>Transaction 169</t>
  </si>
  <si>
    <t>Transaction 170</t>
  </si>
  <si>
    <t>Transaction 171</t>
  </si>
  <si>
    <t>Transaction 172</t>
  </si>
  <si>
    <t>Transaction 173</t>
  </si>
  <si>
    <t>Transaction 174</t>
  </si>
  <si>
    <t>Transaction 175</t>
  </si>
  <si>
    <t>Transaction 176</t>
  </si>
  <si>
    <t>Transaction 177</t>
  </si>
  <si>
    <t>Transaction 178</t>
  </si>
  <si>
    <t>Transaction 179</t>
  </si>
  <si>
    <t>Transaction 180</t>
  </si>
  <si>
    <t>Transaction 181</t>
  </si>
  <si>
    <t>Transaction 182</t>
  </si>
  <si>
    <t>Transaction 183</t>
  </si>
  <si>
    <t>Transaction 184</t>
  </si>
  <si>
    <t>Transaction 185</t>
  </si>
  <si>
    <t>Transaction 186</t>
  </si>
  <si>
    <t>Transaction 187</t>
  </si>
  <si>
    <t>Transaction 188</t>
  </si>
  <si>
    <t>Transaction 190</t>
  </si>
  <si>
    <t>Transaction 191</t>
  </si>
  <si>
    <t>Transaction 192</t>
  </si>
  <si>
    <t>Transaction 193</t>
  </si>
  <si>
    <t>Transaction 194</t>
  </si>
  <si>
    <t>Transaction 195</t>
  </si>
  <si>
    <t>Transaction 196</t>
  </si>
  <si>
    <t>Transaction 197</t>
  </si>
  <si>
    <t>Transaction 198</t>
  </si>
  <si>
    <t>Transaction 199</t>
  </si>
  <si>
    <t>Transaction 200</t>
  </si>
  <si>
    <t>Transaction 201</t>
  </si>
  <si>
    <t>Transaction 202</t>
  </si>
  <si>
    <t>Transaction 203</t>
  </si>
  <si>
    <t>Transaction 204</t>
  </si>
  <si>
    <t>Transaction 205</t>
  </si>
  <si>
    <t>Transaction 206</t>
  </si>
  <si>
    <t>Transaction 207</t>
  </si>
  <si>
    <t>Transaction 208</t>
  </si>
  <si>
    <t>Transaction 209</t>
  </si>
  <si>
    <t>Transaction 210</t>
  </si>
  <si>
    <t>Transaction 211</t>
  </si>
  <si>
    <t>Transaction 212</t>
  </si>
  <si>
    <t>Transaction 213</t>
  </si>
  <si>
    <t>Transaction 214</t>
  </si>
  <si>
    <t>Transaction 215</t>
  </si>
  <si>
    <t>Transaction 216</t>
  </si>
  <si>
    <t>Transaction 217</t>
  </si>
  <si>
    <t>Transaction 218</t>
  </si>
  <si>
    <t>Transaction 219</t>
  </si>
  <si>
    <t>Transaction 220</t>
  </si>
  <si>
    <t>Transaction 221</t>
  </si>
  <si>
    <t>Transaction 222</t>
  </si>
  <si>
    <t>Transaction 224</t>
  </si>
  <si>
    <t>Transaction 226</t>
  </si>
  <si>
    <t>Transaction 227</t>
  </si>
  <si>
    <t>Transaction 228</t>
  </si>
  <si>
    <t>Transaction 229</t>
  </si>
  <si>
    <t>Transaction 230</t>
  </si>
  <si>
    <t>Transaction 231</t>
  </si>
  <si>
    <t>Transaction 232</t>
  </si>
  <si>
    <t>Transaction 233</t>
  </si>
  <si>
    <t>Transaction 234</t>
  </si>
  <si>
    <t>Transaction 235</t>
  </si>
  <si>
    <t>Transaction 236</t>
  </si>
  <si>
    <t>Transaction 237</t>
  </si>
  <si>
    <t>Transaction 238</t>
  </si>
  <si>
    <t>Transaction 239</t>
  </si>
  <si>
    <t>Transaction 240</t>
  </si>
  <si>
    <t>Transaction 241</t>
  </si>
  <si>
    <t>Transaction 242</t>
  </si>
  <si>
    <t>Transaction 243</t>
  </si>
  <si>
    <t>Transaction 244</t>
  </si>
  <si>
    <t>Transaction 245</t>
  </si>
  <si>
    <t>Transaction 246</t>
  </si>
  <si>
    <t>Transaction 247</t>
  </si>
  <si>
    <t>Transaction 248</t>
  </si>
  <si>
    <t>Transaction 249</t>
  </si>
  <si>
    <t>Transaction 250</t>
  </si>
  <si>
    <t>Transaction 251</t>
  </si>
  <si>
    <t>Transaction 252</t>
  </si>
  <si>
    <t>Transaction 253</t>
  </si>
  <si>
    <t>Transaction 254</t>
  </si>
  <si>
    <t>Transaction 255</t>
  </si>
  <si>
    <t>Transaction 256</t>
  </si>
  <si>
    <t>Transaction 257</t>
  </si>
  <si>
    <t>Transaction 258</t>
  </si>
  <si>
    <t>Transaction 259</t>
  </si>
  <si>
    <t>Transaction 260</t>
  </si>
  <si>
    <t>Transaction 261</t>
  </si>
  <si>
    <t>Transaction 262</t>
  </si>
  <si>
    <t>Transaction 263</t>
  </si>
  <si>
    <t>Transaction 264</t>
  </si>
  <si>
    <t>Transaction 265</t>
  </si>
  <si>
    <t>Transaction 266</t>
  </si>
  <si>
    <t>Transaction 267</t>
  </si>
  <si>
    <t>Transaction 268</t>
  </si>
  <si>
    <t>Transaction 269</t>
  </si>
  <si>
    <t>Transaction 270</t>
  </si>
  <si>
    <t>Transaction 271</t>
  </si>
  <si>
    <t>Transaction 272</t>
  </si>
  <si>
    <t>Transaction 273</t>
  </si>
  <si>
    <t>Transaction 274</t>
  </si>
  <si>
    <t>Transaction 275</t>
  </si>
  <si>
    <t>Transaction 276</t>
  </si>
  <si>
    <t>Transaction 277</t>
  </si>
  <si>
    <t>Transaction 278</t>
  </si>
  <si>
    <t>Transaction 279</t>
  </si>
  <si>
    <t>Transaction 280</t>
  </si>
  <si>
    <t>Transaction 281</t>
  </si>
  <si>
    <t>Transaction 282</t>
  </si>
  <si>
    <t>Transaction 283</t>
  </si>
  <si>
    <t>Transaction 284</t>
  </si>
  <si>
    <t>Transaction 285</t>
  </si>
  <si>
    <t>Transaction 286</t>
  </si>
  <si>
    <t>Transaction 287</t>
  </si>
  <si>
    <t>Transaction 288</t>
  </si>
  <si>
    <t>Transaction 289</t>
  </si>
  <si>
    <t>Transaction 290</t>
  </si>
  <si>
    <t>Transaction 291</t>
  </si>
  <si>
    <t>Transaction 292</t>
  </si>
  <si>
    <t>Transaction 293</t>
  </si>
  <si>
    <t>Transaction 294</t>
  </si>
  <si>
    <t>Transaction 295</t>
  </si>
  <si>
    <t>Transaction 296</t>
  </si>
  <si>
    <t>Transaction 297</t>
  </si>
  <si>
    <t>Transaction 298</t>
  </si>
  <si>
    <t>Transaction 299</t>
  </si>
  <si>
    <t>Transaction 300</t>
  </si>
  <si>
    <t>Transaction 301</t>
  </si>
  <si>
    <t>Transaction 302</t>
  </si>
  <si>
    <t>Transaction 303</t>
  </si>
  <si>
    <t>Transaction 304</t>
  </si>
  <si>
    <t>Transaction 305</t>
  </si>
  <si>
    <t>Transaction 306</t>
  </si>
  <si>
    <t>Transaction 307</t>
  </si>
  <si>
    <t>Transaction 308</t>
  </si>
  <si>
    <t>Transaction 309</t>
  </si>
  <si>
    <t>Transaction 310</t>
  </si>
  <si>
    <t>Transaction 311</t>
  </si>
  <si>
    <t>Transaction 312</t>
  </si>
  <si>
    <t>Transaction 313</t>
  </si>
  <si>
    <t>Transaction 314</t>
  </si>
  <si>
    <t>Transaction 315</t>
  </si>
  <si>
    <t>Transaction 316</t>
  </si>
  <si>
    <t>Transaction 317</t>
  </si>
  <si>
    <t>Transaction 318</t>
  </si>
  <si>
    <t>Transaction 319</t>
  </si>
  <si>
    <t>Transaction 320</t>
  </si>
  <si>
    <t>Transaction 321</t>
  </si>
  <si>
    <t>Transaction 322</t>
  </si>
  <si>
    <t>Transaction 323</t>
  </si>
  <si>
    <t>Transaction 324</t>
  </si>
  <si>
    <t>Transaction 325</t>
  </si>
  <si>
    <t>Transaction 326</t>
  </si>
  <si>
    <t>Transaction 328</t>
  </si>
  <si>
    <t>Transaction 329</t>
  </si>
  <si>
    <t>Transaction 330</t>
  </si>
  <si>
    <t>Transaction 331</t>
  </si>
  <si>
    <t>Transaction 332</t>
  </si>
  <si>
    <t>Transaction 333</t>
  </si>
  <si>
    <t>Transaction 334</t>
  </si>
  <si>
    <t>Transaction 335</t>
  </si>
  <si>
    <t>Transaction 336</t>
  </si>
  <si>
    <t>Transaction 337</t>
  </si>
  <si>
    <t>Transaction 338</t>
  </si>
  <si>
    <t>Transaction 339</t>
  </si>
  <si>
    <t>Transaction 340</t>
  </si>
  <si>
    <t>Transaction 341</t>
  </si>
  <si>
    <t>Transaction 342</t>
  </si>
  <si>
    <t>Transaction 343</t>
  </si>
  <si>
    <t>Transaction 344</t>
  </si>
  <si>
    <t>Transaction 345</t>
  </si>
  <si>
    <t>Transaction 346</t>
  </si>
  <si>
    <t>Transaction 347</t>
  </si>
  <si>
    <t>Transaction 348</t>
  </si>
  <si>
    <t>Transaction 349</t>
  </si>
  <si>
    <t>Transaction 350</t>
  </si>
  <si>
    <t>Transaction 351</t>
  </si>
  <si>
    <t>Transaction 352</t>
  </si>
  <si>
    <t>Transaction 353</t>
  </si>
  <si>
    <t>Transaction 354</t>
  </si>
  <si>
    <t>Transaction 355</t>
  </si>
  <si>
    <t>Transaction 356</t>
  </si>
  <si>
    <t>Transaction 357</t>
  </si>
  <si>
    <t>Transaction 358</t>
  </si>
  <si>
    <t>Transaction 359</t>
  </si>
  <si>
    <t>Transaction 360</t>
  </si>
  <si>
    <t>Transaction 361</t>
  </si>
  <si>
    <t>Transaction 362</t>
  </si>
  <si>
    <t>Transaction 363</t>
  </si>
  <si>
    <t>Transaction 364</t>
  </si>
  <si>
    <t>Transaction 365</t>
  </si>
  <si>
    <t>Transaction 366</t>
  </si>
  <si>
    <t>Transaction 367</t>
  </si>
  <si>
    <t>Transaction 368</t>
  </si>
  <si>
    <t>Transaction 369</t>
  </si>
  <si>
    <t>Transaction 370</t>
  </si>
  <si>
    <t>Transaction 371</t>
  </si>
  <si>
    <t>Transaction 372</t>
  </si>
  <si>
    <t>Transaction 373</t>
  </si>
  <si>
    <t>Transaction 374</t>
  </si>
  <si>
    <t>Transaction 375</t>
  </si>
  <si>
    <t>Transaction 376</t>
  </si>
  <si>
    <t>Transaction 377</t>
  </si>
  <si>
    <t>Transaction 378</t>
  </si>
  <si>
    <t>Transaction 379</t>
  </si>
  <si>
    <t>Transaction 380</t>
  </si>
  <si>
    <t>Transaction 381</t>
  </si>
  <si>
    <t>Transaction 382</t>
  </si>
  <si>
    <t>Transaction 383</t>
  </si>
  <si>
    <t>Transaction 384</t>
  </si>
  <si>
    <t>Transaction 385</t>
  </si>
  <si>
    <t>Transaction 386</t>
  </si>
  <si>
    <t>Transaction 387</t>
  </si>
  <si>
    <t>Transaction 388</t>
  </si>
  <si>
    <t>Transaction 389</t>
  </si>
  <si>
    <t>Transaction 390</t>
  </si>
  <si>
    <t>Transaction 391</t>
  </si>
  <si>
    <t>Transaction 392</t>
  </si>
  <si>
    <t>Transaction 393</t>
  </si>
  <si>
    <t>Transaction 394</t>
  </si>
  <si>
    <t>Transaction 395</t>
  </si>
  <si>
    <t>Transaction 396</t>
  </si>
  <si>
    <t>Transaction 398</t>
  </si>
  <si>
    <t>Transaction 399</t>
  </si>
  <si>
    <t>Transaction 400</t>
  </si>
  <si>
    <t>Transaction 401</t>
  </si>
  <si>
    <t>Transaction 402</t>
  </si>
  <si>
    <t>Transaction 403</t>
  </si>
  <si>
    <t>Transaction 404</t>
  </si>
  <si>
    <t>Transaction 405</t>
  </si>
  <si>
    <t>Transaction 406</t>
  </si>
  <si>
    <t>Transaction 407</t>
  </si>
  <si>
    <t>Transaction 408</t>
  </si>
  <si>
    <t>Transaction 409</t>
  </si>
  <si>
    <t>Transaction 410</t>
  </si>
  <si>
    <t>Transaction 411</t>
  </si>
  <si>
    <t>Transaction 412</t>
  </si>
  <si>
    <t>Transaction 413</t>
  </si>
  <si>
    <t>Transaction 414</t>
  </si>
  <si>
    <t>Transaction 415</t>
  </si>
  <si>
    <t>Transaction 416</t>
  </si>
  <si>
    <t>Transaction 417</t>
  </si>
  <si>
    <t>Transaction 418</t>
  </si>
  <si>
    <t>Transaction 419</t>
  </si>
  <si>
    <t>Transaction 420</t>
  </si>
  <si>
    <t>Transaction 421</t>
  </si>
  <si>
    <t>Transaction 422</t>
  </si>
  <si>
    <t>Transaction 423</t>
  </si>
  <si>
    <t>Transaction 424</t>
  </si>
  <si>
    <t>Transaction 425</t>
  </si>
  <si>
    <t>Transaction 426</t>
  </si>
  <si>
    <t>Transaction 427</t>
  </si>
  <si>
    <t>Transaction 428</t>
  </si>
  <si>
    <t>Transaction 429</t>
  </si>
  <si>
    <t>Transaction 430</t>
  </si>
  <si>
    <t>Transaction 431</t>
  </si>
  <si>
    <t>Transaction 432</t>
  </si>
  <si>
    <t>Transaction 433</t>
  </si>
  <si>
    <t>Transaction 434</t>
  </si>
  <si>
    <t>Transaction 435</t>
  </si>
  <si>
    <t>Transaction 436</t>
  </si>
  <si>
    <t>Transaction 437</t>
  </si>
  <si>
    <t>Transaction 438</t>
  </si>
  <si>
    <t>Transaction 440</t>
  </si>
  <si>
    <t>Transaction 441</t>
  </si>
  <si>
    <t>Transaction 442</t>
  </si>
  <si>
    <t>Transaction 443</t>
  </si>
  <si>
    <t>Transaction 444</t>
  </si>
  <si>
    <t>Transaction 445</t>
  </si>
  <si>
    <t>Transaction 446</t>
  </si>
  <si>
    <t>Transaction 447</t>
  </si>
  <si>
    <t>Transaction 448</t>
  </si>
  <si>
    <t>Transaction 449</t>
  </si>
  <si>
    <t>Transaction 450</t>
  </si>
  <si>
    <t>Transaction 452</t>
  </si>
  <si>
    <t>Transaction 453</t>
  </si>
  <si>
    <t>Transaction 454</t>
  </si>
  <si>
    <t>Transaction 455</t>
  </si>
  <si>
    <t>Transaction 456</t>
  </si>
  <si>
    <t>Transaction 457</t>
  </si>
  <si>
    <t>Transaction 458</t>
  </si>
  <si>
    <t>Transaction 459</t>
  </si>
  <si>
    <t>Transaction 460</t>
  </si>
  <si>
    <t>Transaction 461</t>
  </si>
  <si>
    <t>Transaction 462</t>
  </si>
  <si>
    <t>Transaction 463</t>
  </si>
  <si>
    <t>Transaction 464</t>
  </si>
  <si>
    <t>Transaction 465</t>
  </si>
  <si>
    <t>Transaction 466</t>
  </si>
  <si>
    <t>Transaction 467</t>
  </si>
  <si>
    <t>Transaction 468</t>
  </si>
  <si>
    <t>Transaction 469</t>
  </si>
  <si>
    <t>Transaction 470</t>
  </si>
  <si>
    <t>Transaction 471</t>
  </si>
  <si>
    <t>Transaction 472</t>
  </si>
  <si>
    <t>Transaction 473</t>
  </si>
  <si>
    <t>Transaction 474</t>
  </si>
  <si>
    <t>Transaction 475</t>
  </si>
  <si>
    <t>Transaction 476</t>
  </si>
  <si>
    <t>Transaction 477</t>
  </si>
  <si>
    <t>Transaction 478</t>
  </si>
  <si>
    <t>Transaction 479</t>
  </si>
  <si>
    <t>Transaction 480</t>
  </si>
  <si>
    <t>Transaction 481</t>
  </si>
  <si>
    <t>Transaction 482</t>
  </si>
  <si>
    <t>Transaction 483</t>
  </si>
  <si>
    <t>Transaction 484</t>
  </si>
  <si>
    <t>Transaction 485</t>
  </si>
  <si>
    <t>Transaction 486</t>
  </si>
  <si>
    <t>Transaction 487</t>
  </si>
  <si>
    <t>Transaction 488</t>
  </si>
  <si>
    <t>Transaction 489</t>
  </si>
  <si>
    <t>Transaction 490</t>
  </si>
  <si>
    <t>Transaction 491</t>
  </si>
  <si>
    <t>Transaction 492</t>
  </si>
  <si>
    <t>Transaction 493</t>
  </si>
  <si>
    <t>Transaction 494</t>
  </si>
  <si>
    <t>Transaction 496</t>
  </si>
  <si>
    <t>Transaction 497</t>
  </si>
  <si>
    <t>Transaction 498</t>
  </si>
  <si>
    <t>Transaction 499</t>
  </si>
  <si>
    <t>Transaction 500</t>
  </si>
  <si>
    <t>Transaction 501</t>
  </si>
  <si>
    <t>Transaction 502</t>
  </si>
  <si>
    <t>Transaction 503</t>
  </si>
  <si>
    <t>Transaction 504</t>
  </si>
  <si>
    <t>Transaction 505</t>
  </si>
  <si>
    <t>Transaction 506</t>
  </si>
  <si>
    <t>Transaction 507</t>
  </si>
  <si>
    <t>Transaction 508</t>
  </si>
  <si>
    <t>Transaction 509</t>
  </si>
  <si>
    <t>Transaction 510</t>
  </si>
  <si>
    <t>Transaction 511</t>
  </si>
  <si>
    <t>Transaction 512</t>
  </si>
  <si>
    <t>Transaction 513</t>
  </si>
  <si>
    <t>Transaction 514</t>
  </si>
  <si>
    <t>Transaction 515</t>
  </si>
  <si>
    <t>Transaction 516</t>
  </si>
  <si>
    <t>Transaction 517</t>
  </si>
  <si>
    <t>Transaction 518</t>
  </si>
  <si>
    <t>Transaction 519</t>
  </si>
  <si>
    <t>Transaction 520</t>
  </si>
  <si>
    <t>Transaction 521</t>
  </si>
  <si>
    <t>Transaction 522</t>
  </si>
  <si>
    <t>Transaction 523</t>
  </si>
  <si>
    <t>Transaction 524</t>
  </si>
  <si>
    <t>Transaction 525</t>
  </si>
  <si>
    <t>Transaction 526</t>
  </si>
  <si>
    <t>Transaction 527</t>
  </si>
  <si>
    <t>Transaction 528</t>
  </si>
  <si>
    <t>Transaction 529</t>
  </si>
  <si>
    <t>Transaction 530</t>
  </si>
  <si>
    <t>Transaction 531</t>
  </si>
  <si>
    <t>Transaction 532</t>
  </si>
  <si>
    <t>Transaction 533</t>
  </si>
  <si>
    <t>Transaction 534</t>
  </si>
  <si>
    <t>Transaction 535</t>
  </si>
  <si>
    <t>Transaction 536</t>
  </si>
  <si>
    <t>Transaction 537</t>
  </si>
  <si>
    <t>Transaction 538</t>
  </si>
  <si>
    <t>Transaction 539</t>
  </si>
  <si>
    <t>Transaction 540</t>
  </si>
  <si>
    <t>Transaction 541</t>
  </si>
  <si>
    <t>Transaction 542</t>
  </si>
  <si>
    <t>Transaction 543</t>
  </si>
  <si>
    <t>Transaction 544</t>
  </si>
  <si>
    <t>Transaction 545</t>
  </si>
  <si>
    <t>Transaction 546</t>
  </si>
  <si>
    <t>Transaction 547</t>
  </si>
  <si>
    <t>Transaction 548</t>
  </si>
  <si>
    <t>Transaction 549</t>
  </si>
  <si>
    <t>Transaction 550</t>
  </si>
  <si>
    <t>Transaction 551</t>
  </si>
  <si>
    <t>Transaction 552</t>
  </si>
  <si>
    <t>Transaction 553</t>
  </si>
  <si>
    <t>Transaction 554</t>
  </si>
  <si>
    <t>Transaction 555</t>
  </si>
  <si>
    <t>Transaction 556</t>
  </si>
  <si>
    <t>Transaction 557</t>
  </si>
  <si>
    <t>Transaction 558</t>
  </si>
  <si>
    <t>Transaction 559</t>
  </si>
  <si>
    <t>Transaction 560</t>
  </si>
  <si>
    <t>Transaction 561</t>
  </si>
  <si>
    <t>Transaction 562</t>
  </si>
  <si>
    <t>Transaction 563</t>
  </si>
  <si>
    <t>Transaction 564</t>
  </si>
  <si>
    <t>Transaction 565</t>
  </si>
  <si>
    <t>Transaction 566</t>
  </si>
  <si>
    <t>Transaction 568</t>
  </si>
  <si>
    <t>Transaction 569</t>
  </si>
  <si>
    <t>Transaction 570</t>
  </si>
  <si>
    <t>Transaction 571</t>
  </si>
  <si>
    <t>Transaction 572</t>
  </si>
  <si>
    <t>Transaction 573</t>
  </si>
  <si>
    <t>Transaction 574</t>
  </si>
  <si>
    <t>Transaction 575</t>
  </si>
  <si>
    <t>Transaction 576</t>
  </si>
  <si>
    <t>Transaction 577</t>
  </si>
  <si>
    <t>Transaction 578</t>
  </si>
  <si>
    <t>Transaction 579</t>
  </si>
  <si>
    <t>Transaction 580</t>
  </si>
  <si>
    <t>Transaction 581</t>
  </si>
  <si>
    <t>Transaction 582</t>
  </si>
  <si>
    <t>Transaction 583</t>
  </si>
  <si>
    <t>Transaction 584</t>
  </si>
  <si>
    <t>Transaction 585</t>
  </si>
  <si>
    <t>Transaction 586</t>
  </si>
  <si>
    <t>Transaction 587</t>
  </si>
  <si>
    <t>Transaction 588</t>
  </si>
  <si>
    <t>Transaction 589</t>
  </si>
  <si>
    <t>Transaction 590</t>
  </si>
  <si>
    <t>Transaction 591</t>
  </si>
  <si>
    <t>Transaction 592</t>
  </si>
  <si>
    <t>Transaction 593</t>
  </si>
  <si>
    <t>Transaction 594</t>
  </si>
  <si>
    <t>Transaction 595</t>
  </si>
  <si>
    <t>Transaction 596</t>
  </si>
  <si>
    <t>Transaction 597</t>
  </si>
  <si>
    <t>Transaction 598</t>
  </si>
  <si>
    <t>Transaction 599</t>
  </si>
  <si>
    <t>Transaction 600</t>
  </si>
  <si>
    <t>Transaction 601</t>
  </si>
  <si>
    <t>Transaction 602</t>
  </si>
  <si>
    <t>Transaction 603</t>
  </si>
  <si>
    <t>Transaction 604</t>
  </si>
  <si>
    <t>Transaction 605</t>
  </si>
  <si>
    <t>Transaction 606</t>
  </si>
  <si>
    <t>Transaction 607</t>
  </si>
  <si>
    <t>Transaction 608</t>
  </si>
  <si>
    <t>Transaction 609</t>
  </si>
  <si>
    <t>Transaction 610</t>
  </si>
  <si>
    <t>Transaction 611</t>
  </si>
  <si>
    <t>Transaction 612</t>
  </si>
  <si>
    <t>Transaction 613</t>
  </si>
  <si>
    <t>Transaction 614</t>
  </si>
  <si>
    <t>Transaction 615</t>
  </si>
  <si>
    <t>Transaction 616</t>
  </si>
  <si>
    <t>Transaction 617</t>
  </si>
  <si>
    <t>Transaction 618</t>
  </si>
  <si>
    <t>Transaction 619</t>
  </si>
  <si>
    <t>Transaction 620</t>
  </si>
  <si>
    <t>Transaction 621</t>
  </si>
  <si>
    <t>Transaction 622</t>
  </si>
  <si>
    <t>Transaction 623</t>
  </si>
  <si>
    <t>Transaction 624</t>
  </si>
  <si>
    <t>Transaction 625</t>
  </si>
  <si>
    <t>Transaction 626</t>
  </si>
  <si>
    <t>Transaction 627</t>
  </si>
  <si>
    <t>Transaction 628</t>
  </si>
  <si>
    <t>Transaction 629</t>
  </si>
  <si>
    <t>Transaction 630</t>
  </si>
  <si>
    <t>Transaction 631</t>
  </si>
  <si>
    <t>Transaction 632</t>
  </si>
  <si>
    <t>Transaction 633</t>
  </si>
  <si>
    <t>Transaction 634</t>
  </si>
  <si>
    <t>Transaction 635</t>
  </si>
  <si>
    <t>Transaction 636</t>
  </si>
  <si>
    <t>Transaction 637</t>
  </si>
  <si>
    <t>Transaction 639</t>
  </si>
  <si>
    <t>Transaction 640</t>
  </si>
  <si>
    <t>Transaction 641</t>
  </si>
  <si>
    <t>Transaction 642</t>
  </si>
  <si>
    <t>Transaction 643</t>
  </si>
  <si>
    <t>Transaction 644</t>
  </si>
  <si>
    <t>Transaction 645</t>
  </si>
  <si>
    <t>Transaction 647</t>
  </si>
  <si>
    <t>Transaction 648</t>
  </si>
  <si>
    <t>Transaction 649</t>
  </si>
  <si>
    <t>Transaction 650</t>
  </si>
  <si>
    <t>Transaction 651</t>
  </si>
  <si>
    <t>Transaction 652</t>
  </si>
  <si>
    <t>Transaction 653</t>
  </si>
  <si>
    <t>Transaction 654</t>
  </si>
  <si>
    <t>Transaction 655</t>
  </si>
  <si>
    <t>Transaction 656</t>
  </si>
  <si>
    <t>Transaction 657</t>
  </si>
  <si>
    <t>Transaction 658</t>
  </si>
  <si>
    <t>Transaction 659</t>
  </si>
  <si>
    <t>Transaction 660</t>
  </si>
  <si>
    <t>Transaction 661</t>
  </si>
  <si>
    <t>Transaction 662</t>
  </si>
  <si>
    <t>Transaction 663</t>
  </si>
  <si>
    <t>Transaction 664</t>
  </si>
  <si>
    <t>Transaction 665</t>
  </si>
  <si>
    <t>Transaction 666</t>
  </si>
  <si>
    <t>Transaction 667</t>
  </si>
  <si>
    <t>Transaction 668</t>
  </si>
  <si>
    <t>Transaction 669</t>
  </si>
  <si>
    <t>Transaction 670</t>
  </si>
  <si>
    <t>Transaction 671</t>
  </si>
  <si>
    <t>Transaction 672</t>
  </si>
  <si>
    <t>Transaction 673</t>
  </si>
  <si>
    <t>Transaction 674</t>
  </si>
  <si>
    <t>Transaction 675</t>
  </si>
  <si>
    <t>Transaction 676</t>
  </si>
  <si>
    <t>Transaction 677</t>
  </si>
  <si>
    <t>Transaction 678</t>
  </si>
  <si>
    <t>Transaction 679</t>
  </si>
  <si>
    <t>Transaction 680</t>
  </si>
  <si>
    <t>Transaction 681</t>
  </si>
  <si>
    <t>Transaction 682</t>
  </si>
  <si>
    <t>Transaction 683</t>
  </si>
  <si>
    <t>Transaction 684</t>
  </si>
  <si>
    <t>Transaction 685</t>
  </si>
  <si>
    <t>Transaction 686</t>
  </si>
  <si>
    <t>Transaction 687</t>
  </si>
  <si>
    <t>Transaction 688</t>
  </si>
  <si>
    <t>Transaction 689</t>
  </si>
  <si>
    <t>Transaction 690</t>
  </si>
  <si>
    <t>Transaction 691</t>
  </si>
  <si>
    <t>Transaction 692</t>
  </si>
  <si>
    <t>Transaction 693</t>
  </si>
  <si>
    <t>Transaction 694</t>
  </si>
  <si>
    <t>Transaction 695</t>
  </si>
  <si>
    <t>Transaction 696</t>
  </si>
  <si>
    <t>Transaction 697</t>
  </si>
  <si>
    <t>Transaction 698</t>
  </si>
  <si>
    <t>Transaction 699</t>
  </si>
  <si>
    <t>Transaction 700</t>
  </si>
  <si>
    <t>Transaction 701</t>
  </si>
  <si>
    <t>Transaction 702</t>
  </si>
  <si>
    <t>Transaction 703</t>
  </si>
  <si>
    <t>Transaction 704</t>
  </si>
  <si>
    <t>Transaction 705</t>
  </si>
  <si>
    <t>Transaction 706</t>
  </si>
  <si>
    <t>Transaction 707</t>
  </si>
  <si>
    <t>Transaction 708</t>
  </si>
  <si>
    <t>Transaction 709</t>
  </si>
  <si>
    <t>Transaction 710</t>
  </si>
  <si>
    <t>Transaction 711</t>
  </si>
  <si>
    <t>Transaction 712</t>
  </si>
  <si>
    <t>Transaction 713</t>
  </si>
  <si>
    <t>Transaction 714</t>
  </si>
  <si>
    <t>Transaction 715</t>
  </si>
  <si>
    <t>Transaction 716</t>
  </si>
  <si>
    <t>Transaction 717</t>
  </si>
  <si>
    <t>Transaction 718</t>
  </si>
  <si>
    <t>Transaction 719</t>
  </si>
  <si>
    <t>Transaction 720</t>
  </si>
  <si>
    <t>Transaction 721</t>
  </si>
  <si>
    <t>Transaction 722</t>
  </si>
  <si>
    <t>Transaction 723</t>
  </si>
  <si>
    <t>Transaction 724</t>
  </si>
  <si>
    <t>Transaction 725</t>
  </si>
  <si>
    <t>Transaction 726</t>
  </si>
  <si>
    <t>Transaction 727</t>
  </si>
  <si>
    <t>Transaction 728</t>
  </si>
  <si>
    <t>Transaction 729</t>
  </si>
  <si>
    <t>Transaction 730</t>
  </si>
  <si>
    <t>Transaction 731</t>
  </si>
  <si>
    <t>Transaction 732</t>
  </si>
  <si>
    <t>Transaction 733</t>
  </si>
  <si>
    <t>Transaction 734</t>
  </si>
  <si>
    <t>Transaction 735</t>
  </si>
  <si>
    <t>Transaction 736</t>
  </si>
  <si>
    <t>Transaction 737</t>
  </si>
  <si>
    <t>Transaction 738</t>
  </si>
  <si>
    <t>Transaction 739</t>
  </si>
  <si>
    <t>Transaction 740</t>
  </si>
  <si>
    <t>Transaction 741</t>
  </si>
  <si>
    <t>Transaction 742</t>
  </si>
  <si>
    <t>Transaction 743</t>
  </si>
  <si>
    <t>Transaction 744</t>
  </si>
  <si>
    <t>Transaction 745</t>
  </si>
  <si>
    <t>Transaction 746</t>
  </si>
  <si>
    <t>Transaction 747</t>
  </si>
  <si>
    <t>Transaction 749</t>
  </si>
  <si>
    <t>Transaction 750</t>
  </si>
  <si>
    <t>Transaction 751</t>
  </si>
  <si>
    <t>Transaction 752</t>
  </si>
  <si>
    <t>Transaction 753</t>
  </si>
  <si>
    <t>Transaction 754</t>
  </si>
  <si>
    <t>Transaction 755</t>
  </si>
  <si>
    <t>Transaction 756</t>
  </si>
  <si>
    <t>Transaction 757</t>
  </si>
  <si>
    <t>Transaction 758</t>
  </si>
  <si>
    <t>Transaction 759</t>
  </si>
  <si>
    <t>Transaction 760</t>
  </si>
  <si>
    <t>Transaction 761</t>
  </si>
  <si>
    <t>Transaction 762</t>
  </si>
  <si>
    <t>Transaction 763</t>
  </si>
  <si>
    <t>Transaction 764</t>
  </si>
  <si>
    <t>Transaction 765</t>
  </si>
  <si>
    <t>Transaction 766</t>
  </si>
  <si>
    <t>Transaction 767</t>
  </si>
  <si>
    <t>Transaction 768</t>
  </si>
  <si>
    <t>Transaction 769</t>
  </si>
  <si>
    <t>Transaction 770</t>
  </si>
  <si>
    <t>Transaction 771</t>
  </si>
  <si>
    <t>Transaction 772</t>
  </si>
  <si>
    <t>Transaction 773</t>
  </si>
  <si>
    <t>Transaction 774</t>
  </si>
  <si>
    <t>Transaction 775</t>
  </si>
  <si>
    <t>Transaction 776</t>
  </si>
  <si>
    <t>Transaction 778</t>
  </si>
  <si>
    <t>Transaction 779</t>
  </si>
  <si>
    <t>Transaction 780</t>
  </si>
  <si>
    <t>Transaction 781</t>
  </si>
  <si>
    <t>Transaction 782</t>
  </si>
  <si>
    <t>Transaction 783</t>
  </si>
  <si>
    <t>Transaction 784</t>
  </si>
  <si>
    <t>Transaction 785</t>
  </si>
  <si>
    <t>Transaction 786</t>
  </si>
  <si>
    <t>Transaction 787</t>
  </si>
  <si>
    <t>Transaction 788</t>
  </si>
  <si>
    <t>Transaction 789</t>
  </si>
  <si>
    <t>Transaction 790</t>
  </si>
  <si>
    <t>Transaction 791</t>
  </si>
  <si>
    <t>Transaction 792</t>
  </si>
  <si>
    <t>Transaction 793</t>
  </si>
  <si>
    <t>Transaction 794</t>
  </si>
  <si>
    <t>Transaction 795</t>
  </si>
  <si>
    <t>Transaction 796</t>
  </si>
  <si>
    <t>Transaction 797</t>
  </si>
  <si>
    <t>Transaction 798</t>
  </si>
  <si>
    <t>Transaction 799</t>
  </si>
  <si>
    <t>Transaction 800</t>
  </si>
  <si>
    <t>Transaction 801</t>
  </si>
  <si>
    <t>Transaction 802</t>
  </si>
  <si>
    <t>Transaction 803</t>
  </si>
  <si>
    <t>Transaction 804</t>
  </si>
  <si>
    <t>Transaction 805</t>
  </si>
  <si>
    <t>Transaction 806</t>
  </si>
  <si>
    <t>Transaction 807</t>
  </si>
  <si>
    <t>Transaction 808</t>
  </si>
  <si>
    <t>Transaction 809</t>
  </si>
  <si>
    <t>Transaction 810</t>
  </si>
  <si>
    <t>Transaction 811</t>
  </si>
  <si>
    <t>Transaction 812</t>
  </si>
  <si>
    <t>Transaction 813</t>
  </si>
  <si>
    <t>Transaction 814</t>
  </si>
  <si>
    <t>Transaction 815</t>
  </si>
  <si>
    <t>Transaction 816</t>
  </si>
  <si>
    <t>Transaction 817</t>
  </si>
  <si>
    <t>Transaction 818</t>
  </si>
  <si>
    <t>Transaction 819</t>
  </si>
  <si>
    <t>Transaction 820</t>
  </si>
  <si>
    <t>Transaction 821</t>
  </si>
  <si>
    <t>Transaction 822</t>
  </si>
  <si>
    <t>Transaction 823</t>
  </si>
  <si>
    <t>Transaction 824</t>
  </si>
  <si>
    <t>Transaction 825</t>
  </si>
  <si>
    <t>Transaction 826</t>
  </si>
  <si>
    <t>Transaction 827</t>
  </si>
  <si>
    <t>Transaction 828</t>
  </si>
  <si>
    <t>Transaction 829</t>
  </si>
  <si>
    <t>Transaction 830</t>
  </si>
  <si>
    <t>Transaction 831</t>
  </si>
  <si>
    <t>Transaction 832</t>
  </si>
  <si>
    <t>Transaction 833</t>
  </si>
  <si>
    <t>Transaction 834</t>
  </si>
  <si>
    <t>Transaction 835</t>
  </si>
  <si>
    <t>Transaction 836</t>
  </si>
  <si>
    <t>Transaction 837</t>
  </si>
  <si>
    <t>Transaction 838</t>
  </si>
  <si>
    <t>Transaction 839</t>
  </si>
  <si>
    <t>Transaction 840</t>
  </si>
  <si>
    <t>Transaction 841</t>
  </si>
  <si>
    <t>Transaction 842</t>
  </si>
  <si>
    <t>Transaction 843</t>
  </si>
  <si>
    <t>Transaction 844</t>
  </si>
  <si>
    <t>Transaction 845</t>
  </si>
  <si>
    <t>Transaction 846</t>
  </si>
  <si>
    <t>Transaction 847</t>
  </si>
  <si>
    <t>Transaction 848</t>
  </si>
  <si>
    <t>Transaction 849</t>
  </si>
  <si>
    <t>Transaction 850</t>
  </si>
  <si>
    <t>Transaction 851</t>
  </si>
  <si>
    <t>Transaction 852</t>
  </si>
  <si>
    <t>Transaction 853</t>
  </si>
  <si>
    <t>Transaction 854</t>
  </si>
  <si>
    <t>Transaction 855</t>
  </si>
  <si>
    <t>Transaction 856</t>
  </si>
  <si>
    <t>Transaction 857</t>
  </si>
  <si>
    <t>Transaction 858</t>
  </si>
  <si>
    <t>Transaction 859</t>
  </si>
  <si>
    <t>Transaction 860</t>
  </si>
  <si>
    <t>Transaction 861</t>
  </si>
  <si>
    <t>Transaction 862</t>
  </si>
  <si>
    <t>Transaction 863</t>
  </si>
  <si>
    <t>Transaction 864</t>
  </si>
  <si>
    <t>Transaction 865</t>
  </si>
  <si>
    <t>Transaction 866</t>
  </si>
  <si>
    <t>Transaction 867</t>
  </si>
  <si>
    <t>Transaction 868</t>
  </si>
  <si>
    <t>Transaction 869</t>
  </si>
  <si>
    <t>Transaction 870</t>
  </si>
  <si>
    <t>Transaction 871</t>
  </si>
  <si>
    <t>Transaction 872</t>
  </si>
  <si>
    <t>Transaction 873</t>
  </si>
  <si>
    <t>Transaction 874</t>
  </si>
  <si>
    <t>Transaction 875</t>
  </si>
  <si>
    <t>Transaction 876</t>
  </si>
  <si>
    <t>Transaction 877</t>
  </si>
  <si>
    <t>Transaction 878</t>
  </si>
  <si>
    <t>Transaction 879</t>
  </si>
  <si>
    <t>Transaction 880</t>
  </si>
  <si>
    <t>Transaction 881</t>
  </si>
  <si>
    <t>Transaction 882</t>
  </si>
  <si>
    <t>Transaction 884</t>
  </si>
  <si>
    <t>Transaction 885</t>
  </si>
  <si>
    <t>Transaction 886</t>
  </si>
  <si>
    <t>Transaction 887</t>
  </si>
  <si>
    <t>Transaction 888</t>
  </si>
  <si>
    <t>Transaction 889</t>
  </si>
  <si>
    <t>Transaction 890</t>
  </si>
  <si>
    <t>Transaction 891</t>
  </si>
  <si>
    <t>Transaction 892</t>
  </si>
  <si>
    <t>Transaction 893</t>
  </si>
  <si>
    <t>Transaction 894</t>
  </si>
  <si>
    <t>Transaction 895</t>
  </si>
  <si>
    <t>Transaction 896</t>
  </si>
  <si>
    <t>Transaction 897</t>
  </si>
  <si>
    <t>Transaction 898</t>
  </si>
  <si>
    <t>Transaction 899</t>
  </si>
  <si>
    <t>Transaction 900</t>
  </si>
  <si>
    <t>Transaction 901</t>
  </si>
  <si>
    <t>Transaction 902</t>
  </si>
  <si>
    <t>Transaction 903</t>
  </si>
  <si>
    <t>Transaction 904</t>
  </si>
  <si>
    <t>Transaction 905</t>
  </si>
  <si>
    <t>Transaction 906</t>
  </si>
  <si>
    <t>Transaction 907</t>
  </si>
  <si>
    <t>Transaction 908</t>
  </si>
  <si>
    <t>Transaction 909</t>
  </si>
  <si>
    <t>Transaction 910</t>
  </si>
  <si>
    <t>Transaction 911</t>
  </si>
  <si>
    <t>Transaction 912</t>
  </si>
  <si>
    <t>Transaction 913</t>
  </si>
  <si>
    <t>Transaction 914</t>
  </si>
  <si>
    <t>Transaction 915</t>
  </si>
  <si>
    <t>Transaction 916</t>
  </si>
  <si>
    <t>Transaction 917</t>
  </si>
  <si>
    <t>Transaction 918</t>
  </si>
  <si>
    <t>Transaction 919</t>
  </si>
  <si>
    <t>Transaction 920</t>
  </si>
  <si>
    <t>Transaction 921</t>
  </si>
  <si>
    <t>Transaction 922</t>
  </si>
  <si>
    <t>Transaction 923</t>
  </si>
  <si>
    <t>Transaction 924</t>
  </si>
  <si>
    <t>Transaction 925</t>
  </si>
  <si>
    <t>Transaction 926</t>
  </si>
  <si>
    <t>Transaction 927</t>
  </si>
  <si>
    <t>Transaction 928</t>
  </si>
  <si>
    <t>Transaction 929</t>
  </si>
  <si>
    <t>Transaction 930</t>
  </si>
  <si>
    <t>Transaction 931</t>
  </si>
  <si>
    <t>Transaction 932</t>
  </si>
  <si>
    <t>Transaction 933</t>
  </si>
  <si>
    <t>Transaction 934</t>
  </si>
  <si>
    <t>Transaction 935</t>
  </si>
  <si>
    <t>Transaction 936</t>
  </si>
  <si>
    <t>Transaction 937</t>
  </si>
  <si>
    <t>Transaction 938</t>
  </si>
  <si>
    <t>Transaction 939</t>
  </si>
  <si>
    <t>Transaction 940</t>
  </si>
  <si>
    <t>Transaction 941</t>
  </si>
  <si>
    <t>Transaction 942</t>
  </si>
  <si>
    <t>Transaction 943</t>
  </si>
  <si>
    <t>Transaction 944</t>
  </si>
  <si>
    <t>Transaction 945</t>
  </si>
  <si>
    <t>Transaction 946</t>
  </si>
  <si>
    <t>Transaction 947</t>
  </si>
  <si>
    <t>Transaction 948</t>
  </si>
  <si>
    <t>Transaction 949</t>
  </si>
  <si>
    <t>Transaction 950</t>
  </si>
  <si>
    <t>Transaction 951</t>
  </si>
  <si>
    <t>Transaction 952</t>
  </si>
  <si>
    <t>Transaction 953</t>
  </si>
  <si>
    <t>Transaction 954</t>
  </si>
  <si>
    <t>Transaction 955</t>
  </si>
  <si>
    <t>Transaction 956</t>
  </si>
  <si>
    <t>Transaction 957</t>
  </si>
  <si>
    <t>Transaction 958</t>
  </si>
  <si>
    <t>Transaction 960</t>
  </si>
  <si>
    <t>Transaction 961</t>
  </si>
  <si>
    <t>Transaction 962</t>
  </si>
  <si>
    <t>Transaction 963</t>
  </si>
  <si>
    <t>Transaction 964</t>
  </si>
  <si>
    <t>Transaction 965</t>
  </si>
  <si>
    <t>Transaction 966</t>
  </si>
  <si>
    <t>Transaction 967</t>
  </si>
  <si>
    <t>Transaction 968</t>
  </si>
  <si>
    <t>Transaction 969</t>
  </si>
  <si>
    <t>Transaction 970</t>
  </si>
  <si>
    <t>Transaction 971</t>
  </si>
  <si>
    <t>Transaction 972</t>
  </si>
  <si>
    <t>Transaction 973</t>
  </si>
  <si>
    <t>Transaction 974</t>
  </si>
  <si>
    <t>Transaction 975</t>
  </si>
  <si>
    <t>Transaction 976</t>
  </si>
  <si>
    <t>Transaction 977</t>
  </si>
  <si>
    <t>Transaction 978</t>
  </si>
  <si>
    <t>Transaction 979</t>
  </si>
  <si>
    <t>Transaction 980</t>
  </si>
  <si>
    <t>Transaction 981</t>
  </si>
  <si>
    <t>Transaction 982</t>
  </si>
  <si>
    <t>Transaction 983</t>
  </si>
  <si>
    <t>Transaction 984</t>
  </si>
  <si>
    <t>Transaction 985</t>
  </si>
  <si>
    <t>Transaction 986</t>
  </si>
  <si>
    <t>Transaction 987</t>
  </si>
  <si>
    <t>Transaction 988</t>
  </si>
  <si>
    <t>Transaction 989</t>
  </si>
  <si>
    <t>Transaction 990</t>
  </si>
  <si>
    <t>Transaction 991</t>
  </si>
  <si>
    <t>Transaction 992</t>
  </si>
  <si>
    <t>Transaction 993</t>
  </si>
  <si>
    <t>Transaction 994</t>
  </si>
  <si>
    <t>Transaction 995</t>
  </si>
  <si>
    <t>Transaction 996</t>
  </si>
  <si>
    <t>Transaction 997</t>
  </si>
  <si>
    <t>Transaction 998</t>
  </si>
  <si>
    <t>Transaction 999</t>
  </si>
  <si>
    <t>Transaction 1000</t>
  </si>
  <si>
    <t>Transaction 1001</t>
  </si>
  <si>
    <t>Transaction 1002</t>
  </si>
  <si>
    <t>Transaction 1003</t>
  </si>
  <si>
    <t>Transaction 1004</t>
  </si>
  <si>
    <t>Transaction 1005</t>
  </si>
  <si>
    <t>Transaction 1006</t>
  </si>
  <si>
    <t>Transaction 1007</t>
  </si>
  <si>
    <t>Transaction 1008</t>
  </si>
  <si>
    <t>Transaction 1009</t>
  </si>
  <si>
    <t>Transaction 1010</t>
  </si>
  <si>
    <t>Transaction 1011</t>
  </si>
  <si>
    <t>Transaction 1012</t>
  </si>
  <si>
    <t>Transaction 1013</t>
  </si>
  <si>
    <t>Transaction 1014</t>
  </si>
  <si>
    <t>Transaction 1015</t>
  </si>
  <si>
    <t>Transaction 1016</t>
  </si>
  <si>
    <t>Transaction 1017</t>
  </si>
  <si>
    <t>Transaction 1018</t>
  </si>
  <si>
    <t>Transaction 1019</t>
  </si>
  <si>
    <t>Transaction 1021</t>
  </si>
  <si>
    <t>Transaction 1022</t>
  </si>
  <si>
    <t>Transaction 1023</t>
  </si>
  <si>
    <t>Transaction 1024</t>
  </si>
  <si>
    <t>Transaction 1025</t>
  </si>
  <si>
    <t>Transaction 1026</t>
  </si>
  <si>
    <t>Transaction 1027</t>
  </si>
  <si>
    <t>Transaction 1028</t>
  </si>
  <si>
    <t>Transaction 1029</t>
  </si>
  <si>
    <t>Transaction 1030</t>
  </si>
  <si>
    <t>Transaction 1031</t>
  </si>
  <si>
    <t>Transaction 1032</t>
  </si>
  <si>
    <t>Transaction 1033</t>
  </si>
  <si>
    <t>Transaction 1034</t>
  </si>
  <si>
    <t>Transaction 1035</t>
  </si>
  <si>
    <t>Transaction 1036</t>
  </si>
  <si>
    <t>Transaction 1037</t>
  </si>
  <si>
    <t>Transaction 1038</t>
  </si>
  <si>
    <t>Transaction 1039</t>
  </si>
  <si>
    <t>Transaction 1040</t>
  </si>
  <si>
    <t>Transaction 1041</t>
  </si>
  <si>
    <t>Transaction 1042</t>
  </si>
  <si>
    <t>Transaction 1043</t>
  </si>
  <si>
    <t>Transaction 1044</t>
  </si>
  <si>
    <t>Transaction 1045</t>
  </si>
  <si>
    <t>Transaction 1046</t>
  </si>
  <si>
    <t>Transaction 1047</t>
  </si>
  <si>
    <t>Transaction 1048</t>
  </si>
  <si>
    <t>Transaction 1049</t>
  </si>
  <si>
    <t>Transaction 1050</t>
  </si>
  <si>
    <t>Transaction 1051</t>
  </si>
  <si>
    <t>Transaction 1052</t>
  </si>
  <si>
    <t>Transaction 1053</t>
  </si>
  <si>
    <t>Transaction 1054</t>
  </si>
  <si>
    <t>Transaction 1055</t>
  </si>
  <si>
    <t>Transaction 1056</t>
  </si>
  <si>
    <t>Transaction 1057</t>
  </si>
  <si>
    <t>Transaction 1058</t>
  </si>
  <si>
    <t>Transaction 1059</t>
  </si>
  <si>
    <t>Transaction 1060</t>
  </si>
  <si>
    <t>Transaction 1061</t>
  </si>
  <si>
    <t>Transaction 1062</t>
  </si>
  <si>
    <t>Transaction 1063</t>
  </si>
  <si>
    <t>Transaction 1064</t>
  </si>
  <si>
    <t>Transaction 1065</t>
  </si>
  <si>
    <t>Transaction 1066</t>
  </si>
  <si>
    <t>Transaction 1067</t>
  </si>
  <si>
    <t>Transaction 1068</t>
  </si>
  <si>
    <t>Transaction 1069</t>
  </si>
  <si>
    <t>Transaction 1070</t>
  </si>
  <si>
    <t>Transaction 1071</t>
  </si>
  <si>
    <t>Transaction 1072</t>
  </si>
  <si>
    <t>Transaction 1073</t>
  </si>
  <si>
    <t>Transaction 1074</t>
  </si>
  <si>
    <t>Transaction 1075</t>
  </si>
  <si>
    <t>Transaction 1076</t>
  </si>
  <si>
    <t>Transaction 1077</t>
  </si>
  <si>
    <t>Transaction 1078</t>
  </si>
  <si>
    <t>Transaction 1079</t>
  </si>
  <si>
    <t>Transaction 1080</t>
  </si>
  <si>
    <t>Transaction 1081</t>
  </si>
  <si>
    <t>Transaction 1082</t>
  </si>
  <si>
    <t>Transaction 1083</t>
  </si>
  <si>
    <t>Transaction 1084</t>
  </si>
  <si>
    <t>Transaction 1085</t>
  </si>
  <si>
    <t>Transaction 1086</t>
  </si>
  <si>
    <t>Transaction 1087</t>
  </si>
  <si>
    <t>Transaction 1088</t>
  </si>
  <si>
    <t>Transaction 1089</t>
  </si>
  <si>
    <t>Transaction 1090</t>
  </si>
  <si>
    <t>Transaction 1091</t>
  </si>
  <si>
    <t>Transaction 1092</t>
  </si>
  <si>
    <t>Transaction 1093</t>
  </si>
  <si>
    <t>Transaction 1094</t>
  </si>
  <si>
    <t>Transaction 1095</t>
  </si>
  <si>
    <t>Transaction 1096</t>
  </si>
  <si>
    <t>Transaction 1097</t>
  </si>
  <si>
    <t>Transaction 1098</t>
  </si>
  <si>
    <t>Transaction 1099</t>
  </si>
  <si>
    <t>Transaction 1100</t>
  </si>
  <si>
    <t>Transaction 1102</t>
  </si>
  <si>
    <t>Transaction 1103</t>
  </si>
  <si>
    <t>Transaction 1104</t>
  </si>
  <si>
    <t>Transaction 1105</t>
  </si>
  <si>
    <t>Transaction 1106</t>
  </si>
  <si>
    <t>Transaction 1107</t>
  </si>
  <si>
    <t>Transaction 1108</t>
  </si>
  <si>
    <t>Transaction 1109</t>
  </si>
  <si>
    <t>Transaction 1110</t>
  </si>
  <si>
    <t>Transaction 1112</t>
  </si>
  <si>
    <t>Transaction 1113</t>
  </si>
  <si>
    <t>Transaction 1114</t>
  </si>
  <si>
    <t>Transaction 1115</t>
  </si>
  <si>
    <t>Transaction 1116</t>
  </si>
  <si>
    <t>Transaction 1117</t>
  </si>
  <si>
    <t>Transaction 1118</t>
  </si>
  <si>
    <t>Transaction 1119</t>
  </si>
  <si>
    <t>Transaction 1120</t>
  </si>
  <si>
    <t>Transaction 1121</t>
  </si>
  <si>
    <t>Transaction 1123</t>
  </si>
  <si>
    <t>Transaction 1124</t>
  </si>
  <si>
    <t>Transaction 1125</t>
  </si>
  <si>
    <t>Transaction 1126</t>
  </si>
  <si>
    <t>Transaction 1127</t>
  </si>
  <si>
    <t>Transaction 1128</t>
  </si>
  <si>
    <t>Transaction 1129</t>
  </si>
  <si>
    <t>Transaction 1130</t>
  </si>
  <si>
    <t>Transaction 1131</t>
  </si>
  <si>
    <t>Transaction 1132</t>
  </si>
  <si>
    <t>Transaction 1133</t>
  </si>
  <si>
    <t>Transaction 1134</t>
  </si>
  <si>
    <t>Transaction 1135</t>
  </si>
  <si>
    <t>Transaction 1136</t>
  </si>
  <si>
    <t>Transaction 1137</t>
  </si>
  <si>
    <t>Transaction 1138</t>
  </si>
  <si>
    <t>Transaction 1139</t>
  </si>
  <si>
    <t>Transaction 1140</t>
  </si>
  <si>
    <t>Transaction 1141</t>
  </si>
  <si>
    <t>Transaction 1142</t>
  </si>
  <si>
    <t>Transaction 1143</t>
  </si>
  <si>
    <t>Transaction 1144</t>
  </si>
  <si>
    <t>Transaction 1145</t>
  </si>
  <si>
    <t>Transaction 1146</t>
  </si>
  <si>
    <t>Transaction 1147</t>
  </si>
  <si>
    <t>Transaction 1148</t>
  </si>
  <si>
    <t>Transaction 1149</t>
  </si>
  <si>
    <t>Transaction 1150</t>
  </si>
  <si>
    <t>Transaction 1151</t>
  </si>
  <si>
    <t>Transaction 1152</t>
  </si>
  <si>
    <t>Transaction 1153</t>
  </si>
  <si>
    <t>Transaction 1154</t>
  </si>
  <si>
    <t>Transaction 1155</t>
  </si>
  <si>
    <t>Transaction 1156</t>
  </si>
  <si>
    <t>Transaction 1157</t>
  </si>
  <si>
    <t>Transaction 1158</t>
  </si>
  <si>
    <t>Transaction 1159</t>
  </si>
  <si>
    <t>Transaction 1160</t>
  </si>
  <si>
    <t>Transaction 1161</t>
  </si>
  <si>
    <t>Transaction 1162</t>
  </si>
  <si>
    <t>Transaction 1164</t>
  </si>
  <si>
    <t>Transaction 1165</t>
  </si>
  <si>
    <t>Transaction 1166</t>
  </si>
  <si>
    <t>Transaction 1167</t>
  </si>
  <si>
    <t>Transaction 1168</t>
  </si>
  <si>
    <t>Transaction 1169</t>
  </si>
  <si>
    <t>Transaction 1170</t>
  </si>
  <si>
    <t>Transaction 1171</t>
  </si>
  <si>
    <t>Transaction 1172</t>
  </si>
  <si>
    <t>Transaction 1173</t>
  </si>
  <si>
    <t>Transaction 1174</t>
  </si>
  <si>
    <t>Transaction 1175</t>
  </si>
  <si>
    <t>Transaction 1176</t>
  </si>
  <si>
    <t>Transaction 1177</t>
  </si>
  <si>
    <t>Transaction 1178</t>
  </si>
  <si>
    <t>Transaction 1179</t>
  </si>
  <si>
    <t>Transaction 1180</t>
  </si>
  <si>
    <t>Transaction 1181</t>
  </si>
  <si>
    <t>Transaction 1182</t>
  </si>
  <si>
    <t>Transaction 1183</t>
  </si>
  <si>
    <t>Transaction 1184</t>
  </si>
  <si>
    <t>Transaction 1185</t>
  </si>
  <si>
    <t>Transaction 1186</t>
  </si>
  <si>
    <t>Transaction 1187</t>
  </si>
  <si>
    <t>Transaction 1188</t>
  </si>
  <si>
    <t>Transaction 1189</t>
  </si>
  <si>
    <t>Transaction 1190</t>
  </si>
  <si>
    <t>Transaction 1191</t>
  </si>
  <si>
    <t>Transaction 1192</t>
  </si>
  <si>
    <t>Transaction 1193</t>
  </si>
  <si>
    <t>Transaction 1194</t>
  </si>
  <si>
    <t>Transaction 1196</t>
  </si>
  <si>
    <t>Transaction 1197</t>
  </si>
  <si>
    <t>Transaction 1199</t>
  </si>
  <si>
    <t>Transaction 1200</t>
  </si>
  <si>
    <t>Transaction 1201</t>
  </si>
  <si>
    <t>Transaction 1202</t>
  </si>
  <si>
    <t>Transaction 1203</t>
  </si>
  <si>
    <t>Transaction 1205</t>
  </si>
  <si>
    <t>Transaction 1206</t>
  </si>
  <si>
    <t>Transaction 1207</t>
  </si>
  <si>
    <t>Transaction 1208</t>
  </si>
  <si>
    <t>Transaction 1209</t>
  </si>
  <si>
    <t>Transaction 1210</t>
  </si>
  <si>
    <t>Transaction 1211</t>
  </si>
  <si>
    <t>Transaction 1212</t>
  </si>
  <si>
    <t>Transaction 1213</t>
  </si>
  <si>
    <t>Transaction 1214</t>
  </si>
  <si>
    <t>Transaction 1215</t>
  </si>
  <si>
    <t>Transaction 1216</t>
  </si>
  <si>
    <t>Transaction 1217</t>
  </si>
  <si>
    <t>Transaction 1218</t>
  </si>
  <si>
    <t>Transaction 1220</t>
  </si>
  <si>
    <t>Transaction 1221</t>
  </si>
  <si>
    <t>Transaction 1222</t>
  </si>
  <si>
    <t>Transaction 1223</t>
  </si>
  <si>
    <t>Transaction 1224</t>
  </si>
  <si>
    <t>Transaction 1225</t>
  </si>
  <si>
    <t>Transaction 1226</t>
  </si>
  <si>
    <t>Transaction 1227</t>
  </si>
  <si>
    <t>Transaction 1228</t>
  </si>
  <si>
    <t>Transaction 1229</t>
  </si>
  <si>
    <t>Transaction 1230</t>
  </si>
  <si>
    <t>Transaction 1231</t>
  </si>
  <si>
    <t>Transaction 1232</t>
  </si>
  <si>
    <t>Transaction 1233</t>
  </si>
  <si>
    <t>Transaction 1234</t>
  </si>
  <si>
    <t>Transaction 1235</t>
  </si>
  <si>
    <t>Transaction 1236</t>
  </si>
  <si>
    <t>Transaction 1237</t>
  </si>
  <si>
    <t>Transaction 1238</t>
  </si>
  <si>
    <t>Transaction 1239</t>
  </si>
  <si>
    <t>Transaction 1240</t>
  </si>
  <si>
    <t>Transaction 1241</t>
  </si>
  <si>
    <t>Transaction 1242</t>
  </si>
  <si>
    <t>Transaction 1243</t>
  </si>
  <si>
    <t>Transaction 1244</t>
  </si>
  <si>
    <t>Transaction 1245</t>
  </si>
  <si>
    <t>Transaction 1246</t>
  </si>
  <si>
    <t>Transaction 1247</t>
  </si>
  <si>
    <t>Transaction 1248</t>
  </si>
  <si>
    <t>Transaction 1249</t>
  </si>
  <si>
    <t>Transaction 1250</t>
  </si>
  <si>
    <t>Transaction 1251</t>
  </si>
  <si>
    <t>Transaction 1252</t>
  </si>
  <si>
    <t>Transaction 1253</t>
  </si>
  <si>
    <t>Transaction 1254</t>
  </si>
  <si>
    <t>Transaction 1255</t>
  </si>
  <si>
    <t>Transaction 1256</t>
  </si>
  <si>
    <t>Transaction 1257</t>
  </si>
  <si>
    <t>Transaction 1258</t>
  </si>
  <si>
    <t>Transaction 1259</t>
  </si>
  <si>
    <t>Transaction 1260</t>
  </si>
  <si>
    <t>Transaction 1261</t>
  </si>
  <si>
    <t>Transaction 1262</t>
  </si>
  <si>
    <t>Transaction 1263</t>
  </si>
  <si>
    <t>Transaction 1264</t>
  </si>
  <si>
    <t>Transaction 1265</t>
  </si>
  <si>
    <t>Transaction 1266</t>
  </si>
  <si>
    <t>Transaction 1267</t>
  </si>
  <si>
    <t>Transaction 1268</t>
  </si>
  <si>
    <t>Transaction 1269</t>
  </si>
  <si>
    <t>Transaction 1270</t>
  </si>
  <si>
    <t>Transaction 1271</t>
  </si>
  <si>
    <t>Transaction 1272</t>
  </si>
  <si>
    <t>Transaction 1273</t>
  </si>
  <si>
    <t>Transaction 1274</t>
  </si>
  <si>
    <t>Transaction 1275</t>
  </si>
  <si>
    <t>Transaction 1276</t>
  </si>
  <si>
    <t>Transaction 1277</t>
  </si>
  <si>
    <t>Transaction 1278</t>
  </si>
  <si>
    <t>Transaction 1279</t>
  </si>
  <si>
    <t>Transaction 1280</t>
  </si>
  <si>
    <t>Transaction 1281</t>
  </si>
  <si>
    <t>Transaction 1282</t>
  </si>
  <si>
    <t>Transaction 1284</t>
  </si>
  <si>
    <t>Transaction 1285</t>
  </si>
  <si>
    <t>Transaction 1286</t>
  </si>
  <si>
    <t>Transaction 1287</t>
  </si>
  <si>
    <t>Transaction 1288</t>
  </si>
  <si>
    <t>Transaction 1289</t>
  </si>
  <si>
    <t>Transaction 1290</t>
  </si>
  <si>
    <t>Transaction 1291</t>
  </si>
  <si>
    <t>Transaction 1292</t>
  </si>
  <si>
    <t>Transaction 1293</t>
  </si>
  <si>
    <t>Transaction 1294</t>
  </si>
  <si>
    <t>Transaction 1295</t>
  </si>
  <si>
    <t>Transaction 1296</t>
  </si>
  <si>
    <t>Transaction 1297</t>
  </si>
  <si>
    <t>Transaction 1298</t>
  </si>
  <si>
    <t>Transaction 1299</t>
  </si>
  <si>
    <t>Transaction 1300</t>
  </si>
  <si>
    <t>Transaction 1301</t>
  </si>
  <si>
    <t>Transaction 1302</t>
  </si>
  <si>
    <t>Transaction 1303</t>
  </si>
  <si>
    <t>Transaction 1304</t>
  </si>
  <si>
    <t>Transaction 1305</t>
  </si>
  <si>
    <t>Transaction 1306</t>
  </si>
  <si>
    <t>Transaction 1307</t>
  </si>
  <si>
    <t>Transaction 1308</t>
  </si>
  <si>
    <t>Transaction 1309</t>
  </si>
  <si>
    <t>Transaction 1310</t>
  </si>
  <si>
    <t>Transaction 1311</t>
  </si>
  <si>
    <t>Transaction 1312</t>
  </si>
  <si>
    <t>Transaction 1313</t>
  </si>
  <si>
    <t>Transaction 1314</t>
  </si>
  <si>
    <t>Transaction 1315</t>
  </si>
  <si>
    <t>Transaction 1316</t>
  </si>
  <si>
    <t>Transaction 1317</t>
  </si>
  <si>
    <t>Transaction 1318</t>
  </si>
  <si>
    <t>Transaction 1319</t>
  </si>
  <si>
    <t>Transaction 1320</t>
  </si>
  <si>
    <t>Transaction 1321</t>
  </si>
  <si>
    <t>Transaction 1322</t>
  </si>
  <si>
    <t>Transaction 1323</t>
  </si>
  <si>
    <t>Transaction 1324</t>
  </si>
  <si>
    <t>Transaction 1325</t>
  </si>
  <si>
    <t>Transaction 1326</t>
  </si>
  <si>
    <t>Transaction 1327</t>
  </si>
  <si>
    <t>Transaction 1328</t>
  </si>
  <si>
    <t>Transaction 1329</t>
  </si>
  <si>
    <t>Transaction 1330</t>
  </si>
  <si>
    <t>Transaction 1331</t>
  </si>
  <si>
    <t>Transaction 1332</t>
  </si>
  <si>
    <t>Transaction 1333</t>
  </si>
  <si>
    <t>Transaction 1334</t>
  </si>
  <si>
    <t>Transaction 1335</t>
  </si>
  <si>
    <t>Transaction 1336</t>
  </si>
  <si>
    <t>Transaction 1337</t>
  </si>
  <si>
    <t>Transaction 1338</t>
  </si>
  <si>
    <t>Transaction 1339</t>
  </si>
  <si>
    <t>Transaction 1340</t>
  </si>
  <si>
    <t>Transaction 1341</t>
  </si>
  <si>
    <t>Transaction 1342</t>
  </si>
  <si>
    <t>Transaction 1343</t>
  </si>
  <si>
    <t>Transaction 1344</t>
  </si>
  <si>
    <t>Transaction 1345</t>
  </si>
  <si>
    <t>Transaction 1346</t>
  </si>
  <si>
    <t>Transaction 1347</t>
  </si>
  <si>
    <t>Transaction 1348</t>
  </si>
  <si>
    <t>Transaction 1349</t>
  </si>
  <si>
    <t>Transaction 1350</t>
  </si>
  <si>
    <t>Transaction 1351</t>
  </si>
  <si>
    <t>Transaction 1352</t>
  </si>
  <si>
    <t>Transaction 1353</t>
  </si>
  <si>
    <t>Transaction 1354</t>
  </si>
  <si>
    <t>Transaction 1355</t>
  </si>
  <si>
    <t>Transaction 1356</t>
  </si>
  <si>
    <t>Transaction 1357</t>
  </si>
  <si>
    <t>Transaction 1358</t>
  </si>
  <si>
    <t>Transaction 1359</t>
  </si>
  <si>
    <t>Transaction 1360</t>
  </si>
  <si>
    <t>Transaction 1361</t>
  </si>
  <si>
    <t>Transaction 1362</t>
  </si>
  <si>
    <t>Transaction 1363</t>
  </si>
  <si>
    <t>Transaction 1364</t>
  </si>
  <si>
    <t>Transaction 1365</t>
  </si>
  <si>
    <t>Transaction 1366</t>
  </si>
  <si>
    <t>Transaction 1367</t>
  </si>
  <si>
    <t>Transaction 1368</t>
  </si>
  <si>
    <t>Transaction 1369</t>
  </si>
  <si>
    <t>Transaction 1370</t>
  </si>
  <si>
    <t>Transaction 1371</t>
  </si>
  <si>
    <t>Transaction 1372</t>
  </si>
  <si>
    <t>Transaction 1373</t>
  </si>
  <si>
    <t>Transaction 1374</t>
  </si>
  <si>
    <t>Transaction 1375</t>
  </si>
  <si>
    <t>Transaction 1376</t>
  </si>
  <si>
    <t>Transaction 1377</t>
  </si>
  <si>
    <t>Transaction 1378</t>
  </si>
  <si>
    <t>Transaction 1379</t>
  </si>
  <si>
    <t>Transaction 1380</t>
  </si>
  <si>
    <t>Transaction 1381</t>
  </si>
  <si>
    <t>Transaction 1382</t>
  </si>
  <si>
    <t>Transaction 1383</t>
  </si>
  <si>
    <t>Transaction 1384</t>
  </si>
  <si>
    <t>Transaction 1385</t>
  </si>
  <si>
    <t>Transaction 1386</t>
  </si>
  <si>
    <t>Transaction 1387</t>
  </si>
  <si>
    <t>Transaction 1388</t>
  </si>
  <si>
    <t>Transaction 1389</t>
  </si>
  <si>
    <t>Transaction 1391</t>
  </si>
  <si>
    <t>Transaction 1392</t>
  </si>
  <si>
    <t>Transaction 1393</t>
  </si>
  <si>
    <t>Transaction 1394</t>
  </si>
  <si>
    <t>Transaction 1395</t>
  </si>
  <si>
    <t>Transaction 1396</t>
  </si>
  <si>
    <t>Transaction 1397</t>
  </si>
  <si>
    <t>Transaction 1398</t>
  </si>
  <si>
    <t>Transaction 1399</t>
  </si>
  <si>
    <t>Transaction 1400</t>
  </si>
  <si>
    <t>Transaction 1401</t>
  </si>
  <si>
    <t>Transaction 1402</t>
  </si>
  <si>
    <t>Transaction 1403</t>
  </si>
  <si>
    <t>Transaction 1404</t>
  </si>
  <si>
    <t>Transaction 1405</t>
  </si>
  <si>
    <t>Transaction 1406</t>
  </si>
  <si>
    <t>Transaction 1407</t>
  </si>
  <si>
    <t>Transaction 1408</t>
  </si>
  <si>
    <t>Transaction 1409</t>
  </si>
  <si>
    <t>Transaction 1410</t>
  </si>
  <si>
    <t>Transaction 1411</t>
  </si>
  <si>
    <t>Transaction 1412</t>
  </si>
  <si>
    <t>Transaction 1413</t>
  </si>
  <si>
    <t>Transaction 1414</t>
  </si>
  <si>
    <t>Transaction 1415</t>
  </si>
  <si>
    <t>Transaction 1416</t>
  </si>
  <si>
    <t>Transaction 1417</t>
  </si>
  <si>
    <t>Transaction 1418</t>
  </si>
  <si>
    <t>Transaction 1420</t>
  </si>
  <si>
    <t>Transaction 1421</t>
  </si>
  <si>
    <t>Transaction 1422</t>
  </si>
  <si>
    <t>Transaction 1423</t>
  </si>
  <si>
    <t>Transaction 1424</t>
  </si>
  <si>
    <t>Transaction 1425</t>
  </si>
  <si>
    <t>Transaction 1426</t>
  </si>
  <si>
    <t>Transaction 1427</t>
  </si>
  <si>
    <t>Transaction 1428</t>
  </si>
  <si>
    <t>Transaction 1429</t>
  </si>
  <si>
    <t>Transaction 1430</t>
  </si>
  <si>
    <t>Transaction 1431</t>
  </si>
  <si>
    <t>Transaction 1432</t>
  </si>
  <si>
    <t>Transaction 1433</t>
  </si>
  <si>
    <t>Transaction 1435</t>
  </si>
  <si>
    <t>Transaction 1436</t>
  </si>
  <si>
    <t>Transaction 1437</t>
  </si>
  <si>
    <t>Transaction 1438</t>
  </si>
  <si>
    <t>Transaction 1439</t>
  </si>
  <si>
    <t>Transaction 1440</t>
  </si>
  <si>
    <t>Transaction 1441</t>
  </si>
  <si>
    <t>Transaction 1442</t>
  </si>
  <si>
    <t>Transaction 1443</t>
  </si>
  <si>
    <t>Transaction 1444</t>
  </si>
  <si>
    <t>Transaction 1445</t>
  </si>
  <si>
    <t>Transaction 1446</t>
  </si>
  <si>
    <t>Transaction 1447</t>
  </si>
  <si>
    <t>Transaction 1448</t>
  </si>
  <si>
    <t>Transaction 1449</t>
  </si>
  <si>
    <t>Transaction 1450</t>
  </si>
  <si>
    <t>Transaction 1451</t>
  </si>
  <si>
    <t>Transaction 1452</t>
  </si>
  <si>
    <t>Transaction 1453</t>
  </si>
  <si>
    <t>Transaction 1454</t>
  </si>
  <si>
    <t>Transaction 1456</t>
  </si>
  <si>
    <t>Transaction 1457</t>
  </si>
  <si>
    <t>Transaction 1458</t>
  </si>
  <si>
    <t>Transaction 1459</t>
  </si>
  <si>
    <t>Transaction 1460</t>
  </si>
  <si>
    <t>Transaction 1461</t>
  </si>
  <si>
    <t>Transaction 1462</t>
  </si>
  <si>
    <t>Transaction 1463</t>
  </si>
  <si>
    <t>Transaction 1464</t>
  </si>
  <si>
    <t>Transaction 1465</t>
  </si>
  <si>
    <t>Transaction 1466</t>
  </si>
  <si>
    <t>Transaction 1467</t>
  </si>
  <si>
    <t>Transaction 1468</t>
  </si>
  <si>
    <t>Transaction 1469</t>
  </si>
  <si>
    <t>Transaction 1470</t>
  </si>
  <si>
    <t>Transaction 1471</t>
  </si>
  <si>
    <t>Transaction 1472</t>
  </si>
  <si>
    <t>Transaction 1473</t>
  </si>
  <si>
    <t>Transaction 1474</t>
  </si>
  <si>
    <t>Transaction 1475</t>
  </si>
  <si>
    <t>Transaction 1476</t>
  </si>
  <si>
    <t>Transaction 1477</t>
  </si>
  <si>
    <t>Transaction 1478</t>
  </si>
  <si>
    <t>Transaction 1479</t>
  </si>
  <si>
    <t>Transaction 1480</t>
  </si>
  <si>
    <t>Transaction 1481</t>
  </si>
  <si>
    <t>Transaction 1482</t>
  </si>
  <si>
    <t>Transaction 1483</t>
  </si>
  <si>
    <t>Transaction 1484</t>
  </si>
  <si>
    <t>Transaction 1485</t>
  </si>
  <si>
    <t>Transaction 1486</t>
  </si>
  <si>
    <t>Transaction 1487</t>
  </si>
  <si>
    <t>Transaction 1488</t>
  </si>
  <si>
    <t>Transaction 1489</t>
  </si>
  <si>
    <t>Transaction 1490</t>
  </si>
  <si>
    <t>Transaction 1491</t>
  </si>
  <si>
    <t>Transaction 1492</t>
  </si>
  <si>
    <t>Transaction 1493</t>
  </si>
  <si>
    <t>Transaction 1494</t>
  </si>
  <si>
    <t>Transaction 1495</t>
  </si>
  <si>
    <t>Transaction 1496</t>
  </si>
  <si>
    <t>Transaction 1497</t>
  </si>
  <si>
    <t>Transaction 1498</t>
  </si>
  <si>
    <t>Transaction 1499</t>
  </si>
  <si>
    <t>Transaction 1500</t>
  </si>
  <si>
    <t>Transaction 1501</t>
  </si>
  <si>
    <t>Transaction 1502</t>
  </si>
  <si>
    <t>Transaction 1503</t>
  </si>
  <si>
    <t>Transaction 1504</t>
  </si>
  <si>
    <t>Transaction 1505</t>
  </si>
  <si>
    <t>Transaction 1506</t>
  </si>
  <si>
    <t>Transaction 1507</t>
  </si>
  <si>
    <t>Transaction 1508</t>
  </si>
  <si>
    <t>Transaction 1509</t>
  </si>
  <si>
    <t>Transaction 1510</t>
  </si>
  <si>
    <t>Transaction 1511</t>
  </si>
  <si>
    <t>Transaction 1513</t>
  </si>
  <si>
    <t>Transaction 1514</t>
  </si>
  <si>
    <t>Transaction 1515</t>
  </si>
  <si>
    <t>Transaction 1516</t>
  </si>
  <si>
    <t>Transaction 1517</t>
  </si>
  <si>
    <t>Transaction 1518</t>
  </si>
  <si>
    <t>Transaction 1519</t>
  </si>
  <si>
    <t>Transaction 1520</t>
  </si>
  <si>
    <t>Transaction 1521</t>
  </si>
  <si>
    <t>Transaction 1522</t>
  </si>
  <si>
    <t>Transaction 1523</t>
  </si>
  <si>
    <t>Transaction 1524</t>
  </si>
  <si>
    <t>Transaction 1525</t>
  </si>
  <si>
    <t>Transaction 1526</t>
  </si>
  <si>
    <t>Transaction 1527</t>
  </si>
  <si>
    <t>Transaction 1528</t>
  </si>
  <si>
    <t>Transaction 1529</t>
  </si>
  <si>
    <t>Transaction 1530</t>
  </si>
  <si>
    <t>Transaction 1531</t>
  </si>
  <si>
    <t>Transaction 1532</t>
  </si>
  <si>
    <t>Transaction 1533</t>
  </si>
  <si>
    <t>Transaction 1534</t>
  </si>
  <si>
    <t>Transaction 1535</t>
  </si>
  <si>
    <t>Transaction 1536</t>
  </si>
  <si>
    <t>Transaction 1537</t>
  </si>
  <si>
    <t>Transaction 1538</t>
  </si>
  <si>
    <t>Transaction 1539</t>
  </si>
  <si>
    <t>Transaction 1540</t>
  </si>
  <si>
    <t>Transaction 1541</t>
  </si>
  <si>
    <t>Transaction 1542</t>
  </si>
  <si>
    <t>Transaction 1543</t>
  </si>
  <si>
    <t>Transaction 1544</t>
  </si>
  <si>
    <t>Transaction 1545</t>
  </si>
  <si>
    <t>Transaction 1546</t>
  </si>
  <si>
    <t>Transaction 1547</t>
  </si>
  <si>
    <t>Transaction 1548</t>
  </si>
  <si>
    <t>Transaction 1549</t>
  </si>
  <si>
    <t>Transaction 1550</t>
  </si>
  <si>
    <t>Transaction 1551</t>
  </si>
  <si>
    <t>Transaction 1552</t>
  </si>
  <si>
    <t>Transaction 1553</t>
  </si>
  <si>
    <t>Transaction 1554</t>
  </si>
  <si>
    <t>Transaction 1555</t>
  </si>
  <si>
    <t>Transaction 1556</t>
  </si>
  <si>
    <t>Transaction 1557</t>
  </si>
  <si>
    <t>Transaction 1558</t>
  </si>
  <si>
    <t>Transaction 1559</t>
  </si>
  <si>
    <t>Transaction 1560</t>
  </si>
  <si>
    <t>Transaction 1561</t>
  </si>
  <si>
    <t>Transaction 1562</t>
  </si>
  <si>
    <t>Transaction 1563</t>
  </si>
  <si>
    <t>Transaction 1564</t>
  </si>
  <si>
    <t>Transaction 1565</t>
  </si>
  <si>
    <t>Transaction 1566</t>
  </si>
  <si>
    <t>Transaction 1567</t>
  </si>
  <si>
    <t>Transaction 1568</t>
  </si>
  <si>
    <t>Transaction 1569</t>
  </si>
  <si>
    <t>Transaction 1570</t>
  </si>
  <si>
    <t>Transaction 1571</t>
  </si>
  <si>
    <t>Transaction 1572</t>
  </si>
  <si>
    <t>Transaction 1573</t>
  </si>
  <si>
    <t>Transaction 1574</t>
  </si>
  <si>
    <t>Transaction 1575</t>
  </si>
  <si>
    <t>Transaction 1576</t>
  </si>
  <si>
    <t>Transaction 1577</t>
  </si>
  <si>
    <t>Transaction 1578</t>
  </si>
  <si>
    <t>Transaction 1579</t>
  </si>
  <si>
    <t>Transaction 1580</t>
  </si>
  <si>
    <t>Transaction 1582</t>
  </si>
  <si>
    <t>Transaction 1583</t>
  </si>
  <si>
    <t>Transaction 1584</t>
  </si>
  <si>
    <t>Transaction 1585</t>
  </si>
  <si>
    <t>Transaction 1586</t>
  </si>
  <si>
    <t>Transaction 1587</t>
  </si>
  <si>
    <t>Transaction 1588</t>
  </si>
  <si>
    <t>Transaction 1589</t>
  </si>
  <si>
    <t>Transaction 1590</t>
  </si>
  <si>
    <t>Transaction 1591</t>
  </si>
  <si>
    <t>Transaction 1592</t>
  </si>
  <si>
    <t>Transaction 1593</t>
  </si>
  <si>
    <t>Transaction 1594</t>
  </si>
  <si>
    <t>Transaction 1595</t>
  </si>
  <si>
    <t>Transaction 1596</t>
  </si>
  <si>
    <t>Transaction 1597</t>
  </si>
  <si>
    <t>Transaction 1598</t>
  </si>
  <si>
    <t>Transaction 1599</t>
  </si>
  <si>
    <t>Transaction 1600</t>
  </si>
  <si>
    <t>Transaction 1601</t>
  </si>
  <si>
    <t>Transaction 1602</t>
  </si>
  <si>
    <t>Transaction 1603</t>
  </si>
  <si>
    <t>Transaction 1604</t>
  </si>
  <si>
    <t>Transaction 1605</t>
  </si>
  <si>
    <t>Transaction 1607</t>
  </si>
  <si>
    <t>Transaction 1608</t>
  </si>
  <si>
    <t>Transaction 1609</t>
  </si>
  <si>
    <t>Transaction 1610</t>
  </si>
  <si>
    <t>Transaction 1611</t>
  </si>
  <si>
    <t>Transaction 1612</t>
  </si>
  <si>
    <t>Transaction 1613</t>
  </si>
  <si>
    <t>Transaction 1614</t>
  </si>
  <si>
    <t>Transaction 1615</t>
  </si>
  <si>
    <t>Transaction 1616</t>
  </si>
  <si>
    <t>Transaction 1617</t>
  </si>
  <si>
    <t>Transaction 1618</t>
  </si>
  <si>
    <t>Transaction 1619</t>
  </si>
  <si>
    <t>Transaction 1620</t>
  </si>
  <si>
    <t>Transaction 1621</t>
  </si>
  <si>
    <t>Transaction 1622</t>
  </si>
  <si>
    <t>Transaction 1623</t>
  </si>
  <si>
    <t>Transaction 1624</t>
  </si>
  <si>
    <t>Transaction 1625</t>
  </si>
  <si>
    <t>Transaction 1626</t>
  </si>
  <si>
    <t>Transaction 1627</t>
  </si>
  <si>
    <t>Transaction 1628</t>
  </si>
  <si>
    <t>Transaction 1629</t>
  </si>
  <si>
    <t>Transaction 1631</t>
  </si>
  <si>
    <t>Transaction 1632</t>
  </si>
  <si>
    <t>Transaction 1633</t>
  </si>
  <si>
    <t>Transaction 1634</t>
  </si>
  <si>
    <t>Transaction 1635</t>
  </si>
  <si>
    <t>Transaction 1636</t>
  </si>
  <si>
    <t>Transaction 1637</t>
  </si>
  <si>
    <t>Transaction 1638</t>
  </si>
  <si>
    <t>Transaction 1639</t>
  </si>
  <si>
    <t>Transaction 1640</t>
  </si>
  <si>
    <t>Transaction 1641</t>
  </si>
  <si>
    <t>Transaction 1642</t>
  </si>
  <si>
    <t>Transaction 1643</t>
  </si>
  <si>
    <t>Transaction 1644</t>
  </si>
  <si>
    <t>Transaction 1645</t>
  </si>
  <si>
    <t>Transaction 1646</t>
  </si>
  <si>
    <t>Transaction 1647</t>
  </si>
  <si>
    <t>Transaction 1648</t>
  </si>
  <si>
    <t>Transaction 1649</t>
  </si>
  <si>
    <t>Transaction 1651</t>
  </si>
  <si>
    <t>Transaction 1652</t>
  </si>
  <si>
    <t>Transaction 1653</t>
  </si>
  <si>
    <t>Transaction 1654</t>
  </si>
  <si>
    <t>Transaction 1655</t>
  </si>
  <si>
    <t>Transaction 1656</t>
  </si>
  <si>
    <t>Transaction 1657</t>
  </si>
  <si>
    <t>Transaction 1658</t>
  </si>
  <si>
    <t>Transaction 1659</t>
  </si>
  <si>
    <t>Transaction 1660</t>
  </si>
  <si>
    <t>Transaction 1661</t>
  </si>
  <si>
    <t>Transaction 1662</t>
  </si>
  <si>
    <t>Transaction 1663</t>
  </si>
  <si>
    <t>Transaction 1664</t>
  </si>
  <si>
    <t>Transaction 1665</t>
  </si>
  <si>
    <t>Transaction 1666</t>
  </si>
  <si>
    <t>Transaction 1667</t>
  </si>
  <si>
    <t>Transaction 1668</t>
  </si>
  <si>
    <t>Transaction 1669</t>
  </si>
  <si>
    <t>Transaction 1670</t>
  </si>
  <si>
    <t>Transaction 1671</t>
  </si>
  <si>
    <t>Transaction 1672</t>
  </si>
  <si>
    <t>Transaction 1673</t>
  </si>
  <si>
    <t>Transaction 1674</t>
  </si>
  <si>
    <t>Transaction 1675</t>
  </si>
  <si>
    <t>Transaction 1676</t>
  </si>
  <si>
    <t>Transaction 1678</t>
  </si>
  <si>
    <t>Transaction 1679</t>
  </si>
  <si>
    <t>Transaction 1681</t>
  </si>
  <si>
    <t>Transaction 1682</t>
  </si>
  <si>
    <t>Transaction 1683</t>
  </si>
  <si>
    <t>Transaction 1684</t>
  </si>
  <si>
    <t>Transaction 1685</t>
  </si>
  <si>
    <t>Transaction 1686</t>
  </si>
  <si>
    <t>Transaction 1687</t>
  </si>
  <si>
    <t>Transaction 1688</t>
  </si>
  <si>
    <t>Transaction 1689</t>
  </si>
  <si>
    <t>Transaction 1690</t>
  </si>
  <si>
    <t>Transaction 1691</t>
  </si>
  <si>
    <t>Transaction 1692</t>
  </si>
  <si>
    <t>Transaction 1693</t>
  </si>
  <si>
    <t>Transaction 1694</t>
  </si>
  <si>
    <t>Transaction 1695</t>
  </si>
  <si>
    <t>Transaction 1696</t>
  </si>
  <si>
    <t>Transaction 1697</t>
  </si>
  <si>
    <t>Transaction 1698</t>
  </si>
  <si>
    <t>Transaction 1699</t>
  </si>
  <si>
    <t>Transaction 1700</t>
  </si>
  <si>
    <t>Transaction 1701</t>
  </si>
  <si>
    <t>Transaction 1702</t>
  </si>
  <si>
    <t>Transaction 1703</t>
  </si>
  <si>
    <t>Transaction 1704</t>
  </si>
  <si>
    <t>Transaction 1705</t>
  </si>
  <si>
    <t>Transaction 1706</t>
  </si>
  <si>
    <t>Transaction 1708</t>
  </si>
  <si>
    <t>Transaction 1709</t>
  </si>
  <si>
    <t>Transaction 1710</t>
  </si>
  <si>
    <t>Transaction 1711</t>
  </si>
  <si>
    <t>Transaction 1712</t>
  </si>
  <si>
    <t>Transaction 1713</t>
  </si>
  <si>
    <t>Transaction 1714</t>
  </si>
  <si>
    <t>Transaction 1715</t>
  </si>
  <si>
    <t>Transaction 1716</t>
  </si>
  <si>
    <t>Transaction 1717</t>
  </si>
  <si>
    <t>Transaction 1718</t>
  </si>
  <si>
    <t>Transaction 1720</t>
  </si>
  <si>
    <t>Transaction 1721</t>
  </si>
  <si>
    <t>Transaction 1722</t>
  </si>
  <si>
    <t>Transaction 1723</t>
  </si>
  <si>
    <t>Transaction 1724</t>
  </si>
  <si>
    <t>Transaction 1725</t>
  </si>
  <si>
    <t>Transaction 1726</t>
  </si>
  <si>
    <t>Transaction 1727</t>
  </si>
  <si>
    <t>Transaction 1728</t>
  </si>
  <si>
    <t>Transaction 1729</t>
  </si>
  <si>
    <t>Transaction 1730</t>
  </si>
  <si>
    <t>Transaction 1731</t>
  </si>
  <si>
    <t>Transaction 1732</t>
  </si>
  <si>
    <t>Transaction 1733</t>
  </si>
  <si>
    <t>Transaction 1734</t>
  </si>
  <si>
    <t>Transaction 1735</t>
  </si>
  <si>
    <t>Transaction 1736</t>
  </si>
  <si>
    <t>Transaction 1738</t>
  </si>
  <si>
    <t>Transaction 1739</t>
  </si>
  <si>
    <t>Transaction 1740</t>
  </si>
  <si>
    <t>Transaction 1742</t>
  </si>
  <si>
    <t>Transaction 1743</t>
  </si>
  <si>
    <t>Transaction 1744</t>
  </si>
  <si>
    <t>Transaction 1745</t>
  </si>
  <si>
    <t>Transaction 1746</t>
  </si>
  <si>
    <t>Transaction 1747</t>
  </si>
  <si>
    <t>Transaction 1748</t>
  </si>
  <si>
    <t>Transaction 1749</t>
  </si>
  <si>
    <t>Transaction 1750</t>
  </si>
  <si>
    <t>Transaction 1751</t>
  </si>
  <si>
    <t>Transaction 1752</t>
  </si>
  <si>
    <t>Transaction 1753</t>
  </si>
  <si>
    <t>Transaction 1754</t>
  </si>
  <si>
    <t>Transaction 1755</t>
  </si>
  <si>
    <t>Transaction 1756</t>
  </si>
  <si>
    <t>Transaction 1757</t>
  </si>
  <si>
    <t>Transaction 1758</t>
  </si>
  <si>
    <t>Transaction 1759</t>
  </si>
  <si>
    <t>Transaction 1760</t>
  </si>
  <si>
    <t>Transaction 1761</t>
  </si>
  <si>
    <t>Transaction 1762</t>
  </si>
  <si>
    <t>Transaction 1763</t>
  </si>
  <si>
    <t>Transaction 1764</t>
  </si>
  <si>
    <t>Transaction 1765</t>
  </si>
  <si>
    <t>Transaction 1766</t>
  </si>
  <si>
    <t>Transaction 1767</t>
  </si>
  <si>
    <t>Transaction 1768</t>
  </si>
  <si>
    <t>Transaction 1770</t>
  </si>
  <si>
    <t>Transaction 1771</t>
  </si>
  <si>
    <t>Transaction 1772</t>
  </si>
  <si>
    <t>Transaction 1773</t>
  </si>
  <si>
    <t>Transaction 1774</t>
  </si>
  <si>
    <t>Transaction 1775</t>
  </si>
  <si>
    <t>Transaction 1776</t>
  </si>
  <si>
    <t>Transaction 1777</t>
  </si>
  <si>
    <t>Transaction 1778</t>
  </si>
  <si>
    <t>Transaction 1779</t>
  </si>
  <si>
    <t>Transaction 1780</t>
  </si>
  <si>
    <t>Transaction 1781</t>
  </si>
  <si>
    <t>Transaction 1783</t>
  </si>
  <si>
    <t>Transaction 1784</t>
  </si>
  <si>
    <t>Transaction 1785</t>
  </si>
  <si>
    <t>Transaction 1787</t>
  </si>
  <si>
    <t>Transaction 1788</t>
  </si>
  <si>
    <t>Transaction 1789</t>
  </si>
  <si>
    <t>Transaction 1790</t>
  </si>
  <si>
    <t>Transaction 1791</t>
  </si>
  <si>
    <t>Transaction 1792</t>
  </si>
  <si>
    <t>Transaction 1793</t>
  </si>
  <si>
    <t>Transaction 1794</t>
  </si>
  <si>
    <t>Transaction 1795</t>
  </si>
  <si>
    <t>Transaction 1796</t>
  </si>
  <si>
    <t>Transaction 1797</t>
  </si>
  <si>
    <t>Transaction 1798</t>
  </si>
  <si>
    <t>Transaction 1799</t>
  </si>
  <si>
    <t>Transaction 1800</t>
  </si>
  <si>
    <t>Transaction 1801</t>
  </si>
  <si>
    <t>Transaction 1802</t>
  </si>
  <si>
    <t>Transaction 1803</t>
  </si>
  <si>
    <t>Transaction 1804</t>
  </si>
  <si>
    <t>Transaction 1805</t>
  </si>
  <si>
    <t>Transaction 1806</t>
  </si>
  <si>
    <t>Transaction 1807</t>
  </si>
  <si>
    <t>Transaction 1808</t>
  </si>
  <si>
    <t>Transaction 1809</t>
  </si>
  <si>
    <t>Transaction 1810</t>
  </si>
  <si>
    <t>Transaction 1811</t>
  </si>
  <si>
    <t>Transaction 1812</t>
  </si>
  <si>
    <t>Transaction 1813</t>
  </si>
  <si>
    <t>Transaction 1814</t>
  </si>
  <si>
    <t>Transaction 1815</t>
  </si>
  <si>
    <t>Transaction 1816</t>
  </si>
  <si>
    <t>Transaction 1817</t>
  </si>
  <si>
    <t>Transaction 1818</t>
  </si>
  <si>
    <t>Transaction 1819</t>
  </si>
  <si>
    <t>Transaction 1820</t>
  </si>
  <si>
    <t>Transaction 1821</t>
  </si>
  <si>
    <t>Transaction 1822</t>
  </si>
  <si>
    <t>Transaction 1823</t>
  </si>
  <si>
    <t>Transaction 1824</t>
  </si>
  <si>
    <t>Transaction 1825</t>
  </si>
  <si>
    <t>Transaction 1826</t>
  </si>
  <si>
    <t>Transaction 1827</t>
  </si>
  <si>
    <t>Transaction 1828</t>
  </si>
  <si>
    <t>Transaction 1829</t>
  </si>
  <si>
    <t>Transaction 1830</t>
  </si>
  <si>
    <t>Transaction 1831</t>
  </si>
  <si>
    <t>Transaction 1832</t>
  </si>
  <si>
    <t>Transaction 1833</t>
  </si>
  <si>
    <t>Transaction 1834</t>
  </si>
  <si>
    <t>Transaction 1835</t>
  </si>
  <si>
    <t>Transaction 1836</t>
  </si>
  <si>
    <t>Transaction 1837</t>
  </si>
  <si>
    <t>Transaction 1838</t>
  </si>
  <si>
    <t>Transaction 1839</t>
  </si>
  <si>
    <t>Transaction 1840</t>
  </si>
  <si>
    <t>Transaction 1841</t>
  </si>
  <si>
    <t>Transaction 1842</t>
  </si>
  <si>
    <t>Transaction 1844</t>
  </si>
  <si>
    <t>Transaction 1845</t>
  </si>
  <si>
    <t>Transaction 1846</t>
  </si>
  <si>
    <t>Transaction 1847</t>
  </si>
  <si>
    <t>Transaction 1848</t>
  </si>
  <si>
    <t>Transaction 1849</t>
  </si>
  <si>
    <t>Transaction 1850</t>
  </si>
  <si>
    <t>Transaction 1851</t>
  </si>
  <si>
    <t>Transaction 1852</t>
  </si>
  <si>
    <t>Transaction 1853</t>
  </si>
  <si>
    <t>Transaction 1854</t>
  </si>
  <si>
    <t>Transaction 1855</t>
  </si>
  <si>
    <t>Transaction 1856</t>
  </si>
  <si>
    <t>Transaction 1857</t>
  </si>
  <si>
    <t>Transaction 1858</t>
  </si>
  <si>
    <t>Transaction 1859</t>
  </si>
  <si>
    <t>Transaction 1860</t>
  </si>
  <si>
    <t>Transaction 1861</t>
  </si>
  <si>
    <t>Transaction 1862</t>
  </si>
  <si>
    <t>Transaction 1863</t>
  </si>
  <si>
    <t>Transaction 1864</t>
  </si>
  <si>
    <t>Transaction 1865</t>
  </si>
  <si>
    <t>Transaction 1866</t>
  </si>
  <si>
    <t>Transaction 1867</t>
  </si>
  <si>
    <t>Transaction 1868</t>
  </si>
  <si>
    <t>Transaction 1869</t>
  </si>
  <si>
    <t>Transaction 1870</t>
  </si>
  <si>
    <t>Transaction 1871</t>
  </si>
  <si>
    <t>Transaction 1872</t>
  </si>
  <si>
    <t>Transaction 1873</t>
  </si>
  <si>
    <t>Transaction 1874</t>
  </si>
  <si>
    <t>Transaction 1875</t>
  </si>
  <si>
    <t>Transaction 1876</t>
  </si>
  <si>
    <t>Transaction 1877</t>
  </si>
  <si>
    <t>Transaction 1878</t>
  </si>
  <si>
    <t>Transaction 1879</t>
  </si>
  <si>
    <t>Transaction 1880</t>
  </si>
  <si>
    <t>Transaction 1881</t>
  </si>
  <si>
    <t>Transaction 1882</t>
  </si>
  <si>
    <t>Transaction 1883</t>
  </si>
  <si>
    <t>Transaction 1884</t>
  </si>
  <si>
    <t>Transaction 1885</t>
  </si>
  <si>
    <t>Transaction 1886</t>
  </si>
  <si>
    <t>Transaction 1887</t>
  </si>
  <si>
    <t>Transaction 1888</t>
  </si>
  <si>
    <t>Transaction 1889</t>
  </si>
  <si>
    <t>Transaction 1890</t>
  </si>
  <si>
    <t>Transaction 1891</t>
  </si>
  <si>
    <t>Transaction 1892</t>
  </si>
  <si>
    <t>Transaction 1893</t>
  </si>
  <si>
    <t>Transaction 1894</t>
  </si>
  <si>
    <t>Transaction 1895</t>
  </si>
  <si>
    <t>Transaction 1896</t>
  </si>
  <si>
    <t>Transaction 1898</t>
  </si>
  <si>
    <t>Transaction 1900</t>
  </si>
  <si>
    <t>Transaction 1901</t>
  </si>
  <si>
    <t>Transaction 1902</t>
  </si>
  <si>
    <t>Transaction 1903</t>
  </si>
  <si>
    <t>Transaction 1904</t>
  </si>
  <si>
    <t>Transaction 1905</t>
  </si>
  <si>
    <t>Transaction 1906</t>
  </si>
  <si>
    <t>Transaction 1907</t>
  </si>
  <si>
    <t>Transaction 1908</t>
  </si>
  <si>
    <t>Transaction 1909</t>
  </si>
  <si>
    <t>Transaction 1910</t>
  </si>
  <si>
    <t>Transaction 1911</t>
  </si>
  <si>
    <t>Transaction 1912</t>
  </si>
  <si>
    <t>Transaction 1913</t>
  </si>
  <si>
    <t>Transaction 1914</t>
  </si>
  <si>
    <t>Transaction 1915</t>
  </si>
  <si>
    <t>Transaction 1916</t>
  </si>
  <si>
    <t>Transaction 1917</t>
  </si>
  <si>
    <t>Transaction 1918</t>
  </si>
  <si>
    <t>Transaction 1919</t>
  </si>
  <si>
    <t>Transaction 1920</t>
  </si>
  <si>
    <t>Transaction 1921</t>
  </si>
  <si>
    <t>Transaction 1922</t>
  </si>
  <si>
    <t>Transaction 1923</t>
  </si>
  <si>
    <t>Transaction 1924</t>
  </si>
  <si>
    <t>Transaction 1925</t>
  </si>
  <si>
    <t>Transaction 1926</t>
  </si>
  <si>
    <t>Transaction 1927</t>
  </si>
  <si>
    <t>Transaction 1928</t>
  </si>
  <si>
    <t>Transaction 1929</t>
  </si>
  <si>
    <t>Transaction 1930</t>
  </si>
  <si>
    <t>Transaction 1931</t>
  </si>
  <si>
    <t>Transaction 1932</t>
  </si>
  <si>
    <t>Transaction 1933</t>
  </si>
  <si>
    <t>Transaction 1934</t>
  </si>
  <si>
    <t>Transaction 1935</t>
  </si>
  <si>
    <t>Transaction 1936</t>
  </si>
  <si>
    <t>Transaction 1937</t>
  </si>
  <si>
    <t>Transaction 1938</t>
  </si>
  <si>
    <t>Transaction 1939</t>
  </si>
  <si>
    <t>Transaction 1940</t>
  </si>
  <si>
    <t>Transaction 1941</t>
  </si>
  <si>
    <t>Transaction 1942</t>
  </si>
  <si>
    <t>Transaction 1943</t>
  </si>
  <si>
    <t>Transaction 1944</t>
  </si>
  <si>
    <t>Transaction 1945</t>
  </si>
  <si>
    <t>Transaction 1946</t>
  </si>
  <si>
    <t>Transaction 1948</t>
  </si>
  <si>
    <t>Transaction 1949</t>
  </si>
  <si>
    <t>Transaction 1950</t>
  </si>
  <si>
    <t>Transaction 1951</t>
  </si>
  <si>
    <t>Transaction 1952</t>
  </si>
  <si>
    <t>Transaction 1954</t>
  </si>
  <si>
    <t>Transaction 1955</t>
  </si>
  <si>
    <t>Transaction 1956</t>
  </si>
  <si>
    <t>Transaction 1957</t>
  </si>
  <si>
    <t>Transaction 1958</t>
  </si>
  <si>
    <t>Transaction 1959</t>
  </si>
  <si>
    <t>Transaction 1960</t>
  </si>
  <si>
    <t>Transaction 1961</t>
  </si>
  <si>
    <t>Transaction 1962</t>
  </si>
  <si>
    <t>Transaction 1963</t>
  </si>
  <si>
    <t>Transaction 1964</t>
  </si>
  <si>
    <t>Transaction 1965</t>
  </si>
  <si>
    <t>Transaction 1966</t>
  </si>
  <si>
    <t>Transaction 1967</t>
  </si>
  <si>
    <t>Transaction 1968</t>
  </si>
  <si>
    <t>Transaction 1969</t>
  </si>
  <si>
    <t>Transaction 1970</t>
  </si>
  <si>
    <t>Transaction 1971</t>
  </si>
  <si>
    <t>Transaction 1972</t>
  </si>
  <si>
    <t>Transaction 1973</t>
  </si>
  <si>
    <t>Transaction 1974</t>
  </si>
  <si>
    <t>Transaction 1975</t>
  </si>
  <si>
    <t>Transaction 1976</t>
  </si>
  <si>
    <t>Transaction 1977</t>
  </si>
  <si>
    <t>Transaction 1978</t>
  </si>
  <si>
    <t>Transaction 1980</t>
  </si>
  <si>
    <t>Transaction 1981</t>
  </si>
  <si>
    <t>Transaction 1982</t>
  </si>
  <si>
    <t>Transaction 1983</t>
  </si>
  <si>
    <t>Transaction 1984</t>
  </si>
  <si>
    <t>Transaction 1985</t>
  </si>
  <si>
    <t>Transaction 1986</t>
  </si>
  <si>
    <t>Transaction 1987</t>
  </si>
  <si>
    <t>Transaction 1988</t>
  </si>
  <si>
    <t>Transaction 1989</t>
  </si>
  <si>
    <t>Transaction 1990</t>
  </si>
  <si>
    <t>Transaction 1991</t>
  </si>
  <si>
    <t>Transaction 1992</t>
  </si>
  <si>
    <t>Transaction 1993</t>
  </si>
  <si>
    <t>Transaction 1994</t>
  </si>
  <si>
    <t>Transaction 1995</t>
  </si>
  <si>
    <t>Transaction 1996</t>
  </si>
  <si>
    <t>Transaction 1997</t>
  </si>
  <si>
    <t>Transaction 1998</t>
  </si>
  <si>
    <t>Transaction 1999</t>
  </si>
  <si>
    <t>Transaction 2000</t>
  </si>
  <si>
    <t>Transaction 2001</t>
  </si>
  <si>
    <t>Transaction 2002</t>
  </si>
  <si>
    <t>Transaction 2003</t>
  </si>
  <si>
    <t>Transaction 2004</t>
  </si>
  <si>
    <t>Transaction 2005</t>
  </si>
  <si>
    <t>Transaction 2006</t>
  </si>
  <si>
    <t>Transaction 2007</t>
  </si>
  <si>
    <t>Transaction 2008</t>
  </si>
  <si>
    <t>Transaction 2009</t>
  </si>
  <si>
    <t>Transaction 2010</t>
  </si>
  <si>
    <t>Transaction 2011</t>
  </si>
  <si>
    <t>Transaction 2012</t>
  </si>
  <si>
    <t>Transaction 2013</t>
  </si>
  <si>
    <t>Transaction 2014</t>
  </si>
  <si>
    <t>Transaction 2015</t>
  </si>
  <si>
    <t>Transaction 2016</t>
  </si>
  <si>
    <t>Transaction 2017</t>
  </si>
  <si>
    <t>Transaction 2018</t>
  </si>
  <si>
    <t>Transaction 2019</t>
  </si>
  <si>
    <t>Transaction 2020</t>
  </si>
  <si>
    <t>Transaction 2021</t>
  </si>
  <si>
    <t>Transaction 2022</t>
  </si>
  <si>
    <t>Transaction 2023</t>
  </si>
  <si>
    <t>Transaction 2024</t>
  </si>
  <si>
    <t>Transaction 2025</t>
  </si>
  <si>
    <t>Transaction 2026</t>
  </si>
  <si>
    <t>Transaction 2027</t>
  </si>
  <si>
    <t>Transaction 2028</t>
  </si>
  <si>
    <t>Transaction 2029</t>
  </si>
  <si>
    <t>Transaction 2030</t>
  </si>
  <si>
    <t>Transaction 2031</t>
  </si>
  <si>
    <t>Transaction 2032</t>
  </si>
  <si>
    <t>Transaction 2033</t>
  </si>
  <si>
    <t>Transaction 2034</t>
  </si>
  <si>
    <t>Transaction 2035</t>
  </si>
  <si>
    <t>Transaction 2036</t>
  </si>
  <si>
    <t>Transaction 2037</t>
  </si>
  <si>
    <t>Transaction 2038</t>
  </si>
  <si>
    <t>Transaction 2039</t>
  </si>
  <si>
    <t>Transaction 2040</t>
  </si>
  <si>
    <t>Transaction 2041</t>
  </si>
  <si>
    <t>Transaction 2042</t>
  </si>
  <si>
    <t>Transaction 2043</t>
  </si>
  <si>
    <t>Transaction 2044</t>
  </si>
  <si>
    <t>Transaction 2046</t>
  </si>
  <si>
    <t>Transaction 2047</t>
  </si>
  <si>
    <t>Transaction 2048</t>
  </si>
  <si>
    <t>Transaction 2049</t>
  </si>
  <si>
    <t>Transaction 2050</t>
  </si>
  <si>
    <t>Transaction 2051</t>
  </si>
  <si>
    <t>Transaction 2052</t>
  </si>
  <si>
    <t>Transaction 2053</t>
  </si>
  <si>
    <t>Transaction 2054</t>
  </si>
  <si>
    <t>Transaction 2055</t>
  </si>
  <si>
    <t>Transaction 2056</t>
  </si>
  <si>
    <t>Transaction 2057</t>
  </si>
  <si>
    <t>Transaction 2058</t>
  </si>
  <si>
    <t>Transaction 2059</t>
  </si>
  <si>
    <t>Transaction 2060</t>
  </si>
  <si>
    <t>Transaction 2061</t>
  </si>
  <si>
    <t>Transaction 2062</t>
  </si>
  <si>
    <t>Transaction 2063</t>
  </si>
  <si>
    <t>Transaction 2064</t>
  </si>
  <si>
    <t>Transaction 2065</t>
  </si>
  <si>
    <t>Transaction 2066</t>
  </si>
  <si>
    <t>Transaction 2067</t>
  </si>
  <si>
    <t>Transaction 2068</t>
  </si>
  <si>
    <t>Transaction 2069</t>
  </si>
  <si>
    <t>Transaction 2070</t>
  </si>
  <si>
    <t>Transaction 2071</t>
  </si>
  <si>
    <t>Transaction 2072</t>
  </si>
  <si>
    <t>Transaction 2073</t>
  </si>
  <si>
    <t>Transaction 2074</t>
  </si>
  <si>
    <t>Transaction 2075</t>
  </si>
  <si>
    <t>Transaction 2076</t>
  </si>
  <si>
    <t>Transaction 2077</t>
  </si>
  <si>
    <t>Transaction 2078</t>
  </si>
  <si>
    <t>Transaction 2079</t>
  </si>
  <si>
    <t>Transaction 2080</t>
  </si>
  <si>
    <t>Transaction 2081</t>
  </si>
  <si>
    <t>Transaction 2082</t>
  </si>
  <si>
    <t>Transaction 2083</t>
  </si>
  <si>
    <t>Transaction 2084</t>
  </si>
  <si>
    <t>Transaction 2085</t>
  </si>
  <si>
    <t>Transaction 2086</t>
  </si>
  <si>
    <t>Transaction 2087</t>
  </si>
  <si>
    <t>Transaction 2088</t>
  </si>
  <si>
    <t>Transaction 2089</t>
  </si>
  <si>
    <t>Transaction 2090</t>
  </si>
  <si>
    <t>Transaction 2091</t>
  </si>
  <si>
    <t>Transaction 2092</t>
  </si>
  <si>
    <t>Transaction 2093</t>
  </si>
  <si>
    <t>Transaction 2094</t>
  </si>
  <si>
    <t>Transaction 2095</t>
  </si>
  <si>
    <t>Transaction 2096</t>
  </si>
  <si>
    <t>Transaction 2097</t>
  </si>
  <si>
    <t>Transaction 2098</t>
  </si>
  <si>
    <t>Transaction 2099</t>
  </si>
  <si>
    <t>Transaction 2100</t>
  </si>
  <si>
    <t>Transaction 2101</t>
  </si>
  <si>
    <t>Transaction 2102</t>
  </si>
  <si>
    <t>Transaction 2103</t>
  </si>
  <si>
    <t>Transaction 2104</t>
  </si>
  <si>
    <t>Transaction 2105</t>
  </si>
  <si>
    <t>Transaction 2106</t>
  </si>
  <si>
    <t>Transaction 2107</t>
  </si>
  <si>
    <t>Transaction 2108</t>
  </si>
  <si>
    <t>Transaction 2109</t>
  </si>
  <si>
    <t>Transaction 2110</t>
  </si>
  <si>
    <t>Transaction 2111</t>
  </si>
  <si>
    <t>Transaction 2112</t>
  </si>
  <si>
    <t>Transaction 2113</t>
  </si>
  <si>
    <t>Transaction 2114</t>
  </si>
  <si>
    <t>Transaction 2115</t>
  </si>
  <si>
    <t>Transaction 2116</t>
  </si>
  <si>
    <t>Transaction 2117</t>
  </si>
  <si>
    <t>Transaction 2118</t>
  </si>
  <si>
    <t>Transaction 2119</t>
  </si>
  <si>
    <t>Transaction 2120</t>
  </si>
  <si>
    <t>Transaction 2121</t>
  </si>
  <si>
    <t>Transaction 2122</t>
  </si>
  <si>
    <t>Transaction 2123</t>
  </si>
  <si>
    <t>Transaction 2124</t>
  </si>
  <si>
    <t>Transaction 2125</t>
  </si>
  <si>
    <t>Transaction 2126</t>
  </si>
  <si>
    <t>Transaction 2127</t>
  </si>
  <si>
    <t>Transaction 2128</t>
  </si>
  <si>
    <t>Transaction 2129</t>
  </si>
  <si>
    <t>Transaction 2130</t>
  </si>
  <si>
    <t>Transaction 2131</t>
  </si>
  <si>
    <t>Transaction 2132</t>
  </si>
  <si>
    <t>Transaction 2133</t>
  </si>
  <si>
    <t>Transaction 2134</t>
  </si>
  <si>
    <t>Transaction 2135</t>
  </si>
  <si>
    <t>Transaction 2136</t>
  </si>
  <si>
    <t>Transaction 2137</t>
  </si>
  <si>
    <t>Transaction 2138</t>
  </si>
  <si>
    <t>Transaction 2139</t>
  </si>
  <si>
    <t>Transaction 2140</t>
  </si>
  <si>
    <t>Transaction 2141</t>
  </si>
  <si>
    <t>Transaction 2142</t>
  </si>
  <si>
    <t>Transaction 2143</t>
  </si>
  <si>
    <t>Transaction 2144</t>
  </si>
  <si>
    <t>Transaction 2145</t>
  </si>
  <si>
    <t>Transaction 2146</t>
  </si>
  <si>
    <t>Transaction 2147</t>
  </si>
  <si>
    <t>Transaction 2148</t>
  </si>
  <si>
    <t>Transaction 2149</t>
  </si>
  <si>
    <t>Transaction 2150</t>
  </si>
  <si>
    <t>Transaction 2151</t>
  </si>
  <si>
    <t>Transaction 2152</t>
  </si>
  <si>
    <t>Transaction 2153</t>
  </si>
  <si>
    <t>Transaction 2154</t>
  </si>
  <si>
    <t>Transaction 2155</t>
  </si>
  <si>
    <t>Transaction 2156</t>
  </si>
  <si>
    <t>Transaction 2157</t>
  </si>
  <si>
    <t>Transaction 2158</t>
  </si>
  <si>
    <t>Transaction 2159</t>
  </si>
  <si>
    <t>Transaction 2160</t>
  </si>
  <si>
    <t>Transaction 2161</t>
  </si>
  <si>
    <t>Transaction 2162</t>
  </si>
  <si>
    <t>Transaction 2163</t>
  </si>
  <si>
    <t>Transaction 2164</t>
  </si>
  <si>
    <t>Transaction 2165</t>
  </si>
  <si>
    <t>Transaction 2166</t>
  </si>
  <si>
    <t>Transaction 2167</t>
  </si>
  <si>
    <t>Transaction 2168</t>
  </si>
  <si>
    <t>Transaction 2169</t>
  </si>
  <si>
    <t>Transaction 2170</t>
  </si>
  <si>
    <t>Transaction 2171</t>
  </si>
  <si>
    <t>Transaction 2172</t>
  </si>
  <si>
    <t>Transaction 2173</t>
  </si>
  <si>
    <t>Transaction 2174</t>
  </si>
  <si>
    <t>Transaction 2175</t>
  </si>
  <si>
    <t>Transaction 2176</t>
  </si>
  <si>
    <t>Transaction 2177</t>
  </si>
  <si>
    <t>Transaction 2178</t>
  </si>
  <si>
    <t>Transaction 2179</t>
  </si>
  <si>
    <t>Transaction 2180</t>
  </si>
  <si>
    <t>Transaction 2181</t>
  </si>
  <si>
    <t>Transaction 2182</t>
  </si>
  <si>
    <t>Transaction 2183</t>
  </si>
  <si>
    <t>Transaction 2184</t>
  </si>
  <si>
    <t>Transaction 2185</t>
  </si>
  <si>
    <t>Transaction 2186</t>
  </si>
  <si>
    <t>Transaction 2187</t>
  </si>
  <si>
    <t>Transaction 2188</t>
  </si>
  <si>
    <t>Transaction 2189</t>
  </si>
  <si>
    <t>Transaction 2190</t>
  </si>
  <si>
    <t>Transaction 2191</t>
  </si>
  <si>
    <t>Transaction 2192</t>
  </si>
  <si>
    <t>Transaction 2193</t>
  </si>
  <si>
    <t>Transaction 2194</t>
  </si>
  <si>
    <t>Transaction 2195</t>
  </si>
  <si>
    <t>Transaction 2196</t>
  </si>
  <si>
    <t>Transaction 2197</t>
  </si>
  <si>
    <t>Transaction 2198</t>
  </si>
  <si>
    <t>Transaction 2199</t>
  </si>
  <si>
    <t>Transaction 2200</t>
  </si>
  <si>
    <t>Transaction 2201</t>
  </si>
  <si>
    <t>Transaction 2202</t>
  </si>
  <si>
    <t>Transaction 2203</t>
  </si>
  <si>
    <t>Transaction 2204</t>
  </si>
  <si>
    <t>Transaction 2205</t>
  </si>
  <si>
    <t>Transaction 2206</t>
  </si>
  <si>
    <t>Transaction 2207</t>
  </si>
  <si>
    <t>Transaction 2208</t>
  </si>
  <si>
    <t>Transaction 2209</t>
  </si>
  <si>
    <t>Transaction 2210</t>
  </si>
  <si>
    <t>Transaction 2211</t>
  </si>
  <si>
    <t>Transaction 2212</t>
  </si>
  <si>
    <t>Transaction 2213</t>
  </si>
  <si>
    <t>Transaction 2214</t>
  </si>
  <si>
    <t>Transaction 2215</t>
  </si>
  <si>
    <t>Transaction 2216</t>
  </si>
  <si>
    <t>Transaction 2217</t>
  </si>
  <si>
    <t>Transaction 2218</t>
  </si>
  <si>
    <t>Transaction 2219</t>
  </si>
  <si>
    <t>Transaction 2220</t>
  </si>
  <si>
    <t>Transaction 2221</t>
  </si>
  <si>
    <t>Transaction 2222</t>
  </si>
  <si>
    <t>Transaction 2223</t>
  </si>
  <si>
    <t>Transaction 2224</t>
  </si>
  <si>
    <t>Transaction 2225</t>
  </si>
  <si>
    <t>Transaction 2226</t>
  </si>
  <si>
    <t>Transaction 2227</t>
  </si>
  <si>
    <t>Transaction 2228</t>
  </si>
  <si>
    <t>Transaction 2229</t>
  </si>
  <si>
    <t>Transaction 2230</t>
  </si>
  <si>
    <t>Transaction 2231</t>
  </si>
  <si>
    <t>Transaction 2232</t>
  </si>
  <si>
    <t>Transaction 2233</t>
  </si>
  <si>
    <t>Transaction 2234</t>
  </si>
  <si>
    <t>Transaction 2235</t>
  </si>
  <si>
    <t>Transaction 2236</t>
  </si>
  <si>
    <t>Transaction 2237</t>
  </si>
  <si>
    <t>Transaction 2238</t>
  </si>
  <si>
    <t>Transaction 2239</t>
  </si>
  <si>
    <t>Transaction 2240</t>
  </si>
  <si>
    <t>Transaction 2241</t>
  </si>
  <si>
    <t>Transaction 2242</t>
  </si>
  <si>
    <t>Transaction 2243</t>
  </si>
  <si>
    <t>Transaction 2244</t>
  </si>
  <si>
    <t>Transaction 2245</t>
  </si>
  <si>
    <t>Transaction 2246</t>
  </si>
  <si>
    <t>Transaction 2247</t>
  </si>
  <si>
    <t>Transaction 2248</t>
  </si>
  <si>
    <t>Transaction 2249</t>
  </si>
  <si>
    <t>Transaction 2250</t>
  </si>
  <si>
    <t>Transaction 2251</t>
  </si>
  <si>
    <t>Transaction 2252</t>
  </si>
  <si>
    <t>Transaction 2253</t>
  </si>
  <si>
    <t>Transaction 2254</t>
  </si>
  <si>
    <t>Transaction 2255</t>
  </si>
  <si>
    <t>Transaction 2256</t>
  </si>
  <si>
    <t>Transaction 2257</t>
  </si>
  <si>
    <t>Transaction 2258</t>
  </si>
  <si>
    <t>Transaction 2259</t>
  </si>
  <si>
    <t>Transaction 2260</t>
  </si>
  <si>
    <t>Transaction 2261</t>
  </si>
  <si>
    <t>Transaction 2262</t>
  </si>
  <si>
    <t>Transaction 2263</t>
  </si>
  <si>
    <t>Transaction 2264</t>
  </si>
  <si>
    <t>Transaction 2265</t>
  </si>
  <si>
    <t>Transaction 2266</t>
  </si>
  <si>
    <t>Transaction 2267</t>
  </si>
  <si>
    <t>Transaction 2268</t>
  </si>
  <si>
    <t>Transaction 2269</t>
  </si>
  <si>
    <t>Transaction 2270</t>
  </si>
  <si>
    <t>Transaction 2272</t>
  </si>
  <si>
    <t>Transaction 2273</t>
  </si>
  <si>
    <t>Transaction 2274</t>
  </si>
  <si>
    <t>Transaction 2275</t>
  </si>
  <si>
    <t>Transaction 2276</t>
  </si>
  <si>
    <t>Transaction 2277</t>
  </si>
  <si>
    <t>Transaction 2278</t>
  </si>
  <si>
    <t>Transaction 2279</t>
  </si>
  <si>
    <t>Transaction 2280</t>
  </si>
  <si>
    <t>Transaction 2281</t>
  </si>
  <si>
    <t>Transaction 2282</t>
  </si>
  <si>
    <t>Transaction 2283</t>
  </si>
  <si>
    <t>Transaction 2284</t>
  </si>
  <si>
    <t>Transaction 2285</t>
  </si>
  <si>
    <t>Transaction 2286</t>
  </si>
  <si>
    <t>Transaction 2287</t>
  </si>
  <si>
    <t>Transaction 2288</t>
  </si>
  <si>
    <t>Transaction 2289</t>
  </si>
  <si>
    <t>Transaction 2290</t>
  </si>
  <si>
    <t>Transaction 2291</t>
  </si>
  <si>
    <t>Transaction 2292</t>
  </si>
  <si>
    <t>Transaction 2293</t>
  </si>
  <si>
    <t>Transaction 2294</t>
  </si>
  <si>
    <t>Transaction 2295</t>
  </si>
  <si>
    <t>Transaction 2296</t>
  </si>
  <si>
    <t>Transaction 2297</t>
  </si>
  <si>
    <t>Transaction 2298</t>
  </si>
  <si>
    <t>Transaction 2299</t>
  </si>
  <si>
    <t>Transaction 2300</t>
  </si>
  <si>
    <t>Transaction 2301</t>
  </si>
  <si>
    <t>Transaction 2302</t>
  </si>
  <si>
    <t>Transaction 2303</t>
  </si>
  <si>
    <t>Transaction 2304</t>
  </si>
  <si>
    <t>Transaction 2306</t>
  </si>
  <si>
    <t>Transaction 2307</t>
  </si>
  <si>
    <t>Transaction 2308</t>
  </si>
  <si>
    <t>Transaction 2309</t>
  </si>
  <si>
    <t>Transaction 2310</t>
  </si>
  <si>
    <t>Transaction 2311</t>
  </si>
  <si>
    <t>Transaction 2312</t>
  </si>
  <si>
    <t>Transaction 2313</t>
  </si>
  <si>
    <t>Transaction 2314</t>
  </si>
  <si>
    <t>Transaction 2315</t>
  </si>
  <si>
    <t>Transaction 2317</t>
  </si>
  <si>
    <t>Transaction 2318</t>
  </si>
  <si>
    <t>Transaction 2319</t>
  </si>
  <si>
    <t>Transaction 2320</t>
  </si>
  <si>
    <t>Transaction 2321</t>
  </si>
  <si>
    <t>Transaction 2322</t>
  </si>
  <si>
    <t>Transaction 2323</t>
  </si>
  <si>
    <t>Transaction 2325</t>
  </si>
  <si>
    <t>Transaction 2326</t>
  </si>
  <si>
    <t>Transaction 2327</t>
  </si>
  <si>
    <t>Transaction 2328</t>
  </si>
  <si>
    <t>Transaction 2329</t>
  </si>
  <si>
    <t>Transaction 2330</t>
  </si>
  <si>
    <t>Transaction 2331</t>
  </si>
  <si>
    <t>Transaction 2332</t>
  </si>
  <si>
    <t>Transaction 2333</t>
  </si>
  <si>
    <t>Transaction 2334</t>
  </si>
  <si>
    <t>Transaction 2335</t>
  </si>
  <si>
    <t>Transaction 2336</t>
  </si>
  <si>
    <t>Transaction 2337</t>
  </si>
  <si>
    <t>Transaction 2338</t>
  </si>
  <si>
    <t>Transaction 2339</t>
  </si>
  <si>
    <t>Transaction 2340</t>
  </si>
  <si>
    <t>Transaction 2341</t>
  </si>
  <si>
    <t>Transaction 2342</t>
  </si>
  <si>
    <t>Transaction 2343</t>
  </si>
  <si>
    <t>Transaction 2344</t>
  </si>
  <si>
    <t>Transaction 2345</t>
  </si>
  <si>
    <t>Transaction 2346</t>
  </si>
  <si>
    <t>Transaction 2347</t>
  </si>
  <si>
    <t>Transaction 2348</t>
  </si>
  <si>
    <t>Transaction 2350</t>
  </si>
  <si>
    <t>Transaction 2351</t>
  </si>
  <si>
    <t>Transaction 2352</t>
  </si>
  <si>
    <t>Transaction 2353</t>
  </si>
  <si>
    <t>Transaction 2354</t>
  </si>
  <si>
    <t>Transaction 2355</t>
  </si>
  <si>
    <t>Transaction 2356</t>
  </si>
  <si>
    <t>Transaction 2357</t>
  </si>
  <si>
    <t>Transaction 2358</t>
  </si>
  <si>
    <t>Transaction 2359</t>
  </si>
  <si>
    <t>Transaction 2361</t>
  </si>
  <si>
    <t>Transaction 2362</t>
  </si>
  <si>
    <t>Transaction 2363</t>
  </si>
  <si>
    <t>Transaction 2364</t>
  </si>
  <si>
    <t>Transaction 2365</t>
  </si>
  <si>
    <t>Transaction 2366</t>
  </si>
  <si>
    <t>Transaction 2367</t>
  </si>
  <si>
    <t>Transaction 2368</t>
  </si>
  <si>
    <t>Transaction 2369</t>
  </si>
  <si>
    <t>Transaction 2370</t>
  </si>
  <si>
    <t>Transaction 2371</t>
  </si>
  <si>
    <t>Transaction 2372</t>
  </si>
  <si>
    <t>Transaction 2374</t>
  </si>
  <si>
    <t>Transaction 2375</t>
  </si>
  <si>
    <t>Transaction 2376</t>
  </si>
  <si>
    <t>Transaction 2377</t>
  </si>
  <si>
    <t>Transaction 2378</t>
  </si>
  <si>
    <t>Transaction 2379</t>
  </si>
  <si>
    <t>Transaction 2380</t>
  </si>
  <si>
    <t>Transaction 2381</t>
  </si>
  <si>
    <t>Transaction 2382</t>
  </si>
  <si>
    <t>Transaction 2383</t>
  </si>
  <si>
    <t>Transaction 2384</t>
  </si>
  <si>
    <t>Transaction 2385</t>
  </si>
  <si>
    <t>Transaction 2386</t>
  </si>
  <si>
    <t>Transaction 2387</t>
  </si>
  <si>
    <t>Transaction 2388</t>
  </si>
  <si>
    <t>Transaction 2389</t>
  </si>
  <si>
    <t>Transaction 2390</t>
  </si>
  <si>
    <t>Transaction 2391</t>
  </si>
  <si>
    <t>Transaction 2392</t>
  </si>
  <si>
    <t>Transaction 2393</t>
  </si>
  <si>
    <t>Transaction 2394</t>
  </si>
  <si>
    <t>Transaction 2395</t>
  </si>
  <si>
    <t>Transaction 2396</t>
  </si>
  <si>
    <t>Transaction 2397</t>
  </si>
  <si>
    <t>Transaction 2398</t>
  </si>
  <si>
    <t>Transaction 2399</t>
  </si>
  <si>
    <t>Transaction 2401</t>
  </si>
  <si>
    <t>Transaction 2402</t>
  </si>
  <si>
    <t>Transaction 2403</t>
  </si>
  <si>
    <t>Transaction 2404</t>
  </si>
  <si>
    <t>Transaction 2405</t>
  </si>
  <si>
    <t>Transaction 2406</t>
  </si>
  <si>
    <t>Transaction 2407</t>
  </si>
  <si>
    <t>Transaction 2408</t>
  </si>
  <si>
    <t>Transaction 2409</t>
  </si>
  <si>
    <t>Transaction 2410</t>
  </si>
  <si>
    <t>Transaction 2411</t>
  </si>
  <si>
    <t>Transaction 2412</t>
  </si>
  <si>
    <t>Transaction 2413</t>
  </si>
  <si>
    <t>Transaction 2414</t>
  </si>
  <si>
    <t>Transaction 2415</t>
  </si>
  <si>
    <t>Transaction 2416</t>
  </si>
  <si>
    <t>Transaction 2417</t>
  </si>
  <si>
    <t>Transaction 2418</t>
  </si>
  <si>
    <t>Transaction 2419</t>
  </si>
  <si>
    <t>Transaction 2420</t>
  </si>
  <si>
    <t>Transaction 2421</t>
  </si>
  <si>
    <t>Transaction 2422</t>
  </si>
  <si>
    <t>Transaction 2423</t>
  </si>
  <si>
    <t>Transaction 2424</t>
  </si>
  <si>
    <t>Transaction 2425</t>
  </si>
  <si>
    <t>Transaction 2426</t>
  </si>
  <si>
    <t>Transaction 2428</t>
  </si>
  <si>
    <t>Transaction 2429</t>
  </si>
  <si>
    <t>Transaction 2430</t>
  </si>
  <si>
    <t>Transaction 2431</t>
  </si>
  <si>
    <t>Transaction 2432</t>
  </si>
  <si>
    <t>Transaction 2433</t>
  </si>
  <si>
    <t>Transaction 2434</t>
  </si>
  <si>
    <t>Transaction 2435</t>
  </si>
  <si>
    <t>Transaction 2436</t>
  </si>
  <si>
    <t>Transaction 2437</t>
  </si>
  <si>
    <t>Transaction 2438</t>
  </si>
  <si>
    <t>Transaction 2439</t>
  </si>
  <si>
    <t>Transaction 2440</t>
  </si>
  <si>
    <t>Transaction 2441</t>
  </si>
  <si>
    <t>Transaction 2442</t>
  </si>
  <si>
    <t>Transaction 2443</t>
  </si>
  <si>
    <t>Transaction 2444</t>
  </si>
  <si>
    <t>Transaction 2445</t>
  </si>
  <si>
    <t>Transaction 2446</t>
  </si>
  <si>
    <t>Transaction 2447</t>
  </si>
  <si>
    <t>Transaction 2448</t>
  </si>
  <si>
    <t>Transaction 2449</t>
  </si>
  <si>
    <t>Transaction 2450</t>
  </si>
  <si>
    <t>Transaction 2451</t>
  </si>
  <si>
    <t>Transaction 2452</t>
  </si>
  <si>
    <t>Transaction 2453</t>
  </si>
  <si>
    <t>Transaction 2454</t>
  </si>
  <si>
    <t>Transaction 2455</t>
  </si>
  <si>
    <t>Transaction 2456</t>
  </si>
  <si>
    <t>Transaction 2457</t>
  </si>
  <si>
    <t>Transaction 2458</t>
  </si>
  <si>
    <t>Transaction 2459</t>
  </si>
  <si>
    <t>Transaction 2460</t>
  </si>
  <si>
    <t>Transaction 2461</t>
  </si>
  <si>
    <t>Transaction 2462</t>
  </si>
  <si>
    <t>Transaction 2463</t>
  </si>
  <si>
    <t>Transaction 2464</t>
  </si>
  <si>
    <t>Transaction 2465</t>
  </si>
  <si>
    <t>Transaction 2466</t>
  </si>
  <si>
    <t>Transaction 2467</t>
  </si>
  <si>
    <t>Transaction 2468</t>
  </si>
  <si>
    <t>Transaction 2469</t>
  </si>
  <si>
    <t>Transaction 2470</t>
  </si>
  <si>
    <t>Transaction 2471</t>
  </si>
  <si>
    <t>Transaction 2472</t>
  </si>
  <si>
    <t>Transaction 2473</t>
  </si>
  <si>
    <t>Transaction 2474</t>
  </si>
  <si>
    <t>Transaction 2475</t>
  </si>
  <si>
    <t>Transaction 2476</t>
  </si>
  <si>
    <t>Transaction 2477</t>
  </si>
  <si>
    <t>Transaction 2478</t>
  </si>
  <si>
    <t>Transaction 2479</t>
  </si>
  <si>
    <t>Transaction 2480</t>
  </si>
  <si>
    <t>Transaction 2481</t>
  </si>
  <si>
    <t>Transaction 2482</t>
  </si>
  <si>
    <t>Transaction 2483</t>
  </si>
  <si>
    <t>Transaction 2484</t>
  </si>
  <si>
    <t>Transaction 2485</t>
  </si>
  <si>
    <t>Transaction 2486</t>
  </si>
  <si>
    <t>Transaction 2487</t>
  </si>
  <si>
    <t>Transaction 2488</t>
  </si>
  <si>
    <t>Transaction 2489</t>
  </si>
  <si>
    <t>Transaction 2490</t>
  </si>
  <si>
    <t>Transaction 2491</t>
  </si>
  <si>
    <t>Transaction 2492</t>
  </si>
  <si>
    <t>Transaction 2493</t>
  </si>
  <si>
    <t>Transaction 2494</t>
  </si>
  <si>
    <t>Transaction 2495</t>
  </si>
  <si>
    <t>Transaction 2496</t>
  </si>
  <si>
    <t>Transaction 2497</t>
  </si>
  <si>
    <t>Transaction 2498</t>
  </si>
  <si>
    <t>Transaction 2499</t>
  </si>
  <si>
    <t>Transaction 2500</t>
  </si>
  <si>
    <t>Transaction 2501</t>
  </si>
  <si>
    <t>Transaction 2502</t>
  </si>
  <si>
    <t>Transaction 2503</t>
  </si>
  <si>
    <t>Transaction 2504</t>
  </si>
  <si>
    <t>Transaction 2506</t>
  </si>
  <si>
    <t>Transaction 2507</t>
  </si>
  <si>
    <t>Transaction 2508</t>
  </si>
  <si>
    <t>Transaction 2509</t>
  </si>
  <si>
    <t>Transaction 2510</t>
  </si>
  <si>
    <t>Transaction 2511</t>
  </si>
  <si>
    <t>Transaction 2512</t>
  </si>
  <si>
    <t>Transaction 2513</t>
  </si>
  <si>
    <t>Transaction 2514</t>
  </si>
  <si>
    <t>Transaction 2515</t>
  </si>
  <si>
    <t>Transaction 2516</t>
  </si>
  <si>
    <t>Transaction 2517</t>
  </si>
  <si>
    <t>Transaction 2518</t>
  </si>
  <si>
    <t>Transaction 2519</t>
  </si>
  <si>
    <t>Transaction 2520</t>
  </si>
  <si>
    <t>Transaction 2521</t>
  </si>
  <si>
    <t>Transaction 2522</t>
  </si>
  <si>
    <t>Transaction 2523</t>
  </si>
  <si>
    <t>Transaction 2524</t>
  </si>
  <si>
    <t>Transaction 2525</t>
  </si>
  <si>
    <t>Transaction 2526</t>
  </si>
  <si>
    <t>Transaction 2527</t>
  </si>
  <si>
    <t>Transaction 2528</t>
  </si>
  <si>
    <t>Transaction 2529</t>
  </si>
  <si>
    <t>Transaction 2530</t>
  </si>
  <si>
    <t>Transaction 2532</t>
  </si>
  <si>
    <t>Transaction 2533</t>
  </si>
  <si>
    <t>Transaction 2534</t>
  </si>
  <si>
    <t>Transaction 2535</t>
  </si>
  <si>
    <t>Transaction 2536</t>
  </si>
  <si>
    <t>Transaction 2537</t>
  </si>
  <si>
    <t>Transaction 2538</t>
  </si>
  <si>
    <t>Transaction 2539</t>
  </si>
  <si>
    <t>Transaction 2540</t>
  </si>
  <si>
    <t>Transaction 2541</t>
  </si>
  <si>
    <t>Transaction 2542</t>
  </si>
  <si>
    <t>Transaction 2543</t>
  </si>
  <si>
    <t>Transaction 2544</t>
  </si>
  <si>
    <t>Transaction 2545</t>
  </si>
  <si>
    <t>Transaction 2546</t>
  </si>
  <si>
    <t>Transaction 2547</t>
  </si>
  <si>
    <t>Transaction 2548</t>
  </si>
  <si>
    <t>Transaction 2549</t>
  </si>
  <si>
    <t>Transaction 2550</t>
  </si>
  <si>
    <t>Transaction 2551</t>
  </si>
  <si>
    <t>Transaction 2552</t>
  </si>
  <si>
    <t>Transaction 2553</t>
  </si>
  <si>
    <t>Transaction 2554</t>
  </si>
  <si>
    <t>Transaction 2555</t>
  </si>
  <si>
    <t>Transaction 2556</t>
  </si>
  <si>
    <t>Transaction 2557</t>
  </si>
  <si>
    <t>Transaction 2558</t>
  </si>
  <si>
    <t>Transaction 2559</t>
  </si>
  <si>
    <t>Transaction 2560</t>
  </si>
  <si>
    <t>Transaction 2561</t>
  </si>
  <si>
    <t>Transaction 2562</t>
  </si>
  <si>
    <t>Transaction 2563</t>
  </si>
  <si>
    <t>Transaction 2564</t>
  </si>
  <si>
    <t>Transaction 2565</t>
  </si>
  <si>
    <t>Transaction 2566</t>
  </si>
  <si>
    <t>Transaction 2567</t>
  </si>
  <si>
    <t>Transaction 2568</t>
  </si>
  <si>
    <t>Transaction 2569</t>
  </si>
  <si>
    <t>Transaction 2570</t>
  </si>
  <si>
    <t>Transaction 2571</t>
  </si>
  <si>
    <t>Transaction 2572</t>
  </si>
  <si>
    <t>Transaction 2573</t>
  </si>
  <si>
    <t>Transaction 2574</t>
  </si>
  <si>
    <t>Transaction 2575</t>
  </si>
  <si>
    <t>Transaction 2576</t>
  </si>
  <si>
    <t>Transaction 2577</t>
  </si>
  <si>
    <t>Transaction 2578</t>
  </si>
  <si>
    <t>Transaction 2579</t>
  </si>
  <si>
    <t>Transaction 2580</t>
  </si>
  <si>
    <t>Transaction 2581</t>
  </si>
  <si>
    <t>Transaction 2582</t>
  </si>
  <si>
    <t>Transaction 2583</t>
  </si>
  <si>
    <t>Transaction 2584</t>
  </si>
  <si>
    <t>Transaction 2585</t>
  </si>
  <si>
    <t>Transaction 2586</t>
  </si>
  <si>
    <t>Transaction 2587</t>
  </si>
  <si>
    <t>Transaction 2588</t>
  </si>
  <si>
    <t>Transaction 2589</t>
  </si>
  <si>
    <t>Transaction 2590</t>
  </si>
  <si>
    <t>Transaction 2591</t>
  </si>
  <si>
    <t>Transaction 2592</t>
  </si>
  <si>
    <t>Transaction 2593</t>
  </si>
  <si>
    <t>Transaction 2594</t>
  </si>
  <si>
    <t>Transaction 2595</t>
  </si>
  <si>
    <t>Transaction 2596</t>
  </si>
  <si>
    <t>Transaction 2597</t>
  </si>
  <si>
    <t>Transaction 2598</t>
  </si>
  <si>
    <t>Transaction 2599</t>
  </si>
  <si>
    <t>Transaction 2600</t>
  </si>
  <si>
    <t>Transaction 2601</t>
  </si>
  <si>
    <t>Transaction 2602</t>
  </si>
  <si>
    <t>Transaction 2603</t>
  </si>
  <si>
    <t>Transaction 2604</t>
  </si>
  <si>
    <t>Transaction 2605</t>
  </si>
  <si>
    <t>Transaction 2606</t>
  </si>
  <si>
    <t>Transaction 2607</t>
  </si>
  <si>
    <t>Transaction 2608</t>
  </si>
  <si>
    <t>Transaction 2609</t>
  </si>
  <si>
    <t>Transaction 2610</t>
  </si>
  <si>
    <t>Transaction 2611</t>
  </si>
  <si>
    <t>Transaction 2612</t>
  </si>
  <si>
    <t>Transaction 2613</t>
  </si>
  <si>
    <t>Transaction 2614</t>
  </si>
  <si>
    <t>Transaction 2615</t>
  </si>
  <si>
    <t>Transaction 2616</t>
  </si>
  <si>
    <t>Transaction 2617</t>
  </si>
  <si>
    <t>Transaction 2618</t>
  </si>
  <si>
    <t>Transaction 2619</t>
  </si>
  <si>
    <t>Transaction 2620</t>
  </si>
  <si>
    <t>Transaction 2621</t>
  </si>
  <si>
    <t>Transaction 2622</t>
  </si>
  <si>
    <t>Transaction 2623</t>
  </si>
  <si>
    <t>Transaction 2624</t>
  </si>
  <si>
    <t>Transaction 2625</t>
  </si>
  <si>
    <t>Transaction 2626</t>
  </si>
  <si>
    <t>Transaction 2627</t>
  </si>
  <si>
    <t>Transaction 2628</t>
  </si>
  <si>
    <t>Transaction 2629</t>
  </si>
  <si>
    <t>Transaction 2630</t>
  </si>
  <si>
    <t>Transaction 2631</t>
  </si>
  <si>
    <t>Transaction 2632</t>
  </si>
  <si>
    <t>Transaction 2633</t>
  </si>
  <si>
    <t>Transaction 2634</t>
  </si>
  <si>
    <t>Transaction 2635</t>
  </si>
  <si>
    <t>Transaction 2636</t>
  </si>
  <si>
    <t>Transaction 2638</t>
  </si>
  <si>
    <t>Transaction 2640</t>
  </si>
  <si>
    <t>Transaction 2641</t>
  </si>
  <si>
    <t>Transaction 2642</t>
  </si>
  <si>
    <t>Transaction 2643</t>
  </si>
  <si>
    <t>Transaction 2644</t>
  </si>
  <si>
    <t>Transaction 2645</t>
  </si>
  <si>
    <t>Transaction 2646</t>
  </si>
  <si>
    <t>Transaction 2647</t>
  </si>
  <si>
    <t>Transaction 2648</t>
  </si>
  <si>
    <t>Transaction 2649</t>
  </si>
  <si>
    <t>Transaction 2650</t>
  </si>
  <si>
    <t>Transaction 2651</t>
  </si>
  <si>
    <t>Transaction 2652</t>
  </si>
  <si>
    <t>Transaction 2653</t>
  </si>
  <si>
    <t>Transaction 2654</t>
  </si>
  <si>
    <t>Transaction 2655</t>
  </si>
  <si>
    <t>Transaction 2656</t>
  </si>
  <si>
    <t>Transaction 2657</t>
  </si>
  <si>
    <t>Transaction 2659</t>
  </si>
  <si>
    <t>Transaction 2660</t>
  </si>
  <si>
    <t>Transaction 2661</t>
  </si>
  <si>
    <t>Transaction 2662</t>
  </si>
  <si>
    <t>Transaction 2663</t>
  </si>
  <si>
    <t>Transaction 2664</t>
  </si>
  <si>
    <t>Transaction 2665</t>
  </si>
  <si>
    <t>Transaction 2666</t>
  </si>
  <si>
    <t>Transaction 2667</t>
  </si>
  <si>
    <t>Transaction 2668</t>
  </si>
  <si>
    <t>Transaction 2669</t>
  </si>
  <si>
    <t>Transaction 2670</t>
  </si>
  <si>
    <t>Transaction 2671</t>
  </si>
  <si>
    <t>Transaction 2672</t>
  </si>
  <si>
    <t>Transaction 2673</t>
  </si>
  <si>
    <t>Transaction 2674</t>
  </si>
  <si>
    <t>Transaction 2675</t>
  </si>
  <si>
    <t>Transaction 2676</t>
  </si>
  <si>
    <t>Transaction 2677</t>
  </si>
  <si>
    <t>Transaction 2678</t>
  </si>
  <si>
    <t>Transaction 2679</t>
  </si>
  <si>
    <t>Transaction 2680</t>
  </si>
  <si>
    <t>Transaction 2681</t>
  </si>
  <si>
    <t>Transaction 2682</t>
  </si>
  <si>
    <t>Transaction 2683</t>
  </si>
  <si>
    <t>Transaction 2684</t>
  </si>
  <si>
    <t>Transaction 2685</t>
  </si>
  <si>
    <t>Transaction 2686</t>
  </si>
  <si>
    <t>Transaction 2687</t>
  </si>
  <si>
    <t>Transaction 2688</t>
  </si>
  <si>
    <t>Transaction 2689</t>
  </si>
  <si>
    <t>Transaction 2690</t>
  </si>
  <si>
    <t>Transaction 2691</t>
  </si>
  <si>
    <t>Transaction 2692</t>
  </si>
  <si>
    <t>Transaction 2693</t>
  </si>
  <si>
    <t>Transaction 2694</t>
  </si>
  <si>
    <t>Transaction 2695</t>
  </si>
  <si>
    <t>Transaction 2696</t>
  </si>
  <si>
    <t>Transaction 2697</t>
  </si>
  <si>
    <t>Transaction 2698</t>
  </si>
  <si>
    <t>Transaction 2699</t>
  </si>
  <si>
    <t>Transaction 2700</t>
  </si>
  <si>
    <t>Transaction 2701</t>
  </si>
  <si>
    <t>Transaction 2702</t>
  </si>
  <si>
    <t>Transaction 2703</t>
  </si>
  <si>
    <t>Transaction 2704</t>
  </si>
  <si>
    <t>Transaction 2705</t>
  </si>
  <si>
    <t>Transaction 2706</t>
  </si>
  <si>
    <t>Transaction 2707</t>
  </si>
  <si>
    <t>Transaction 2708</t>
  </si>
  <si>
    <t>Transaction 2709</t>
  </si>
  <si>
    <t>Transaction 2710</t>
  </si>
  <si>
    <t>Transaction 2711</t>
  </si>
  <si>
    <t>Transaction 2712</t>
  </si>
  <si>
    <t>Transaction 2713</t>
  </si>
  <si>
    <t>Transaction 2714</t>
  </si>
  <si>
    <t>Transaction 2715</t>
  </si>
  <si>
    <t>Transaction 2716</t>
  </si>
  <si>
    <t>Transaction 2717</t>
  </si>
  <si>
    <t>Transaction 2718</t>
  </si>
  <si>
    <t>Transaction 2719</t>
  </si>
  <si>
    <t>Transaction 2720</t>
  </si>
  <si>
    <t>Transaction 2721</t>
  </si>
  <si>
    <t>Transaction 2722</t>
  </si>
  <si>
    <t>Transaction 2723</t>
  </si>
  <si>
    <t>Transaction 2724</t>
  </si>
  <si>
    <t>Transaction 2725</t>
  </si>
  <si>
    <t>Transaction 2726</t>
  </si>
  <si>
    <t>Transaction 2727</t>
  </si>
  <si>
    <t>Transaction 2728</t>
  </si>
  <si>
    <t>Transaction 2729</t>
  </si>
  <si>
    <t>Transaction 2730</t>
  </si>
  <si>
    <t>Transaction 2731</t>
  </si>
  <si>
    <t>Transaction 2732</t>
  </si>
  <si>
    <t>Transaction 2733</t>
  </si>
  <si>
    <t>Transaction 2734</t>
  </si>
  <si>
    <t>Transaction 2735</t>
  </si>
  <si>
    <t>Transaction 2736</t>
  </si>
  <si>
    <t>Transaction 2737</t>
  </si>
  <si>
    <t>Transaction 2738</t>
  </si>
  <si>
    <t>Transaction 2739</t>
  </si>
  <si>
    <t>Transaction 2740</t>
  </si>
  <si>
    <t>Transaction 2741</t>
  </si>
  <si>
    <t>Transaction 2742</t>
  </si>
  <si>
    <t>Transaction 2743</t>
  </si>
  <si>
    <t>Transaction 2744</t>
  </si>
  <si>
    <t>Transaction 2745</t>
  </si>
  <si>
    <t>Transaction 2746</t>
  </si>
  <si>
    <t>Transaction 2747</t>
  </si>
  <si>
    <t>Transaction 2748</t>
  </si>
  <si>
    <t>Transaction 2749</t>
  </si>
  <si>
    <t>Transaction 2750</t>
  </si>
  <si>
    <t>Transaction 2751</t>
  </si>
  <si>
    <t>Transaction 2752</t>
  </si>
  <si>
    <t>Transaction 2753</t>
  </si>
  <si>
    <t>Transaction 2754</t>
  </si>
  <si>
    <t>Transaction 2755</t>
  </si>
  <si>
    <t>Transaction 2756</t>
  </si>
  <si>
    <t>Transaction 2757</t>
  </si>
  <si>
    <t>Transaction 2758</t>
  </si>
  <si>
    <t>Transaction 2759</t>
  </si>
  <si>
    <t>Transaction 2760</t>
  </si>
  <si>
    <t>Transaction 2761</t>
  </si>
  <si>
    <t>Transaction 2762</t>
  </si>
  <si>
    <t>Transaction 2763</t>
  </si>
  <si>
    <t>Transaction 2764</t>
  </si>
  <si>
    <t>Transaction 2765</t>
  </si>
  <si>
    <t>Transaction 2766</t>
  </si>
  <si>
    <t>Transaction 2768</t>
  </si>
  <si>
    <t>Transaction 2769</t>
  </si>
  <si>
    <t>Transaction 2770</t>
  </si>
  <si>
    <t>Transaction 2771</t>
  </si>
  <si>
    <t>Transaction 2772</t>
  </si>
  <si>
    <t>Transaction 2773</t>
  </si>
  <si>
    <t>Transaction 2774</t>
  </si>
  <si>
    <t>Transaction 2775</t>
  </si>
  <si>
    <t>Transaction 2776</t>
  </si>
  <si>
    <t>Transaction 2778</t>
  </si>
  <si>
    <t>Transaction 2779</t>
  </si>
  <si>
    <t>Transaction 2780</t>
  </si>
  <si>
    <t>Transaction 2781</t>
  </si>
  <si>
    <t>Transaction 2782</t>
  </si>
  <si>
    <t>Transaction 2783</t>
  </si>
  <si>
    <t>Transaction 2784</t>
  </si>
  <si>
    <t>Transaction 2785</t>
  </si>
  <si>
    <t>Transaction 2786</t>
  </si>
  <si>
    <t>Transaction 2788</t>
  </si>
  <si>
    <t>Transaction 2789</t>
  </si>
  <si>
    <t>Transaction 2790</t>
  </si>
  <si>
    <t>Transaction 2791</t>
  </si>
  <si>
    <t>Transaction 2792</t>
  </si>
  <si>
    <t>Transaction 2793</t>
  </si>
  <si>
    <t>Transaction 2794</t>
  </si>
  <si>
    <t>Transaction 2796</t>
  </si>
  <si>
    <t>Transaction 2797</t>
  </si>
  <si>
    <t>Transaction 2799</t>
  </si>
  <si>
    <t>Transaction 2800</t>
  </si>
  <si>
    <t>Transaction 2801</t>
  </si>
  <si>
    <t>Transaction 2802</t>
  </si>
  <si>
    <t>Transaction 2803</t>
  </si>
  <si>
    <t>Transaction 2804</t>
  </si>
  <si>
    <t>Transaction 2805</t>
  </si>
  <si>
    <t>Transaction 2806</t>
  </si>
  <si>
    <t>Transaction 2807</t>
  </si>
  <si>
    <t>Transaction 2808</t>
  </si>
  <si>
    <t>Transaction 2809</t>
  </si>
  <si>
    <t>Transaction 2810</t>
  </si>
  <si>
    <t>Transaction 2811</t>
  </si>
  <si>
    <t>Transaction 2812</t>
  </si>
  <si>
    <t>Transaction 2813</t>
  </si>
  <si>
    <t>Transaction 2814</t>
  </si>
  <si>
    <t>Transaction 2815</t>
  </si>
  <si>
    <t>Transaction 2816</t>
  </si>
  <si>
    <t>Transaction 2817</t>
  </si>
  <si>
    <t>Transaction 2818</t>
  </si>
  <si>
    <t>Transaction 2819</t>
  </si>
  <si>
    <t>Transaction 2820</t>
  </si>
  <si>
    <t>Transaction 2821</t>
  </si>
  <si>
    <t>Transaction 2822</t>
  </si>
  <si>
    <t>Transaction 2823</t>
  </si>
  <si>
    <t>Transaction 2824</t>
  </si>
  <si>
    <t>Transaction 2825</t>
  </si>
  <si>
    <t>Transaction 2826</t>
  </si>
  <si>
    <t>Transaction 2827</t>
  </si>
  <si>
    <t>Transaction 2828</t>
  </si>
  <si>
    <t>Transaction 2829</t>
  </si>
  <si>
    <t>Transaction 2830</t>
  </si>
  <si>
    <t>Transaction 2831</t>
  </si>
  <si>
    <t>Transaction 2832</t>
  </si>
  <si>
    <t>Transaction 2833</t>
  </si>
  <si>
    <t>Transaction 2835</t>
  </si>
  <si>
    <t>Transaction 2837</t>
  </si>
  <si>
    <t>Transaction 2838</t>
  </si>
  <si>
    <t>Transaction 2839</t>
  </si>
  <si>
    <t>Transaction 2840</t>
  </si>
  <si>
    <t>Transaction 2841</t>
  </si>
  <si>
    <t>Transaction 2842</t>
  </si>
  <si>
    <t>Transaction 2843</t>
  </si>
  <si>
    <t>Transaction 2844</t>
  </si>
  <si>
    <t>Transaction 2845</t>
  </si>
  <si>
    <t>Transaction 2846</t>
  </si>
  <si>
    <t>Transaction 2847</t>
  </si>
  <si>
    <t>Transaction 2848</t>
  </si>
  <si>
    <t>Transaction 2849</t>
  </si>
  <si>
    <t>Transaction 2850</t>
  </si>
  <si>
    <t>Transaction 2851</t>
  </si>
  <si>
    <t>Transaction 2852</t>
  </si>
  <si>
    <t>Transaction 2853</t>
  </si>
  <si>
    <t>Transaction 2854</t>
  </si>
  <si>
    <t>Transaction 2855</t>
  </si>
  <si>
    <t>Transaction 2856</t>
  </si>
  <si>
    <t>Transaction 2857</t>
  </si>
  <si>
    <t>Transaction 2858</t>
  </si>
  <si>
    <t>Transaction 2859</t>
  </si>
  <si>
    <t>Transaction 2860</t>
  </si>
  <si>
    <t>Transaction 2861</t>
  </si>
  <si>
    <t>Transaction 2862</t>
  </si>
  <si>
    <t>Transaction 2863</t>
  </si>
  <si>
    <t>Transaction 2864</t>
  </si>
  <si>
    <t>Transaction 2865</t>
  </si>
  <si>
    <t>Transaction 2866</t>
  </si>
  <si>
    <t>Transaction 2867</t>
  </si>
  <si>
    <t>Transaction 2868</t>
  </si>
  <si>
    <t>Transaction 2869</t>
  </si>
  <si>
    <t>Transaction 2870</t>
  </si>
  <si>
    <t>Transaction 2871</t>
  </si>
  <si>
    <t>Transaction 2872</t>
  </si>
  <si>
    <t>Transaction 2873</t>
  </si>
  <si>
    <t>Transaction 2874</t>
  </si>
  <si>
    <t>Transaction 2875</t>
  </si>
  <si>
    <t>Transaction 2876</t>
  </si>
  <si>
    <t>Transaction 2877</t>
  </si>
  <si>
    <t>Transaction 2878</t>
  </si>
  <si>
    <t>Transaction 2879</t>
  </si>
  <si>
    <t>Transaction 2880</t>
  </si>
  <si>
    <t>Transaction 2881</t>
  </si>
  <si>
    <t>Transaction 2882</t>
  </si>
  <si>
    <t>Transaction 2883</t>
  </si>
  <si>
    <t>Transaction 2884</t>
  </si>
  <si>
    <t>Transaction 2885</t>
  </si>
  <si>
    <t>Transaction 2886</t>
  </si>
  <si>
    <t>Transaction 2887</t>
  </si>
  <si>
    <t>Transaction 2888</t>
  </si>
  <si>
    <t>Transaction 2889</t>
  </si>
  <si>
    <t>Transaction 2890</t>
  </si>
  <si>
    <t>Transaction 2891</t>
  </si>
  <si>
    <t>Transaction 2892</t>
  </si>
  <si>
    <t>Transaction 2893</t>
  </si>
  <si>
    <t>Transaction 2894</t>
  </si>
  <si>
    <t>Transaction 2895</t>
  </si>
  <si>
    <t>Transaction 2896</t>
  </si>
  <si>
    <t>Transaction 2897</t>
  </si>
  <si>
    <t>Transaction 2898</t>
  </si>
  <si>
    <t>Transaction 2899</t>
  </si>
  <si>
    <t>Transaction 2900</t>
  </si>
  <si>
    <t>Transaction 2901</t>
  </si>
  <si>
    <t>Transaction 2902</t>
  </si>
  <si>
    <t>Transaction 2903</t>
  </si>
  <si>
    <t>Transaction 2904</t>
  </si>
  <si>
    <t>Transaction 2905</t>
  </si>
  <si>
    <t>Transaction 2906</t>
  </si>
  <si>
    <t>Transaction 2907</t>
  </si>
  <si>
    <t>Transaction 2908</t>
  </si>
  <si>
    <t>Transaction 2909</t>
  </si>
  <si>
    <t>Transaction 2910</t>
  </si>
  <si>
    <t>Transaction 2911</t>
  </si>
  <si>
    <t>Transaction 2912</t>
  </si>
  <si>
    <t>Transaction 2913</t>
  </si>
  <si>
    <t>Transaction 2914</t>
  </si>
  <si>
    <t>Transaction 2915</t>
  </si>
  <si>
    <t>Transaction 2916</t>
  </si>
  <si>
    <t>Transaction 2917</t>
  </si>
  <si>
    <t>Transaction 2918</t>
  </si>
  <si>
    <t>Transaction 2919</t>
  </si>
  <si>
    <t>Transaction 2920</t>
  </si>
  <si>
    <t>Transaction 2921</t>
  </si>
  <si>
    <t>Transaction 2922</t>
  </si>
  <si>
    <t>Transaction 2923</t>
  </si>
  <si>
    <t>Transaction 2924</t>
  </si>
  <si>
    <t>Transaction 2925</t>
  </si>
  <si>
    <t>Transaction 2926</t>
  </si>
  <si>
    <t>Transaction 2927</t>
  </si>
  <si>
    <t>Transaction 2928</t>
  </si>
  <si>
    <t>Transaction 2929</t>
  </si>
  <si>
    <t>Transaction 2930</t>
  </si>
  <si>
    <t>Transaction 2931</t>
  </si>
  <si>
    <t>Transaction 2932</t>
  </si>
  <si>
    <t>Transaction 2933</t>
  </si>
  <si>
    <t>Transaction 2934</t>
  </si>
  <si>
    <t>Transaction 2935</t>
  </si>
  <si>
    <t>Transaction 2936</t>
  </si>
  <si>
    <t>Transaction 2937</t>
  </si>
  <si>
    <t>Transaction 2938</t>
  </si>
  <si>
    <t>Transaction 2939</t>
  </si>
  <si>
    <t>Transaction 2940</t>
  </si>
  <si>
    <t>Transaction 2941</t>
  </si>
  <si>
    <t>Transaction 2942</t>
  </si>
  <si>
    <t>Transaction 2943</t>
  </si>
  <si>
    <t>Transaction 2944</t>
  </si>
  <si>
    <t>Transaction 2945</t>
  </si>
  <si>
    <t>Transaction 2946</t>
  </si>
  <si>
    <t>Transaction 2947</t>
  </si>
  <si>
    <t>Transaction 2949</t>
  </si>
  <si>
    <t>Transaction 2950</t>
  </si>
  <si>
    <t>Transaction 2951</t>
  </si>
  <si>
    <t>Transaction 2952</t>
  </si>
  <si>
    <t>Transaction 2953</t>
  </si>
  <si>
    <t>Transaction 2954</t>
  </si>
  <si>
    <t>Transaction 2955</t>
  </si>
  <si>
    <t>Transaction 2956</t>
  </si>
  <si>
    <t>Transaction 2957</t>
  </si>
  <si>
    <t>Transaction 2958</t>
  </si>
  <si>
    <t>Transaction 2959</t>
  </si>
  <si>
    <t>Transaction 2960</t>
  </si>
  <si>
    <t>Transaction 2961</t>
  </si>
  <si>
    <t>Transaction 2962</t>
  </si>
  <si>
    <t>Transaction 2963</t>
  </si>
  <si>
    <t>Transaction 2964</t>
  </si>
  <si>
    <t>Transaction 2965</t>
  </si>
  <si>
    <t>Transaction 2966</t>
  </si>
  <si>
    <t>Transaction 2967</t>
  </si>
  <si>
    <t>Transaction 2968</t>
  </si>
  <si>
    <t>Transaction 2969</t>
  </si>
  <si>
    <t>Transaction 2970</t>
  </si>
  <si>
    <t>Transaction 2971</t>
  </si>
  <si>
    <t>Transaction 2972</t>
  </si>
  <si>
    <t>Transaction 2974</t>
  </si>
  <si>
    <t>Transaction 2975</t>
  </si>
  <si>
    <t>Transaction 2976</t>
  </si>
  <si>
    <t>Transaction 2977</t>
  </si>
  <si>
    <t>Transaction 2978</t>
  </si>
  <si>
    <t>Transaction 2979</t>
  </si>
  <si>
    <t>Transaction 2980</t>
  </si>
  <si>
    <t>Transaction 2981</t>
  </si>
  <si>
    <t>Transaction 2982</t>
  </si>
  <si>
    <t>Transaction 2983</t>
  </si>
  <si>
    <t>Transaction 2984</t>
  </si>
  <si>
    <t>Transaction 2985</t>
  </si>
  <si>
    <t>Transaction 2986</t>
  </si>
  <si>
    <t>Transaction 2987</t>
  </si>
  <si>
    <t>Transaction 2988</t>
  </si>
  <si>
    <t>Transaction 2989</t>
  </si>
  <si>
    <t>Transaction 2990</t>
  </si>
  <si>
    <t>Transaction 2991</t>
  </si>
  <si>
    <t>Transaction 2992</t>
  </si>
  <si>
    <t>Transaction 2993</t>
  </si>
  <si>
    <t>Transaction 2994</t>
  </si>
  <si>
    <t>Transaction 2996</t>
  </si>
  <si>
    <t>Transaction 2997</t>
  </si>
  <si>
    <t>Transaction 2998</t>
  </si>
  <si>
    <t>Transaction 2999</t>
  </si>
  <si>
    <t>Transaction 3000</t>
  </si>
  <si>
    <t>Transaction 3001</t>
  </si>
  <si>
    <t>Transaction 3002</t>
  </si>
  <si>
    <t>Transaction 3003</t>
  </si>
  <si>
    <t>Transaction 3004</t>
  </si>
  <si>
    <t>Transaction 3005</t>
  </si>
  <si>
    <t>Transaction 3006</t>
  </si>
  <si>
    <t>Transaction 3007</t>
  </si>
  <si>
    <t>Transaction 3008</t>
  </si>
  <si>
    <t>Transaction 3009</t>
  </si>
  <si>
    <t>Transaction 3010</t>
  </si>
  <si>
    <t>Transaction 3011</t>
  </si>
  <si>
    <t>Transaction 3012</t>
  </si>
  <si>
    <t>Transaction 3013</t>
  </si>
  <si>
    <t>Transaction 3014</t>
  </si>
  <si>
    <t>Transaction 3015</t>
  </si>
  <si>
    <t>Transaction 3016</t>
  </si>
  <si>
    <t>Transaction 3017</t>
  </si>
  <si>
    <t>Transaction 3018</t>
  </si>
  <si>
    <t>Transaction 3019</t>
  </si>
  <si>
    <t>Transaction 3020</t>
  </si>
  <si>
    <t>Transaction 3021</t>
  </si>
  <si>
    <t>Transaction 3022</t>
  </si>
  <si>
    <t>Transaction 3023</t>
  </si>
  <si>
    <t>Transaction 3024</t>
  </si>
  <si>
    <t>Transaction 3025</t>
  </si>
  <si>
    <t>Transaction 3026</t>
  </si>
  <si>
    <t>Transaction 3027</t>
  </si>
  <si>
    <t>Transaction 3028</t>
  </si>
  <si>
    <t>Transaction 3029</t>
  </si>
  <si>
    <t>Transaction 3030</t>
  </si>
  <si>
    <t>Transaction 3031</t>
  </si>
  <si>
    <t>Transaction 3032</t>
  </si>
  <si>
    <t>Transaction 3033</t>
  </si>
  <si>
    <t>Transaction 3034</t>
  </si>
  <si>
    <t>Transaction 3035</t>
  </si>
  <si>
    <t>Transaction 3036</t>
  </si>
  <si>
    <t>Transaction 3037</t>
  </si>
  <si>
    <t>Transaction 3038</t>
  </si>
  <si>
    <t>Transaction 3039</t>
  </si>
  <si>
    <t>Transaction 3040</t>
  </si>
  <si>
    <t>Transaction 3041</t>
  </si>
  <si>
    <t>Transaction 3042</t>
  </si>
  <si>
    <t>Transaction 3043</t>
  </si>
  <si>
    <t>Transaction 3044</t>
  </si>
  <si>
    <t>Transaction 3045</t>
  </si>
  <si>
    <t>Transaction 3046</t>
  </si>
  <si>
    <t>Transaction 3047</t>
  </si>
  <si>
    <t>Transaction 3048</t>
  </si>
  <si>
    <t>Transaction 3049</t>
  </si>
  <si>
    <t>Transaction 3050</t>
  </si>
  <si>
    <t>Transaction 3051</t>
  </si>
  <si>
    <t>Transaction 3052</t>
  </si>
  <si>
    <t>Transaction 3053</t>
  </si>
  <si>
    <t>Transaction 3054</t>
  </si>
  <si>
    <t>Transaction 3055</t>
  </si>
  <si>
    <t>Transaction 3056</t>
  </si>
  <si>
    <t>Transaction 3057</t>
  </si>
  <si>
    <t>Transaction 3058</t>
  </si>
  <si>
    <t>Transaction 3059</t>
  </si>
  <si>
    <t>Transaction 3060</t>
  </si>
  <si>
    <t>Transaction 3061</t>
  </si>
  <si>
    <t>Transaction 3062</t>
  </si>
  <si>
    <t>Transaction 3063</t>
  </si>
  <si>
    <t>Transaction 3064</t>
  </si>
  <si>
    <t>Transaction 3065</t>
  </si>
  <si>
    <t>Transaction 3066</t>
  </si>
  <si>
    <t>Transaction 3067</t>
  </si>
  <si>
    <t>Transaction 3068</t>
  </si>
  <si>
    <t>Transaction 3069</t>
  </si>
  <si>
    <t>Transaction 3070</t>
  </si>
  <si>
    <t>Transaction 3071</t>
  </si>
  <si>
    <t>Transaction 3072</t>
  </si>
  <si>
    <t>Transaction 3073</t>
  </si>
  <si>
    <t>Transaction 3074</t>
  </si>
  <si>
    <t>Transaction 3075</t>
  </si>
  <si>
    <t>Transaction 3076</t>
  </si>
  <si>
    <t>Transaction 3077</t>
  </si>
  <si>
    <t>Transaction 3078</t>
  </si>
  <si>
    <t>Transaction 3079</t>
  </si>
  <si>
    <t>Transaction 3080</t>
  </si>
  <si>
    <t>Transaction 3081</t>
  </si>
  <si>
    <t>Transaction 3082</t>
  </si>
  <si>
    <t>Transaction 3083</t>
  </si>
  <si>
    <t>Transaction 3084</t>
  </si>
  <si>
    <t>Transaction 3085</t>
  </si>
  <si>
    <t>Transaction 3086</t>
  </si>
  <si>
    <t>Transaction 3087</t>
  </si>
  <si>
    <t>Transaction 3088</t>
  </si>
  <si>
    <t>Transaction 3089</t>
  </si>
  <si>
    <t>Transaction 3090</t>
  </si>
  <si>
    <t>Transaction 3091</t>
  </si>
  <si>
    <t>Transaction 3092</t>
  </si>
  <si>
    <t>Transaction 3093</t>
  </si>
  <si>
    <t>Transaction 3094</t>
  </si>
  <si>
    <t>Transaction 3095</t>
  </si>
  <si>
    <t>Transaction 3096</t>
  </si>
  <si>
    <t>Transaction 3097</t>
  </si>
  <si>
    <t>Transaction 3098</t>
  </si>
  <si>
    <t>Transaction 3099</t>
  </si>
  <si>
    <t>Transaction 3100</t>
  </si>
  <si>
    <t>Transaction 3101</t>
  </si>
  <si>
    <t>Transaction 3102</t>
  </si>
  <si>
    <t>Transaction 3103</t>
  </si>
  <si>
    <t>Transaction 3104</t>
  </si>
  <si>
    <t>Transaction 3105</t>
  </si>
  <si>
    <t>Transaction 3106</t>
  </si>
  <si>
    <t>Transaction 3107</t>
  </si>
  <si>
    <t>Transaction 3108</t>
  </si>
  <si>
    <t>Transaction 3109</t>
  </si>
  <si>
    <t>Transaction 3110</t>
  </si>
  <si>
    <t>Transaction 3111</t>
  </si>
  <si>
    <t>Transaction 3112</t>
  </si>
  <si>
    <t>Transaction 3113</t>
  </si>
  <si>
    <t>Transaction 3114</t>
  </si>
  <si>
    <t>Transaction 3115</t>
  </si>
  <si>
    <t>Transaction 3116</t>
  </si>
  <si>
    <t>Transaction 3117</t>
  </si>
  <si>
    <t>Transaction 3118</t>
  </si>
  <si>
    <t>Transaction 3119</t>
  </si>
  <si>
    <t>Transaction 3121</t>
  </si>
  <si>
    <t>Transaction 3122</t>
  </si>
  <si>
    <t>Transaction 3124</t>
  </si>
  <si>
    <t>Transaction 3125</t>
  </si>
  <si>
    <t>Transaction 3126</t>
  </si>
  <si>
    <t>Transaction 3127</t>
  </si>
  <si>
    <t>Transaction 3128</t>
  </si>
  <si>
    <t>Transaction 3129</t>
  </si>
  <si>
    <t>Transaction 3130</t>
  </si>
  <si>
    <t>Transaction 3131</t>
  </si>
  <si>
    <t>Transaction 3132</t>
  </si>
  <si>
    <t>Transaction 3133</t>
  </si>
  <si>
    <t>Transaction 3134</t>
  </si>
  <si>
    <t>Transaction 3135</t>
  </si>
  <si>
    <t>Transaction 3136</t>
  </si>
  <si>
    <t>Transaction 3137</t>
  </si>
  <si>
    <t>Transaction 3138</t>
  </si>
  <si>
    <t>Transaction 3139</t>
  </si>
  <si>
    <t>Transaction 3140</t>
  </si>
  <si>
    <t>Transaction 3141</t>
  </si>
  <si>
    <t>Transaction 3142</t>
  </si>
  <si>
    <t>Transaction 3143</t>
  </si>
  <si>
    <t>Transaction 3144</t>
  </si>
  <si>
    <t>Transaction 3145</t>
  </si>
  <si>
    <t>Transaction 3146</t>
  </si>
  <si>
    <t>Transaction 3147</t>
  </si>
  <si>
    <t>Transaction 3149</t>
  </si>
  <si>
    <t>Transaction 3150</t>
  </si>
  <si>
    <t>Transaction 3151</t>
  </si>
  <si>
    <t>Transaction 3152</t>
  </si>
  <si>
    <t>Transaction 3153</t>
  </si>
  <si>
    <t>Transaction 3154</t>
  </si>
  <si>
    <t>Transaction 3155</t>
  </si>
  <si>
    <t>Transaction 3156</t>
  </si>
  <si>
    <t>Transaction 3157</t>
  </si>
  <si>
    <t>Transaction 3158</t>
  </si>
  <si>
    <t>Transaction 3159</t>
  </si>
  <si>
    <t>Transaction 3160</t>
  </si>
  <si>
    <t>Transaction 3161</t>
  </si>
  <si>
    <t>Transaction 3162</t>
  </si>
  <si>
    <t>Transaction 3163</t>
  </si>
  <si>
    <t>Transaction 3164</t>
  </si>
  <si>
    <t>Transaction 3165</t>
  </si>
  <si>
    <t>Transaction 3166</t>
  </si>
  <si>
    <t>Transaction 3167</t>
  </si>
  <si>
    <t>Transaction 3168</t>
  </si>
  <si>
    <t>Transaction 3169</t>
  </si>
  <si>
    <t>Transaction 3170</t>
  </si>
  <si>
    <t>Transaction 3171</t>
  </si>
  <si>
    <t>Transaction 3172</t>
  </si>
  <si>
    <t>Transaction 3173</t>
  </si>
  <si>
    <t>Transaction 3174</t>
  </si>
  <si>
    <t>Transaction 3175</t>
  </si>
  <si>
    <t>Transaction 3176</t>
  </si>
  <si>
    <t>Transaction 3177</t>
  </si>
  <si>
    <t>Transaction 3178</t>
  </si>
  <si>
    <t>Transaction 3179</t>
  </si>
  <si>
    <t>Transaction 3180</t>
  </si>
  <si>
    <t>Transaction 3181</t>
  </si>
  <si>
    <t>Transaction 3182</t>
  </si>
  <si>
    <t>Transaction 3183</t>
  </si>
  <si>
    <t>Transaction 3184</t>
  </si>
  <si>
    <t>Transaction 3185</t>
  </si>
  <si>
    <t>Transaction 3186</t>
  </si>
  <si>
    <t>Transaction 3187</t>
  </si>
  <si>
    <t>Transaction 3188</t>
  </si>
  <si>
    <t>Transaction 3189</t>
  </si>
  <si>
    <t>Transaction 3190</t>
  </si>
  <si>
    <t>Transaction 3191</t>
  </si>
  <si>
    <t>Transaction 3192</t>
  </si>
  <si>
    <t>Transaction 3193</t>
  </si>
  <si>
    <t>Transaction 3194</t>
  </si>
  <si>
    <t>Transaction 3195</t>
  </si>
  <si>
    <t>Transaction 3196</t>
  </si>
  <si>
    <t>Transaction 3197</t>
  </si>
  <si>
    <t>Transaction 3198</t>
  </si>
  <si>
    <t>Transaction 3199</t>
  </si>
  <si>
    <t>Transaction 3200</t>
  </si>
  <si>
    <t>Transaction 3201</t>
  </si>
  <si>
    <t>Transaction 3202</t>
  </si>
  <si>
    <t>Transaction 3203</t>
  </si>
  <si>
    <t>Transaction 3204</t>
  </si>
  <si>
    <t>Transaction 3205</t>
  </si>
  <si>
    <t>Transaction 3206</t>
  </si>
  <si>
    <t>Transaction 3207</t>
  </si>
  <si>
    <t>Transaction 3208</t>
  </si>
  <si>
    <t>Transaction 3209</t>
  </si>
  <si>
    <t>Transaction 3210</t>
  </si>
  <si>
    <t>Transaction 3211</t>
  </si>
  <si>
    <t>Transaction 3212</t>
  </si>
  <si>
    <t>Transaction 3213</t>
  </si>
  <si>
    <t>Transaction 3214</t>
  </si>
  <si>
    <t>Transaction 3215</t>
  </si>
  <si>
    <t>Transaction 3216</t>
  </si>
  <si>
    <t>Transaction 3217</t>
  </si>
  <si>
    <t>Transaction 3218</t>
  </si>
  <si>
    <t>Transaction 3219</t>
  </si>
  <si>
    <t>Transaction 3220</t>
  </si>
  <si>
    <t>Transaction 3221</t>
  </si>
  <si>
    <t>Transaction 3222</t>
  </si>
  <si>
    <t>Transaction 3223</t>
  </si>
  <si>
    <t>Transaction 3225</t>
  </si>
  <si>
    <t>Transaction 3226</t>
  </si>
  <si>
    <t>Transaction 3227</t>
  </si>
  <si>
    <t>Transaction 3228</t>
  </si>
  <si>
    <t>Transaction 3229</t>
  </si>
  <si>
    <t>Transaction 3230</t>
  </si>
  <si>
    <t>Transaction 3231</t>
  </si>
  <si>
    <t>Transaction 3232</t>
  </si>
  <si>
    <t>Transaction 3233</t>
  </si>
  <si>
    <t>Transaction 3234</t>
  </si>
  <si>
    <t>Transaction 3235</t>
  </si>
  <si>
    <t>Transaction 3236</t>
  </si>
  <si>
    <t>Transaction 3237</t>
  </si>
  <si>
    <t>Transaction 3238</t>
  </si>
  <si>
    <t>Transaction 3239</t>
  </si>
  <si>
    <t>Transaction 3240</t>
  </si>
  <si>
    <t>Transaction 3241</t>
  </si>
  <si>
    <t>Transaction 3242</t>
  </si>
  <si>
    <t>Transaction 3243</t>
  </si>
  <si>
    <t>Transaction 3244</t>
  </si>
  <si>
    <t>Transaction 3245</t>
  </si>
  <si>
    <t>Transaction 3246</t>
  </si>
  <si>
    <t>Transaction 3247</t>
  </si>
  <si>
    <t>Transaction 3248</t>
  </si>
  <si>
    <t>Transaction 3249</t>
  </si>
  <si>
    <t>Transaction 3250</t>
  </si>
  <si>
    <t>Transaction 3251</t>
  </si>
  <si>
    <t>Transaction 3252</t>
  </si>
  <si>
    <t>Transaction 3253</t>
  </si>
  <si>
    <t>Transaction 3254</t>
  </si>
  <si>
    <t>Transaction 3255</t>
  </si>
  <si>
    <t>Transaction 3256</t>
  </si>
  <si>
    <t>Transaction 3257</t>
  </si>
  <si>
    <t>Transaction 3258</t>
  </si>
  <si>
    <t>Transaction 3259</t>
  </si>
  <si>
    <t>Transaction 3260</t>
  </si>
  <si>
    <t>Transaction 3261</t>
  </si>
  <si>
    <t>Transaction 3262</t>
  </si>
  <si>
    <t>Transaction 3263</t>
  </si>
  <si>
    <t>Transaction 3264</t>
  </si>
  <si>
    <t>Transaction 3265</t>
  </si>
  <si>
    <t>Transaction 3266</t>
  </si>
  <si>
    <t>Transaction 3267</t>
  </si>
  <si>
    <t>Transaction 3268</t>
  </si>
  <si>
    <t>Transaction 3269</t>
  </si>
  <si>
    <t>Transaction 3270</t>
  </si>
  <si>
    <t>Transaction 3272</t>
  </si>
  <si>
    <t>Account Code</t>
  </si>
  <si>
    <t>Account</t>
  </si>
  <si>
    <t>IS or BS</t>
  </si>
  <si>
    <t>Category</t>
  </si>
  <si>
    <t>Debit or Credit</t>
  </si>
  <si>
    <t>Account Group</t>
  </si>
  <si>
    <t>IS</t>
  </si>
  <si>
    <t>Revenue</t>
  </si>
  <si>
    <t>C</t>
  </si>
  <si>
    <t>Returns</t>
  </si>
  <si>
    <t>D</t>
  </si>
  <si>
    <t>Cost of Goods Sold</t>
  </si>
  <si>
    <t>Cost of Goods sold</t>
  </si>
  <si>
    <t>Expenses</t>
  </si>
  <si>
    <t>Salaries, Wages &amp; Benefits</t>
  </si>
  <si>
    <t>Utilities</t>
  </si>
  <si>
    <t>Travel &amp; Entertaining</t>
  </si>
  <si>
    <t>Advertising &amp; PR</t>
  </si>
  <si>
    <t>Finance Costs</t>
  </si>
  <si>
    <t>Net Interest Expense</t>
  </si>
  <si>
    <t>Tax on income</t>
  </si>
  <si>
    <t>Tax</t>
  </si>
  <si>
    <t>BS</t>
  </si>
  <si>
    <t>Asset</t>
  </si>
  <si>
    <t>Cash &amp; Short Term Investments</t>
  </si>
  <si>
    <t>Short-term investments</t>
  </si>
  <si>
    <t>Trade Receivables</t>
  </si>
  <si>
    <t>Receivables</t>
  </si>
  <si>
    <t>Other Receivables</t>
  </si>
  <si>
    <t>Allowance for Bad Debts</t>
  </si>
  <si>
    <t>Prepaid Expenses</t>
  </si>
  <si>
    <t>Inventory</t>
  </si>
  <si>
    <t>Land &amp; Improvements</t>
  </si>
  <si>
    <t>Fixed Assets</t>
  </si>
  <si>
    <t>Buildings &amp; Improvements</t>
  </si>
  <si>
    <t>Machinery &amp; Equipment</t>
  </si>
  <si>
    <t>Office Furniture &amp; Equipment</t>
  </si>
  <si>
    <t>Leasehold Improvements</t>
  </si>
  <si>
    <t>Other Assets</t>
  </si>
  <si>
    <t>Accounts Payable</t>
  </si>
  <si>
    <t>Liability</t>
  </si>
  <si>
    <t>Current Liabilities</t>
  </si>
  <si>
    <t>Accrued Expenses</t>
  </si>
  <si>
    <t>Other Current Liabilities</t>
  </si>
  <si>
    <t>Long Term Obligations</t>
  </si>
  <si>
    <t>Long Term Liabilities</t>
  </si>
  <si>
    <t>Pension Liability</t>
  </si>
  <si>
    <t>Other Retirement Benefits</t>
  </si>
  <si>
    <t>Other Long Term Liabilities</t>
  </si>
  <si>
    <t>Deferred Taxes</t>
  </si>
  <si>
    <t>Issued Share Capital</t>
  </si>
  <si>
    <t>Equity</t>
  </si>
  <si>
    <t>Opening Retained Earnings</t>
  </si>
  <si>
    <t>Row Labels</t>
  </si>
  <si>
    <t>Reporting Value</t>
  </si>
  <si>
    <t>Column Labels</t>
  </si>
  <si>
    <t>Gross Profit</t>
  </si>
  <si>
    <t>EBIT</t>
  </si>
  <si>
    <t>Net Income</t>
  </si>
  <si>
    <t>Net Income before tax</t>
  </si>
  <si>
    <t>Previous Year</t>
  </si>
  <si>
    <t>Changes</t>
  </si>
  <si>
    <t>Type</t>
  </si>
  <si>
    <t>Changex</t>
  </si>
  <si>
    <t>Label</t>
  </si>
  <si>
    <t xml:space="preserve">Net Profit </t>
  </si>
  <si>
    <t>Net Profit %</t>
  </si>
  <si>
    <t>label</t>
  </si>
  <si>
    <t>Helper</t>
  </si>
  <si>
    <t>Positive</t>
  </si>
  <si>
    <t>Negative</t>
  </si>
  <si>
    <t>Current</t>
  </si>
  <si>
    <t>Previous</t>
  </si>
  <si>
    <t>NIBT</t>
  </si>
  <si>
    <t>Net Income Margin</t>
  </si>
  <si>
    <t>Financial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</si>
</sst>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olor10]\P;[Red]\O"/>
  </numFmts>
  <fonts count="9" x14ac:knownFonts="1">
    <font>
      <sz val="11"/>
      <color theme="1"/>
      <name val="Calibri"/>
      <family val="2"/>
      <scheme val="minor"/>
    </font>
    <font>
      <sz val="10"/>
      <color theme="1"/>
      <name val="Segoe UI"/>
      <family val="2"/>
    </font>
    <font>
      <b/>
      <sz val="10"/>
      <color theme="0"/>
      <name val="Segoe UI"/>
      <family val="2"/>
    </font>
    <font>
      <sz val="11"/>
      <color theme="1"/>
      <name val="Calibri"/>
      <family val="2"/>
      <scheme val="minor"/>
    </font>
    <font>
      <b/>
      <sz val="11"/>
      <color theme="1"/>
      <name val="Calibri"/>
      <family val="2"/>
      <scheme val="minor"/>
    </font>
    <font>
      <sz val="48"/>
      <color theme="1"/>
      <name val="Wingdings 2"/>
      <family val="1"/>
      <charset val="2"/>
    </font>
    <font>
      <sz val="11"/>
      <color theme="1"/>
      <name val="Britannic Bold"/>
      <family val="2"/>
    </font>
    <font>
      <sz val="10"/>
      <color theme="1"/>
      <name val="Britannic Bold"/>
      <family val="2"/>
    </font>
    <font>
      <b/>
      <sz val="26"/>
      <color theme="1"/>
      <name val="Britannic Bold"/>
      <family val="2"/>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9"/>
        <bgColor theme="9"/>
      </patternFill>
    </fill>
    <fill>
      <patternFill patternType="solid">
        <fgColor theme="9" tint="0.59999389629810485"/>
        <bgColor theme="9" tint="0.59999389629810485"/>
      </patternFill>
    </fill>
    <fill>
      <patternFill patternType="solid">
        <fgColor theme="9" tint="0.79998168889431442"/>
        <bgColor theme="9" tint="0.79998168889431442"/>
      </patternFill>
    </fill>
    <fill>
      <patternFill patternType="solid">
        <fgColor theme="0" tint="-4.9989318521683403E-2"/>
        <bgColor indexed="64"/>
      </patternFill>
    </fill>
    <fill>
      <patternFill patternType="solid">
        <fgColor theme="5" tint="0.79998168889431442"/>
        <bgColor indexed="64"/>
      </patternFill>
    </fill>
  </fills>
  <borders count="11">
    <border>
      <left/>
      <right/>
      <top/>
      <bottom/>
      <diagonal/>
    </border>
    <border>
      <left/>
      <right/>
      <top style="thin">
        <color theme="4" tint="0.39997558519241921"/>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double">
        <color indexed="64"/>
      </bottom>
      <diagonal/>
    </border>
  </borders>
  <cellStyleXfs count="2">
    <xf numFmtId="0" fontId="0" fillId="0" borderId="0"/>
    <xf numFmtId="9" fontId="3" fillId="0" borderId="0" applyFont="0" applyFill="0" applyBorder="0" applyAlignment="0" applyProtection="0"/>
  </cellStyleXfs>
  <cellXfs count="50">
    <xf numFmtId="0" fontId="0" fillId="0" borderId="0" xfId="0"/>
    <xf numFmtId="0" fontId="1" fillId="0" borderId="0" xfId="0" applyFont="1"/>
    <xf numFmtId="0" fontId="1" fillId="3" borderId="1" xfId="0" applyFont="1" applyFill="1" applyBorder="1"/>
    <xf numFmtId="0" fontId="1" fillId="0" borderId="1" xfId="0" applyFont="1" applyBorder="1"/>
    <xf numFmtId="0" fontId="2" fillId="4" borderId="0" xfId="0" applyFont="1" applyFill="1"/>
    <xf numFmtId="0" fontId="2" fillId="4" borderId="2" xfId="0" applyFont="1" applyFill="1" applyBorder="1"/>
    <xf numFmtId="0" fontId="1" fillId="5" borderId="3" xfId="0" applyFont="1" applyFill="1" applyBorder="1"/>
    <xf numFmtId="0" fontId="1" fillId="5" borderId="4" xfId="0" applyFont="1" applyFill="1" applyBorder="1"/>
    <xf numFmtId="0" fontId="1" fillId="6" borderId="5" xfId="0" applyFont="1" applyFill="1" applyBorder="1"/>
    <xf numFmtId="0" fontId="1" fillId="6" borderId="6" xfId="0" applyFont="1" applyFill="1" applyBorder="1"/>
    <xf numFmtId="0" fontId="1" fillId="5" borderId="5" xfId="0" applyFont="1" applyFill="1" applyBorder="1"/>
    <xf numFmtId="0" fontId="1" fillId="5" borderId="6" xfId="0" applyFont="1" applyFill="1" applyBorder="1"/>
    <xf numFmtId="15" fontId="1" fillId="3" borderId="1" xfId="0" applyNumberFormat="1" applyFont="1" applyFill="1" applyBorder="1"/>
    <xf numFmtId="15" fontId="1" fillId="0" borderId="1" xfId="0" applyNumberFormat="1" applyFont="1" applyBorder="1"/>
    <xf numFmtId="0" fontId="2" fillId="2" borderId="0" xfId="0" applyFont="1" applyFill="1"/>
    <xf numFmtId="0" fontId="0" fillId="0" borderId="0" xfId="0" applyAlignment="1">
      <alignment horizontal="left"/>
    </xf>
    <xf numFmtId="0" fontId="4" fillId="0" borderId="0" xfId="0" applyFont="1" applyAlignment="1">
      <alignment horizontal="left"/>
    </xf>
    <xf numFmtId="0" fontId="4" fillId="0" borderId="0" xfId="0" applyFont="1"/>
    <xf numFmtId="9" fontId="0" fillId="0" borderId="0" xfId="1" applyFont="1"/>
    <xf numFmtId="0" fontId="0" fillId="0" borderId="7" xfId="0" applyBorder="1"/>
    <xf numFmtId="0" fontId="0" fillId="0" borderId="8" xfId="0" applyBorder="1"/>
    <xf numFmtId="0" fontId="0" fillId="0" borderId="9" xfId="0" applyBorder="1"/>
    <xf numFmtId="0" fontId="4" fillId="0" borderId="7" xfId="0" applyFont="1" applyBorder="1"/>
    <xf numFmtId="9" fontId="0" fillId="7" borderId="0" xfId="1" applyFont="1" applyFill="1"/>
    <xf numFmtId="9" fontId="0" fillId="0" borderId="0" xfId="0" applyNumberFormat="1"/>
    <xf numFmtId="164" fontId="5" fillId="0" borderId="0" xfId="0" applyNumberFormat="1" applyFont="1" applyAlignment="1">
      <alignment horizontal="center"/>
    </xf>
    <xf numFmtId="0" fontId="0" fillId="0" borderId="0" xfId="0" applyAlignment="1">
      <alignment wrapText="1"/>
    </xf>
    <xf numFmtId="0" fontId="0" fillId="7" borderId="0" xfId="0" applyFill="1"/>
    <xf numFmtId="3" fontId="0" fillId="0" borderId="0" xfId="0" applyNumberFormat="1"/>
    <xf numFmtId="3" fontId="4" fillId="0" borderId="0" xfId="0" applyNumberFormat="1" applyFont="1"/>
    <xf numFmtId="3" fontId="0" fillId="0" borderId="9" xfId="0" applyNumberFormat="1" applyBorder="1"/>
    <xf numFmtId="4" fontId="0" fillId="0" borderId="0" xfId="0" applyNumberFormat="1"/>
    <xf numFmtId="4" fontId="4" fillId="0" borderId="0" xfId="0" applyNumberFormat="1" applyFont="1"/>
    <xf numFmtId="4" fontId="0" fillId="0" borderId="9" xfId="0" applyNumberFormat="1" applyBorder="1"/>
    <xf numFmtId="0" fontId="0" fillId="8" borderId="0" xfId="0" applyFill="1"/>
    <xf numFmtId="0" fontId="4" fillId="8" borderId="9" xfId="0" applyFont="1" applyFill="1" applyBorder="1"/>
    <xf numFmtId="0" fontId="4" fillId="8" borderId="9" xfId="0" applyFont="1" applyFill="1" applyBorder="1" applyAlignment="1">
      <alignment horizontal="center"/>
    </xf>
    <xf numFmtId="0" fontId="7" fillId="8" borderId="0" xfId="0" applyFont="1" applyFill="1"/>
    <xf numFmtId="4" fontId="6" fillId="8" borderId="0" xfId="0" applyNumberFormat="1" applyFont="1" applyFill="1"/>
    <xf numFmtId="9" fontId="0" fillId="8" borderId="0" xfId="0" applyNumberFormat="1" applyFill="1"/>
    <xf numFmtId="0" fontId="4" fillId="8" borderId="0" xfId="0" applyFont="1" applyFill="1"/>
    <xf numFmtId="4" fontId="6" fillId="8" borderId="0" xfId="0" applyNumberFormat="1" applyFont="1" applyFill="1" applyAlignment="1">
      <alignment horizontal="center"/>
    </xf>
    <xf numFmtId="9" fontId="6" fillId="8" borderId="0" xfId="0" applyNumberFormat="1" applyFont="1" applyFill="1" applyAlignment="1">
      <alignment horizontal="center"/>
    </xf>
    <xf numFmtId="0" fontId="6" fillId="8" borderId="0" xfId="0" applyFont="1" applyFill="1" applyAlignment="1">
      <alignment horizontal="center"/>
    </xf>
    <xf numFmtId="0" fontId="6" fillId="8" borderId="0" xfId="0" applyFont="1" applyFill="1"/>
    <xf numFmtId="0" fontId="0" fillId="8" borderId="9" xfId="0" applyFill="1" applyBorder="1" applyAlignment="1">
      <alignment horizontal="center"/>
    </xf>
    <xf numFmtId="0" fontId="8" fillId="8" borderId="0" xfId="0" applyFont="1" applyFill="1" applyBorder="1" applyAlignment="1">
      <alignment horizontal="center" wrapText="1"/>
    </xf>
    <xf numFmtId="0" fontId="0" fillId="8" borderId="0" xfId="0" applyFill="1" applyBorder="1" applyAlignment="1">
      <alignment horizontal="center" wrapText="1"/>
    </xf>
    <xf numFmtId="0" fontId="0" fillId="8" borderId="10" xfId="0" applyFill="1" applyBorder="1" applyAlignment="1">
      <alignment horizontal="center" wrapText="1"/>
    </xf>
    <xf numFmtId="0" fontId="0" fillId="8" borderId="0" xfId="0" applyFill="1" applyBorder="1"/>
  </cellXfs>
  <cellStyles count="2">
    <cellStyle name="Normal" xfId="0" builtinId="0"/>
    <cellStyle name="Percent" xfId="1" builtinId="5"/>
  </cellStyles>
  <dxfs count="45">
    <dxf>
      <font>
        <color rgb="FFFF0000"/>
      </font>
      <fill>
        <patternFill patternType="none">
          <bgColor auto="1"/>
        </patternFill>
      </fill>
    </dxf>
    <dxf>
      <font>
        <color rgb="FFFF0000"/>
      </font>
    </dxf>
    <dxf>
      <font>
        <color rgb="FF00B050"/>
      </font>
    </dxf>
    <dxf>
      <font>
        <color rgb="FFFF0000"/>
      </font>
    </dxf>
    <dxf>
      <font>
        <color rgb="FF00B050"/>
      </font>
    </dxf>
    <dxf>
      <font>
        <color rgb="FF00B050"/>
      </font>
    </dxf>
    <dxf>
      <font>
        <color rgb="FFFF0000"/>
      </font>
    </dxf>
    <dxf>
      <font>
        <color rgb="FFFF0000"/>
      </font>
    </dxf>
    <dxf>
      <font>
        <color rgb="FF00B050"/>
      </font>
    </dxf>
    <dxf>
      <font>
        <color rgb="FFFF0000"/>
      </font>
    </dxf>
    <dxf>
      <font>
        <color rgb="FF00B050"/>
      </font>
    </dxf>
    <dxf>
      <font>
        <color rgb="FF00B050"/>
      </font>
    </dxf>
    <dxf>
      <font>
        <color rgb="FFFF0000"/>
      </font>
    </dxf>
    <dxf>
      <font>
        <color rgb="FF00B050"/>
      </font>
    </dxf>
    <dxf>
      <font>
        <color rgb="FFFF0000"/>
      </font>
    </dxf>
    <dxf>
      <font>
        <color rgb="FF00B050"/>
      </font>
    </dxf>
    <dxf>
      <font>
        <color rgb="FF00B050"/>
      </font>
      <fill>
        <patternFill patternType="none">
          <bgColor auto="1"/>
        </patternFill>
      </fill>
    </dxf>
    <dxf>
      <font>
        <color rgb="FFFF0000"/>
      </font>
    </dxf>
    <dxf>
      <font>
        <b/>
        <color theme="1"/>
      </font>
      <fill>
        <patternFill>
          <fgColor theme="5" tint="0.59996337778862885"/>
        </patternFill>
      </fill>
      <border diagonalUp="0" diagonalDown="0">
        <left/>
        <right/>
        <top/>
        <bottom/>
        <vertical/>
        <horizontal/>
      </border>
    </dxf>
    <dxf>
      <font>
        <color theme="1"/>
      </font>
      <border diagonalUp="0" diagonalDown="0">
        <left/>
        <right/>
        <top/>
        <bottom/>
        <vertical/>
        <horizontal/>
      </border>
    </dxf>
    <dxf>
      <font>
        <b/>
        <color theme="1"/>
      </font>
      <fill>
        <patternFill>
          <fgColor theme="5" tint="0.59996337778862885"/>
        </patternFill>
      </fill>
      <border diagonalUp="0" diagonalDown="0">
        <left/>
        <right/>
        <top/>
        <bottom/>
        <vertical/>
        <horizontal/>
      </border>
    </dxf>
    <dxf>
      <font>
        <color theme="1"/>
      </font>
      <border diagonalUp="0" diagonalDown="0">
        <left/>
        <right/>
        <top/>
        <bottom/>
        <vertical/>
        <horizontal/>
      </border>
    </dxf>
    <dxf>
      <font>
        <color theme="5" tint="0.59996337778862885"/>
      </font>
      <border>
        <bottom style="thin">
          <color theme="7"/>
        </bottom>
        <vertical/>
        <horizontal/>
      </border>
    </dxf>
    <dxf>
      <font>
        <color theme="5" tint="0.59996337778862885"/>
      </font>
      <border>
        <left style="thin">
          <color theme="7"/>
        </left>
        <right style="thin">
          <color theme="7"/>
        </right>
        <top style="thin">
          <color theme="7"/>
        </top>
        <bottom style="thin">
          <color theme="7"/>
        </bottom>
        <vertical/>
        <horizontal/>
      </border>
    </dxf>
    <dxf>
      <font>
        <b/>
        <color theme="1"/>
      </font>
      <border>
        <bottom style="thin">
          <color theme="0" tint="-0.34998626667073579"/>
        </bottom>
        <vertical/>
        <horizontal/>
      </border>
    </dxf>
    <dxf>
      <font>
        <color theme="5" tint="0.79998168889431442"/>
      </font>
      <fill>
        <patternFill>
          <bgColor theme="4" tint="0.7999816888943144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b val="0"/>
        <i val="0"/>
        <strike val="0"/>
        <condense val="0"/>
        <extend val="0"/>
        <outline val="0"/>
        <shadow val="0"/>
        <u val="none"/>
        <vertAlign val="baseline"/>
        <sz val="10"/>
        <color theme="1"/>
        <name val="Segoe UI"/>
        <family val="2"/>
        <scheme val="none"/>
      </font>
      <fill>
        <patternFill patternType="solid">
          <fgColor theme="9" tint="0.59999389629810485"/>
          <bgColor theme="9"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Segoe UI"/>
        <family val="2"/>
        <scheme val="none"/>
      </font>
      <fill>
        <patternFill patternType="solid">
          <fgColor theme="9" tint="0.59999389629810485"/>
          <bgColor theme="9"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Segoe UI"/>
        <family val="2"/>
        <scheme val="none"/>
      </font>
      <fill>
        <patternFill patternType="solid">
          <fgColor theme="9" tint="0.59999389629810485"/>
          <bgColor theme="9"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Segoe UI"/>
        <family val="2"/>
        <scheme val="none"/>
      </font>
      <fill>
        <patternFill patternType="solid">
          <fgColor theme="9" tint="0.59999389629810485"/>
          <bgColor theme="9"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Segoe UI"/>
        <family val="2"/>
        <scheme val="none"/>
      </font>
      <fill>
        <patternFill patternType="solid">
          <fgColor theme="9" tint="0.59999389629810485"/>
          <bgColor theme="9" tint="0.59999389629810485"/>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0"/>
        <color theme="1"/>
        <name val="Segoe UI"/>
        <family val="2"/>
        <scheme val="none"/>
      </font>
      <fill>
        <patternFill patternType="solid">
          <fgColor theme="9" tint="0.59999389629810485"/>
          <bgColor theme="9" tint="0.59999389629810485"/>
        </patternFill>
      </fill>
      <border diagonalUp="0" diagonalDown="0">
        <left/>
        <right/>
        <top style="thin">
          <color theme="0"/>
        </top>
        <bottom/>
        <vertical/>
        <horizontal/>
      </border>
    </dxf>
    <dxf>
      <font>
        <b val="0"/>
        <i val="0"/>
        <strike val="0"/>
        <condense val="0"/>
        <extend val="0"/>
        <outline val="0"/>
        <shadow val="0"/>
        <u val="none"/>
        <vertAlign val="baseline"/>
        <sz val="10"/>
        <color theme="1"/>
        <name val="Segoe UI"/>
        <family val="2"/>
        <scheme val="none"/>
      </font>
      <fill>
        <patternFill patternType="solid">
          <fgColor theme="9" tint="0.59999389629810485"/>
          <bgColor theme="9" tint="0.59999389629810485"/>
        </patternFill>
      </fill>
    </dxf>
    <dxf>
      <font>
        <b/>
        <i val="0"/>
        <strike val="0"/>
        <condense val="0"/>
        <extend val="0"/>
        <outline val="0"/>
        <shadow val="0"/>
        <u val="none"/>
        <vertAlign val="baseline"/>
        <sz val="10"/>
        <color theme="0"/>
        <name val="Segoe UI"/>
        <family val="2"/>
        <scheme val="none"/>
      </font>
      <fill>
        <patternFill patternType="solid">
          <fgColor theme="9"/>
          <bgColor theme="9"/>
        </patternFill>
      </fill>
    </dxf>
    <dxf>
      <font>
        <b val="0"/>
        <i val="0"/>
        <strike val="0"/>
        <condense val="0"/>
        <extend val="0"/>
        <outline val="0"/>
        <shadow val="0"/>
        <u val="none"/>
        <vertAlign val="baseline"/>
        <sz val="10"/>
        <color theme="1"/>
        <name val="Segoe UI"/>
        <family val="2"/>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Segoe UI"/>
        <family val="2"/>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Segoe UI"/>
        <family val="2"/>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Segoe UI"/>
        <family val="2"/>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Segoe UI"/>
        <family val="2"/>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Segoe UI"/>
        <family val="2"/>
        <scheme val="none"/>
      </font>
      <numFmt numFmtId="20" formatCode="d\-mmm\-yy"/>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Segoe UI"/>
        <family val="2"/>
        <scheme val="none"/>
      </font>
    </dxf>
    <dxf>
      <font>
        <b/>
        <i val="0"/>
        <strike val="0"/>
        <condense val="0"/>
        <extend val="0"/>
        <outline val="0"/>
        <shadow val="0"/>
        <u val="none"/>
        <vertAlign val="baseline"/>
        <sz val="10"/>
        <color theme="0"/>
        <name val="Segoe UI"/>
        <family val="2"/>
        <scheme val="none"/>
      </font>
      <fill>
        <patternFill patternType="solid">
          <fgColor theme="4"/>
          <bgColor theme="4"/>
        </patternFill>
      </fill>
    </dxf>
    <dxf>
      <font>
        <b/>
        <color theme="1"/>
      </font>
      <border>
        <bottom style="thin">
          <color theme="0" tint="-0.34998626667073579"/>
        </bottom>
        <vertical/>
        <horizontal/>
      </border>
    </dxf>
    <dxf>
      <font>
        <color auto="1"/>
      </font>
      <fill>
        <patternFill>
          <bgColor theme="4" tint="0.7999816888943144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5" defaultTableStyle="TableStyleMedium2" defaultPivotStyle="PivotStyleLight16">
    <tableStyle name="finex" pivot="0" table="0" count="10" xr9:uid="{7E12395A-8F32-44CC-99B9-1282171926E9}">
      <tableStyleElement type="wholeTable" dxfId="44"/>
      <tableStyleElement type="headerRow" dxfId="43"/>
    </tableStyle>
    <tableStyle name="finex 2" pivot="0" table="0" count="10" xr9:uid="{7C98E481-607D-4593-B9A8-D7FE4261C04B}">
      <tableStyleElement type="wholeTable" dxfId="25"/>
      <tableStyleElement type="headerRow" dxfId="24"/>
    </tableStyle>
    <tableStyle name="SlicerStyleDark4 2" pivot="0" table="0" count="10" xr9:uid="{D85F35E5-64EA-48C9-A5C6-C87586FDED96}">
      <tableStyleElement type="wholeTable" dxfId="23"/>
      <tableStyleElement type="headerRow" dxfId="22"/>
    </tableStyle>
    <tableStyle name="SlicerStyleLight2 2" pivot="0" table="0" count="10" xr9:uid="{D4A13669-6EAA-48A2-A9E8-E3C4156C658B}">
      <tableStyleElement type="wholeTable" dxfId="21"/>
      <tableStyleElement type="headerRow" dxfId="20"/>
    </tableStyle>
    <tableStyle name="SlicerStyleLight2 2 2" pivot="0" table="0" count="10" xr9:uid="{378DC0ED-3F99-44A4-8C62-4D36C0CE0593}">
      <tableStyleElement type="wholeTable" dxfId="19"/>
      <tableStyleElement type="headerRow" dxfId="18"/>
    </tableStyle>
  </tableStyle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diagonalUp="0" diagonalDown="0">
            <left/>
            <right/>
            <top/>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diagonalUp="0" diagonalDown="0">
            <left/>
            <right/>
            <top/>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finex">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finex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4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O6" s="3"/>
        <tr r="O6" s="3"/>
        <tr r="O6" s="3"/>
        <tr r="O6" s="3"/>
        <tr r="P10" s="3"/>
        <tr r="P10" s="3"/>
        <tr r="P10" s="3"/>
        <tr r="P10" s="3"/>
        <tr r="P6" s="3"/>
        <tr r="P6" s="3"/>
        <tr r="P6" s="3"/>
        <tr r="P6" s="3"/>
        <tr r="O8" s="3"/>
        <tr r="O8" s="3"/>
        <tr r="O8" s="3"/>
        <tr r="O8" s="3"/>
        <tr r="O5" s="3"/>
        <tr r="O5" s="3"/>
        <tr r="O5" s="3"/>
        <tr r="O5" s="3"/>
        <tr r="O10" s="3"/>
        <tr r="O10" s="3"/>
        <tr r="O10" s="3"/>
        <tr r="O10" s="3"/>
        <tr r="P8" s="3"/>
        <tr r="P8" s="3"/>
        <tr r="P8" s="3"/>
        <tr r="P8" s="3"/>
        <tr r="P5" s="3"/>
        <tr r="P5" s="3"/>
        <tr r="P5" s="3"/>
        <tr r="P5" s="3"/>
        <tr r="D5" s="3"/>
        <tr r="D5" s="3"/>
        <tr r="D5" s="3"/>
        <tr r="C8" s="3"/>
        <tr r="C8" s="3"/>
        <tr r="C8" s="3"/>
        <tr r="G6" s="3"/>
        <tr r="G6" s="3"/>
        <tr r="G6" s="3"/>
        <tr r="C10" s="3"/>
        <tr r="C10" s="3"/>
        <tr r="C10" s="3"/>
        <tr r="M10" s="3"/>
        <tr r="M10" s="3"/>
        <tr r="M10" s="3"/>
        <tr r="M6" s="3"/>
        <tr r="M6" s="3"/>
        <tr r="M6" s="3"/>
        <tr r="C5" s="3"/>
        <tr r="C5" s="3"/>
        <tr r="C5" s="3"/>
        <tr r="L6" s="3"/>
        <tr r="L6" s="3"/>
        <tr r="L6" s="3"/>
        <tr r="D6" s="3"/>
        <tr r="D6" s="3"/>
        <tr r="D6" s="3"/>
        <tr r="K10" s="3"/>
        <tr r="K10" s="3"/>
        <tr r="K10" s="3"/>
        <tr r="I6" s="3"/>
        <tr r="I6" s="3"/>
        <tr r="I6" s="3"/>
        <tr r="E5" s="3"/>
        <tr r="E5" s="3"/>
        <tr r="E5" s="3"/>
        <tr r="F5" s="3"/>
        <tr r="F5" s="3"/>
        <tr r="F5" s="3"/>
        <tr r="N10" s="3"/>
        <tr r="N10" s="3"/>
        <tr r="N10" s="3"/>
        <tr r="L10" s="3"/>
        <tr r="L10" s="3"/>
        <tr r="L10" s="3"/>
        <tr r="J8" s="3"/>
        <tr r="J8" s="3"/>
        <tr r="J8" s="3"/>
        <tr r="G10" s="3"/>
        <tr r="G10" s="3"/>
        <tr r="G10" s="3"/>
        <tr r="H8" s="3"/>
        <tr r="H8" s="3"/>
        <tr r="H8" s="3"/>
        <tr r="J10" s="3"/>
        <tr r="J10" s="3"/>
        <tr r="J10" s="3"/>
        <tr r="M5" s="3"/>
        <tr r="M5" s="3"/>
        <tr r="M5" s="3"/>
        <tr r="F8" s="3"/>
        <tr r="F8" s="3"/>
        <tr r="F8" s="3"/>
        <tr r="K6" s="3"/>
        <tr r="K6" s="3"/>
        <tr r="K6" s="3"/>
        <tr r="C6" s="3"/>
        <tr r="C6" s="3"/>
        <tr r="C6" s="3"/>
        <tr r="K8" s="3"/>
        <tr r="K8" s="3"/>
        <tr r="K8" s="3"/>
        <tr r="E6" s="3"/>
        <tr r="E6" s="3"/>
        <tr r="E6" s="3"/>
        <tr r="L5" s="3"/>
        <tr r="L5" s="3"/>
        <tr r="L5" s="3"/>
        <tr r="J6" s="3"/>
        <tr r="J6" s="3"/>
        <tr r="J6" s="3"/>
        <tr r="G8" s="3"/>
        <tr r="G8" s="3"/>
        <tr r="G8" s="3"/>
        <tr r="I8" s="3"/>
        <tr r="I8" s="3"/>
        <tr r="I8" s="3"/>
        <tr r="E8" s="3"/>
        <tr r="E8" s="3"/>
        <tr r="E8" s="3"/>
        <tr r="J5" s="3"/>
        <tr r="J5" s="3"/>
        <tr r="J5" s="3"/>
        <tr r="I5" s="3"/>
        <tr r="I5" s="3"/>
        <tr r="I5" s="3"/>
        <tr r="M8" s="3"/>
        <tr r="M8" s="3"/>
        <tr r="M8" s="3"/>
        <tr r="H10" s="3"/>
        <tr r="H10" s="3"/>
        <tr r="H10" s="3"/>
        <tr r="D10" s="3"/>
        <tr r="D10" s="3"/>
        <tr r="D10" s="3"/>
        <tr r="E10" s="3"/>
        <tr r="E10" s="3"/>
        <tr r="E10" s="3"/>
        <tr r="G5" s="3"/>
        <tr r="G5" s="3"/>
        <tr r="G5" s="3"/>
        <tr r="I10" s="3"/>
        <tr r="I10" s="3"/>
        <tr r="I10" s="3"/>
        <tr r="K5" s="3"/>
        <tr r="K5" s="3"/>
        <tr r="K5" s="3"/>
        <tr r="H6" s="3"/>
        <tr r="H6" s="3"/>
        <tr r="H6" s="3"/>
        <tr r="H5" s="3"/>
        <tr r="H5" s="3"/>
        <tr r="H5" s="3"/>
        <tr r="N8" s="3"/>
        <tr r="N8" s="3"/>
        <tr r="N8" s="3"/>
        <tr r="L8" s="3"/>
        <tr r="L8" s="3"/>
        <tr r="L8" s="3"/>
        <tr r="N5" s="3"/>
        <tr r="N5" s="3"/>
        <tr r="N5" s="3"/>
        <tr r="D8" s="3"/>
        <tr r="D8" s="3"/>
        <tr r="D8" s="3"/>
        <tr r="F10" s="3"/>
        <tr r="F10" s="3"/>
        <tr r="F10" s="3"/>
        <tr r="N6" s="3"/>
        <tr r="N6" s="3"/>
        <tr r="N6" s="3"/>
        <tr r="F6" s="3"/>
        <tr r="F6" s="3"/>
        <tr r="F6" s="3"/>
        <tr r="C1" s="3"/>
        <tr r="E4" s="3"/>
        <tr r="F4" s="3"/>
        <tr r="M4" s="3"/>
        <tr r="B6" s="3"/>
        <tr r="B10" s="3"/>
        <tr r="K4" s="3"/>
        <tr r="G4" s="3"/>
        <tr r="J4" s="3"/>
        <tr r="N4" s="3"/>
        <tr r="H4" s="3"/>
        <tr r="D4" s="3"/>
        <tr r="B5" s="3"/>
        <tr r="C4" s="3"/>
        <tr r="B8" s="3"/>
        <tr r="I4" s="3"/>
        <tr r="B3" s="3"/>
        <tr r="L4" s="3"/>
      </tp>
    </main>
  </volType>
</volType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2.xml"/><Relationship Id="rId26" Type="http://schemas.openxmlformats.org/officeDocument/2006/relationships/customXml" Target="../customXml/item10.xml"/><Relationship Id="rId21" Type="http://schemas.openxmlformats.org/officeDocument/2006/relationships/customXml" Target="../customXml/item5.xml"/><Relationship Id="rId34" Type="http://schemas.openxmlformats.org/officeDocument/2006/relationships/customXml" Target="../customXml/item18.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volatileDependencies" Target="volatileDependencies.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openxmlformats.org/officeDocument/2006/relationships/theme" Target="theme/them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eetMetadata" Target="metadata.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microsoft.com/office/2007/relationships/slicerCache" Target="slicerCaches/slicerCache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55718303609601"/>
          <c:y val="9.0774444333698801E-2"/>
          <c:w val="0.54088530378028821"/>
          <c:h val="0.81646267317851107"/>
        </c:manualLayout>
      </c:layout>
      <c:doughnutChart>
        <c:varyColors val="1"/>
        <c:ser>
          <c:idx val="0"/>
          <c:order val="0"/>
          <c:tx>
            <c:strRef>
              <c:f>Calculations!$Q$19</c:f>
              <c:strCache>
                <c:ptCount val="1"/>
                <c:pt idx="0">
                  <c:v>Negative</c:v>
                </c:pt>
              </c:strCache>
            </c:strRef>
          </c:tx>
          <c:spPr>
            <a:solidFill>
              <a:srgbClr val="FF0000"/>
            </a:solidFill>
            <a:ln>
              <a:noFill/>
            </a:ln>
          </c:spPr>
          <c:dPt>
            <c:idx val="0"/>
            <c:bubble3D val="0"/>
            <c:spPr>
              <a:solidFill>
                <a:srgbClr val="FF0000"/>
              </a:solidFill>
              <a:ln w="19050">
                <a:noFill/>
              </a:ln>
              <a:effectLst/>
            </c:spPr>
            <c:extLst>
              <c:ext xmlns:c16="http://schemas.microsoft.com/office/drawing/2014/chart" uri="{C3380CC4-5D6E-409C-BE32-E72D297353CC}">
                <c16:uniqueId val="{00000001-ACBE-4285-8D2E-A5FCE20D25D3}"/>
              </c:ext>
            </c:extLst>
          </c:dPt>
          <c:dPt>
            <c:idx val="1"/>
            <c:bubble3D val="0"/>
            <c:spPr>
              <a:solidFill>
                <a:schemeClr val="bg2">
                  <a:lumMod val="90000"/>
                </a:schemeClr>
              </a:solidFill>
              <a:ln w="19050">
                <a:noFill/>
              </a:ln>
              <a:effectLst/>
            </c:spPr>
            <c:extLst>
              <c:ext xmlns:c16="http://schemas.microsoft.com/office/drawing/2014/chart" uri="{C3380CC4-5D6E-409C-BE32-E72D297353CC}">
                <c16:uniqueId val="{00000003-ACBE-4285-8D2E-A5FCE20D25D3}"/>
              </c:ext>
            </c:extLst>
          </c:dPt>
          <c:val>
            <c:numRef>
              <c:f>Calculations!$Q$20:$Q$21</c:f>
              <c:numCache>
                <c:formatCode>0%</c:formatCode>
                <c:ptCount val="2"/>
                <c:pt idx="0">
                  <c:v>#N/A</c:v>
                </c:pt>
                <c:pt idx="1">
                  <c:v>#N/A</c:v>
                </c:pt>
              </c:numCache>
            </c:numRef>
          </c:val>
          <c:extLst>
            <c:ext xmlns:c16="http://schemas.microsoft.com/office/drawing/2014/chart" uri="{C3380CC4-5D6E-409C-BE32-E72D297353CC}">
              <c16:uniqueId val="{00000004-ACBE-4285-8D2E-A5FCE20D25D3}"/>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219590289802985"/>
          <c:y val="0.11095868171117787"/>
          <c:w val="0.4822413173457053"/>
          <c:h val="0.79876396893687274"/>
        </c:manualLayout>
      </c:layout>
      <c:doughnutChart>
        <c:varyColors val="1"/>
        <c:ser>
          <c:idx val="0"/>
          <c:order val="0"/>
          <c:tx>
            <c:strRef>
              <c:f>Calculations!$P$19</c:f>
              <c:strCache>
                <c:ptCount val="1"/>
                <c:pt idx="0">
                  <c:v>Positive</c:v>
                </c:pt>
              </c:strCache>
            </c:strRef>
          </c:tx>
          <c:spPr>
            <a:ln>
              <a:noFill/>
            </a:ln>
          </c:spPr>
          <c:dPt>
            <c:idx val="0"/>
            <c:bubble3D val="0"/>
            <c:spPr>
              <a:solidFill>
                <a:srgbClr val="00B050"/>
              </a:solidFill>
              <a:ln w="19050">
                <a:noFill/>
              </a:ln>
              <a:effectLst/>
            </c:spPr>
            <c:extLst>
              <c:ext xmlns:c16="http://schemas.microsoft.com/office/drawing/2014/chart" uri="{C3380CC4-5D6E-409C-BE32-E72D297353CC}">
                <c16:uniqueId val="{00000001-CCE9-4C10-A342-DBB1263E6918}"/>
              </c:ext>
            </c:extLst>
          </c:dPt>
          <c:dPt>
            <c:idx val="1"/>
            <c:bubble3D val="0"/>
            <c:spPr>
              <a:solidFill>
                <a:schemeClr val="bg2">
                  <a:lumMod val="90000"/>
                </a:schemeClr>
              </a:solidFill>
              <a:ln w="19050">
                <a:noFill/>
              </a:ln>
              <a:effectLst/>
            </c:spPr>
            <c:extLst>
              <c:ext xmlns:c16="http://schemas.microsoft.com/office/drawing/2014/chart" uri="{C3380CC4-5D6E-409C-BE32-E72D297353CC}">
                <c16:uniqueId val="{00000003-CCE9-4C10-A342-DBB1263E6918}"/>
              </c:ext>
            </c:extLst>
          </c:dPt>
          <c:val>
            <c:numRef>
              <c:f>Calculations!$P$20:$P$21</c:f>
              <c:numCache>
                <c:formatCode>0%</c:formatCode>
                <c:ptCount val="2"/>
                <c:pt idx="0">
                  <c:v>0.13386013487581555</c:v>
                </c:pt>
                <c:pt idx="1">
                  <c:v>0.8661398651241845</c:v>
                </c:pt>
              </c:numCache>
            </c:numRef>
          </c:val>
          <c:extLst>
            <c:ext xmlns:c16="http://schemas.microsoft.com/office/drawing/2014/chart" uri="{C3380CC4-5D6E-409C-BE32-E72D297353CC}">
              <c16:uniqueId val="{00000004-CCE9-4C10-A342-DBB1263E6918}"/>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20420</xdr:colOff>
      <xdr:row>0</xdr:row>
      <xdr:rowOff>136683</xdr:rowOff>
    </xdr:from>
    <xdr:to>
      <xdr:col>8</xdr:col>
      <xdr:colOff>388992</xdr:colOff>
      <xdr:row>5</xdr:row>
      <xdr:rowOff>107022</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B6329705-9B2E-4908-8878-9B14251F84A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578454" y="136683"/>
              <a:ext cx="975032" cy="9121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4864</xdr:colOff>
      <xdr:row>0</xdr:row>
      <xdr:rowOff>113665</xdr:rowOff>
    </xdr:from>
    <xdr:to>
      <xdr:col>19</xdr:col>
      <xdr:colOff>406400</xdr:colOff>
      <xdr:row>5</xdr:row>
      <xdr:rowOff>80980</xdr:rowOff>
    </xdr:to>
    <mc:AlternateContent xmlns:mc="http://schemas.openxmlformats.org/markup-compatibility/2006">
      <mc:Choice xmlns:a14="http://schemas.microsoft.com/office/drawing/2010/main" Requires="a14">
        <xdr:graphicFrame macro="">
          <xdr:nvGraphicFramePr>
            <xdr:cNvPr id="5" name="Month Name">
              <a:extLst>
                <a:ext uri="{FF2B5EF4-FFF2-40B4-BE49-F238E27FC236}">
                  <a16:creationId xmlns:a16="http://schemas.microsoft.com/office/drawing/2014/main" id="{B20A1483-0684-48CD-A19F-88C091AD28C9}"/>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8416830" y="113665"/>
              <a:ext cx="3184121" cy="909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535113</xdr:colOff>
      <xdr:row>0</xdr:row>
      <xdr:rowOff>128515</xdr:rowOff>
    </xdr:from>
    <xdr:to>
      <xdr:col>12</xdr:col>
      <xdr:colOff>545101</xdr:colOff>
      <xdr:row>5</xdr:row>
      <xdr:rowOff>92753</xdr:rowOff>
    </xdr:to>
    <mc:AlternateContent xmlns:mc="http://schemas.openxmlformats.org/markup-compatibility/2006">
      <mc:Choice xmlns:a14="http://schemas.microsoft.com/office/drawing/2010/main" Requires="a14">
        <xdr:graphicFrame macro="">
          <xdr:nvGraphicFramePr>
            <xdr:cNvPr id="6" name="Division">
              <a:extLst>
                <a:ext uri="{FF2B5EF4-FFF2-40B4-BE49-F238E27FC236}">
                  <a16:creationId xmlns:a16="http://schemas.microsoft.com/office/drawing/2014/main" id="{304A8497-5F92-4B39-9BF8-B50963642952}"/>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dr:sp macro="" textlink="">
          <xdr:nvSpPr>
            <xdr:cNvPr id="0" name=""/>
            <xdr:cNvSpPr>
              <a:spLocks noTextEdit="1"/>
            </xdr:cNvSpPr>
          </xdr:nvSpPr>
          <xdr:spPr>
            <a:xfrm>
              <a:off x="6699607" y="128515"/>
              <a:ext cx="1651000" cy="9060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368300</xdr:colOff>
      <xdr:row>17</xdr:row>
      <xdr:rowOff>177800</xdr:rowOff>
    </xdr:from>
    <xdr:to>
      <xdr:col>4</xdr:col>
      <xdr:colOff>292099</xdr:colOff>
      <xdr:row>28</xdr:row>
      <xdr:rowOff>44450</xdr:rowOff>
    </xdr:to>
    <xdr:grpSp>
      <xdr:nvGrpSpPr>
        <xdr:cNvPr id="7" name="Group 6">
          <a:extLst>
            <a:ext uri="{FF2B5EF4-FFF2-40B4-BE49-F238E27FC236}">
              <a16:creationId xmlns:a16="http://schemas.microsoft.com/office/drawing/2014/main" id="{BB736EEC-C081-4346-A940-13565A1E0969}"/>
            </a:ext>
          </a:extLst>
        </xdr:cNvPr>
        <xdr:cNvGrpSpPr/>
      </xdr:nvGrpSpPr>
      <xdr:grpSpPr>
        <a:xfrm>
          <a:off x="603749" y="3345665"/>
          <a:ext cx="3148743" cy="1907212"/>
          <a:chOff x="850901" y="685800"/>
          <a:chExt cx="3079749" cy="1892300"/>
        </a:xfrm>
      </xdr:grpSpPr>
      <xdr:graphicFrame macro="">
        <xdr:nvGraphicFramePr>
          <xdr:cNvPr id="9" name="Chart 8">
            <a:extLst>
              <a:ext uri="{FF2B5EF4-FFF2-40B4-BE49-F238E27FC236}">
                <a16:creationId xmlns:a16="http://schemas.microsoft.com/office/drawing/2014/main" id="{220E25E8-1694-6ABE-E689-D2F86D5F9313}"/>
              </a:ext>
            </a:extLst>
          </xdr:cNvPr>
          <xdr:cNvGraphicFramePr>
            <a:graphicFrameLocks/>
          </xdr:cNvGraphicFramePr>
        </xdr:nvGraphicFramePr>
        <xdr:xfrm>
          <a:off x="901701" y="742951"/>
          <a:ext cx="3028949" cy="183514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0" name="Chart 9">
            <a:extLst>
              <a:ext uri="{FF2B5EF4-FFF2-40B4-BE49-F238E27FC236}">
                <a16:creationId xmlns:a16="http://schemas.microsoft.com/office/drawing/2014/main" id="{060CE45D-D085-2308-F937-EA384C9CEDD3}"/>
              </a:ext>
            </a:extLst>
          </xdr:cNvPr>
          <xdr:cNvGraphicFramePr>
            <a:graphicFrameLocks/>
          </xdr:cNvGraphicFramePr>
        </xdr:nvGraphicFramePr>
        <xdr:xfrm>
          <a:off x="850901" y="685800"/>
          <a:ext cx="3060700" cy="184785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xdr:col>
      <xdr:colOff>328447</xdr:colOff>
      <xdr:row>22</xdr:row>
      <xdr:rowOff>80287</xdr:rowOff>
    </xdr:from>
    <xdr:to>
      <xdr:col>3</xdr:col>
      <xdr:colOff>116781</xdr:colOff>
      <xdr:row>24</xdr:row>
      <xdr:rowOff>25400</xdr:rowOff>
    </xdr:to>
    <xdr:sp macro="" textlink="Calculations!N20">
      <xdr:nvSpPr>
        <xdr:cNvPr id="11" name="TextBox 10">
          <a:extLst>
            <a:ext uri="{FF2B5EF4-FFF2-40B4-BE49-F238E27FC236}">
              <a16:creationId xmlns:a16="http://schemas.microsoft.com/office/drawing/2014/main" id="{40DA7448-0A70-DC14-09C8-4C77CCAAB0F7}"/>
            </a:ext>
          </a:extLst>
        </xdr:cNvPr>
        <xdr:cNvSpPr txBox="1"/>
      </xdr:nvSpPr>
      <xdr:spPr>
        <a:xfrm>
          <a:off x="1853907" y="4094655"/>
          <a:ext cx="759081" cy="310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D128FFC2-E353-4F29-915C-313395E2D1B2}" type="TxLink">
            <a:rPr lang="en-US" sz="1100" b="1" i="0" u="none" strike="noStrike">
              <a:solidFill>
                <a:srgbClr val="000000"/>
              </a:solidFill>
              <a:latin typeface="Calibri"/>
              <a:ea typeface="Calibri"/>
              <a:cs typeface="Calibri"/>
            </a:rPr>
            <a:pPr algn="ctr"/>
            <a:t>13%</a:t>
          </a:fld>
          <a:endParaRPr lang="en-US" sz="11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umit Kumar" refreshedDate="45161.789375578701" backgroundQuery="1" createdVersion="3" refreshedVersion="8" minRefreshableVersion="3" recordCount="0" tupleCache="1" supportSubquery="1" supportAdvancedDrill="1" xr:uid="{DB1F7AE6-8F6A-41CB-807F-D6CF1B3FE1F1}">
  <cacheSource type="external" connectionId="5"/>
  <cacheFields count="6">
    <cacheField name="[Measures].[MeasuresLevel]" caption="MeasuresLevel" numFmtId="0" hierarchy="19">
      <sharedItems count="2">
        <s v="[Measures].[Reporting Value]" c="Reporting Value"/>
        <s v="[Measures].[Previous Year]" c="Previous Year"/>
      </sharedItems>
    </cacheField>
    <cacheField name="[Calendar].[Month Name].[Month Name]" caption="Month Name" numFmtId="0" hierarchy="3" level="1">
      <sharedItems count="12">
        <s v="[Calendar].[Month Name].&amp;[Jan]" c="Jan"/>
        <s v="[Calendar].[Month Name].&amp;[Feb]" c="Feb"/>
        <s v="[Calendar].[Month Name].&amp;[Mar]" c="Mar"/>
        <s v="[Calendar].[Month Name].&amp;[Apr]" c="Apr"/>
        <s v="[Calendar].[Month Name].&amp;[May]" c="May"/>
        <s v="[Calendar].[Month Name].&amp;[Jun]" c="Jun"/>
        <s v="[Calendar].[Month Name].&amp;[Jul]" c="Jul"/>
        <s v="[Calendar].[Month Name].&amp;[Aug]" c="Aug"/>
        <s v="[Calendar].[Month Name].&amp;[Sep]" c="Sep"/>
        <s v="[Calendar].[Month Name].&amp;[Oct]" c="Oct"/>
        <s v="[Calendar].[Month Name].&amp;[Nov]" c="Nov"/>
        <s v="[Calendar].[Month Name].&amp;[Dec]" c="Dec"/>
      </sharedItems>
    </cacheField>
    <cacheField name="[COA].[IS or BS].[IS or BS]" caption="IS or BS" numFmtId="0" hierarchy="6" level="1">
      <sharedItems count="1">
        <s v="[COA].[IS or BS].&amp;[IS]" c="IS"/>
      </sharedItems>
    </cacheField>
    <cacheField name="[COA].[Category].[Category]" caption="Category" numFmtId="0" hierarchy="7" level="1">
      <sharedItems count="5">
        <s v="[COA].[Category].&amp;[Revenue]" c="Revenue"/>
        <s v="[COA].[Category].&amp;[Cost of Goods Sold]" c="Cost of Goods Sold"/>
        <s v="[COA].[Category].&amp;[Expenses]" c="Expenses"/>
        <s v="[COA].[Category].&amp;[Finance Costs]" c="Finance Costs"/>
        <s v="[COA].[Category].&amp;[Tax]" c="Tax"/>
      </sharedItems>
    </cacheField>
    <cacheField name="[Calendar].[Year].[Year]" caption="Year" numFmtId="0" hierarchy="1" level="1">
      <sharedItems count="2">
        <s v="[Calendar].[Year].&amp;[2019]" c="2019"/>
        <s v="[Calendar].[Year].&amp;[2020]" c="2020"/>
      </sharedItems>
    </cacheField>
    <cacheField name="[DIVISION].[Division].[Division]" caption="Division" numFmtId="0" hierarchy="11" level="1">
      <sharedItems count="4">
        <s v="[DIVISION].[Division].&amp;[East]" c="East"/>
        <s v="[DIVISION].[Division].&amp;[North]" c="North"/>
        <s v="[DIVISION].[Division].&amp;[South]" c="South"/>
        <s v="[DIVISION].[Division].&amp;[West]" c="West"/>
      </sharedItems>
    </cacheField>
  </cacheFields>
  <cacheHierarchies count="27">
    <cacheHierarchy uniqueName="[Calendar].[Date]" caption="Date" attribute="1" time="1" defaultMemberUniqueName="[Calendar].[Date].[All]" allUniqueName="[Calendar].[Date].[All]" dimensionUniqueName="[Calendar]" displayFolder="" count="2" memberValueDatatype="7" unbalanced="0"/>
    <cacheHierarchy uniqueName="[Calendar].[Year]" caption="Year" attribute="1" defaultMemberUniqueName="[Calendar].[Year].[All]" allUniqueName="[Calendar].[Year].[All]" allCaption="All" dimensionUniqueName="[Calendar]" displayFolder="" count="2" memberValueDatatype="20" unbalanced="0">
      <fieldsUsage count="2">
        <fieldUsage x="-1"/>
        <fieldUsage x="4"/>
      </fieldsUsage>
    </cacheHierarchy>
    <cacheHierarchy uniqueName="[Calendar].[Month]" caption="Month" attribute="1" defaultMemberUniqueName="[Calendar].[Month].[All]" allUniqueName="[Calendar].[Month].[All]" dimensionUniqueName="[Calendar]" displayFolder="" count="2" memberValueDatatype="20" unbalanced="0"/>
    <cacheHierarchy uniqueName="[Calendar].[Month Name]" caption="Month Name" attribute="1" defaultMemberUniqueName="[Calendar].[Month Name].[All]" allUniqueName="[Calendar].[Month Name].[All]" allCaption="All" dimensionUniqueName="[Calendar]" displayFolder="" count="2" memberValueDatatype="130" unbalanced="0">
      <fieldsUsage count="2">
        <fieldUsage x="-1"/>
        <fieldUsage x="1"/>
      </fieldsUsage>
    </cacheHierarchy>
    <cacheHierarchy uniqueName="[COA].[Account Code]" caption="Account Code" attribute="1" defaultMemberUniqueName="[COA].[Account Code].[All]" allUniqueName="[COA].[Account Code].[All]" dimensionUniqueName="[COA]" displayFolder="" count="2" memberValueDatatype="20" unbalanced="0"/>
    <cacheHierarchy uniqueName="[COA].[Account]" caption="Account" attribute="1" defaultMemberUniqueName="[COA].[Account].[All]" allUniqueName="[COA].[Account].[All]" dimensionUniqueName="[COA]" displayFolder="" count="2" memberValueDatatype="130" unbalanced="0"/>
    <cacheHierarchy uniqueName="[COA].[IS or BS]" caption="IS or BS" attribute="1" defaultMemberUniqueName="[COA].[IS or BS].[All]" allUniqueName="[COA].[IS or BS].[All]" dimensionUniqueName="[COA]" displayFolder="" count="2" memberValueDatatype="130" unbalanced="0">
      <fieldsUsage count="2">
        <fieldUsage x="-1"/>
        <fieldUsage x="2"/>
      </fieldsUsage>
    </cacheHierarchy>
    <cacheHierarchy uniqueName="[COA].[Category]" caption="Category" attribute="1" defaultMemberUniqueName="[COA].[Category].[All]" allUniqueName="[COA].[Category].[All]" allCaption="All" dimensionUniqueName="[COA]" displayFolder="" count="2" memberValueDatatype="130" unbalanced="0">
      <fieldsUsage count="2">
        <fieldUsage x="-1"/>
        <fieldUsage x="3"/>
      </fieldsUsage>
    </cacheHierarchy>
    <cacheHierarchy uniqueName="[COA].[Debit or Credit]" caption="Debit or Credit" attribute="1" defaultMemberUniqueName="[COA].[Debit or Credit].[All]" allUniqueName="[COA].[Debit or Credit].[All]" dimensionUniqueName="[COA]" displayFolder="" count="2" memberValueDatatype="130" unbalanced="0"/>
    <cacheHierarchy uniqueName="[COA].[Account Group]" caption="Account Group" attribute="1" defaultMemberUniqueName="[COA].[Account Group].[All]" allUniqueName="[COA].[Account Group].[All]" dimensionUniqueName="[COA]" displayFolder="" count="2" memberValueDatatype="130" unbalanced="0"/>
    <cacheHierarchy uniqueName="[COA].[Calculated Column 1]" caption="Calculated Column 1" attribute="1" defaultMemberUniqueName="[COA].[Calculated Column 1].[All]" allUniqueName="[COA].[Calculated Column 1].[All]" dimensionUniqueName="[COA]" displayFolder="" count="2" memberValueDatatype="5" unbalanced="0"/>
    <cacheHierarchy uniqueName="[DIVISION].[Division]" caption="Division" attribute="1" defaultMemberUniqueName="[DIVISION].[Division].[All]" allUniqueName="[DIVISION].[Division].[All]" allCaption="All" dimensionUniqueName="[DIVISION]" displayFolder="" count="2" memberValueDatatype="130" unbalanced="0">
      <fieldsUsage count="2">
        <fieldUsage x="-1"/>
        <fieldUsage x="5"/>
      </fieldsUsage>
    </cacheHierarchy>
    <cacheHierarchy uniqueName="[Journal].[Date]" caption="Date" attribute="1" time="1" defaultMemberUniqueName="[Journal].[Date].[All]" allUniqueName="[Journal].[Date].[All]" dimensionUniqueName="[Journal]" displayFolder="" count="2" memberValueDatatype="7" unbalanced="0"/>
    <cacheHierarchy uniqueName="[Journal].[Division]" caption="Division" attribute="1" defaultMemberUniqueName="[Journal].[Division].[All]" allUniqueName="[Journal].[Division].[All]" dimensionUniqueName="[Journal]" displayFolder="" count="2" memberValueDatatype="130" unbalanced="0"/>
    <cacheHierarchy uniqueName="[Journal].[Description]" caption="Description" attribute="1" defaultMemberUniqueName="[Journal].[Description].[All]" allUniqueName="[Journal].[Description].[All]" dimensionUniqueName="[Journal]" displayFolder="" count="2" memberValueDatatype="130" unbalanced="0"/>
    <cacheHierarchy uniqueName="[Journal].[Amount]" caption="Amount" attribute="1" defaultMemberUniqueName="[Journal].[Amount].[All]" allUniqueName="[Journal].[Amount].[All]" dimensionUniqueName="[Journal]" displayFolder="" count="2" memberValueDatatype="5" unbalanced="0"/>
    <cacheHierarchy uniqueName="[Journal].[Type]" caption="Type" attribute="1" defaultMemberUniqueName="[Journal].[Type].[All]" allUniqueName="[Journal].[Type].[All]" dimensionUniqueName="[Journal]" displayFolder="" count="2" memberValueDatatype="130" unbalanced="0"/>
    <cacheHierarchy uniqueName="[Journal].[Account]" caption="Account" attribute="1" defaultMemberUniqueName="[Journal].[Account].[All]" allUniqueName="[Journal].[Account].[All]" dimensionUniqueName="[Journal]" displayFolder="" count="2" memberValueDatatype="130" unbalanced="0"/>
    <cacheHierarchy uniqueName="[Journal].[TB Amount]" caption="TB Amount" attribute="1" defaultMemberUniqueName="[Journal].[TB Amount].[All]" allUniqueName="[Journal].[TB Amount].[All]" dimensionUniqueName="[Journal]" displayFolder="" count="2" memberValueDatatype="20" unbalanced="0"/>
    <cacheHierarchy uniqueName="[Measures]" caption="Measures" attribute="1" keyAttribute="1" defaultMemberUniqueName="[Measures].[__No measures defined]" dimensionUniqueName="[Measures]" displayFolder="" measures="1" count="1" memberValueDatatype="130" unbalanced="0">
      <fieldsUsage count="1">
        <fieldUsage x="0"/>
      </fieldsUsage>
    </cacheHierarchy>
    <cacheHierarchy uniqueName="[Measures].[Reporting Value]" caption="Reporting Value" measure="1" displayFolder="" measureGroup="Journal" count="0"/>
    <cacheHierarchy uniqueName="[Measures].[Previous Year]" caption="Previous Year" measure="1" displayFolder="" measureGroup="Journal" count="0"/>
    <cacheHierarchy uniqueName="[Measures].[__XL_Count Journal]" caption="__XL_Count Journal" measure="1" displayFolder="" measureGroup="Journal" count="0" hidden="1"/>
    <cacheHierarchy uniqueName="[Measures].[__XL_Count COA]" caption="__XL_Count COA" measure="1" displayFolder="" measureGroup="COA" count="0" hidden="1"/>
    <cacheHierarchy uniqueName="[Measures].[__XL_Count DIVISION]" caption="__XL_Count DIVISION" measure="1" displayFolder="" measureGroup="DIVISION"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tupleCache>
    <entries count="2107">
      <n v="51394" in="0">
        <tpls c="6">
          <tpl hier="1" item="0"/>
          <tpl fld="1" item="5"/>
          <tpl fld="2" item="0"/>
          <tpl hier="7" item="4294967295"/>
          <tpl hier="11" item="1"/>
          <tpl fld="0" item="0"/>
        </tpls>
      </n>
      <n v="8075" in="0">
        <tpls c="6">
          <tpl hier="1" item="0"/>
          <tpl fld="1" item="10"/>
          <tpl fld="2" item="0"/>
          <tpl fld="3" item="3"/>
          <tpl hier="11" item="1"/>
          <tpl fld="0" item="0"/>
        </tpls>
      </n>
      <n v="40704" in="0">
        <tpls c="6">
          <tpl hier="1" item="0"/>
          <tpl fld="1" item="2"/>
          <tpl fld="2" item="0"/>
          <tpl fld="3" item="3"/>
          <tpl hier="11" item="1"/>
          <tpl fld="0" item="0"/>
        </tpls>
      </n>
      <n v="-341206" in="0">
        <tpls c="6">
          <tpl hier="1" item="0"/>
          <tpl fld="1" item="7"/>
          <tpl fld="2" item="0"/>
          <tpl fld="3" item="2"/>
          <tpl hier="11" item="1"/>
          <tpl fld="0" item="0"/>
        </tpls>
      </n>
      <n v="452639" in="0">
        <tpls c="6">
          <tpl hier="1" item="0"/>
          <tpl fld="1" item="9"/>
          <tpl fld="2" item="0"/>
          <tpl fld="3" item="0"/>
          <tpl hier="11" item="1"/>
          <tpl fld="0" item="0"/>
        </tpls>
      </n>
      <n v="-1689565" in="0">
        <tpls c="6">
          <tpl hier="1" item="0"/>
          <tpl hier="3" item="4294967295"/>
          <tpl fld="2" item="0"/>
          <tpl fld="3" item="1"/>
          <tpl hier="11" item="1"/>
          <tpl fld="0" item="0"/>
        </tpls>
      </n>
      <n v="-276466" in="0">
        <tpls c="6">
          <tpl hier="1" item="0"/>
          <tpl fld="1" item="4"/>
          <tpl fld="2" item="0"/>
          <tpl fld="3" item="1"/>
          <tpl hier="11" item="1"/>
          <tpl fld="0" item="0"/>
        </tpls>
      </n>
      <n v="792749" in="0">
        <tpls c="6">
          <tpl hier="1" item="0"/>
          <tpl fld="1" item="1"/>
          <tpl fld="2" item="0"/>
          <tpl fld="3" item="0"/>
          <tpl hier="11" item="1"/>
          <tpl fld="0" item="0"/>
        </tpls>
      </n>
      <n v="419027" in="0">
        <tpls c="6">
          <tpl hier="1" item="0"/>
          <tpl fld="1" item="2"/>
          <tpl fld="2" item="0"/>
          <tpl fld="3" item="0"/>
          <tpl hier="11" item="1"/>
          <tpl fld="0" item="0"/>
        </tpls>
      </n>
      <n v="382252" in="0">
        <tpls c="6">
          <tpl hier="1" item="0"/>
          <tpl fld="1" item="10"/>
          <tpl fld="2" item="0"/>
          <tpl fld="3" item="0"/>
          <tpl hier="11" item="1"/>
          <tpl fld="0" item="0"/>
        </tpls>
      </n>
      <n v="-111041" in="0">
        <tpls c="6">
          <tpl hier="1" item="0"/>
          <tpl fld="1" item="5"/>
          <tpl fld="2" item="0"/>
          <tpl fld="3" item="1"/>
          <tpl hier="11" item="1"/>
          <tpl fld="0" item="0"/>
        </tpls>
      </n>
      <n v="-289650" in="0">
        <tpls c="6">
          <tpl hier="1" item="0"/>
          <tpl fld="1" item="0"/>
          <tpl fld="2" item="0"/>
          <tpl fld="3" item="2"/>
          <tpl hier="11" item="1"/>
          <tpl fld="0" item="0"/>
        </tpls>
      </n>
      <n v="-426990" in="0">
        <tpls c="6">
          <tpl hier="1" item="0"/>
          <tpl fld="1" item="8"/>
          <tpl fld="2" item="0"/>
          <tpl fld="3" item="2"/>
          <tpl hier="11" item="1"/>
          <tpl fld="0" item="0"/>
        </tpls>
      </n>
      <n v="17453" in="0">
        <tpls c="6">
          <tpl hier="1" item="0"/>
          <tpl fld="1" item="3"/>
          <tpl fld="2" item="0"/>
          <tpl fld="3" item="3"/>
          <tpl hier="11" item="1"/>
          <tpl fld="0" item="0"/>
        </tpls>
      </n>
      <n v="26645" in="0">
        <tpls c="6">
          <tpl hier="1" item="0"/>
          <tpl fld="1" item="11"/>
          <tpl fld="2" item="0"/>
          <tpl fld="3" item="3"/>
          <tpl hier="11" item="1"/>
          <tpl fld="0" item="0"/>
        </tpls>
      </n>
      <n v="133337" in="0">
        <tpls c="6">
          <tpl hier="1" item="0"/>
          <tpl fld="1" item="6"/>
          <tpl fld="2" item="0"/>
          <tpl hier="7" item="4294967295"/>
          <tpl hier="11" item="1"/>
          <tpl fld="0" item="0"/>
        </tpls>
      </n>
      <n v="145644" in="0">
        <tpls c="6">
          <tpl hier="1" item="0"/>
          <tpl fld="1" item="7"/>
          <tpl fld="2" item="0"/>
          <tpl hier="7" item="4294967295"/>
          <tpl hier="11" item="1"/>
          <tpl fld="0" item="0"/>
        </tpls>
      </n>
      <n v="6376" in="0">
        <tpls c="6">
          <tpl hier="1" item="0"/>
          <tpl fld="1" item="4"/>
          <tpl fld="2" item="0"/>
          <tpl fld="3" item="3"/>
          <tpl hier="11" item="1"/>
          <tpl fld="0" item="0"/>
        </tpls>
      </n>
      <n v="588226" in="0">
        <tpls c="6">
          <tpl hier="1" item="0"/>
          <tpl fld="1" item="4"/>
          <tpl fld="2" item="0"/>
          <tpl fld="3" item="0"/>
          <tpl hier="11" item="1"/>
          <tpl fld="0" item="0"/>
        </tpls>
      </n>
      <n v="6714360" in="0">
        <tpls c="6">
          <tpl hier="1" item="0"/>
          <tpl hier="3" item="4294967295"/>
          <tpl fld="2" item="0"/>
          <tpl fld="3" item="0"/>
          <tpl hier="11" item="1"/>
          <tpl fld="0" item="0"/>
        </tpls>
      </n>
      <n v="-103422" in="0">
        <tpls c="6">
          <tpl hier="1" item="0"/>
          <tpl fld="1" item="7"/>
          <tpl fld="2" item="0"/>
          <tpl fld="3" item="1"/>
          <tpl hier="11" item="1"/>
          <tpl fld="0" item="0"/>
        </tpls>
      </n>
      <n v="-359108" in="0">
        <tpls c="6">
          <tpl hier="1" item="0"/>
          <tpl fld="1" item="2"/>
          <tpl fld="2" item="0"/>
          <tpl fld="3" item="2"/>
          <tpl hier="11" item="1"/>
          <tpl fld="0" item="0"/>
        </tpls>
      </n>
      <n v="-265634" in="0">
        <tpls c="6">
          <tpl hier="1" item="0"/>
          <tpl fld="1" item="10"/>
          <tpl fld="2" item="0"/>
          <tpl fld="3" item="2"/>
          <tpl hier="11" item="1"/>
          <tpl fld="0" item="0"/>
        </tpls>
      </n>
      <n v="21960" in="0">
        <tpls c="6">
          <tpl hier="1" item="0"/>
          <tpl fld="1" item="5"/>
          <tpl fld="2" item="0"/>
          <tpl fld="3" item="3"/>
          <tpl hier="11" item="1"/>
          <tpl fld="0" item="0"/>
        </tpls>
      </n>
      <n v="182434" in="0">
        <tpls c="6">
          <tpl hier="1" item="0"/>
          <tpl fld="1" item="0"/>
          <tpl fld="2" item="0"/>
          <tpl hier="7" item="4294967295"/>
          <tpl hier="11" item="1"/>
          <tpl fld="0" item="0"/>
        </tpls>
      </n>
      <n v="47174" in="0">
        <tpls c="6">
          <tpl hier="1" item="0"/>
          <tpl fld="1" item="8"/>
          <tpl fld="2" item="0"/>
          <tpl hier="7" item="4294967295"/>
          <tpl hier="11" item="1"/>
          <tpl fld="0" item="0"/>
        </tpls>
      </n>
      <n v="190960" in="0">
        <tpls c="6">
          <tpl hier="1" item="0"/>
          <tpl hier="3" item="4294967295"/>
          <tpl fld="2" item="0"/>
          <tpl fld="3" item="3"/>
          <tpl hier="11" item="1"/>
          <tpl fld="0" item="0"/>
        </tpls>
      </n>
      <n v="496237" in="0">
        <tpls c="6">
          <tpl hier="1" item="0"/>
          <tpl fld="1" item="5"/>
          <tpl fld="2" item="0"/>
          <tpl fld="3" item="0"/>
          <tpl hier="11" item="1"/>
          <tpl fld="0" item="0"/>
        </tpls>
      </n>
      <n v="-87715" in="0">
        <tpls c="6">
          <tpl hier="1" item="0"/>
          <tpl fld="1" item="0"/>
          <tpl fld="2" item="0"/>
          <tpl fld="3" item="1"/>
          <tpl hier="11" item="1"/>
          <tpl fld="0" item="0"/>
        </tpls>
      </n>
      <n v="-85100" in="0">
        <tpls c="6">
          <tpl hier="1" item="0"/>
          <tpl fld="1" item="8"/>
          <tpl fld="2" item="0"/>
          <tpl fld="3" item="1"/>
          <tpl hier="11" item="1"/>
          <tpl fld="0" item="0"/>
        </tpls>
      </n>
      <n v="-258376" in="0">
        <tpls c="6">
          <tpl hier="1" item="0"/>
          <tpl fld="1" item="3"/>
          <tpl fld="2" item="0"/>
          <tpl fld="3" item="2"/>
          <tpl hier="11" item="1"/>
          <tpl fld="0" item="0"/>
        </tpls>
      </n>
      <n v="-310079" in="0">
        <tpls c="6">
          <tpl hier="1" item="0"/>
          <tpl fld="1" item="11"/>
          <tpl fld="2" item="0"/>
          <tpl fld="3" item="2"/>
          <tpl hier="11" item="1"/>
          <tpl fld="0" item="0"/>
        </tpls>
      </n>
      <n v="27549" in="0">
        <tpls c="6">
          <tpl hier="1" item="0"/>
          <tpl fld="1" item="6"/>
          <tpl fld="2" item="0"/>
          <tpl fld="3" item="3"/>
          <tpl hier="11" item="1"/>
          <tpl fld="0" item="0"/>
        </tpls>
      </n>
      <n v="402675" in="0">
        <tpls c="6">
          <tpl hier="1" item="0"/>
          <tpl fld="1" item="1"/>
          <tpl fld="2" item="0"/>
          <tpl hier="7" item="4294967295"/>
          <tpl hier="11" item="1"/>
          <tpl fld="0" item="0"/>
        </tpls>
      </n>
      <n v="-110085" in="0">
        <tpls c="6">
          <tpl hier="1" item="0"/>
          <tpl fld="1" item="9"/>
          <tpl fld="2" item="0"/>
          <tpl hier="7" item="4294967295"/>
          <tpl hier="11" item="1"/>
          <tpl fld="0" item="0"/>
        </tpls>
      </n>
      <n v="-114839" in="0">
        <tpls c="6">
          <tpl hier="1" item="0"/>
          <tpl fld="1" item="6"/>
          <tpl fld="2" item="0"/>
          <tpl fld="3" item="1"/>
          <tpl hier="11" item="1"/>
          <tpl fld="0" item="0"/>
        </tpls>
      </n>
      <n v="-130652" in="0">
        <tpls c="6">
          <tpl hier="1" item="0"/>
          <tpl fld="1" item="1"/>
          <tpl fld="2" item="0"/>
          <tpl fld="3" item="1"/>
          <tpl hier="11" item="1"/>
          <tpl fld="0" item="0"/>
        </tpls>
      </n>
      <n v="-3923823" in="0">
        <tpls c="6">
          <tpl hier="1" item="0"/>
          <tpl hier="3" item="4294967295"/>
          <tpl fld="2" item="0"/>
          <tpl fld="3" item="2"/>
          <tpl hier="11" item="1"/>
          <tpl fld="0" item="0"/>
        </tpls>
      </n>
      <n v="-30302" in="0">
        <tpls c="6">
          <tpl hier="1" item="0"/>
          <tpl fld="1" item="2"/>
          <tpl fld="2" item="0"/>
          <tpl hier="7" item="4294967295"/>
          <tpl hier="11" item="1"/>
          <tpl fld="0" item="0"/>
        </tpls>
      </n>
      <n v="-30720" in="0">
        <tpls c="6">
          <tpl hier="1" item="0"/>
          <tpl fld="1" item="10"/>
          <tpl fld="2" item="0"/>
          <tpl hier="7" item="4294967295"/>
          <tpl hier="11" item="1"/>
          <tpl fld="0" item="0"/>
        </tpls>
      </n>
      <n v="437753" in="0">
        <tpls c="6">
          <tpl hier="1" item="0"/>
          <tpl fld="1" item="3"/>
          <tpl fld="2" item="0"/>
          <tpl fld="3" item="0"/>
          <tpl hier="11" item="1"/>
          <tpl fld="0" item="0"/>
        </tpls>
      </n>
      <n v="930906" in="0">
        <tpls c="6">
          <tpl hier="1" item="0"/>
          <tpl fld="1" item="11"/>
          <tpl fld="2" item="0"/>
          <tpl fld="3" item="0"/>
          <tpl hier="11" item="1"/>
          <tpl fld="0" item="0"/>
        </tpls>
      </n>
      <n v="-271862" in="0">
        <tpls c="6">
          <tpl hier="1" item="0"/>
          <tpl fld="1" item="1"/>
          <tpl fld="2" item="0"/>
          <tpl fld="3" item="2"/>
          <tpl hier="11" item="1"/>
          <tpl fld="0" item="0"/>
        </tpls>
      </n>
      <n v="-443667" in="0">
        <tpls c="6">
          <tpl hier="1" item="0"/>
          <tpl fld="1" item="9"/>
          <tpl fld="2" item="0"/>
          <tpl fld="3" item="2"/>
          <tpl hier="11" item="1"/>
          <tpl fld="0" item="0"/>
        </tpls>
      </n>
      <n v="510710" in="0">
        <tpls c="6">
          <tpl hier="1" item="0"/>
          <tpl fld="1" item="6"/>
          <tpl fld="2" item="0"/>
          <tpl fld="3" item="0"/>
          <tpl hier="11" item="1"/>
          <tpl fld="0" item="0"/>
        </tpls>
      </n>
      <n v="-143341" in="0">
        <tpls c="6">
          <tpl hier="1" item="0"/>
          <tpl fld="1" item="9"/>
          <tpl fld="2" item="0"/>
          <tpl fld="3" item="1"/>
          <tpl hier="11" item="1"/>
          <tpl fld="0" item="0"/>
        </tpls>
      </n>
      <n v="-311406" in="0">
        <tpls c="6">
          <tpl hier="1" item="0"/>
          <tpl fld="1" item="4"/>
          <tpl fld="2" item="0"/>
          <tpl fld="3" item="2"/>
          <tpl hier="11" item="1"/>
          <tpl fld="0" item="0"/>
        </tpls>
      </n>
      <n v="-5240" in="0">
        <tpls c="6">
          <tpl hier="1" item="0"/>
          <tpl fld="1" item="7"/>
          <tpl fld="2" item="0"/>
          <tpl fld="3" item="3"/>
          <tpl hier="11" item="1"/>
          <tpl fld="0" item="0"/>
        </tpls>
      </n>
      <n v="595512" in="0">
        <tpls c="6">
          <tpl hier="1" item="0"/>
          <tpl fld="1" item="7"/>
          <tpl fld="2" item="0"/>
          <tpl fld="3" item="0"/>
          <tpl hier="11" item="1"/>
          <tpl fld="0" item="0"/>
        </tpls>
      </n>
      <n v="-130925" in="0">
        <tpls c="6">
          <tpl hier="1" item="0"/>
          <tpl fld="1" item="2"/>
          <tpl fld="2" item="0"/>
          <tpl fld="3" item="1"/>
          <tpl hier="11" item="1"/>
          <tpl fld="0" item="0"/>
        </tpls>
      </n>
      <n v="-155413" in="0">
        <tpls c="6">
          <tpl hier="1" item="0"/>
          <tpl fld="1" item="10"/>
          <tpl fld="2" item="0"/>
          <tpl fld="3" item="1"/>
          <tpl hier="11" item="1"/>
          <tpl fld="0" item="0"/>
        </tpls>
      </n>
      <n v="-355762" in="0">
        <tpls c="6">
          <tpl hier="1" item="0"/>
          <tpl fld="1" item="5"/>
          <tpl fld="2" item="0"/>
          <tpl fld="3" item="2"/>
          <tpl hier="11" item="1"/>
          <tpl fld="0" item="0"/>
        </tpls>
      </n>
      <n v="12091" in="0">
        <tpls c="6">
          <tpl hier="1" item="0"/>
          <tpl fld="1" item="0"/>
          <tpl fld="2" item="0"/>
          <tpl fld="3" item="3"/>
          <tpl hier="11" item="1"/>
          <tpl fld="0" item="0"/>
        </tpls>
      </n>
      <n v="-1377" in="0">
        <tpls c="6">
          <tpl hier="1" item="0"/>
          <tpl fld="1" item="8"/>
          <tpl fld="2" item="0"/>
          <tpl fld="3" item="3"/>
          <tpl hier="11" item="1"/>
          <tpl fld="0" item="0"/>
        </tpls>
      </n>
      <n v="48012" in="0">
        <tpls c="6">
          <tpl hier="1" item="0"/>
          <tpl fld="1" item="3"/>
          <tpl fld="2" item="0"/>
          <tpl hier="7" item="4294967295"/>
          <tpl hier="11" item="1"/>
          <tpl fld="0" item="0"/>
        </tpls>
      </n>
      <n v="445639" in="0">
        <tpls c="6">
          <tpl hier="1" item="0"/>
          <tpl fld="1" item="11"/>
          <tpl fld="2" item="0"/>
          <tpl hier="7" item="4294967295"/>
          <tpl hier="11" item="1"/>
          <tpl fld="0" item="0"/>
        </tpls>
      </n>
      <n v="547708" in="0">
        <tpls c="6">
          <tpl hier="1" item="0"/>
          <tpl fld="1" item="0"/>
          <tpl fld="2" item="0"/>
          <tpl fld="3" item="0"/>
          <tpl hier="11" item="1"/>
          <tpl fld="0" item="0"/>
        </tpls>
      </n>
      <n v="560641" in="0">
        <tpls c="6">
          <tpl hier="1" item="0"/>
          <tpl fld="1" item="8"/>
          <tpl fld="2" item="0"/>
          <tpl fld="3" item="0"/>
          <tpl hier="11" item="1"/>
          <tpl fld="0" item="0"/>
        </tpls>
      </n>
      <n v="-148818" in="0">
        <tpls c="6">
          <tpl hier="1" item="0"/>
          <tpl fld="1" item="3"/>
          <tpl fld="2" item="0"/>
          <tpl fld="3" item="1"/>
          <tpl hier="11" item="1"/>
          <tpl fld="0" item="0"/>
        </tpls>
      </n>
      <n v="-201833" in="0">
        <tpls c="6">
          <tpl hier="1" item="0"/>
          <tpl fld="1" item="11"/>
          <tpl fld="2" item="0"/>
          <tpl fld="3" item="1"/>
          <tpl hier="11" item="1"/>
          <tpl fld="0" item="0"/>
        </tpls>
      </n>
      <n v="-290083" in="0">
        <tpls c="6">
          <tpl hier="1" item="0"/>
          <tpl fld="1" item="6"/>
          <tpl fld="2" item="0"/>
          <tpl fld="3" item="2"/>
          <tpl hier="11" item="1"/>
          <tpl fld="0" item="0"/>
        </tpls>
      </n>
      <n v="12440" in="0">
        <tpls c="6">
          <tpl hier="1" item="0"/>
          <tpl fld="1" item="1"/>
          <tpl fld="2" item="0"/>
          <tpl fld="3" item="3"/>
          <tpl hier="11" item="1"/>
          <tpl fld="0" item="0"/>
        </tpls>
      </n>
      <n v="24284" in="0">
        <tpls c="6">
          <tpl hier="1" item="0"/>
          <tpl fld="1" item="9"/>
          <tpl fld="2" item="0"/>
          <tpl fld="3" item="3"/>
          <tpl hier="11" item="1"/>
          <tpl fld="0" item="0"/>
        </tpls>
      </n>
      <n v="6730" in="0">
        <tpls c="6">
          <tpl hier="1" item="0"/>
          <tpl fld="1" item="4"/>
          <tpl fld="2" item="0"/>
          <tpl hier="7" item="4294967295"/>
          <tpl hier="11" item="1"/>
          <tpl fld="0" item="0"/>
        </tpls>
      </n>
      <n v="1291932" in="0">
        <tpls c="6">
          <tpl hier="1" item="0"/>
          <tpl hier="3" item="4294967295"/>
          <tpl fld="2" item="0"/>
          <tpl hier="7" item="4294967295"/>
          <tpl hier="11" item="1"/>
          <tpl fld="0" item="0"/>
        </tpls>
      </n>
      <n v="-82731" in="0">
        <tpls c="6">
          <tpl hier="1" item="2"/>
          <tpl fld="1" item="5"/>
          <tpl fld="2" item="0"/>
          <tpl hier="7" item="4294967295"/>
          <tpl hier="11" item="1"/>
          <tpl fld="0" item="0"/>
        </tpls>
      </n>
      <n v="2602" in="0">
        <tpls c="6">
          <tpl hier="1" item="2"/>
          <tpl fld="1" item="10"/>
          <tpl fld="2" item="0"/>
          <tpl fld="3" item="3"/>
          <tpl hier="11" item="1"/>
          <tpl fld="0" item="0"/>
        </tpls>
      </n>
      <n v="30022" in="0">
        <tpls c="6">
          <tpl hier="1" item="2"/>
          <tpl fld="1" item="2"/>
          <tpl fld="2" item="0"/>
          <tpl fld="3" item="3"/>
          <tpl hier="11" item="1"/>
          <tpl fld="0" item="0"/>
        </tpls>
      </n>
      <n v="-150768" in="0">
        <tpls c="6">
          <tpl hier="1" item="2"/>
          <tpl fld="1" item="7"/>
          <tpl fld="2" item="0"/>
          <tpl fld="3" item="2"/>
          <tpl hier="11" item="1"/>
          <tpl fld="0" item="0"/>
        </tpls>
      </n>
      <n v="192002" in="0">
        <tpls c="6">
          <tpl hier="1" item="2"/>
          <tpl fld="1" item="9"/>
          <tpl fld="2" item="0"/>
          <tpl fld="3" item="0"/>
          <tpl hier="11" item="1"/>
          <tpl fld="0" item="0"/>
        </tpls>
      </n>
      <n v="-794789" in="0">
        <tpls c="6">
          <tpl hier="1" item="2"/>
          <tpl hier="3" item="4294967295"/>
          <tpl fld="2" item="0"/>
          <tpl fld="3" item="1"/>
          <tpl hier="11" item="1"/>
          <tpl fld="0" item="0"/>
        </tpls>
      </n>
      <n v="-145480" in="0">
        <tpls c="6">
          <tpl hier="1" item="2"/>
          <tpl fld="1" item="4"/>
          <tpl fld="2" item="0"/>
          <tpl fld="3" item="1"/>
          <tpl hier="11" item="1"/>
          <tpl fld="0" item="0"/>
        </tpls>
      </n>
      <n v="366255" in="0">
        <tpls c="6">
          <tpl hier="1" item="2"/>
          <tpl fld="1" item="1"/>
          <tpl fld="2" item="0"/>
          <tpl fld="3" item="0"/>
          <tpl hier="11" item="1"/>
          <tpl fld="0" item="0"/>
        </tpls>
      </n>
      <n v="307208" in="0">
        <tpls c="6">
          <tpl hier="1" item="2"/>
          <tpl fld="1" item="2"/>
          <tpl fld="2" item="0"/>
          <tpl fld="3" item="0"/>
          <tpl hier="11" item="1"/>
          <tpl fld="0" item="0"/>
        </tpls>
      </n>
      <n v="149269" in="0">
        <tpls c="6">
          <tpl hier="1" item="2"/>
          <tpl fld="1" item="10"/>
          <tpl fld="2" item="0"/>
          <tpl fld="3" item="0"/>
          <tpl hier="11" item="1"/>
          <tpl fld="0" item="0"/>
        </tpls>
      </n>
      <n v="-52197" in="0">
        <tpls c="6">
          <tpl hier="1" item="2"/>
          <tpl fld="1" item="5"/>
          <tpl fld="2" item="0"/>
          <tpl fld="3" item="1"/>
          <tpl hier="11" item="1"/>
          <tpl fld="0" item="0"/>
        </tpls>
      </n>
      <n v="-157131" in="0">
        <tpls c="6">
          <tpl hier="1" item="2"/>
          <tpl fld="1" item="0"/>
          <tpl fld="2" item="0"/>
          <tpl fld="3" item="2"/>
          <tpl hier="11" item="1"/>
          <tpl fld="0" item="0"/>
        </tpls>
      </n>
      <n v="-208432" in="0">
        <tpls c="6">
          <tpl hier="1" item="2"/>
          <tpl fld="1" item="8"/>
          <tpl fld="2" item="0"/>
          <tpl fld="3" item="2"/>
          <tpl hier="11" item="1"/>
          <tpl fld="0" item="0"/>
        </tpls>
      </n>
      <n v="1493" in="0">
        <tpls c="6">
          <tpl hier="1" item="2"/>
          <tpl fld="1" item="3"/>
          <tpl fld="2" item="0"/>
          <tpl fld="3" item="3"/>
          <tpl hier="11" item="1"/>
          <tpl fld="0" item="0"/>
        </tpls>
      </n>
      <n v="30219" in="0">
        <tpls c="6">
          <tpl hier="1" item="2"/>
          <tpl fld="1" item="11"/>
          <tpl fld="2" item="0"/>
          <tpl fld="3" item="3"/>
          <tpl hier="11" item="1"/>
          <tpl fld="0" item="0"/>
        </tpls>
      </n>
      <n v="156753" in="0">
        <tpls c="6">
          <tpl hier="1" item="2"/>
          <tpl fld="1" item="6"/>
          <tpl fld="2" item="0"/>
          <tpl hier="7" item="4294967295"/>
          <tpl hier="11" item="1"/>
          <tpl fld="0" item="0"/>
        </tpls>
      </n>
      <n v="18261" in="0">
        <tpls c="6">
          <tpl hier="1" item="2"/>
          <tpl fld="1" item="7"/>
          <tpl fld="2" item="0"/>
          <tpl hier="7" item="4294967295"/>
          <tpl hier="11" item="1"/>
          <tpl fld="0" item="0"/>
        </tpls>
      </n>
      <n v="1459" in="0">
        <tpls c="6">
          <tpl hier="1" item="2"/>
          <tpl fld="1" item="4"/>
          <tpl fld="2" item="0"/>
          <tpl fld="3" item="3"/>
          <tpl hier="11" item="1"/>
          <tpl fld="0" item="0"/>
        </tpls>
      </n>
      <n v="314124" in="0">
        <tpls c="6">
          <tpl hier="1" item="2"/>
          <tpl fld="1" item="4"/>
          <tpl fld="2" item="0"/>
          <tpl fld="3" item="0"/>
          <tpl hier="11" item="1"/>
          <tpl fld="0" item="0"/>
        </tpls>
      </n>
      <n v="3343869" in="0">
        <tpls c="6">
          <tpl hier="1" item="2"/>
          <tpl hier="3" item="4294967295"/>
          <tpl fld="2" item="0"/>
          <tpl fld="3" item="0"/>
          <tpl hier="11" item="1"/>
          <tpl fld="0" item="0"/>
        </tpls>
      </n>
      <n v="-61398" in="0">
        <tpls c="6">
          <tpl hier="1" item="2"/>
          <tpl fld="1" item="7"/>
          <tpl fld="2" item="0"/>
          <tpl fld="3" item="1"/>
          <tpl hier="11" item="1"/>
          <tpl fld="0" item="0"/>
        </tpls>
      </n>
      <n v="-177461" in="0">
        <tpls c="6">
          <tpl hier="1" item="2"/>
          <tpl fld="1" item="2"/>
          <tpl fld="2" item="0"/>
          <tpl fld="3" item="2"/>
          <tpl hier="11" item="1"/>
          <tpl fld="0" item="0"/>
        </tpls>
      </n>
      <n v="-142903" in="0">
        <tpls c="6">
          <tpl hier="1" item="2"/>
          <tpl fld="1" item="10"/>
          <tpl fld="2" item="0"/>
          <tpl fld="3" item="2"/>
          <tpl hier="11" item="1"/>
          <tpl fld="0" item="0"/>
        </tpls>
      </n>
      <n v="2743" in="0">
        <tpls c="6">
          <tpl hier="1" item="2"/>
          <tpl fld="1" item="5"/>
          <tpl fld="2" item="0"/>
          <tpl fld="3" item="3"/>
          <tpl hier="11" item="1"/>
          <tpl fld="0" item="0"/>
        </tpls>
      </n>
      <n v="109165" in="0">
        <tpls c="6">
          <tpl hier="1" item="2"/>
          <tpl fld="1" item="0"/>
          <tpl fld="2" item="0"/>
          <tpl hier="7" item="4294967295"/>
          <tpl hier="11" item="1"/>
          <tpl fld="0" item="0"/>
        </tpls>
      </n>
      <n v="-108548" in="0">
        <tpls c="6">
          <tpl hier="1" item="2"/>
          <tpl fld="1" item="8"/>
          <tpl fld="2" item="0"/>
          <tpl hier="7" item="4294967295"/>
          <tpl hier="11" item="1"/>
          <tpl fld="0" item="0"/>
        </tpls>
      </n>
      <n v="143057" in="0">
        <tpls c="6">
          <tpl hier="1" item="2"/>
          <tpl hier="3" item="4294967295"/>
          <tpl fld="2" item="0"/>
          <tpl fld="3" item="3"/>
          <tpl hier="11" item="1"/>
          <tpl fld="0" item="0"/>
        </tpls>
      </n>
      <n v="181775" in="0">
        <tpls c="6">
          <tpl hier="1" item="2"/>
          <tpl fld="1" item="5"/>
          <tpl fld="2" item="0"/>
          <tpl fld="3" item="0"/>
          <tpl hier="11" item="1"/>
          <tpl fld="0" item="0"/>
        </tpls>
      </n>
      <n v="-48691" in="0">
        <tpls c="6">
          <tpl hier="1" item="2"/>
          <tpl fld="1" item="0"/>
          <tpl fld="2" item="0"/>
          <tpl fld="3" item="1"/>
          <tpl hier="11" item="1"/>
          <tpl fld="0" item="0"/>
        </tpls>
      </n>
      <n v="-66083" in="0">
        <tpls c="6">
          <tpl hier="1" item="2"/>
          <tpl fld="1" item="8"/>
          <tpl fld="2" item="0"/>
          <tpl fld="3" item="1"/>
          <tpl hier="11" item="1"/>
          <tpl fld="0" item="0"/>
        </tpls>
      </n>
      <n v="-106304" in="0">
        <tpls c="6">
          <tpl hier="1" item="2"/>
          <tpl fld="1" item="3"/>
          <tpl fld="2" item="0"/>
          <tpl fld="3" item="2"/>
          <tpl hier="11" item="1"/>
          <tpl fld="0" item="0"/>
        </tpls>
      </n>
      <n v="-126407" in="0">
        <tpls c="6">
          <tpl hier="1" item="2"/>
          <tpl fld="1" item="11"/>
          <tpl fld="2" item="0"/>
          <tpl fld="3" item="2"/>
          <tpl hier="11" item="1"/>
          <tpl fld="0" item="0"/>
        </tpls>
      </n>
      <n v="17973" in="0">
        <tpls c="6">
          <tpl hier="1" item="2"/>
          <tpl fld="1" item="6"/>
          <tpl fld="2" item="0"/>
          <tpl fld="3" item="3"/>
          <tpl hier="11" item="1"/>
          <tpl fld="0" item="0"/>
        </tpls>
      </n>
      <n v="222954" in="0">
        <tpls c="6">
          <tpl hier="1" item="2"/>
          <tpl fld="1" item="1"/>
          <tpl fld="2" item="0"/>
          <tpl hier="7" item="4294967295"/>
          <tpl hier="11" item="1"/>
          <tpl fld="0" item="0"/>
        </tpls>
      </n>
      <n v="-35559" in="0">
        <tpls c="6">
          <tpl hier="1" item="2"/>
          <tpl fld="1" item="9"/>
          <tpl fld="2" item="0"/>
          <tpl hier="7" item="4294967295"/>
          <tpl hier="11" item="1"/>
          <tpl fld="0" item="0"/>
        </tpls>
      </n>
      <n v="-33423" in="0">
        <tpls c="6">
          <tpl hier="1" item="2"/>
          <tpl fld="1" item="6"/>
          <tpl fld="2" item="0"/>
          <tpl fld="3" item="1"/>
          <tpl hier="11" item="1"/>
          <tpl fld="0" item="0"/>
        </tpls>
      </n>
      <n v="-47644" in="0">
        <tpls c="6">
          <tpl hier="1" item="2"/>
          <tpl fld="1" item="1"/>
          <tpl fld="2" item="0"/>
          <tpl fld="3" item="1"/>
          <tpl hier="11" item="1"/>
          <tpl fld="0" item="0"/>
        </tpls>
      </n>
      <n v="-1914579" in="0">
        <tpls c="6">
          <tpl hier="1" item="2"/>
          <tpl hier="3" item="4294967295"/>
          <tpl fld="2" item="0"/>
          <tpl fld="3" item="2"/>
          <tpl hier="11" item="1"/>
          <tpl fld="0" item="0"/>
        </tpls>
      </n>
      <n v="101695" in="0">
        <tpls c="6">
          <tpl hier="1" item="2"/>
          <tpl fld="1" item="2"/>
          <tpl fld="2" item="0"/>
          <tpl hier="7" item="4294967295"/>
          <tpl hier="11" item="1"/>
          <tpl fld="0" item="0"/>
        </tpls>
      </n>
      <n v="-65955" in="0">
        <tpls c="6">
          <tpl hier="1" item="2"/>
          <tpl fld="1" item="10"/>
          <tpl fld="2" item="0"/>
          <tpl hier="7" item="4294967295"/>
          <tpl hier="11" item="1"/>
          <tpl fld="0" item="0"/>
        </tpls>
      </n>
      <n v="211980" in="0">
        <tpls c="6">
          <tpl hier="1" item="2"/>
          <tpl fld="1" item="3"/>
          <tpl fld="2" item="0"/>
          <tpl fld="3" item="0"/>
          <tpl hier="11" item="1"/>
          <tpl fld="0" item="0"/>
        </tpls>
      </n>
      <n v="612275" in="0">
        <tpls c="6">
          <tpl hier="1" item="2"/>
          <tpl fld="1" item="11"/>
          <tpl fld="2" item="0"/>
          <tpl fld="3" item="0"/>
          <tpl hier="11" item="1"/>
          <tpl fld="0" item="0"/>
        </tpls>
      </n>
      <n v="-113177" in="0">
        <tpls c="6">
          <tpl hier="1" item="2"/>
          <tpl fld="1" item="1"/>
          <tpl fld="2" item="0"/>
          <tpl fld="3" item="2"/>
          <tpl hier="11" item="1"/>
          <tpl fld="0" item="0"/>
        </tpls>
      </n>
      <n v="-203557" in="0">
        <tpls c="6">
          <tpl hier="1" item="2"/>
          <tpl fld="1" item="9"/>
          <tpl fld="2" item="0"/>
          <tpl fld="3" item="2"/>
          <tpl hier="11" item="1"/>
          <tpl fld="0" item="0"/>
        </tpls>
      </n>
      <n v="325491" in="0">
        <tpls c="6">
          <tpl hier="1" item="2"/>
          <tpl fld="1" item="6"/>
          <tpl fld="2" item="0"/>
          <tpl fld="3" item="0"/>
          <tpl hier="11" item="1"/>
          <tpl fld="0" item="0"/>
        </tpls>
      </n>
      <n v="-35139" in="0">
        <tpls c="6">
          <tpl hier="1" item="2"/>
          <tpl fld="1" item="9"/>
          <tpl fld="2" item="0"/>
          <tpl fld="3" item="1"/>
          <tpl hier="11" item="1"/>
          <tpl fld="0" item="0"/>
        </tpls>
      </n>
      <n v="-160099" in="0">
        <tpls c="6">
          <tpl hier="1" item="2"/>
          <tpl fld="1" item="4"/>
          <tpl fld="2" item="0"/>
          <tpl fld="3" item="2"/>
          <tpl hier="11" item="1"/>
          <tpl fld="0" item="0"/>
        </tpls>
      </n>
      <n v="1990" in="0">
        <tpls c="6">
          <tpl hier="1" item="2"/>
          <tpl fld="1" item="7"/>
          <tpl fld="2" item="0"/>
          <tpl fld="3" item="3"/>
          <tpl hier="11" item="1"/>
          <tpl fld="0" item="0"/>
        </tpls>
      </n>
      <n v="228437" in="0">
        <tpls c="6">
          <tpl hier="1" item="2"/>
          <tpl fld="1" item="7"/>
          <tpl fld="2" item="0"/>
          <tpl fld="3" item="0"/>
          <tpl hier="11" item="1"/>
          <tpl fld="0" item="0"/>
        </tpls>
      </n>
      <n v="-58074" in="0">
        <tpls c="6">
          <tpl hier="1" item="2"/>
          <tpl fld="1" item="2"/>
          <tpl fld="2" item="0"/>
          <tpl fld="3" item="1"/>
          <tpl hier="11" item="1"/>
          <tpl fld="0" item="0"/>
        </tpls>
      </n>
      <n v="-74923" in="0">
        <tpls c="6">
          <tpl hier="1" item="2"/>
          <tpl fld="1" item="10"/>
          <tpl fld="2" item="0"/>
          <tpl fld="3" item="1"/>
          <tpl hier="11" item="1"/>
          <tpl fld="0" item="0"/>
        </tpls>
      </n>
      <n v="-215052" in="0">
        <tpls c="6">
          <tpl hier="1" item="2"/>
          <tpl fld="1" item="5"/>
          <tpl fld="2" item="0"/>
          <tpl fld="3" item="2"/>
          <tpl hier="11" item="1"/>
          <tpl fld="0" item="0"/>
        </tpls>
      </n>
      <n v="19566" in="0">
        <tpls c="6">
          <tpl hier="1" item="2"/>
          <tpl fld="1" item="0"/>
          <tpl fld="2" item="0"/>
          <tpl fld="3" item="3"/>
          <tpl hier="11" item="1"/>
          <tpl fld="0" item="0"/>
        </tpls>
      </n>
      <n v="6335" in="0">
        <tpls c="6">
          <tpl hier="1" item="2"/>
          <tpl fld="1" item="8"/>
          <tpl fld="2" item="0"/>
          <tpl fld="3" item="3"/>
          <tpl hier="11" item="1"/>
          <tpl fld="0" item="0"/>
        </tpls>
      </n>
      <n v="38555" in="0">
        <tpls c="6">
          <tpl hier="1" item="2"/>
          <tpl fld="1" item="3"/>
          <tpl fld="2" item="0"/>
          <tpl hier="7" item="4294967295"/>
          <tpl hier="11" item="1"/>
          <tpl fld="0" item="0"/>
        </tpls>
      </n>
      <n v="412964" in="0">
        <tpls c="6">
          <tpl hier="1" item="2"/>
          <tpl fld="1" item="11"/>
          <tpl fld="2" item="0"/>
          <tpl hier="7" item="4294967295"/>
          <tpl hier="11" item="1"/>
          <tpl fld="0" item="0"/>
        </tpls>
      </n>
      <n v="295421" in="0">
        <tpls c="6">
          <tpl hier="1" item="2"/>
          <tpl fld="1" item="0"/>
          <tpl fld="2" item="0"/>
          <tpl fld="3" item="0"/>
          <tpl hier="11" item="1"/>
          <tpl fld="0" item="0"/>
        </tpls>
      </n>
      <n v="159632" in="0">
        <tpls c="6">
          <tpl hier="1" item="2"/>
          <tpl fld="1" item="8"/>
          <tpl fld="2" item="0"/>
          <tpl fld="3" item="0"/>
          <tpl hier="11" item="1"/>
          <tpl fld="0" item="0"/>
        </tpls>
      </n>
      <n v="-68614" in="0">
        <tpls c="6">
          <tpl hier="1" item="2"/>
          <tpl fld="1" item="3"/>
          <tpl fld="2" item="0"/>
          <tpl fld="3" item="1"/>
          <tpl hier="11" item="1"/>
          <tpl fld="0" item="0"/>
        </tpls>
      </n>
      <n v="-103123" in="0">
        <tpls c="6">
          <tpl hier="1" item="2"/>
          <tpl fld="1" item="11"/>
          <tpl fld="2" item="0"/>
          <tpl fld="3" item="1"/>
          <tpl hier="11" item="1"/>
          <tpl fld="0" item="0"/>
        </tpls>
      </n>
      <n v="-153288" in="0">
        <tpls c="6">
          <tpl hier="1" item="2"/>
          <tpl fld="1" item="6"/>
          <tpl fld="2" item="0"/>
          <tpl fld="3" item="2"/>
          <tpl hier="11" item="1"/>
          <tpl fld="0" item="0"/>
        </tpls>
      </n>
      <n v="17520" in="0">
        <tpls c="6">
          <tpl hier="1" item="2"/>
          <tpl fld="1" item="1"/>
          <tpl fld="2" item="0"/>
          <tpl fld="3" item="3"/>
          <tpl hier="11" item="1"/>
          <tpl fld="0" item="0"/>
        </tpls>
      </n>
      <n v="11135" in="0">
        <tpls c="6">
          <tpl hier="1" item="2"/>
          <tpl fld="1" item="9"/>
          <tpl fld="2" item="0"/>
          <tpl fld="3" item="3"/>
          <tpl hier="11" item="1"/>
          <tpl fld="0" item="0"/>
        </tpls>
      </n>
      <n v="10004" in="0">
        <tpls c="6">
          <tpl hier="1" item="2"/>
          <tpl fld="1" item="4"/>
          <tpl fld="2" item="0"/>
          <tpl hier="7" item="4294967295"/>
          <tpl hier="11" item="1"/>
          <tpl fld="0" item="0"/>
        </tpls>
      </n>
      <n v="777558" in="0">
        <tpls c="6">
          <tpl hier="1" item="2"/>
          <tpl hier="3" item="4294967295"/>
          <tpl fld="2" item="0"/>
          <tpl hier="7" item="4294967295"/>
          <tpl hier="11" item="1"/>
          <tpl fld="0" item="0"/>
        </tpls>
      </n>
      <n v="134125" in="0">
        <tpls c="6">
          <tpl hier="1" item="3"/>
          <tpl fld="1" item="5"/>
          <tpl fld="2" item="0"/>
          <tpl hier="7" item="4294967295"/>
          <tpl hier="11" item="1"/>
          <tpl fld="0" item="0"/>
        </tpls>
      </n>
      <n v="5473" in="0">
        <tpls c="6">
          <tpl hier="1" item="3"/>
          <tpl fld="1" item="10"/>
          <tpl fld="2" item="0"/>
          <tpl fld="3" item="3"/>
          <tpl hier="11" item="1"/>
          <tpl fld="0" item="0"/>
        </tpls>
      </n>
      <n v="10682" in="0">
        <tpls c="6">
          <tpl hier="1" item="3"/>
          <tpl fld="1" item="2"/>
          <tpl fld="2" item="0"/>
          <tpl fld="3" item="3"/>
          <tpl hier="11" item="1"/>
          <tpl fld="0" item="0"/>
        </tpls>
      </n>
      <n v="-190438" in="0">
        <tpls c="6">
          <tpl hier="1" item="3"/>
          <tpl fld="1" item="7"/>
          <tpl fld="2" item="0"/>
          <tpl fld="3" item="2"/>
          <tpl hier="11" item="1"/>
          <tpl fld="0" item="0"/>
        </tpls>
      </n>
      <n v="260637" in="0">
        <tpls c="6">
          <tpl hier="1" item="3"/>
          <tpl fld="1" item="9"/>
          <tpl fld="2" item="0"/>
          <tpl fld="3" item="0"/>
          <tpl hier="11" item="1"/>
          <tpl fld="0" item="0"/>
        </tpls>
      </n>
      <n v="-894776" in="0">
        <tpls c="6">
          <tpl hier="1" item="3"/>
          <tpl hier="3" item="4294967295"/>
          <tpl fld="2" item="0"/>
          <tpl fld="3" item="1"/>
          <tpl hier="11" item="1"/>
          <tpl fld="0" item="0"/>
        </tpls>
      </n>
      <n v="-130986" in="0">
        <tpls c="6">
          <tpl hier="1" item="3"/>
          <tpl fld="1" item="4"/>
          <tpl fld="2" item="0"/>
          <tpl fld="3" item="1"/>
          <tpl hier="11" item="1"/>
          <tpl fld="0" item="0"/>
        </tpls>
      </n>
      <n v="426494" in="0">
        <tpls c="6">
          <tpl hier="1" item="3"/>
          <tpl fld="1" item="1"/>
          <tpl fld="2" item="0"/>
          <tpl fld="3" item="0"/>
          <tpl hier="11" item="1"/>
          <tpl fld="0" item="0"/>
        </tpls>
      </n>
      <n v="111819" in="0">
        <tpls c="6">
          <tpl hier="1" item="3"/>
          <tpl fld="1" item="2"/>
          <tpl fld="2" item="0"/>
          <tpl fld="3" item="0"/>
          <tpl hier="11" item="1"/>
          <tpl fld="0" item="0"/>
        </tpls>
      </n>
      <n v="232983" in="0">
        <tpls c="6">
          <tpl hier="1" item="3"/>
          <tpl fld="1" item="10"/>
          <tpl fld="2" item="0"/>
          <tpl fld="3" item="0"/>
          <tpl hier="11" item="1"/>
          <tpl fld="0" item="0"/>
        </tpls>
      </n>
      <n v="-58844" in="0">
        <tpls c="6">
          <tpl hier="1" item="3"/>
          <tpl fld="1" item="5"/>
          <tpl fld="2" item="0"/>
          <tpl fld="3" item="1"/>
          <tpl hier="11" item="1"/>
          <tpl fld="0" item="0"/>
        </tpls>
      </n>
      <n v="-132519" in="0">
        <tpls c="6">
          <tpl hier="1" item="3"/>
          <tpl fld="1" item="0"/>
          <tpl fld="2" item="0"/>
          <tpl fld="3" item="2"/>
          <tpl hier="11" item="1"/>
          <tpl fld="0" item="0"/>
        </tpls>
      </n>
      <n v="-218558" in="0">
        <tpls c="6">
          <tpl hier="1" item="3"/>
          <tpl fld="1" item="8"/>
          <tpl fld="2" item="0"/>
          <tpl fld="3" item="2"/>
          <tpl hier="11" item="1"/>
          <tpl fld="0" item="0"/>
        </tpls>
      </n>
      <n v="15960" in="0">
        <tpls c="6">
          <tpl hier="1" item="3"/>
          <tpl fld="1" item="3"/>
          <tpl fld="2" item="0"/>
          <tpl fld="3" item="3"/>
          <tpl hier="11" item="1"/>
          <tpl fld="0" item="0"/>
        </tpls>
      </n>
      <n v="-3574" in="0">
        <tpls c="6">
          <tpl hier="1" item="3"/>
          <tpl fld="1" item="11"/>
          <tpl fld="2" item="0"/>
          <tpl fld="3" item="3"/>
          <tpl hier="11" item="1"/>
          <tpl fld="0" item="0"/>
        </tpls>
      </n>
      <n v="-23416" in="0">
        <tpls c="6">
          <tpl hier="1" item="3"/>
          <tpl fld="1" item="6"/>
          <tpl fld="2" item="0"/>
          <tpl hier="7" item="4294967295"/>
          <tpl hier="11" item="1"/>
          <tpl fld="0" item="0"/>
        </tpls>
      </n>
      <n v="127383" in="0">
        <tpls c="6">
          <tpl hier="1" item="3"/>
          <tpl fld="1" item="7"/>
          <tpl fld="2" item="0"/>
          <tpl hier="7" item="4294967295"/>
          <tpl hier="11" item="1"/>
          <tpl fld="0" item="0"/>
        </tpls>
      </n>
      <n v="4917" in="0">
        <tpls c="6">
          <tpl hier="1" item="3"/>
          <tpl fld="1" item="4"/>
          <tpl fld="2" item="0"/>
          <tpl fld="3" item="3"/>
          <tpl hier="11" item="1"/>
          <tpl fld="0" item="0"/>
        </tpls>
      </n>
      <n v="274102" in="0">
        <tpls c="6">
          <tpl hier="1" item="3"/>
          <tpl fld="1" item="4"/>
          <tpl fld="2" item="0"/>
          <tpl fld="3" item="0"/>
          <tpl hier="11" item="1"/>
          <tpl fld="0" item="0"/>
        </tpls>
      </n>
      <n v="3370491" in="0">
        <tpls c="6">
          <tpl hier="1" item="3"/>
          <tpl hier="3" item="4294967295"/>
          <tpl fld="2" item="0"/>
          <tpl fld="3" item="0"/>
          <tpl hier="11" item="1"/>
          <tpl fld="0" item="0"/>
        </tpls>
      </n>
      <n v="-42024" in="0">
        <tpls c="6">
          <tpl hier="1" item="3"/>
          <tpl fld="1" item="7"/>
          <tpl fld="2" item="0"/>
          <tpl fld="3" item="1"/>
          <tpl hier="11" item="1"/>
          <tpl fld="0" item="0"/>
        </tpls>
      </n>
      <n v="-181647" in="0">
        <tpls c="6">
          <tpl hier="1" item="3"/>
          <tpl fld="1" item="2"/>
          <tpl fld="2" item="0"/>
          <tpl fld="3" item="2"/>
          <tpl hier="11" item="1"/>
          <tpl fld="0" item="0"/>
        </tpls>
      </n>
      <n v="-122731" in="0">
        <tpls c="6">
          <tpl hier="1" item="3"/>
          <tpl fld="1" item="10"/>
          <tpl fld="2" item="0"/>
          <tpl fld="3" item="2"/>
          <tpl hier="11" item="1"/>
          <tpl fld="0" item="0"/>
        </tpls>
      </n>
      <n v="19217" in="0">
        <tpls c="6">
          <tpl hier="1" item="3"/>
          <tpl fld="1" item="5"/>
          <tpl fld="2" item="0"/>
          <tpl fld="3" item="3"/>
          <tpl hier="11" item="1"/>
          <tpl fld="0" item="0"/>
        </tpls>
      </n>
      <n v="73269" in="0">
        <tpls c="6">
          <tpl hier="1" item="3"/>
          <tpl fld="1" item="0"/>
          <tpl fld="2" item="0"/>
          <tpl hier="7" item="4294967295"/>
          <tpl hier="11" item="1"/>
          <tpl fld="0" item="0"/>
        </tpls>
      </n>
      <n v="155722" in="0">
        <tpls c="6">
          <tpl hier="1" item="3"/>
          <tpl fld="1" item="8"/>
          <tpl fld="2" item="0"/>
          <tpl hier="7" item="4294967295"/>
          <tpl hier="11" item="1"/>
          <tpl fld="0" item="0"/>
        </tpls>
      </n>
      <n v="47903" in="0">
        <tpls c="6">
          <tpl hier="1" item="3"/>
          <tpl hier="3" item="4294967295"/>
          <tpl fld="2" item="0"/>
          <tpl fld="3" item="3"/>
          <tpl hier="11" item="1"/>
          <tpl fld="0" item="0"/>
        </tpls>
      </n>
      <n v="314462" in="0">
        <tpls c="6">
          <tpl hier="1" item="3"/>
          <tpl fld="1" item="5"/>
          <tpl fld="2" item="0"/>
          <tpl fld="3" item="0"/>
          <tpl hier="11" item="1"/>
          <tpl fld="0" item="0"/>
        </tpls>
      </n>
      <n v="-39024" in="0">
        <tpls c="6">
          <tpl hier="1" item="3"/>
          <tpl fld="1" item="0"/>
          <tpl fld="2" item="0"/>
          <tpl fld="3" item="1"/>
          <tpl hier="11" item="1"/>
          <tpl fld="0" item="0"/>
        </tpls>
      </n>
      <n v="-19017" in="0">
        <tpls c="6">
          <tpl hier="1" item="3"/>
          <tpl fld="1" item="8"/>
          <tpl fld="2" item="0"/>
          <tpl fld="3" item="1"/>
          <tpl hier="11" item="1"/>
          <tpl fld="0" item="0"/>
        </tpls>
      </n>
      <n v="-152072" in="0">
        <tpls c="6">
          <tpl hier="1" item="3"/>
          <tpl fld="1" item="3"/>
          <tpl fld="2" item="0"/>
          <tpl fld="3" item="2"/>
          <tpl hier="11" item="1"/>
          <tpl fld="0" item="0"/>
        </tpls>
      </n>
      <n v="-183672" in="0">
        <tpls c="6">
          <tpl hier="1" item="3"/>
          <tpl fld="1" item="11"/>
          <tpl fld="2" item="0"/>
          <tpl fld="3" item="2"/>
          <tpl hier="11" item="1"/>
          <tpl fld="0" item="0"/>
        </tpls>
      </n>
      <n v="9576" in="0">
        <tpls c="6">
          <tpl hier="1" item="3"/>
          <tpl fld="1" item="6"/>
          <tpl fld="2" item="0"/>
          <tpl fld="3" item="3"/>
          <tpl hier="11" item="1"/>
          <tpl fld="0" item="0"/>
        </tpls>
      </n>
      <n v="179721" in="0">
        <tpls c="6">
          <tpl hier="1" item="3"/>
          <tpl fld="1" item="1"/>
          <tpl fld="2" item="0"/>
          <tpl hier="7" item="4294967295"/>
          <tpl hier="11" item="1"/>
          <tpl fld="0" item="0"/>
        </tpls>
      </n>
      <n v="-74526" in="0">
        <tpls c="6">
          <tpl hier="1" item="3"/>
          <tpl fld="1" item="9"/>
          <tpl fld="2" item="0"/>
          <tpl hier="7" item="4294967295"/>
          <tpl hier="11" item="1"/>
          <tpl fld="0" item="0"/>
        </tpls>
      </n>
      <n v="-81416" in="0">
        <tpls c="6">
          <tpl hier="1" item="3"/>
          <tpl fld="1" item="6"/>
          <tpl fld="2" item="0"/>
          <tpl fld="3" item="1"/>
          <tpl hier="11" item="1"/>
          <tpl fld="0" item="0"/>
        </tpls>
      </n>
      <n v="-83008" in="0">
        <tpls c="6">
          <tpl hier="1" item="3"/>
          <tpl fld="1" item="1"/>
          <tpl fld="2" item="0"/>
          <tpl fld="3" item="1"/>
          <tpl hier="11" item="1"/>
          <tpl fld="0" item="0"/>
        </tpls>
      </n>
      <n v="-2009244" in="0">
        <tpls c="6">
          <tpl hier="1" item="3"/>
          <tpl hier="3" item="4294967295"/>
          <tpl fld="2" item="0"/>
          <tpl fld="3" item="2"/>
          <tpl hier="11" item="1"/>
          <tpl fld="0" item="0"/>
        </tpls>
      </n>
      <n v="-131997" in="0">
        <tpls c="6">
          <tpl hier="1" item="3"/>
          <tpl fld="1" item="2"/>
          <tpl fld="2" item="0"/>
          <tpl hier="7" item="4294967295"/>
          <tpl hier="11" item="1"/>
          <tpl fld="0" item="0"/>
        </tpls>
      </n>
      <n v="35235" in="0">
        <tpls c="6">
          <tpl hier="1" item="3"/>
          <tpl fld="1" item="10"/>
          <tpl fld="2" item="0"/>
          <tpl hier="7" item="4294967295"/>
          <tpl hier="11" item="1"/>
          <tpl fld="0" item="0"/>
        </tpls>
      </n>
      <n v="225773" in="0">
        <tpls c="6">
          <tpl hier="1" item="3"/>
          <tpl fld="1" item="3"/>
          <tpl fld="2" item="0"/>
          <tpl fld="3" item="0"/>
          <tpl hier="11" item="1"/>
          <tpl fld="0" item="0"/>
        </tpls>
      </n>
      <n v="318631" in="0">
        <tpls c="6">
          <tpl hier="1" item="3"/>
          <tpl fld="1" item="11"/>
          <tpl fld="2" item="0"/>
          <tpl fld="3" item="0"/>
          <tpl hier="11" item="1"/>
          <tpl fld="0" item="0"/>
        </tpls>
      </n>
      <n v="-158685" in="0">
        <tpls c="6">
          <tpl hier="1" item="3"/>
          <tpl fld="1" item="1"/>
          <tpl fld="2" item="0"/>
          <tpl fld="3" item="2"/>
          <tpl hier="11" item="1"/>
          <tpl fld="0" item="0"/>
        </tpls>
      </n>
      <n v="-240110" in="0">
        <tpls c="6">
          <tpl hier="1" item="3"/>
          <tpl fld="1" item="9"/>
          <tpl fld="2" item="0"/>
          <tpl fld="3" item="2"/>
          <tpl hier="11" item="1"/>
          <tpl fld="0" item="0"/>
        </tpls>
      </n>
      <n v="185219" in="0">
        <tpls c="6">
          <tpl hier="1" item="3"/>
          <tpl fld="1" item="6"/>
          <tpl fld="2" item="0"/>
          <tpl fld="3" item="0"/>
          <tpl hier="11" item="1"/>
          <tpl fld="0" item="0"/>
        </tpls>
      </n>
      <n v="-108202" in="0">
        <tpls c="6">
          <tpl hier="1" item="3"/>
          <tpl fld="1" item="9"/>
          <tpl fld="2" item="0"/>
          <tpl fld="3" item="1"/>
          <tpl hier="11" item="1"/>
          <tpl fld="0" item="0"/>
        </tpls>
      </n>
      <n v="-151307" in="0">
        <tpls c="6">
          <tpl hier="1" item="3"/>
          <tpl fld="1" item="4"/>
          <tpl fld="2" item="0"/>
          <tpl fld="3" item="2"/>
          <tpl hier="11" item="1"/>
          <tpl fld="0" item="0"/>
        </tpls>
      </n>
      <n v="-7230" in="0">
        <tpls c="6">
          <tpl hier="1" item="3"/>
          <tpl fld="1" item="7"/>
          <tpl fld="2" item="0"/>
          <tpl fld="3" item="3"/>
          <tpl hier="11" item="1"/>
          <tpl fld="0" item="0"/>
        </tpls>
      </n>
      <n v="367075" in="0">
        <tpls c="6">
          <tpl hier="1" item="3"/>
          <tpl fld="1" item="7"/>
          <tpl fld="2" item="0"/>
          <tpl fld="3" item="0"/>
          <tpl hier="11" item="1"/>
          <tpl fld="0" item="0"/>
        </tpls>
      </n>
      <n v="-72851" in="0">
        <tpls c="6">
          <tpl hier="1" item="3"/>
          <tpl fld="1" item="2"/>
          <tpl fld="2" item="0"/>
          <tpl fld="3" item="1"/>
          <tpl hier="11" item="1"/>
          <tpl fld="0" item="0"/>
        </tpls>
      </n>
      <n v="-80490" in="0">
        <tpls c="6">
          <tpl hier="1" item="3"/>
          <tpl fld="1" item="10"/>
          <tpl fld="2" item="0"/>
          <tpl fld="3" item="1"/>
          <tpl hier="11" item="1"/>
          <tpl fld="0" item="0"/>
        </tpls>
      </n>
      <n v="-140710" in="0">
        <tpls c="6">
          <tpl hier="1" item="3"/>
          <tpl fld="1" item="5"/>
          <tpl fld="2" item="0"/>
          <tpl fld="3" item="2"/>
          <tpl hier="11" item="1"/>
          <tpl fld="0" item="0"/>
        </tpls>
      </n>
      <n v="-7475" in="0">
        <tpls c="6">
          <tpl hier="1" item="3"/>
          <tpl fld="1" item="0"/>
          <tpl fld="2" item="0"/>
          <tpl fld="3" item="3"/>
          <tpl hier="11" item="1"/>
          <tpl fld="0" item="0"/>
        </tpls>
      </n>
      <n v="-7712" in="0">
        <tpls c="6">
          <tpl hier="1" item="3"/>
          <tpl fld="1" item="8"/>
          <tpl fld="2" item="0"/>
          <tpl fld="3" item="3"/>
          <tpl hier="11" item="1"/>
          <tpl fld="0" item="0"/>
        </tpls>
      </n>
      <n v="9457" in="0">
        <tpls c="6">
          <tpl hier="1" item="3"/>
          <tpl fld="1" item="3"/>
          <tpl fld="2" item="0"/>
          <tpl hier="7" item="4294967295"/>
          <tpl hier="11" item="1"/>
          <tpl fld="0" item="0"/>
        </tpls>
      </n>
      <n v="32675" in="0">
        <tpls c="6">
          <tpl hier="1" item="3"/>
          <tpl fld="1" item="11"/>
          <tpl fld="2" item="0"/>
          <tpl hier="7" item="4294967295"/>
          <tpl hier="11" item="1"/>
          <tpl fld="0" item="0"/>
        </tpls>
      </n>
      <n v="252287" in="0">
        <tpls c="6">
          <tpl hier="1" item="3"/>
          <tpl fld="1" item="0"/>
          <tpl fld="2" item="0"/>
          <tpl fld="3" item="0"/>
          <tpl hier="11" item="1"/>
          <tpl fld="0" item="0"/>
        </tpls>
      </n>
      <n v="401009" in="0">
        <tpls c="6">
          <tpl hier="1" item="3"/>
          <tpl fld="1" item="8"/>
          <tpl fld="2" item="0"/>
          <tpl fld="3" item="0"/>
          <tpl hier="11" item="1"/>
          <tpl fld="0" item="0"/>
        </tpls>
      </n>
      <n v="-80204" in="0">
        <tpls c="6">
          <tpl hier="1" item="3"/>
          <tpl fld="1" item="3"/>
          <tpl fld="2" item="0"/>
          <tpl fld="3" item="1"/>
          <tpl hier="11" item="1"/>
          <tpl fld="0" item="0"/>
        </tpls>
      </n>
      <n v="-98710" in="0">
        <tpls c="6">
          <tpl hier="1" item="3"/>
          <tpl fld="1" item="11"/>
          <tpl fld="2" item="0"/>
          <tpl fld="3" item="1"/>
          <tpl hier="11" item="1"/>
          <tpl fld="0" item="0"/>
        </tpls>
      </n>
      <n v="-136795" in="0">
        <tpls c="6">
          <tpl hier="1" item="3"/>
          <tpl fld="1" item="6"/>
          <tpl fld="2" item="0"/>
          <tpl fld="3" item="2"/>
          <tpl hier="11" item="1"/>
          <tpl fld="0" item="0"/>
        </tpls>
      </n>
      <n v="-5080" in="0">
        <tpls c="6">
          <tpl hier="1" item="3"/>
          <tpl fld="1" item="1"/>
          <tpl fld="2" item="0"/>
          <tpl fld="3" item="3"/>
          <tpl hier="11" item="1"/>
          <tpl fld="0" item="0"/>
        </tpls>
      </n>
      <n v="13149" in="0">
        <tpls c="6">
          <tpl hier="1" item="3"/>
          <tpl fld="1" item="9"/>
          <tpl fld="2" item="0"/>
          <tpl fld="3" item="3"/>
          <tpl hier="11" item="1"/>
          <tpl fld="0" item="0"/>
        </tpls>
      </n>
      <n v="-3274" in="0">
        <tpls c="6">
          <tpl hier="1" item="3"/>
          <tpl fld="1" item="4"/>
          <tpl fld="2" item="0"/>
          <tpl hier="7" item="4294967295"/>
          <tpl hier="11" item="1"/>
          <tpl fld="0" item="0"/>
        </tpls>
      </n>
      <n v="514374" in="0">
        <tpls c="6">
          <tpl hier="1" item="3"/>
          <tpl hier="3" item="4294967295"/>
          <tpl fld="2" item="0"/>
          <tpl hier="7" item="4294967295"/>
          <tpl hier="11" item="1"/>
          <tpl fld="0" item="0"/>
        </tpls>
      </n>
      <n v="-39409" in="0">
        <tpls c="6">
          <tpl hier="1" item="3"/>
          <tpl fld="1" item="5"/>
          <tpl fld="2" item="0"/>
          <tpl hier="7" item="4294967295"/>
          <tpl hier="11" item="4"/>
          <tpl fld="0" item="0"/>
        </tpls>
      </n>
      <n v="3770" in="0">
        <tpls c="6">
          <tpl hier="1" item="3"/>
          <tpl fld="1" item="10"/>
          <tpl fld="2" item="0"/>
          <tpl fld="3" item="3"/>
          <tpl hier="11" item="4"/>
          <tpl fld="0" item="0"/>
        </tpls>
      </n>
      <n v="10190" in="0">
        <tpls c="6">
          <tpl hier="1" item="3"/>
          <tpl fld="1" item="2"/>
          <tpl fld="2" item="0"/>
          <tpl fld="3" item="3"/>
          <tpl hier="11" item="4"/>
          <tpl fld="0" item="0"/>
        </tpls>
      </n>
      <n v="-74116" in="0">
        <tpls c="6">
          <tpl hier="1" item="3"/>
          <tpl fld="1" item="7"/>
          <tpl fld="2" item="0"/>
          <tpl fld="3" item="2"/>
          <tpl hier="11" item="4"/>
          <tpl fld="0" item="0"/>
        </tpls>
      </n>
      <n v="22837" in="0">
        <tpls c="6">
          <tpl hier="1" item="3"/>
          <tpl fld="1" item="9"/>
          <tpl fld="2" item="0"/>
          <tpl fld="3" item="0"/>
          <tpl hier="11" item="4"/>
          <tpl fld="0" item="0"/>
        </tpls>
      </n>
      <n v="-232573" in="0">
        <tpls c="6">
          <tpl hier="1" item="3"/>
          <tpl hier="3" item="4294967295"/>
          <tpl fld="2" item="0"/>
          <tpl fld="3" item="1"/>
          <tpl hier="11" item="4"/>
          <tpl fld="0" item="0"/>
        </tpls>
      </n>
      <n v="-36599" in="0">
        <tpls c="6">
          <tpl hier="1" item="3"/>
          <tpl fld="1" item="4"/>
          <tpl fld="2" item="0"/>
          <tpl fld="3" item="1"/>
          <tpl hier="11" item="4"/>
          <tpl fld="0" item="0"/>
        </tpls>
      </n>
      <n v="140120" in="0">
        <tpls c="6">
          <tpl hier="1" item="3"/>
          <tpl fld="1" item="1"/>
          <tpl fld="2" item="0"/>
          <tpl fld="3" item="0"/>
          <tpl hier="11" item="4"/>
          <tpl fld="0" item="0"/>
        </tpls>
      </n>
      <n v="34114" in="0">
        <tpls c="6">
          <tpl hier="1" item="3"/>
          <tpl fld="1" item="2"/>
          <tpl fld="2" item="0"/>
          <tpl fld="3" item="0"/>
          <tpl hier="11" item="4"/>
          <tpl fld="0" item="0"/>
        </tpls>
      </n>
      <n v="68954" in="0">
        <tpls c="6">
          <tpl hier="1" item="3"/>
          <tpl fld="1" item="10"/>
          <tpl fld="2" item="0"/>
          <tpl fld="3" item="0"/>
          <tpl hier="11" item="4"/>
          <tpl fld="0" item="0"/>
        </tpls>
      </n>
      <n v="-27987" in="0">
        <tpls c="6">
          <tpl hier="1" item="3"/>
          <tpl fld="1" item="5"/>
          <tpl fld="2" item="0"/>
          <tpl fld="3" item="1"/>
          <tpl hier="11" item="4"/>
          <tpl fld="0" item="0"/>
        </tpls>
      </n>
      <n v="-19035" in="0">
        <tpls c="6">
          <tpl hier="1" item="3"/>
          <tpl fld="1" item="0"/>
          <tpl fld="2" item="0"/>
          <tpl fld="3" item="2"/>
          <tpl hier="11" item="4"/>
          <tpl fld="0" item="0"/>
        </tpls>
      </n>
      <n v="-62820" in="0">
        <tpls c="6">
          <tpl hier="1" item="3"/>
          <tpl fld="1" item="8"/>
          <tpl fld="2" item="0"/>
          <tpl fld="3" item="2"/>
          <tpl hier="11" item="4"/>
          <tpl fld="0" item="0"/>
        </tpls>
      </n>
      <n v="29" in="0">
        <tpls c="6">
          <tpl hier="1" item="3"/>
          <tpl fld="1" item="3"/>
          <tpl fld="2" item="0"/>
          <tpl fld="3" item="3"/>
          <tpl hier="11" item="4"/>
          <tpl fld="0" item="0"/>
        </tpls>
      </n>
      <n v="-1501" in="0">
        <tpls c="6">
          <tpl hier="1" item="3"/>
          <tpl fld="1" item="11"/>
          <tpl fld="2" item="0"/>
          <tpl fld="3" item="3"/>
          <tpl hier="11" item="4"/>
          <tpl fld="0" item="0"/>
        </tpls>
      </n>
      <n v="-14365" in="0">
        <tpls c="6">
          <tpl hier="1" item="3"/>
          <tpl fld="1" item="6"/>
          <tpl fld="2" item="0"/>
          <tpl hier="7" item="4294967295"/>
          <tpl hier="11" item="4"/>
          <tpl fld="0" item="0"/>
        </tpls>
      </n>
      <n v="-27965" in="0">
        <tpls c="6">
          <tpl hier="1" item="3"/>
          <tpl fld="1" item="7"/>
          <tpl fld="2" item="0"/>
          <tpl hier="7" item="4294967295"/>
          <tpl hier="11" item="4"/>
          <tpl fld="0" item="0"/>
        </tpls>
      </n>
      <n v="-3598" in="0">
        <tpls c="6">
          <tpl hier="1" item="3"/>
          <tpl fld="1" item="4"/>
          <tpl fld="2" item="0"/>
          <tpl fld="3" item="3"/>
          <tpl hier="11" item="4"/>
          <tpl fld="0" item="0"/>
        </tpls>
      </n>
      <n v="46295" in="0">
        <tpls c="6">
          <tpl hier="1" item="3"/>
          <tpl fld="1" item="4"/>
          <tpl fld="2" item="0"/>
          <tpl fld="3" item="0"/>
          <tpl hier="11" item="4"/>
          <tpl fld="0" item="0"/>
        </tpls>
      </n>
      <n v="906981" in="0">
        <tpls c="6">
          <tpl hier="1" item="3"/>
          <tpl hier="3" item="4294967295"/>
          <tpl fld="2" item="0"/>
          <tpl fld="3" item="0"/>
          <tpl hier="11" item="4"/>
          <tpl fld="0" item="0"/>
        </tpls>
      </n>
      <n v="-10908" in="0">
        <tpls c="6">
          <tpl hier="1" item="3"/>
          <tpl fld="1" item="7"/>
          <tpl fld="2" item="0"/>
          <tpl fld="3" item="1"/>
          <tpl hier="11" item="4"/>
          <tpl fld="0" item="0"/>
        </tpls>
      </n>
      <n v="-52142" in="0">
        <tpls c="6">
          <tpl hier="1" item="3"/>
          <tpl fld="1" item="2"/>
          <tpl fld="2" item="0"/>
          <tpl fld="3" item="2"/>
          <tpl hier="11" item="4"/>
          <tpl fld="0" item="0"/>
        </tpls>
      </n>
      <n v="-20475" in="0">
        <tpls c="6">
          <tpl hier="1" item="3"/>
          <tpl fld="1" item="10"/>
          <tpl fld="2" item="0"/>
          <tpl fld="3" item="2"/>
          <tpl hier="11" item="4"/>
          <tpl fld="0" item="0"/>
        </tpls>
      </n>
      <n v="9820" in="0">
        <tpls c="6">
          <tpl hier="1" item="3"/>
          <tpl fld="1" item="5"/>
          <tpl fld="2" item="0"/>
          <tpl fld="3" item="3"/>
          <tpl hier="11" item="4"/>
          <tpl fld="0" item="0"/>
        </tpls>
      </n>
      <n v="68438" in="0">
        <tpls c="6">
          <tpl hier="1" item="3"/>
          <tpl fld="1" item="0"/>
          <tpl fld="2" item="0"/>
          <tpl hier="7" item="4294967295"/>
          <tpl hier="11" item="4"/>
          <tpl fld="0" item="0"/>
        </tpls>
      </n>
      <n v="62849" in="0">
        <tpls c="6">
          <tpl hier="1" item="3"/>
          <tpl fld="1" item="8"/>
          <tpl fld="2" item="0"/>
          <tpl hier="7" item="4294967295"/>
          <tpl hier="11" item="4"/>
          <tpl fld="0" item="0"/>
        </tpls>
      </n>
      <n v="18176" in="0">
        <tpls c="6">
          <tpl hier="1" item="3"/>
          <tpl hier="3" item="4294967295"/>
          <tpl fld="2" item="0"/>
          <tpl fld="3" item="3"/>
          <tpl hier="11" item="4"/>
          <tpl fld="0" item="0"/>
        </tpls>
      </n>
      <n v="3520" in="0">
        <tpls c="6">
          <tpl hier="1" item="3"/>
          <tpl fld="1" item="5"/>
          <tpl fld="2" item="0"/>
          <tpl fld="3" item="0"/>
          <tpl hier="11" item="4"/>
          <tpl fld="0" item="0"/>
        </tpls>
      </n>
      <n v="-5941" in="0">
        <tpls c="6">
          <tpl hier="1" item="3"/>
          <tpl fld="1" item="0"/>
          <tpl fld="2" item="0"/>
          <tpl fld="3" item="1"/>
          <tpl hier="11" item="4"/>
          <tpl fld="0" item="0"/>
        </tpls>
      </n>
      <n v="-2663" in="0">
        <tpls c="6">
          <tpl hier="1" item="3"/>
          <tpl fld="1" item="8"/>
          <tpl fld="2" item="0"/>
          <tpl fld="3" item="1"/>
          <tpl hier="11" item="4"/>
          <tpl fld="0" item="0"/>
        </tpls>
      </n>
      <n v="-31957" in="0">
        <tpls c="6">
          <tpl hier="1" item="3"/>
          <tpl fld="1" item="3"/>
          <tpl fld="2" item="0"/>
          <tpl fld="3" item="2"/>
          <tpl hier="11" item="4"/>
          <tpl fld="0" item="0"/>
        </tpls>
      </n>
      <n v="-60331" in="0">
        <tpls c="6">
          <tpl hier="1" item="3"/>
          <tpl fld="1" item="11"/>
          <tpl fld="2" item="0"/>
          <tpl fld="3" item="2"/>
          <tpl hier="11" item="4"/>
          <tpl fld="0" item="0"/>
        </tpls>
      </n>
      <n v="13117" in="0">
        <tpls c="6">
          <tpl hier="1" item="3"/>
          <tpl fld="1" item="6"/>
          <tpl fld="2" item="0"/>
          <tpl fld="3" item="3"/>
          <tpl hier="11" item="4"/>
          <tpl fld="0" item="0"/>
        </tpls>
      </n>
      <n v="105178" in="0">
        <tpls c="6">
          <tpl hier="1" item="3"/>
          <tpl fld="1" item="1"/>
          <tpl fld="2" item="0"/>
          <tpl hier="7" item="4294967295"/>
          <tpl hier="11" item="4"/>
          <tpl fld="0" item="0"/>
        </tpls>
      </n>
      <n v="-75385" in="0">
        <tpls c="6">
          <tpl hier="1" item="3"/>
          <tpl fld="1" item="9"/>
          <tpl fld="2" item="0"/>
          <tpl hier="7" item="4294967295"/>
          <tpl hier="11" item="4"/>
          <tpl fld="0" item="0"/>
        </tpls>
      </n>
      <n v="-18989" in="0">
        <tpls c="6">
          <tpl hier="1" item="3"/>
          <tpl fld="1" item="6"/>
          <tpl fld="2" item="0"/>
          <tpl fld="3" item="1"/>
          <tpl hier="11" item="4"/>
          <tpl fld="0" item="0"/>
        </tpls>
      </n>
      <n v="-15470" in="0">
        <tpls c="6">
          <tpl hier="1" item="3"/>
          <tpl fld="1" item="1"/>
          <tpl fld="2" item="0"/>
          <tpl fld="3" item="1"/>
          <tpl hier="11" item="4"/>
          <tpl fld="0" item="0"/>
        </tpls>
      </n>
      <n v="-520105" in="0">
        <tpls c="6">
          <tpl hier="1" item="3"/>
          <tpl hier="3" item="4294967295"/>
          <tpl fld="2" item="0"/>
          <tpl fld="3" item="2"/>
          <tpl hier="11" item="4"/>
          <tpl fld="0" item="0"/>
        </tpls>
      </n>
      <n v="-22660" in="0">
        <tpls c="6">
          <tpl hier="1" item="3"/>
          <tpl fld="1" item="2"/>
          <tpl fld="2" item="0"/>
          <tpl hier="7" item="4294967295"/>
          <tpl hier="11" item="4"/>
          <tpl fld="0" item="0"/>
        </tpls>
      </n>
      <n v="37460" in="0">
        <tpls c="6">
          <tpl hier="1" item="3"/>
          <tpl fld="1" item="10"/>
          <tpl fld="2" item="0"/>
          <tpl hier="7" item="4294967295"/>
          <tpl hier="11" item="4"/>
          <tpl fld="0" item="0"/>
        </tpls>
      </n>
      <n v="92418" in="0">
        <tpls c="6">
          <tpl hier="1" item="3"/>
          <tpl fld="1" item="3"/>
          <tpl fld="2" item="0"/>
          <tpl fld="3" item="0"/>
          <tpl hier="11" item="4"/>
          <tpl fld="0" item="0"/>
        </tpls>
      </n>
      <n v="183540" in="0">
        <tpls c="6">
          <tpl hier="1" item="3"/>
          <tpl fld="1" item="11"/>
          <tpl fld="2" item="0"/>
          <tpl fld="3" item="0"/>
          <tpl hier="11" item="4"/>
          <tpl fld="0" item="0"/>
        </tpls>
      </n>
      <n v="-20637" in="0">
        <tpls c="6">
          <tpl hier="1" item="3"/>
          <tpl fld="1" item="1"/>
          <tpl fld="2" item="0"/>
          <tpl fld="3" item="2"/>
          <tpl hier="11" item="4"/>
          <tpl fld="0" item="0"/>
        </tpls>
      </n>
      <n v="-70867" in="0">
        <tpls c="6">
          <tpl hier="1" item="3"/>
          <tpl fld="1" item="9"/>
          <tpl fld="2" item="0"/>
          <tpl fld="3" item="2"/>
          <tpl hier="11" item="4"/>
          <tpl fld="0" item="0"/>
        </tpls>
      </n>
      <n v="19690" in="0">
        <tpls c="6">
          <tpl hier="1" item="3"/>
          <tpl fld="1" item="6"/>
          <tpl fld="2" item="0"/>
          <tpl fld="3" item="0"/>
          <tpl hier="11" item="4"/>
          <tpl fld="0" item="0"/>
        </tpls>
      </n>
      <n v="-29227" in="0">
        <tpls c="6">
          <tpl hier="1" item="3"/>
          <tpl fld="1" item="9"/>
          <tpl fld="2" item="0"/>
          <tpl fld="3" item="1"/>
          <tpl hier="11" item="4"/>
          <tpl fld="0" item="0"/>
        </tpls>
      </n>
      <n v="-54780" in="0">
        <tpls c="6">
          <tpl hier="1" item="3"/>
          <tpl fld="1" item="4"/>
          <tpl fld="2" item="0"/>
          <tpl fld="3" item="2"/>
          <tpl hier="11" item="4"/>
          <tpl fld="0" item="0"/>
        </tpls>
      </n>
      <n v="-8866" in="0">
        <tpls c="6">
          <tpl hier="1" item="3"/>
          <tpl fld="1" item="7"/>
          <tpl fld="2" item="0"/>
          <tpl fld="3" item="3"/>
          <tpl hier="11" item="4"/>
          <tpl fld="0" item="0"/>
        </tpls>
      </n>
      <n v="65925" in="0">
        <tpls c="6">
          <tpl hier="1" item="3"/>
          <tpl fld="1" item="7"/>
          <tpl fld="2" item="0"/>
          <tpl fld="3" item="0"/>
          <tpl hier="11" item="4"/>
          <tpl fld="0" item="0"/>
        </tpls>
      </n>
      <n v="-14822" in="0">
        <tpls c="6">
          <tpl hier="1" item="3"/>
          <tpl fld="1" item="2"/>
          <tpl fld="2" item="0"/>
          <tpl fld="3" item="1"/>
          <tpl hier="11" item="4"/>
          <tpl fld="0" item="0"/>
        </tpls>
      </n>
      <n v="-14789" in="0">
        <tpls c="6">
          <tpl hier="1" item="3"/>
          <tpl fld="1" item="10"/>
          <tpl fld="2" item="0"/>
          <tpl fld="3" item="1"/>
          <tpl hier="11" item="4"/>
          <tpl fld="0" item="0"/>
        </tpls>
      </n>
      <n v="-24762" in="0">
        <tpls c="6">
          <tpl hier="1" item="3"/>
          <tpl fld="1" item="5"/>
          <tpl fld="2" item="0"/>
          <tpl fld="3" item="2"/>
          <tpl hier="11" item="4"/>
          <tpl fld="0" item="0"/>
        </tpls>
      </n>
      <n v="-5613" in="0">
        <tpls c="6">
          <tpl hier="1" item="3"/>
          <tpl fld="1" item="0"/>
          <tpl fld="2" item="0"/>
          <tpl fld="3" item="3"/>
          <tpl hier="11" item="4"/>
          <tpl fld="0" item="0"/>
        </tpls>
      </n>
      <n v="-2209" in="0">
        <tpls c="6">
          <tpl hier="1" item="3"/>
          <tpl fld="1" item="8"/>
          <tpl fld="2" item="0"/>
          <tpl fld="3" item="3"/>
          <tpl hier="11" item="4"/>
          <tpl fld="0" item="0"/>
        </tpls>
      </n>
      <n v="44432" in="0">
        <tpls c="6">
          <tpl hier="1" item="3"/>
          <tpl fld="1" item="3"/>
          <tpl fld="2" item="0"/>
          <tpl hier="7" item="4294967295"/>
          <tpl hier="11" item="4"/>
          <tpl fld="0" item="0"/>
        </tpls>
      </n>
      <n v="82588" in="0">
        <tpls c="6">
          <tpl hier="1" item="3"/>
          <tpl fld="1" item="11"/>
          <tpl fld="2" item="0"/>
          <tpl hier="7" item="4294967295"/>
          <tpl hier="11" item="4"/>
          <tpl fld="0" item="0"/>
        </tpls>
      </n>
      <n v="99027" in="0">
        <tpls c="6">
          <tpl hier="1" item="3"/>
          <tpl fld="1" item="0"/>
          <tpl fld="2" item="0"/>
          <tpl fld="3" item="0"/>
          <tpl hier="11" item="4"/>
          <tpl fld="0" item="0"/>
        </tpls>
      </n>
      <n v="130541" in="0">
        <tpls c="6">
          <tpl hier="1" item="3"/>
          <tpl fld="1" item="8"/>
          <tpl fld="2" item="0"/>
          <tpl fld="3" item="0"/>
          <tpl hier="11" item="4"/>
          <tpl fld="0" item="0"/>
        </tpls>
      </n>
      <n v="-16058" in="0">
        <tpls c="6">
          <tpl hier="1" item="3"/>
          <tpl fld="1" item="3"/>
          <tpl fld="2" item="0"/>
          <tpl fld="3" item="1"/>
          <tpl hier="11" item="4"/>
          <tpl fld="0" item="0"/>
        </tpls>
      </n>
      <n v="-39120" in="0">
        <tpls c="6">
          <tpl hier="1" item="3"/>
          <tpl fld="1" item="11"/>
          <tpl fld="2" item="0"/>
          <tpl fld="3" item="1"/>
          <tpl hier="11" item="4"/>
          <tpl fld="0" item="0"/>
        </tpls>
      </n>
      <n v="-28183" in="0">
        <tpls c="6">
          <tpl hier="1" item="3"/>
          <tpl fld="1" item="6"/>
          <tpl fld="2" item="0"/>
          <tpl fld="3" item="2"/>
          <tpl hier="11" item="4"/>
          <tpl fld="0" item="0"/>
        </tpls>
      </n>
      <n v="1165" in="0">
        <tpls c="6">
          <tpl hier="1" item="3"/>
          <tpl fld="1" item="1"/>
          <tpl fld="2" item="0"/>
          <tpl fld="3" item="3"/>
          <tpl hier="11" item="4"/>
          <tpl fld="0" item="0"/>
        </tpls>
      </n>
      <n v="1872" in="0">
        <tpls c="6">
          <tpl hier="1" item="3"/>
          <tpl fld="1" item="9"/>
          <tpl fld="2" item="0"/>
          <tpl fld="3" item="3"/>
          <tpl hier="11" item="4"/>
          <tpl fld="0" item="0"/>
        </tpls>
      </n>
      <n v="-48682" in="0">
        <tpls c="6">
          <tpl hier="1" item="3"/>
          <tpl fld="1" item="4"/>
          <tpl fld="2" item="0"/>
          <tpl hier="7" item="4294967295"/>
          <tpl hier="11" item="4"/>
          <tpl fld="0" item="0"/>
        </tpls>
      </n>
      <n v="172479" in="0">
        <tpls c="6">
          <tpl hier="1" item="3"/>
          <tpl hier="3" item="4294967295"/>
          <tpl fld="2" item="0"/>
          <tpl hier="7" item="4294967295"/>
          <tpl hier="11" item="4"/>
          <tpl fld="0" item="0"/>
        </tpls>
      </n>
      <n v="94422" in="0">
        <tpls c="6">
          <tpl hier="1" item="3"/>
          <tpl fld="1" item="5"/>
          <tpl fld="2" item="0"/>
          <tpl hier="7" item="4294967295"/>
          <tpl hier="11" item="5"/>
          <tpl fld="0" item="0"/>
        </tpls>
      </n>
      <n v="6079" in="0">
        <tpls c="6">
          <tpl hier="1" item="3"/>
          <tpl fld="1" item="10"/>
          <tpl fld="2" item="0"/>
          <tpl fld="3" item="3"/>
          <tpl hier="11" item="5"/>
          <tpl fld="0" item="0"/>
        </tpls>
      </n>
      <n v="-4312" in="0">
        <tpls c="6">
          <tpl hier="1" item="3"/>
          <tpl fld="1" item="2"/>
          <tpl fld="2" item="0"/>
          <tpl fld="3" item="3"/>
          <tpl hier="11" item="5"/>
          <tpl fld="0" item="0"/>
        </tpls>
      </n>
      <n v="-55123" in="0">
        <tpls c="6">
          <tpl hier="1" item="3"/>
          <tpl fld="1" item="7"/>
          <tpl fld="2" item="0"/>
          <tpl fld="3" item="2"/>
          <tpl hier="11" item="5"/>
          <tpl fld="0" item="0"/>
        </tpls>
      </n>
      <n v="65631" in="0">
        <tpls c="6">
          <tpl hier="1" item="3"/>
          <tpl fld="1" item="9"/>
          <tpl fld="2" item="0"/>
          <tpl fld="3" item="0"/>
          <tpl hier="11" item="5"/>
          <tpl fld="0" item="0"/>
        </tpls>
      </n>
      <n v="-223095" in="0">
        <tpls c="6">
          <tpl hier="1" item="3"/>
          <tpl hier="3" item="4294967295"/>
          <tpl fld="2" item="0"/>
          <tpl fld="3" item="1"/>
          <tpl hier="11" item="5"/>
          <tpl fld="0" item="0"/>
        </tpls>
      </n>
      <n v="-32016" in="0">
        <tpls c="6">
          <tpl hier="1" item="3"/>
          <tpl fld="1" item="4"/>
          <tpl fld="2" item="0"/>
          <tpl fld="3" item="1"/>
          <tpl hier="11" item="5"/>
          <tpl fld="0" item="0"/>
        </tpls>
      </n>
      <n v="136659" in="0">
        <tpls c="6">
          <tpl hier="1" item="3"/>
          <tpl fld="1" item="1"/>
          <tpl fld="2" item="0"/>
          <tpl fld="3" item="0"/>
          <tpl hier="11" item="5"/>
          <tpl fld="0" item="0"/>
        </tpls>
      </n>
      <n v="24275" in="0">
        <tpls c="6">
          <tpl hier="1" item="3"/>
          <tpl fld="1" item="2"/>
          <tpl fld="2" item="0"/>
          <tpl fld="3" item="0"/>
          <tpl hier="11" item="5"/>
          <tpl fld="0" item="0"/>
        </tpls>
      </n>
      <n v="17283" in="0">
        <tpls c="6">
          <tpl hier="1" item="3"/>
          <tpl fld="1" item="10"/>
          <tpl fld="2" item="0"/>
          <tpl fld="3" item="0"/>
          <tpl hier="11" item="5"/>
          <tpl fld="0" item="0"/>
        </tpls>
      </n>
      <n v="-14194" in="0">
        <tpls c="6">
          <tpl hier="1" item="3"/>
          <tpl fld="1" item="5"/>
          <tpl fld="2" item="0"/>
          <tpl fld="3" item="1"/>
          <tpl hier="11" item="5"/>
          <tpl fld="0" item="0"/>
        </tpls>
      </n>
      <n v="-67688" in="0">
        <tpls c="6">
          <tpl hier="1" item="3"/>
          <tpl fld="1" item="0"/>
          <tpl fld="2" item="0"/>
          <tpl fld="3" item="2"/>
          <tpl hier="11" item="5"/>
          <tpl fld="0" item="0"/>
        </tpls>
      </n>
      <n v="-47398" in="0">
        <tpls c="6">
          <tpl hier="1" item="3"/>
          <tpl fld="1" item="8"/>
          <tpl fld="2" item="0"/>
          <tpl fld="3" item="2"/>
          <tpl hier="11" item="5"/>
          <tpl fld="0" item="0"/>
        </tpls>
      </n>
      <n v="-2424" in="0">
        <tpls c="6">
          <tpl hier="1" item="3"/>
          <tpl fld="1" item="3"/>
          <tpl fld="2" item="0"/>
          <tpl fld="3" item="3"/>
          <tpl hier="11" item="5"/>
          <tpl fld="0" item="0"/>
        </tpls>
      </n>
      <n v="11" in="0">
        <tpls c="6">
          <tpl hier="1" item="3"/>
          <tpl fld="1" item="11"/>
          <tpl fld="2" item="0"/>
          <tpl fld="3" item="3"/>
          <tpl hier="11" item="5"/>
          <tpl fld="0" item="0"/>
        </tpls>
      </n>
      <n v="-143" in="0">
        <tpls c="6">
          <tpl hier="1" item="3"/>
          <tpl fld="1" item="6"/>
          <tpl fld="2" item="0"/>
          <tpl hier="7" item="4294967295"/>
          <tpl hier="11" item="5"/>
          <tpl fld="0" item="0"/>
        </tpls>
      </n>
      <n v="49870" in="0">
        <tpls c="6">
          <tpl hier="1" item="3"/>
          <tpl fld="1" item="7"/>
          <tpl fld="2" item="0"/>
          <tpl hier="7" item="4294967295"/>
          <tpl hier="11" item="5"/>
          <tpl fld="0" item="0"/>
        </tpls>
      </n>
      <n v="1176" in="0">
        <tpls c="6">
          <tpl hier="1" item="3"/>
          <tpl fld="1" item="4"/>
          <tpl fld="2" item="0"/>
          <tpl fld="3" item="3"/>
          <tpl hier="11" item="5"/>
          <tpl fld="0" item="0"/>
        </tpls>
      </n>
      <n v="96802" in="0">
        <tpls c="6">
          <tpl hier="1" item="3"/>
          <tpl fld="1" item="4"/>
          <tpl fld="2" item="0"/>
          <tpl fld="3" item="0"/>
          <tpl hier="11" item="5"/>
          <tpl fld="0" item="0"/>
        </tpls>
      </n>
      <n v="866676" in="0">
        <tpls c="6">
          <tpl hier="1" item="3"/>
          <tpl hier="3" item="4294967295"/>
          <tpl fld="2" item="0"/>
          <tpl fld="3" item="0"/>
          <tpl hier="11" item="5"/>
          <tpl fld="0" item="0"/>
        </tpls>
      </n>
      <n v="-16819" in="0">
        <tpls c="6">
          <tpl hier="1" item="3"/>
          <tpl fld="1" item="7"/>
          <tpl fld="2" item="0"/>
          <tpl fld="3" item="1"/>
          <tpl hier="11" item="5"/>
          <tpl fld="0" item="0"/>
        </tpls>
      </n>
      <n v="-19567" in="0">
        <tpls c="6">
          <tpl hier="1" item="3"/>
          <tpl fld="1" item="2"/>
          <tpl fld="2" item="0"/>
          <tpl fld="3" item="2"/>
          <tpl hier="11" item="5"/>
          <tpl fld="0" item="0"/>
        </tpls>
      </n>
      <n v="-41516" in="0">
        <tpls c="6">
          <tpl hier="1" item="3"/>
          <tpl fld="1" item="10"/>
          <tpl fld="2" item="0"/>
          <tpl fld="3" item="2"/>
          <tpl hier="11" item="5"/>
          <tpl fld="0" item="0"/>
        </tpls>
      </n>
      <n v="8537" in="0">
        <tpls c="6">
          <tpl hier="1" item="3"/>
          <tpl fld="1" item="5"/>
          <tpl fld="2" item="0"/>
          <tpl fld="3" item="3"/>
          <tpl hier="11" item="5"/>
          <tpl fld="0" item="0"/>
        </tpls>
      </n>
      <n v="-16191" in="0">
        <tpls c="6">
          <tpl hier="1" item="3"/>
          <tpl fld="1" item="0"/>
          <tpl fld="2" item="0"/>
          <tpl hier="7" item="4294967295"/>
          <tpl hier="11" item="5"/>
          <tpl fld="0" item="0"/>
        </tpls>
      </n>
      <n v="39518" in="0">
        <tpls c="6">
          <tpl hier="1" item="3"/>
          <tpl fld="1" item="8"/>
          <tpl fld="2" item="0"/>
          <tpl hier="7" item="4294967295"/>
          <tpl hier="11" item="5"/>
          <tpl fld="0" item="0"/>
        </tpls>
      </n>
      <n v="17697" in="0">
        <tpls c="6">
          <tpl hier="1" item="3"/>
          <tpl hier="3" item="4294967295"/>
          <tpl fld="2" item="0"/>
          <tpl fld="3" item="3"/>
          <tpl hier="11" item="5"/>
          <tpl fld="0" item="0"/>
        </tpls>
      </n>
      <n v="128698" in="0">
        <tpls c="6">
          <tpl hier="1" item="3"/>
          <tpl fld="1" item="5"/>
          <tpl fld="2" item="0"/>
          <tpl fld="3" item="0"/>
          <tpl hier="11" item="5"/>
          <tpl fld="0" item="0"/>
        </tpls>
      </n>
      <n v="-10520" in="0">
        <tpls c="6">
          <tpl hier="1" item="3"/>
          <tpl fld="1" item="0"/>
          <tpl fld="2" item="0"/>
          <tpl fld="3" item="1"/>
          <tpl hier="11" item="5"/>
          <tpl fld="0" item="0"/>
        </tpls>
      </n>
      <n v="-13016" in="0">
        <tpls c="6">
          <tpl hier="1" item="3"/>
          <tpl fld="1" item="8"/>
          <tpl fld="2" item="0"/>
          <tpl fld="3" item="1"/>
          <tpl hier="11" item="5"/>
          <tpl fld="0" item="0"/>
        </tpls>
      </n>
      <n v="-27614" in="0">
        <tpls c="6">
          <tpl hier="1" item="3"/>
          <tpl fld="1" item="3"/>
          <tpl fld="2" item="0"/>
          <tpl fld="3" item="2"/>
          <tpl hier="11" item="5"/>
          <tpl fld="0" item="0"/>
        </tpls>
      </n>
      <n v="-53942" in="0">
        <tpls c="6">
          <tpl hier="1" item="3"/>
          <tpl fld="1" item="11"/>
          <tpl fld="2" item="0"/>
          <tpl fld="3" item="2"/>
          <tpl hier="11" item="5"/>
          <tpl fld="0" item="0"/>
        </tpls>
      </n>
      <n v="-6614" in="0">
        <tpls c="6">
          <tpl hier="1" item="3"/>
          <tpl fld="1" item="6"/>
          <tpl fld="2" item="0"/>
          <tpl fld="3" item="3"/>
          <tpl hier="11" item="5"/>
          <tpl fld="0" item="0"/>
        </tpls>
      </n>
      <n v="45784" in="0">
        <tpls c="6">
          <tpl hier="1" item="3"/>
          <tpl fld="1" item="1"/>
          <tpl fld="2" item="0"/>
          <tpl hier="7" item="4294967295"/>
          <tpl hier="11" item="5"/>
          <tpl fld="0" item="0"/>
        </tpls>
      </n>
      <n v="-1504" in="0">
        <tpls c="6">
          <tpl hier="1" item="3"/>
          <tpl fld="1" item="9"/>
          <tpl fld="2" item="0"/>
          <tpl hier="7" item="4294967295"/>
          <tpl hier="11" item="5"/>
          <tpl fld="0" item="0"/>
        </tpls>
      </n>
      <n v="-24195" in="0">
        <tpls c="6">
          <tpl hier="1" item="3"/>
          <tpl fld="1" item="6"/>
          <tpl fld="2" item="0"/>
          <tpl fld="3" item="1"/>
          <tpl hier="11" item="5"/>
          <tpl fld="0" item="0"/>
        </tpls>
      </n>
      <n v="-29506" in="0">
        <tpls c="6">
          <tpl hier="1" item="3"/>
          <tpl fld="1" item="1"/>
          <tpl fld="2" item="0"/>
          <tpl fld="3" item="1"/>
          <tpl hier="11" item="5"/>
          <tpl fld="0" item="0"/>
        </tpls>
      </n>
      <n v="-537611" in="0">
        <tpls c="6">
          <tpl hier="1" item="3"/>
          <tpl hier="3" item="4294967295"/>
          <tpl fld="2" item="0"/>
          <tpl fld="3" item="2"/>
          <tpl hier="11" item="5"/>
          <tpl fld="0" item="0"/>
        </tpls>
      </n>
      <n v="-3491" in="0">
        <tpls c="6">
          <tpl hier="1" item="3"/>
          <tpl fld="1" item="2"/>
          <tpl fld="2" item="0"/>
          <tpl hier="7" item="4294967295"/>
          <tpl hier="11" item="5"/>
          <tpl fld="0" item="0"/>
        </tpls>
      </n>
      <n v="-21923" in="0">
        <tpls c="6">
          <tpl hier="1" item="3"/>
          <tpl fld="1" item="10"/>
          <tpl fld="2" item="0"/>
          <tpl hier="7" item="4294967295"/>
          <tpl hier="11" item="5"/>
          <tpl fld="0" item="0"/>
        </tpls>
      </n>
      <n v="43396" in="0">
        <tpls c="6">
          <tpl hier="1" item="3"/>
          <tpl fld="1" item="3"/>
          <tpl fld="2" item="0"/>
          <tpl fld="3" item="0"/>
          <tpl hier="11" item="5"/>
          <tpl fld="0" item="0"/>
        </tpls>
      </n>
      <n v="850" in="0">
        <tpls c="6">
          <tpl hier="1" item="3"/>
          <tpl fld="1" item="11"/>
          <tpl fld="2" item="0"/>
          <tpl fld="3" item="0"/>
          <tpl hier="11" item="5"/>
          <tpl fld="0" item="0"/>
        </tpls>
      </n>
      <n v="-57180" in="0">
        <tpls c="6">
          <tpl hier="1" item="3"/>
          <tpl fld="1" item="1"/>
          <tpl fld="2" item="0"/>
          <tpl fld="3" item="2"/>
          <tpl hier="11" item="5"/>
          <tpl fld="0" item="0"/>
        </tpls>
      </n>
      <n v="-43001" in="0">
        <tpls c="6">
          <tpl hier="1" item="3"/>
          <tpl fld="1" item="9"/>
          <tpl fld="2" item="0"/>
          <tpl fld="3" item="2"/>
          <tpl hier="11" item="5"/>
          <tpl fld="0" item="0"/>
        </tpls>
      </n>
      <n v="80466" in="0">
        <tpls c="6">
          <tpl hier="1" item="3"/>
          <tpl fld="1" item="6"/>
          <tpl fld="2" item="0"/>
          <tpl fld="3" item="0"/>
          <tpl hier="11" item="5"/>
          <tpl fld="0" item="0"/>
        </tpls>
      </n>
      <n v="-32422" in="0">
        <tpls c="6">
          <tpl hier="1" item="3"/>
          <tpl fld="1" item="9"/>
          <tpl fld="2" item="0"/>
          <tpl fld="3" item="1"/>
          <tpl hier="11" item="5"/>
          <tpl fld="0" item="0"/>
        </tpls>
      </n>
      <n v="-46163" in="0">
        <tpls c="6">
          <tpl hier="1" item="3"/>
          <tpl fld="1" item="4"/>
          <tpl fld="2" item="0"/>
          <tpl fld="3" item="2"/>
          <tpl hier="11" item="5"/>
          <tpl fld="0" item="0"/>
        </tpls>
      </n>
      <n v="7150" in="0">
        <tpls c="6">
          <tpl hier="1" item="3"/>
          <tpl fld="1" item="7"/>
          <tpl fld="2" item="0"/>
          <tpl fld="3" item="3"/>
          <tpl hier="11" item="5"/>
          <tpl fld="0" item="0"/>
        </tpls>
      </n>
      <n v="114662" in="0">
        <tpls c="6">
          <tpl hier="1" item="3"/>
          <tpl fld="1" item="7"/>
          <tpl fld="2" item="0"/>
          <tpl fld="3" item="0"/>
          <tpl hier="11" item="5"/>
          <tpl fld="0" item="0"/>
        </tpls>
      </n>
      <n v="-3887" in="0">
        <tpls c="6">
          <tpl hier="1" item="3"/>
          <tpl fld="1" item="2"/>
          <tpl fld="2" item="0"/>
          <tpl fld="3" item="1"/>
          <tpl hier="11" item="5"/>
          <tpl fld="0" item="0"/>
        </tpls>
      </n>
      <n v="-3769" in="0">
        <tpls c="6">
          <tpl hier="1" item="3"/>
          <tpl fld="1" item="10"/>
          <tpl fld="2" item="0"/>
          <tpl fld="3" item="1"/>
          <tpl hier="11" item="5"/>
          <tpl fld="0" item="0"/>
        </tpls>
      </n>
      <n v="-28619" in="0">
        <tpls c="6">
          <tpl hier="1" item="3"/>
          <tpl fld="1" item="5"/>
          <tpl fld="2" item="0"/>
          <tpl fld="3" item="2"/>
          <tpl hier="11" item="5"/>
          <tpl fld="0" item="0"/>
        </tpls>
      </n>
      <n v="4152" in="0">
        <tpls c="6">
          <tpl hier="1" item="3"/>
          <tpl fld="1" item="0"/>
          <tpl fld="2" item="0"/>
          <tpl fld="3" item="3"/>
          <tpl hier="11" item="5"/>
          <tpl fld="0" item="0"/>
        </tpls>
      </n>
      <n v="-157" in="0">
        <tpls c="6">
          <tpl hier="1" item="3"/>
          <tpl fld="1" item="8"/>
          <tpl fld="2" item="0"/>
          <tpl fld="3" item="3"/>
          <tpl hier="11" item="5"/>
          <tpl fld="0" item="0"/>
        </tpls>
      </n>
      <n v="-19053" in="0">
        <tpls c="6">
          <tpl hier="1" item="3"/>
          <tpl fld="1" item="3"/>
          <tpl fld="2" item="0"/>
          <tpl hier="7" item="4294967295"/>
          <tpl hier="11" item="5"/>
          <tpl fld="0" item="0"/>
        </tpls>
      </n>
      <n v="-63421" in="0">
        <tpls c="6">
          <tpl hier="1" item="3"/>
          <tpl fld="1" item="11"/>
          <tpl fld="2" item="0"/>
          <tpl hier="7" item="4294967295"/>
          <tpl hier="11" item="5"/>
          <tpl fld="0" item="0"/>
        </tpls>
      </n>
      <n v="57865" in="0">
        <tpls c="6">
          <tpl hier="1" item="3"/>
          <tpl fld="1" item="0"/>
          <tpl fld="2" item="0"/>
          <tpl fld="3" item="0"/>
          <tpl hier="11" item="5"/>
          <tpl fld="0" item="0"/>
        </tpls>
      </n>
      <n v="100089" in="0">
        <tpls c="6">
          <tpl hier="1" item="3"/>
          <tpl fld="1" item="8"/>
          <tpl fld="2" item="0"/>
          <tpl fld="3" item="0"/>
          <tpl hier="11" item="5"/>
          <tpl fld="0" item="0"/>
        </tpls>
      </n>
      <n v="-32411" in="0">
        <tpls c="6">
          <tpl hier="1" item="3"/>
          <tpl fld="1" item="3"/>
          <tpl fld="2" item="0"/>
          <tpl fld="3" item="1"/>
          <tpl hier="11" item="5"/>
          <tpl fld="0" item="0"/>
        </tpls>
      </n>
      <n v="-10340" in="0">
        <tpls c="6">
          <tpl hier="1" item="3"/>
          <tpl fld="1" item="11"/>
          <tpl fld="2" item="0"/>
          <tpl fld="3" item="1"/>
          <tpl hier="11" item="5"/>
          <tpl fld="0" item="0"/>
        </tpls>
      </n>
      <n v="-49800" in="0">
        <tpls c="6">
          <tpl hier="1" item="3"/>
          <tpl fld="1" item="6"/>
          <tpl fld="2" item="0"/>
          <tpl fld="3" item="2"/>
          <tpl hier="11" item="5"/>
          <tpl fld="0" item="0"/>
        </tpls>
      </n>
      <n v="-4189" in="0">
        <tpls c="6">
          <tpl hier="1" item="3"/>
          <tpl fld="1" item="1"/>
          <tpl fld="2" item="0"/>
          <tpl fld="3" item="3"/>
          <tpl hier="11" item="5"/>
          <tpl fld="0" item="0"/>
        </tpls>
      </n>
      <n v="8288" in="0">
        <tpls c="6">
          <tpl hier="1" item="3"/>
          <tpl fld="1" item="9"/>
          <tpl fld="2" item="0"/>
          <tpl fld="3" item="3"/>
          <tpl hier="11" item="5"/>
          <tpl fld="0" item="0"/>
        </tpls>
      </n>
      <n v="19799" in="0">
        <tpls c="6">
          <tpl hier="1" item="3"/>
          <tpl fld="1" item="4"/>
          <tpl fld="2" item="0"/>
          <tpl hier="7" item="4294967295"/>
          <tpl hier="11" item="5"/>
          <tpl fld="0" item="0"/>
        </tpls>
      </n>
      <n v="123667" in="0">
        <tpls c="6">
          <tpl hier="1" item="3"/>
          <tpl hier="3" item="4294967295"/>
          <tpl fld="2" item="0"/>
          <tpl hier="7" item="4294967295"/>
          <tpl hier="11" item="5"/>
          <tpl fld="0" item="0"/>
        </tpls>
      </n>
      <n v="27422" in="0">
        <tpls c="6">
          <tpl hier="1" item="2"/>
          <tpl fld="1" item="5"/>
          <tpl fld="2" item="0"/>
          <tpl hier="7" item="4294967295"/>
          <tpl hier="11" item="5"/>
          <tpl fld="0" item="0"/>
        </tpls>
      </n>
      <n v="115" in="0">
        <tpls c="6">
          <tpl hier="1" item="2"/>
          <tpl fld="1" item="10"/>
          <tpl fld="2" item="0"/>
          <tpl fld="3" item="3"/>
          <tpl hier="11" item="5"/>
          <tpl fld="0" item="0"/>
        </tpls>
      </n>
      <n v="13346" in="0">
        <tpls c="6">
          <tpl hier="1" item="2"/>
          <tpl fld="1" item="2"/>
          <tpl fld="2" item="0"/>
          <tpl fld="3" item="3"/>
          <tpl hier="11" item="5"/>
          <tpl fld="0" item="0"/>
        </tpls>
      </n>
      <n v="-37595" in="0">
        <tpls c="6">
          <tpl hier="1" item="2"/>
          <tpl fld="1" item="7"/>
          <tpl fld="2" item="0"/>
          <tpl fld="3" item="2"/>
          <tpl hier="11" item="5"/>
          <tpl fld="0" item="0"/>
        </tpls>
      </n>
      <n v="74880" in="0">
        <tpls c="6">
          <tpl hier="1" item="2"/>
          <tpl fld="1" item="9"/>
          <tpl fld="2" item="0"/>
          <tpl fld="3" item="0"/>
          <tpl hier="11" item="5"/>
          <tpl fld="0" item="0"/>
        </tpls>
      </n>
      <n v="-199258" in="0">
        <tpls c="6">
          <tpl hier="1" item="2"/>
          <tpl hier="3" item="4294967295"/>
          <tpl fld="2" item="0"/>
          <tpl fld="3" item="1"/>
          <tpl hier="11" item="5"/>
          <tpl fld="0" item="0"/>
        </tpls>
      </n>
      <n v="-25807" in="0">
        <tpls c="6">
          <tpl hier="1" item="2"/>
          <tpl fld="1" item="4"/>
          <tpl fld="2" item="0"/>
          <tpl fld="3" item="1"/>
          <tpl hier="11" item="5"/>
          <tpl fld="0" item="0"/>
        </tpls>
      </n>
      <n v="39219" in="0">
        <tpls c="6">
          <tpl hier="1" item="2"/>
          <tpl fld="1" item="1"/>
          <tpl fld="2" item="0"/>
          <tpl fld="3" item="0"/>
          <tpl hier="11" item="5"/>
          <tpl fld="0" item="0"/>
        </tpls>
      </n>
      <n v="46995" in="0">
        <tpls c="6">
          <tpl hier="1" item="2"/>
          <tpl fld="1" item="2"/>
          <tpl fld="2" item="0"/>
          <tpl fld="3" item="0"/>
          <tpl hier="11" item="5"/>
          <tpl fld="0" item="0"/>
        </tpls>
      </n>
      <n v="29561" in="0">
        <tpls c="6">
          <tpl hier="1" item="2"/>
          <tpl fld="1" item="10"/>
          <tpl fld="2" item="0"/>
          <tpl fld="3" item="0"/>
          <tpl hier="11" item="5"/>
          <tpl fld="0" item="0"/>
        </tpls>
      </n>
      <n v="-11395" in="0">
        <tpls c="6">
          <tpl hier="1" item="2"/>
          <tpl fld="1" item="5"/>
          <tpl fld="2" item="0"/>
          <tpl fld="3" item="1"/>
          <tpl hier="11" item="5"/>
          <tpl fld="0" item="0"/>
        </tpls>
      </n>
      <n v="-38520" in="0">
        <tpls c="6">
          <tpl hier="1" item="2"/>
          <tpl fld="1" item="0"/>
          <tpl fld="2" item="0"/>
          <tpl fld="3" item="2"/>
          <tpl hier="11" item="5"/>
          <tpl fld="0" item="0"/>
        </tpls>
      </n>
      <n v="-50076" in="0">
        <tpls c="6">
          <tpl hier="1" item="2"/>
          <tpl fld="1" item="8"/>
          <tpl fld="2" item="0"/>
          <tpl fld="3" item="2"/>
          <tpl hier="11" item="5"/>
          <tpl fld="0" item="0"/>
        </tpls>
      </n>
      <n v="-8196" in="0">
        <tpls c="6">
          <tpl hier="1" item="2"/>
          <tpl fld="1" item="3"/>
          <tpl fld="2" item="0"/>
          <tpl fld="3" item="3"/>
          <tpl hier="11" item="5"/>
          <tpl fld="0" item="0"/>
        </tpls>
      </n>
      <n v="8258" in="0">
        <tpls c="6">
          <tpl hier="1" item="2"/>
          <tpl fld="1" item="11"/>
          <tpl fld="2" item="0"/>
          <tpl fld="3" item="3"/>
          <tpl hier="11" item="5"/>
          <tpl fld="0" item="0"/>
        </tpls>
      </n>
      <n v="34136" in="0">
        <tpls c="6">
          <tpl hier="1" item="2"/>
          <tpl fld="1" item="6"/>
          <tpl fld="2" item="0"/>
          <tpl hier="7" item="4294967295"/>
          <tpl hier="11" item="5"/>
          <tpl fld="0" item="0"/>
        </tpls>
      </n>
      <n v="3996" in="0">
        <tpls c="6">
          <tpl hier="1" item="2"/>
          <tpl fld="1" item="7"/>
          <tpl fld="2" item="0"/>
          <tpl hier="7" item="4294967295"/>
          <tpl hier="11" item="5"/>
          <tpl fld="0" item="0"/>
        </tpls>
      </n>
      <n v="1767" in="0">
        <tpls c="6">
          <tpl hier="1" item="2"/>
          <tpl fld="1" item="4"/>
          <tpl fld="2" item="0"/>
          <tpl fld="3" item="3"/>
          <tpl hier="11" item="5"/>
          <tpl fld="0" item="0"/>
        </tpls>
      </n>
      <n v="27694" in="0">
        <tpls c="6">
          <tpl hier="1" item="2"/>
          <tpl fld="1" item="4"/>
          <tpl fld="2" item="0"/>
          <tpl fld="3" item="0"/>
          <tpl hier="11" item="5"/>
          <tpl fld="0" item="0"/>
        </tpls>
      </n>
      <n v="813778" in="0">
        <tpls c="6">
          <tpl hier="1" item="2"/>
          <tpl hier="3" item="4294967295"/>
          <tpl fld="2" item="0"/>
          <tpl fld="3" item="0"/>
          <tpl hier="11" item="5"/>
          <tpl fld="0" item="0"/>
        </tpls>
      </n>
      <n v="-5936" in="0">
        <tpls c="6">
          <tpl hier="1" item="2"/>
          <tpl fld="1" item="7"/>
          <tpl fld="2" item="0"/>
          <tpl fld="3" item="1"/>
          <tpl hier="11" item="5"/>
          <tpl fld="0" item="0"/>
        </tpls>
      </n>
      <n v="-26494" in="0">
        <tpls c="6">
          <tpl hier="1" item="2"/>
          <tpl fld="1" item="2"/>
          <tpl fld="2" item="0"/>
          <tpl fld="3" item="2"/>
          <tpl hier="11" item="5"/>
          <tpl fld="0" item="0"/>
        </tpls>
      </n>
      <n v="-33196" in="0">
        <tpls c="6">
          <tpl hier="1" item="2"/>
          <tpl fld="1" item="10"/>
          <tpl fld="2" item="0"/>
          <tpl fld="3" item="2"/>
          <tpl hier="11" item="5"/>
          <tpl fld="0" item="0"/>
        </tpls>
      </n>
      <n v="8" in="0">
        <tpls c="6">
          <tpl hier="1" item="2"/>
          <tpl fld="1" item="5"/>
          <tpl fld="2" item="0"/>
          <tpl fld="3" item="3"/>
          <tpl hier="11" item="5"/>
          <tpl fld="0" item="0"/>
        </tpls>
      </n>
      <n v="-22731" in="0">
        <tpls c="6">
          <tpl hier="1" item="2"/>
          <tpl fld="1" item="0"/>
          <tpl fld="2" item="0"/>
          <tpl hier="7" item="4294967295"/>
          <tpl hier="11" item="5"/>
          <tpl fld="0" item="0"/>
        </tpls>
      </n>
      <n v="-433" in="0">
        <tpls c="6">
          <tpl hier="1" item="2"/>
          <tpl fld="1" item="8"/>
          <tpl fld="2" item="0"/>
          <tpl hier="7" item="4294967295"/>
          <tpl hier="11" item="5"/>
          <tpl fld="0" item="0"/>
        </tpls>
      </n>
      <n v="20048" in="0">
        <tpls c="6">
          <tpl hier="1" item="2"/>
          <tpl hier="3" item="4294967295"/>
          <tpl fld="2" item="0"/>
          <tpl fld="3" item="3"/>
          <tpl hier="11" item="5"/>
          <tpl fld="0" item="0"/>
        </tpls>
      </n>
      <n v="56037" in="0">
        <tpls c="6">
          <tpl hier="1" item="2"/>
          <tpl fld="1" item="5"/>
          <tpl fld="2" item="0"/>
          <tpl fld="3" item="0"/>
          <tpl hier="11" item="5"/>
          <tpl fld="0" item="0"/>
        </tpls>
      </n>
      <n v="-25017" in="0">
        <tpls c="6">
          <tpl hier="1" item="2"/>
          <tpl fld="1" item="0"/>
          <tpl fld="2" item="0"/>
          <tpl fld="3" item="1"/>
          <tpl hier="11" item="5"/>
          <tpl fld="0" item="0"/>
        </tpls>
      </n>
      <n v="-10777" in="0">
        <tpls c="6">
          <tpl hier="1" item="2"/>
          <tpl fld="1" item="8"/>
          <tpl fld="2" item="0"/>
          <tpl fld="3" item="1"/>
          <tpl hier="11" item="5"/>
          <tpl fld="0" item="0"/>
        </tpls>
      </n>
      <n v="-18051" in="0">
        <tpls c="6">
          <tpl hier="1" item="2"/>
          <tpl fld="1" item="3"/>
          <tpl fld="2" item="0"/>
          <tpl fld="3" item="2"/>
          <tpl hier="11" item="5"/>
          <tpl fld="0" item="0"/>
        </tpls>
      </n>
      <n v="-46534" in="0">
        <tpls c="6">
          <tpl hier="1" item="2"/>
          <tpl fld="1" item="11"/>
          <tpl fld="2" item="0"/>
          <tpl fld="3" item="2"/>
          <tpl hier="11" item="5"/>
          <tpl fld="0" item="0"/>
        </tpls>
      </n>
      <n v="4188" in="0">
        <tpls c="6">
          <tpl hier="1" item="2"/>
          <tpl fld="1" item="6"/>
          <tpl fld="2" item="0"/>
          <tpl fld="3" item="3"/>
          <tpl hier="11" item="5"/>
          <tpl fld="0" item="0"/>
        </tpls>
      </n>
      <n v="19382" in="0">
        <tpls c="6">
          <tpl hier="1" item="2"/>
          <tpl fld="1" item="1"/>
          <tpl fld="2" item="0"/>
          <tpl hier="7" item="4294967295"/>
          <tpl hier="11" item="5"/>
          <tpl fld="0" item="0"/>
        </tpls>
      </n>
      <n v="20720" in="0">
        <tpls c="6">
          <tpl hier="1" item="2"/>
          <tpl fld="1" item="9"/>
          <tpl fld="2" item="0"/>
          <tpl hier="7" item="4294967295"/>
          <tpl hier="11" item="5"/>
          <tpl fld="0" item="0"/>
        </tpls>
      </n>
      <n v="-5275" in="0">
        <tpls c="6">
          <tpl hier="1" item="2"/>
          <tpl fld="1" item="6"/>
          <tpl fld="2" item="0"/>
          <tpl fld="3" item="1"/>
          <tpl hier="11" item="5"/>
          <tpl fld="0" item="0"/>
        </tpls>
      </n>
      <n v="-1992" in="0">
        <tpls c="6">
          <tpl hier="1" item="2"/>
          <tpl fld="1" item="1"/>
          <tpl fld="2" item="0"/>
          <tpl fld="3" item="1"/>
          <tpl hier="11" item="5"/>
          <tpl fld="0" item="0"/>
        </tpls>
      </n>
      <n v="-436920" in="0">
        <tpls c="6">
          <tpl hier="1" item="2"/>
          <tpl hier="3" item="4294967295"/>
          <tpl fld="2" item="0"/>
          <tpl fld="3" item="2"/>
          <tpl hier="11" item="5"/>
          <tpl fld="0" item="0"/>
        </tpls>
      </n>
      <n v="25296" in="0">
        <tpls c="6">
          <tpl hier="1" item="2"/>
          <tpl fld="1" item="2"/>
          <tpl fld="2" item="0"/>
          <tpl hier="7" item="4294967295"/>
          <tpl hier="11" item="5"/>
          <tpl fld="0" item="0"/>
        </tpls>
      </n>
      <n v="-23955" in="0">
        <tpls c="6">
          <tpl hier="1" item="2"/>
          <tpl fld="1" item="10"/>
          <tpl fld="2" item="0"/>
          <tpl hier="7" item="4294967295"/>
          <tpl hier="11" item="5"/>
          <tpl fld="0" item="0"/>
        </tpls>
      </n>
      <n v="96755" in="0">
        <tpls c="6">
          <tpl hier="1" item="2"/>
          <tpl fld="1" item="3"/>
          <tpl fld="2" item="0"/>
          <tpl fld="3" item="0"/>
          <tpl hier="11" item="5"/>
          <tpl fld="0" item="0"/>
        </tpls>
      </n>
      <n v="192649" in="0">
        <tpls c="6">
          <tpl hier="1" item="2"/>
          <tpl fld="1" item="11"/>
          <tpl fld="2" item="0"/>
          <tpl fld="3" item="0"/>
          <tpl hier="11" item="5"/>
          <tpl fld="0" item="0"/>
        </tpls>
      </n>
      <n v="-17026" in="0">
        <tpls c="6">
          <tpl hier="1" item="2"/>
          <tpl fld="1" item="1"/>
          <tpl fld="2" item="0"/>
          <tpl fld="3" item="2"/>
          <tpl hier="11" item="5"/>
          <tpl fld="0" item="0"/>
        </tpls>
      </n>
      <n v="-42864" in="0">
        <tpls c="6">
          <tpl hier="1" item="2"/>
          <tpl fld="1" item="9"/>
          <tpl fld="2" item="0"/>
          <tpl fld="3" item="2"/>
          <tpl hier="11" item="5"/>
          <tpl fld="0" item="0"/>
        </tpls>
      </n>
      <n v="102606" in="0">
        <tpls c="6">
          <tpl hier="1" item="2"/>
          <tpl fld="1" item="6"/>
          <tpl fld="2" item="0"/>
          <tpl fld="3" item="0"/>
          <tpl hier="11" item="5"/>
          <tpl fld="0" item="0"/>
        </tpls>
      </n>
      <n v="-11306" in="0">
        <tpls c="6">
          <tpl hier="1" item="2"/>
          <tpl fld="1" item="9"/>
          <tpl fld="2" item="0"/>
          <tpl fld="3" item="1"/>
          <tpl hier="11" item="5"/>
          <tpl fld="0" item="0"/>
        </tpls>
      </n>
      <n v="-41953" in="0">
        <tpls c="6">
          <tpl hier="1" item="2"/>
          <tpl fld="1" item="4"/>
          <tpl fld="2" item="0"/>
          <tpl fld="3" item="2"/>
          <tpl hier="11" item="5"/>
          <tpl fld="0" item="0"/>
        </tpls>
      </n>
      <n v="336" in="0">
        <tpls c="6">
          <tpl hier="1" item="2"/>
          <tpl fld="1" item="7"/>
          <tpl fld="2" item="0"/>
          <tpl fld="3" item="3"/>
          <tpl hier="11" item="5"/>
          <tpl fld="0" item="0"/>
        </tpls>
      </n>
      <n v="47191" in="0">
        <tpls c="6">
          <tpl hier="1" item="2"/>
          <tpl fld="1" item="7"/>
          <tpl fld="2" item="0"/>
          <tpl fld="3" item="0"/>
          <tpl hier="11" item="5"/>
          <tpl fld="0" item="0"/>
        </tpls>
      </n>
      <n v="-8551" in="0">
        <tpls c="6">
          <tpl hier="1" item="2"/>
          <tpl fld="1" item="2"/>
          <tpl fld="2" item="0"/>
          <tpl fld="3" item="1"/>
          <tpl hier="11" item="5"/>
          <tpl fld="0" item="0"/>
        </tpls>
      </n>
      <n v="-20435" in="0">
        <tpls c="6">
          <tpl hier="1" item="2"/>
          <tpl fld="1" item="10"/>
          <tpl fld="2" item="0"/>
          <tpl fld="3" item="1"/>
          <tpl hier="11" item="5"/>
          <tpl fld="0" item="0"/>
        </tpls>
      </n>
      <n v="-17228" in="0">
        <tpls c="6">
          <tpl hier="1" item="2"/>
          <tpl fld="1" item="5"/>
          <tpl fld="2" item="0"/>
          <tpl fld="3" item="2"/>
          <tpl hier="11" item="5"/>
          <tpl fld="0" item="0"/>
        </tpls>
      </n>
      <n v="355" in="0">
        <tpls c="6">
          <tpl hier="1" item="2"/>
          <tpl fld="1" item="0"/>
          <tpl fld="2" item="0"/>
          <tpl fld="3" item="3"/>
          <tpl hier="11" item="5"/>
          <tpl fld="0" item="0"/>
        </tpls>
      </n>
      <n v="680" in="0">
        <tpls c="6">
          <tpl hier="1" item="2"/>
          <tpl fld="1" item="8"/>
          <tpl fld="2" item="0"/>
          <tpl fld="3" item="3"/>
          <tpl hier="11" item="5"/>
          <tpl fld="0" item="0"/>
        </tpls>
      </n>
      <n v="49951" in="0">
        <tpls c="6">
          <tpl hier="1" item="2"/>
          <tpl fld="1" item="3"/>
          <tpl fld="2" item="0"/>
          <tpl hier="7" item="4294967295"/>
          <tpl hier="11" item="5"/>
          <tpl fld="0" item="0"/>
        </tpls>
      </n>
      <n v="102163" in="0">
        <tpls c="6">
          <tpl hier="1" item="2"/>
          <tpl fld="1" item="11"/>
          <tpl fld="2" item="0"/>
          <tpl hier="7" item="4294967295"/>
          <tpl hier="11" item="5"/>
          <tpl fld="0" item="0"/>
        </tpls>
      </n>
      <n v="40451" in="0">
        <tpls c="6">
          <tpl hier="1" item="2"/>
          <tpl fld="1" item="0"/>
          <tpl fld="2" item="0"/>
          <tpl fld="3" item="0"/>
          <tpl hier="11" item="5"/>
          <tpl fld="0" item="0"/>
        </tpls>
      </n>
      <n v="59740" in="0">
        <tpls c="6">
          <tpl hier="1" item="2"/>
          <tpl fld="1" item="8"/>
          <tpl fld="2" item="0"/>
          <tpl fld="3" item="0"/>
          <tpl hier="11" item="5"/>
          <tpl fld="0" item="0"/>
        </tpls>
      </n>
      <n v="-20557" in="0">
        <tpls c="6">
          <tpl hier="1" item="2"/>
          <tpl fld="1" item="3"/>
          <tpl fld="2" item="0"/>
          <tpl fld="3" item="1"/>
          <tpl hier="11" item="5"/>
          <tpl fld="0" item="0"/>
        </tpls>
      </n>
      <n v="-52210" in="0">
        <tpls c="6">
          <tpl hier="1" item="2"/>
          <tpl fld="1" item="11"/>
          <tpl fld="2" item="0"/>
          <tpl fld="3" item="1"/>
          <tpl hier="11" item="5"/>
          <tpl fld="0" item="0"/>
        </tpls>
      </n>
      <n v="-67383" in="0">
        <tpls c="6">
          <tpl hier="1" item="2"/>
          <tpl fld="1" item="6"/>
          <tpl fld="2" item="0"/>
          <tpl fld="3" item="2"/>
          <tpl hier="11" item="5"/>
          <tpl fld="0" item="0"/>
        </tpls>
      </n>
      <n v="-819" in="0">
        <tpls c="6">
          <tpl hier="1" item="2"/>
          <tpl fld="1" item="1"/>
          <tpl fld="2" item="0"/>
          <tpl fld="3" item="3"/>
          <tpl hier="11" item="5"/>
          <tpl fld="0" item="0"/>
        </tpls>
      </n>
      <n v="10" in="0">
        <tpls c="6">
          <tpl hier="1" item="2"/>
          <tpl fld="1" item="9"/>
          <tpl fld="2" item="0"/>
          <tpl fld="3" item="3"/>
          <tpl hier="11" item="5"/>
          <tpl fld="0" item="0"/>
        </tpls>
      </n>
      <n v="-38299" in="0">
        <tpls c="6">
          <tpl hier="1" item="2"/>
          <tpl fld="1" item="4"/>
          <tpl fld="2" item="0"/>
          <tpl hier="7" item="4294967295"/>
          <tpl hier="11" item="5"/>
          <tpl fld="0" item="0"/>
        </tpls>
      </n>
      <n v="197648" in="0">
        <tpls c="6">
          <tpl hier="1" item="2"/>
          <tpl hier="3" item="4294967295"/>
          <tpl fld="2" item="0"/>
          <tpl hier="7" item="4294967295"/>
          <tpl hier="11" item="5"/>
          <tpl fld="0" item="0"/>
        </tpls>
      </n>
      <n v="6194" in="0">
        <tpls c="6">
          <tpl hier="1" item="0"/>
          <tpl fld="1" item="10"/>
          <tpl fld="2" item="0"/>
          <tpl fld="3" item="3"/>
          <tpl hier="11" item="5"/>
          <tpl fld="0" item="0"/>
        </tpls>
      </n>
      <n v="9034" in="0">
        <tpls c="6">
          <tpl hier="1" item="0"/>
          <tpl fld="1" item="2"/>
          <tpl fld="2" item="0"/>
          <tpl fld="3" item="3"/>
          <tpl hier="11" item="5"/>
          <tpl fld="0" item="0"/>
        </tpls>
      </n>
      <n v="-92718" in="0">
        <tpls c="6">
          <tpl hier="1" item="0"/>
          <tpl fld="1" item="7"/>
          <tpl fld="2" item="0"/>
          <tpl fld="3" item="2"/>
          <tpl hier="11" item="5"/>
          <tpl fld="0" item="0"/>
        </tpls>
      </n>
      <n v="140511" in="0">
        <tpls c="6">
          <tpl hier="1" item="0"/>
          <tpl fld="1" item="9"/>
          <tpl fld="2" item="0"/>
          <tpl fld="3" item="0"/>
          <tpl hier="11" item="5"/>
          <tpl fld="0" item="0"/>
        </tpls>
      </n>
      <n v="-422353" in="0">
        <tpls c="6">
          <tpl hier="1" item="0"/>
          <tpl hier="3" item="4294967295"/>
          <tpl fld="2" item="0"/>
          <tpl fld="3" item="1"/>
          <tpl hier="11" item="5"/>
          <tpl fld="0" item="0"/>
        </tpls>
      </n>
      <n v="-57823" in="0">
        <tpls c="6">
          <tpl hier="1" item="0"/>
          <tpl fld="1" item="4"/>
          <tpl fld="2" item="0"/>
          <tpl fld="3" item="1"/>
          <tpl hier="11" item="5"/>
          <tpl fld="0" item="0"/>
        </tpls>
      </n>
      <n v="175878" in="0">
        <tpls c="6">
          <tpl hier="1" item="0"/>
          <tpl fld="1" item="1"/>
          <tpl fld="2" item="0"/>
          <tpl fld="3" item="0"/>
          <tpl hier="11" item="5"/>
          <tpl fld="0" item="0"/>
        </tpls>
      </n>
      <n v="71270" in="0">
        <tpls c="6">
          <tpl hier="1" item="0"/>
          <tpl fld="1" item="2"/>
          <tpl fld="2" item="0"/>
          <tpl fld="3" item="0"/>
          <tpl hier="11" item="5"/>
          <tpl fld="0" item="0"/>
        </tpls>
      </n>
      <n v="46844" in="0">
        <tpls c="6">
          <tpl hier="1" item="0"/>
          <tpl fld="1" item="10"/>
          <tpl fld="2" item="0"/>
          <tpl fld="3" item="0"/>
          <tpl hier="11" item="5"/>
          <tpl fld="0" item="0"/>
        </tpls>
      </n>
      <n v="-25589" in="0">
        <tpls c="6">
          <tpl hier="1" item="0"/>
          <tpl fld="1" item="5"/>
          <tpl fld="2" item="0"/>
          <tpl fld="3" item="1"/>
          <tpl hier="11" item="5"/>
          <tpl fld="0" item="0"/>
        </tpls>
      </n>
      <n v="-106208" in="0">
        <tpls c="6">
          <tpl hier="1" item="0"/>
          <tpl fld="1" item="0"/>
          <tpl fld="2" item="0"/>
          <tpl fld="3" item="2"/>
          <tpl hier="11" item="5"/>
          <tpl fld="0" item="0"/>
        </tpls>
      </n>
      <n v="-97474" in="0">
        <tpls c="6">
          <tpl hier="1" item="0"/>
          <tpl fld="1" item="8"/>
          <tpl fld="2" item="0"/>
          <tpl fld="3" item="2"/>
          <tpl hier="11" item="5"/>
          <tpl fld="0" item="0"/>
        </tpls>
      </n>
      <n v="-10620" in="0">
        <tpls c="6">
          <tpl hier="1" item="0"/>
          <tpl fld="1" item="3"/>
          <tpl fld="2" item="0"/>
          <tpl fld="3" item="3"/>
          <tpl hier="11" item="5"/>
          <tpl fld="0" item="0"/>
        </tpls>
      </n>
      <n v="8269" in="0">
        <tpls c="6">
          <tpl hier="1" item="0"/>
          <tpl fld="1" item="11"/>
          <tpl fld="2" item="0"/>
          <tpl fld="3" item="3"/>
          <tpl hier="11" item="5"/>
          <tpl fld="0" item="0"/>
        </tpls>
      </n>
      <n v="2943" in="0">
        <tpls c="6">
          <tpl hier="1" item="0"/>
          <tpl fld="1" item="4"/>
          <tpl fld="2" item="0"/>
          <tpl fld="3" item="3"/>
          <tpl hier="11" item="5"/>
          <tpl fld="0" item="0"/>
        </tpls>
      </n>
      <n v="124496" in="0">
        <tpls c="6">
          <tpl hier="1" item="0"/>
          <tpl fld="1" item="4"/>
          <tpl fld="2" item="0"/>
          <tpl fld="3" item="0"/>
          <tpl hier="11" item="5"/>
          <tpl fld="0" item="0"/>
        </tpls>
      </n>
      <n v="1680454" in="0">
        <tpls c="6">
          <tpl hier="1" item="0"/>
          <tpl hier="3" item="4294967295"/>
          <tpl fld="2" item="0"/>
          <tpl fld="3" item="0"/>
          <tpl hier="11" item="5"/>
          <tpl fld="0" item="0"/>
        </tpls>
      </n>
      <n v="-22755" in="0">
        <tpls c="6">
          <tpl hier="1" item="0"/>
          <tpl fld="1" item="7"/>
          <tpl fld="2" item="0"/>
          <tpl fld="3" item="1"/>
          <tpl hier="11" item="5"/>
          <tpl fld="0" item="0"/>
        </tpls>
      </n>
      <n v="-46061" in="0">
        <tpls c="6">
          <tpl hier="1" item="0"/>
          <tpl fld="1" item="2"/>
          <tpl fld="2" item="0"/>
          <tpl fld="3" item="2"/>
          <tpl hier="11" item="5"/>
          <tpl fld="0" item="0"/>
        </tpls>
      </n>
      <n v="-74712" in="0">
        <tpls c="6">
          <tpl hier="1" item="0"/>
          <tpl fld="1" item="10"/>
          <tpl fld="2" item="0"/>
          <tpl fld="3" item="2"/>
          <tpl hier="11" item="5"/>
          <tpl fld="0" item="0"/>
        </tpls>
      </n>
      <n v="8545" in="0">
        <tpls c="6">
          <tpl hier="1" item="0"/>
          <tpl fld="1" item="5"/>
          <tpl fld="2" item="0"/>
          <tpl fld="3" item="3"/>
          <tpl hier="11" item="5"/>
          <tpl fld="0" item="0"/>
        </tpls>
      </n>
      <n v="37745" in="0">
        <tpls c="6">
          <tpl hier="1" item="0"/>
          <tpl hier="3" item="4294967295"/>
          <tpl fld="2" item="0"/>
          <tpl fld="3" item="3"/>
          <tpl hier="11" item="5"/>
          <tpl fld="0" item="0"/>
        </tpls>
      </n>
      <n v="184735" in="0">
        <tpls c="6">
          <tpl hier="1" item="0"/>
          <tpl fld="1" item="5"/>
          <tpl fld="2" item="0"/>
          <tpl fld="3" item="0"/>
          <tpl hier="11" item="5"/>
          <tpl fld="0" item="0"/>
        </tpls>
      </n>
      <n v="-35537" in="0">
        <tpls c="6">
          <tpl hier="1" item="0"/>
          <tpl fld="1" item="0"/>
          <tpl fld="2" item="0"/>
          <tpl fld="3" item="1"/>
          <tpl hier="11" item="5"/>
          <tpl fld="0" item="0"/>
        </tpls>
      </n>
      <n v="-23793" in="0">
        <tpls c="6">
          <tpl hier="1" item="0"/>
          <tpl fld="1" item="8"/>
          <tpl fld="2" item="0"/>
          <tpl fld="3" item="1"/>
          <tpl hier="11" item="5"/>
          <tpl fld="0" item="0"/>
        </tpls>
      </n>
      <n v="-45665" in="0">
        <tpls c="6">
          <tpl hier="1" item="0"/>
          <tpl fld="1" item="3"/>
          <tpl fld="2" item="0"/>
          <tpl fld="3" item="2"/>
          <tpl hier="11" item="5"/>
          <tpl fld="0" item="0"/>
        </tpls>
      </n>
      <n v="-100476" in="0">
        <tpls c="6">
          <tpl hier="1" item="0"/>
          <tpl fld="1" item="11"/>
          <tpl fld="2" item="0"/>
          <tpl fld="3" item="2"/>
          <tpl hier="11" item="5"/>
          <tpl fld="0" item="0"/>
        </tpls>
      </n>
      <n v="-2426" in="0">
        <tpls c="6">
          <tpl hier="1" item="0"/>
          <tpl fld="1" item="6"/>
          <tpl fld="2" item="0"/>
          <tpl fld="3" item="3"/>
          <tpl hier="11" item="5"/>
          <tpl fld="0" item="0"/>
        </tpls>
      </n>
      <n v="-29470" in="0">
        <tpls c="6">
          <tpl hier="1" item="0"/>
          <tpl fld="1" item="6"/>
          <tpl fld="2" item="0"/>
          <tpl fld="3" item="1"/>
          <tpl hier="11" item="5"/>
          <tpl fld="0" item="0"/>
        </tpls>
      </n>
      <n v="-31498" in="0">
        <tpls c="6">
          <tpl hier="1" item="0"/>
          <tpl fld="1" item="1"/>
          <tpl fld="2" item="0"/>
          <tpl fld="3" item="1"/>
          <tpl hier="11" item="5"/>
          <tpl fld="0" item="0"/>
        </tpls>
      </n>
      <n v="-974531" in="0">
        <tpls c="6">
          <tpl hier="1" item="0"/>
          <tpl hier="3" item="4294967295"/>
          <tpl fld="2" item="0"/>
          <tpl fld="3" item="2"/>
          <tpl hier="11" item="5"/>
          <tpl fld="0" item="0"/>
        </tpls>
      </n>
      <n v="140151" in="0">
        <tpls c="6">
          <tpl hier="1" item="0"/>
          <tpl fld="1" item="3"/>
          <tpl fld="2" item="0"/>
          <tpl fld="3" item="0"/>
          <tpl hier="11" item="5"/>
          <tpl fld="0" item="0"/>
        </tpls>
      </n>
      <n v="193499" in="0">
        <tpls c="6">
          <tpl hier="1" item="0"/>
          <tpl fld="1" item="11"/>
          <tpl fld="2" item="0"/>
          <tpl fld="3" item="0"/>
          <tpl hier="11" item="5"/>
          <tpl fld="0" item="0"/>
        </tpls>
      </n>
      <n v="-74206" in="0">
        <tpls c="6">
          <tpl hier="1" item="0"/>
          <tpl fld="1" item="1"/>
          <tpl fld="2" item="0"/>
          <tpl fld="3" item="2"/>
          <tpl hier="11" item="5"/>
          <tpl fld="0" item="0"/>
        </tpls>
      </n>
      <n v="-85865" in="0">
        <tpls c="6">
          <tpl hier="1" item="0"/>
          <tpl fld="1" item="9"/>
          <tpl fld="2" item="0"/>
          <tpl fld="3" item="2"/>
          <tpl hier="11" item="5"/>
          <tpl fld="0" item="0"/>
        </tpls>
      </n>
      <n v="183072" in="0">
        <tpls c="6">
          <tpl hier="1" item="0"/>
          <tpl fld="1" item="6"/>
          <tpl fld="2" item="0"/>
          <tpl fld="3" item="0"/>
          <tpl hier="11" item="5"/>
          <tpl fld="0" item="0"/>
        </tpls>
      </n>
      <n v="-43728" in="0">
        <tpls c="6">
          <tpl hier="1" item="0"/>
          <tpl fld="1" item="9"/>
          <tpl fld="2" item="0"/>
          <tpl fld="3" item="1"/>
          <tpl hier="11" item="5"/>
          <tpl fld="0" item="0"/>
        </tpls>
      </n>
      <n v="-88116" in="0">
        <tpls c="6">
          <tpl hier="1" item="0"/>
          <tpl fld="1" item="4"/>
          <tpl fld="2" item="0"/>
          <tpl fld="3" item="2"/>
          <tpl hier="11" item="5"/>
          <tpl fld="0" item="0"/>
        </tpls>
      </n>
      <n v="7486" in="0">
        <tpls c="6">
          <tpl hier="1" item="0"/>
          <tpl fld="1" item="7"/>
          <tpl fld="2" item="0"/>
          <tpl fld="3" item="3"/>
          <tpl hier="11" item="5"/>
          <tpl fld="0" item="0"/>
        </tpls>
      </n>
      <n v="161853" in="0">
        <tpls c="6">
          <tpl hier="1" item="0"/>
          <tpl fld="1" item="7"/>
          <tpl fld="2" item="0"/>
          <tpl fld="3" item="0"/>
          <tpl hier="11" item="5"/>
          <tpl fld="0" item="0"/>
        </tpls>
      </n>
      <n v="-12438" in="0">
        <tpls c="6">
          <tpl hier="1" item="0"/>
          <tpl fld="1" item="2"/>
          <tpl fld="2" item="0"/>
          <tpl fld="3" item="1"/>
          <tpl hier="11" item="5"/>
          <tpl fld="0" item="0"/>
        </tpls>
      </n>
      <n v="-24204" in="0">
        <tpls c="6">
          <tpl hier="1" item="0"/>
          <tpl fld="1" item="10"/>
          <tpl fld="2" item="0"/>
          <tpl fld="3" item="1"/>
          <tpl hier="11" item="5"/>
          <tpl fld="0" item="0"/>
        </tpls>
      </n>
      <n v="-45847" in="0">
        <tpls c="6">
          <tpl hier="1" item="0"/>
          <tpl fld="1" item="5"/>
          <tpl fld="2" item="0"/>
          <tpl fld="3" item="2"/>
          <tpl hier="11" item="5"/>
          <tpl fld="0" item="0"/>
        </tpls>
      </n>
      <n v="4507" in="0">
        <tpls c="6">
          <tpl hier="1" item="0"/>
          <tpl fld="1" item="0"/>
          <tpl fld="2" item="0"/>
          <tpl fld="3" item="3"/>
          <tpl hier="11" item="5"/>
          <tpl fld="0" item="0"/>
        </tpls>
      </n>
      <n v="523" in="0">
        <tpls c="6">
          <tpl hier="1" item="0"/>
          <tpl fld="1" item="8"/>
          <tpl fld="2" item="0"/>
          <tpl fld="3" item="3"/>
          <tpl hier="11" item="5"/>
          <tpl fld="0" item="0"/>
        </tpls>
      </n>
      <n v="98316" in="0">
        <tpls c="6">
          <tpl hier="1" item="0"/>
          <tpl fld="1" item="0"/>
          <tpl fld="2" item="0"/>
          <tpl fld="3" item="0"/>
          <tpl hier="11" item="5"/>
          <tpl fld="0" item="0"/>
        </tpls>
      </n>
      <n v="159829" in="0">
        <tpls c="6">
          <tpl hier="1" item="0"/>
          <tpl fld="1" item="8"/>
          <tpl fld="2" item="0"/>
          <tpl fld="3" item="0"/>
          <tpl hier="11" item="5"/>
          <tpl fld="0" item="0"/>
        </tpls>
      </n>
      <n v="-52968" in="0">
        <tpls c="6">
          <tpl hier="1" item="0"/>
          <tpl fld="1" item="3"/>
          <tpl fld="2" item="0"/>
          <tpl fld="3" item="1"/>
          <tpl hier="11" item="5"/>
          <tpl fld="0" item="0"/>
        </tpls>
      </n>
      <n v="-62550" in="0">
        <tpls c="6">
          <tpl hier="1" item="0"/>
          <tpl fld="1" item="11"/>
          <tpl fld="2" item="0"/>
          <tpl fld="3" item="1"/>
          <tpl hier="11" item="5"/>
          <tpl fld="0" item="0"/>
        </tpls>
      </n>
      <n v="-117183" in="0">
        <tpls c="6">
          <tpl hier="1" item="0"/>
          <tpl fld="1" item="6"/>
          <tpl fld="2" item="0"/>
          <tpl fld="3" item="2"/>
          <tpl hier="11" item="5"/>
          <tpl fld="0" item="0"/>
        </tpls>
      </n>
      <n v="-5008" in="0">
        <tpls c="6">
          <tpl hier="1" item="0"/>
          <tpl fld="1" item="1"/>
          <tpl fld="2" item="0"/>
          <tpl fld="3" item="3"/>
          <tpl hier="11" item="5"/>
          <tpl fld="0" item="0"/>
        </tpls>
      </n>
      <n v="8298" in="0">
        <tpls c="6">
          <tpl hier="1" item="0"/>
          <tpl fld="1" item="9"/>
          <tpl fld="2" item="0"/>
          <tpl fld="3" item="3"/>
          <tpl hier="11" item="5"/>
          <tpl fld="0" item="0"/>
        </tpls>
      </n>
      <n v="-545" in="0">
        <tpls c="6">
          <tpl hier="1" item="0"/>
          <tpl fld="1" item="10"/>
          <tpl fld="2" item="0"/>
          <tpl fld="3" item="3"/>
          <tpl hier="11" item="6"/>
          <tpl fld="0" item="0"/>
        </tpls>
      </n>
      <n v="2436" in="0">
        <tpls c="6">
          <tpl hier="1" item="0"/>
          <tpl fld="1" item="2"/>
          <tpl fld="2" item="0"/>
          <tpl fld="3" item="3"/>
          <tpl hier="11" item="6"/>
          <tpl fld="0" item="0"/>
        </tpls>
      </n>
      <n v="-35714" in="0">
        <tpls c="6">
          <tpl hier="1" item="0"/>
          <tpl fld="1" item="7"/>
          <tpl fld="2" item="0"/>
          <tpl fld="3" item="2"/>
          <tpl hier="11" item="6"/>
          <tpl fld="0" item="0"/>
        </tpls>
      </n>
      <n v="122355" in="0">
        <tpls c="6">
          <tpl hier="1" item="0"/>
          <tpl fld="1" item="9"/>
          <tpl fld="2" item="0"/>
          <tpl fld="3" item="0"/>
          <tpl hier="11" item="6"/>
          <tpl fld="0" item="0"/>
        </tpls>
      </n>
      <n v="-407916" in="0">
        <tpls c="6">
          <tpl hier="1" item="0"/>
          <tpl hier="3" item="4294967295"/>
          <tpl fld="2" item="0"/>
          <tpl fld="3" item="1"/>
          <tpl hier="11" item="6"/>
          <tpl fld="0" item="0"/>
        </tpls>
      </n>
      <n v="-65673" in="0">
        <tpls c="6">
          <tpl hier="1" item="0"/>
          <tpl fld="1" item="4"/>
          <tpl fld="2" item="0"/>
          <tpl fld="3" item="1"/>
          <tpl hier="11" item="6"/>
          <tpl fld="0" item="0"/>
        </tpls>
      </n>
      <n v="296083" in="0">
        <tpls c="6">
          <tpl hier="1" item="0"/>
          <tpl fld="1" item="1"/>
          <tpl fld="2" item="0"/>
          <tpl fld="3" item="0"/>
          <tpl hier="11" item="6"/>
          <tpl fld="0" item="0"/>
        </tpls>
      </n>
      <n v="100082" in="0">
        <tpls c="6">
          <tpl hier="1" item="0"/>
          <tpl fld="1" item="2"/>
          <tpl fld="2" item="0"/>
          <tpl fld="3" item="0"/>
          <tpl hier="11" item="6"/>
          <tpl fld="0" item="0"/>
        </tpls>
      </n>
      <n v="128408" in="0">
        <tpls c="6">
          <tpl hier="1" item="0"/>
          <tpl fld="1" item="10"/>
          <tpl fld="2" item="0"/>
          <tpl fld="3" item="0"/>
          <tpl hier="11" item="6"/>
          <tpl fld="0" item="0"/>
        </tpls>
      </n>
      <n v="-4818" in="0">
        <tpls c="6">
          <tpl hier="1" item="0"/>
          <tpl fld="1" item="5"/>
          <tpl fld="2" item="0"/>
          <tpl fld="3" item="1"/>
          <tpl hier="11" item="6"/>
          <tpl fld="0" item="0"/>
        </tpls>
      </n>
      <n v="-51662" in="0">
        <tpls c="6">
          <tpl hier="1" item="0"/>
          <tpl fld="1" item="0"/>
          <tpl fld="2" item="0"/>
          <tpl fld="3" item="2"/>
          <tpl hier="11" item="6"/>
          <tpl fld="0" item="0"/>
        </tpls>
      </n>
      <n v="-93996" in="0">
        <tpls c="6">
          <tpl hier="1" item="0"/>
          <tpl fld="1" item="8"/>
          <tpl fld="2" item="0"/>
          <tpl fld="3" item="2"/>
          <tpl hier="11" item="6"/>
          <tpl fld="0" item="0"/>
        </tpls>
      </n>
      <n v="11020" in="0">
        <tpls c="6">
          <tpl hier="1" item="0"/>
          <tpl fld="1" item="3"/>
          <tpl fld="2" item="0"/>
          <tpl fld="3" item="3"/>
          <tpl hier="11" item="6"/>
          <tpl fld="0" item="0"/>
        </tpls>
      </n>
      <n v="-1738" in="0">
        <tpls c="6">
          <tpl hier="1" item="0"/>
          <tpl fld="1" item="11"/>
          <tpl fld="2" item="0"/>
          <tpl fld="3" item="3"/>
          <tpl hier="11" item="6"/>
          <tpl fld="0" item="0"/>
        </tpls>
      </n>
      <n v="478" in="0">
        <tpls c="6">
          <tpl hier="1" item="0"/>
          <tpl fld="1" item="4"/>
          <tpl fld="2" item="0"/>
          <tpl fld="3" item="3"/>
          <tpl hier="11" item="6"/>
          <tpl fld="0" item="0"/>
        </tpls>
      </n>
      <n v="146580" in="0">
        <tpls c="6">
          <tpl hier="1" item="0"/>
          <tpl fld="1" item="4"/>
          <tpl fld="2" item="0"/>
          <tpl fld="3" item="0"/>
          <tpl hier="11" item="6"/>
          <tpl fld="0" item="0"/>
        </tpls>
      </n>
      <n v="1761807" in="0">
        <tpls c="6">
          <tpl hier="1" item="0"/>
          <tpl hier="3" item="4294967295"/>
          <tpl fld="2" item="0"/>
          <tpl fld="3" item="0"/>
          <tpl hier="11" item="6"/>
          <tpl fld="0" item="0"/>
        </tpls>
      </n>
      <n v="-22903" in="0">
        <tpls c="6">
          <tpl hier="1" item="0"/>
          <tpl fld="1" item="7"/>
          <tpl fld="2" item="0"/>
          <tpl fld="3" item="1"/>
          <tpl hier="11" item="6"/>
          <tpl fld="0" item="0"/>
        </tpls>
      </n>
      <n v="-113073" in="0">
        <tpls c="6">
          <tpl hier="1" item="0"/>
          <tpl fld="1" item="2"/>
          <tpl fld="2" item="0"/>
          <tpl fld="3" item="2"/>
          <tpl hier="11" item="6"/>
          <tpl fld="0" item="0"/>
        </tpls>
      </n>
      <n v="-49072" in="0">
        <tpls c="6">
          <tpl hier="1" item="0"/>
          <tpl fld="1" item="10"/>
          <tpl fld="2" item="0"/>
          <tpl fld="3" item="2"/>
          <tpl hier="11" item="6"/>
          <tpl fld="0" item="0"/>
        </tpls>
      </n>
      <n v="10019" in="0">
        <tpls c="6">
          <tpl hier="1" item="0"/>
          <tpl fld="1" item="5"/>
          <tpl fld="2" item="0"/>
          <tpl fld="3" item="3"/>
          <tpl hier="11" item="6"/>
          <tpl fld="0" item="0"/>
        </tpls>
      </n>
      <n v="54343" in="0">
        <tpls c="6">
          <tpl hier="1" item="0"/>
          <tpl hier="3" item="4294967295"/>
          <tpl fld="2" item="0"/>
          <tpl fld="3" item="3"/>
          <tpl hier="11" item="6"/>
          <tpl fld="0" item="0"/>
        </tpls>
      </n>
      <n v="89410" in="0">
        <tpls c="6">
          <tpl hier="1" item="0"/>
          <tpl fld="1" item="5"/>
          <tpl fld="2" item="0"/>
          <tpl fld="3" item="0"/>
          <tpl hier="11" item="6"/>
          <tpl fld="0" item="0"/>
        </tpls>
      </n>
      <n v="-28291" in="0">
        <tpls c="6">
          <tpl hier="1" item="0"/>
          <tpl fld="1" item="0"/>
          <tpl fld="2" item="0"/>
          <tpl fld="3" item="1"/>
          <tpl hier="11" item="6"/>
          <tpl fld="0" item="0"/>
        </tpls>
      </n>
      <n v="-12877" in="0">
        <tpls c="6">
          <tpl hier="1" item="0"/>
          <tpl fld="1" item="8"/>
          <tpl fld="2" item="0"/>
          <tpl fld="3" item="1"/>
          <tpl hier="11" item="6"/>
          <tpl fld="0" item="0"/>
        </tpls>
      </n>
      <n v="-74707" in="0">
        <tpls c="6">
          <tpl hier="1" item="0"/>
          <tpl fld="1" item="3"/>
          <tpl fld="2" item="0"/>
          <tpl fld="3" item="2"/>
          <tpl hier="11" item="6"/>
          <tpl fld="0" item="0"/>
        </tpls>
      </n>
      <n v="-58028" in="0">
        <tpls c="6">
          <tpl hier="1" item="0"/>
          <tpl fld="1" item="11"/>
          <tpl fld="2" item="0"/>
          <tpl fld="3" item="2"/>
          <tpl hier="11" item="6"/>
          <tpl fld="0" item="0"/>
        </tpls>
      </n>
      <n v="14535" in="0">
        <tpls c="6">
          <tpl hier="1" item="0"/>
          <tpl fld="1" item="6"/>
          <tpl fld="2" item="0"/>
          <tpl fld="3" item="3"/>
          <tpl hier="11" item="6"/>
          <tpl fld="0" item="0"/>
        </tpls>
      </n>
      <n v="-35715" in="0">
        <tpls c="6">
          <tpl hier="1" item="0"/>
          <tpl fld="1" item="6"/>
          <tpl fld="2" item="0"/>
          <tpl fld="3" item="1"/>
          <tpl hier="11" item="6"/>
          <tpl fld="0" item="0"/>
        </tpls>
      </n>
      <n v="-36279" in="0">
        <tpls c="6">
          <tpl hier="1" item="0"/>
          <tpl fld="1" item="1"/>
          <tpl fld="2" item="0"/>
          <tpl fld="3" item="1"/>
          <tpl hier="11" item="6"/>
          <tpl fld="0" item="0"/>
        </tpls>
      </n>
      <n v="-951343" in="0">
        <tpls c="6">
          <tpl hier="1" item="0"/>
          <tpl hier="3" item="4294967295"/>
          <tpl fld="2" item="0"/>
          <tpl fld="3" item="2"/>
          <tpl hier="11" item="6"/>
          <tpl fld="0" item="0"/>
        </tpls>
      </n>
      <n v="139568" in="0">
        <tpls c="6">
          <tpl hier="1" item="0"/>
          <tpl fld="1" item="3"/>
          <tpl fld="2" item="0"/>
          <tpl fld="3" item="0"/>
          <tpl hier="11" item="6"/>
          <tpl fld="0" item="0"/>
        </tpls>
      </n>
      <n v="227554" in="0">
        <tpls c="6">
          <tpl hier="1" item="0"/>
          <tpl fld="1" item="11"/>
          <tpl fld="2" item="0"/>
          <tpl fld="3" item="0"/>
          <tpl hier="11" item="6"/>
          <tpl fld="0" item="0"/>
        </tpls>
      </n>
      <n v="-70089" in="0">
        <tpls c="6">
          <tpl hier="1" item="0"/>
          <tpl fld="1" item="1"/>
          <tpl fld="2" item="0"/>
          <tpl fld="3" item="2"/>
          <tpl hier="11" item="6"/>
          <tpl fld="0" item="0"/>
        </tpls>
      </n>
      <n v="-98253" in="0">
        <tpls c="6">
          <tpl hier="1" item="0"/>
          <tpl fld="1" item="9"/>
          <tpl fld="2" item="0"/>
          <tpl fld="3" item="2"/>
          <tpl hier="11" item="6"/>
          <tpl fld="0" item="0"/>
        </tpls>
      </n>
      <n v="124611" in="0">
        <tpls c="6">
          <tpl hier="1" item="0"/>
          <tpl fld="1" item="6"/>
          <tpl fld="2" item="0"/>
          <tpl fld="3" item="0"/>
          <tpl hier="11" item="6"/>
          <tpl fld="0" item="0"/>
        </tpls>
      </n>
      <n v="-36160" in="0">
        <tpls c="6">
          <tpl hier="1" item="0"/>
          <tpl fld="1" item="9"/>
          <tpl fld="2" item="0"/>
          <tpl fld="3" item="1"/>
          <tpl hier="11" item="6"/>
          <tpl fld="0" item="0"/>
        </tpls>
      </n>
      <n v="-69927" in="0">
        <tpls c="6">
          <tpl hier="1" item="0"/>
          <tpl fld="1" item="4"/>
          <tpl fld="2" item="0"/>
          <tpl fld="3" item="2"/>
          <tpl hier="11" item="6"/>
          <tpl fld="0" item="0"/>
        </tpls>
      </n>
      <n v="-1437" in="0">
        <tpls c="6">
          <tpl hier="1" item="0"/>
          <tpl fld="1" item="7"/>
          <tpl fld="2" item="0"/>
          <tpl fld="3" item="3"/>
          <tpl hier="11" item="6"/>
          <tpl fld="0" item="0"/>
        </tpls>
      </n>
      <n v="166124" in="0">
        <tpls c="6">
          <tpl hier="1" item="0"/>
          <tpl fld="1" item="7"/>
          <tpl fld="2" item="0"/>
          <tpl fld="3" item="0"/>
          <tpl hier="11" item="6"/>
          <tpl fld="0" item="0"/>
        </tpls>
      </n>
      <n v="-20030" in="0">
        <tpls c="6">
          <tpl hier="1" item="0"/>
          <tpl fld="1" item="2"/>
          <tpl fld="2" item="0"/>
          <tpl fld="3" item="1"/>
          <tpl hier="11" item="6"/>
          <tpl fld="0" item="0"/>
        </tpls>
      </n>
      <n v="-75278" in="0">
        <tpls c="6">
          <tpl hier="1" item="0"/>
          <tpl fld="1" item="10"/>
          <tpl fld="2" item="0"/>
          <tpl fld="3" item="1"/>
          <tpl hier="11" item="6"/>
          <tpl fld="0" item="0"/>
        </tpls>
      </n>
      <n v="-178990" in="0">
        <tpls c="6">
          <tpl hier="1" item="0"/>
          <tpl fld="1" item="5"/>
          <tpl fld="2" item="0"/>
          <tpl fld="3" item="2"/>
          <tpl hier="11" item="6"/>
          <tpl fld="0" item="0"/>
        </tpls>
      </n>
      <n v="7119" in="0">
        <tpls c="6">
          <tpl hier="1" item="0"/>
          <tpl fld="1" item="0"/>
          <tpl fld="2" item="0"/>
          <tpl fld="3" item="3"/>
          <tpl hier="11" item="6"/>
          <tpl fld="0" item="0"/>
        </tpls>
      </n>
      <n v="-5362" in="0">
        <tpls c="6">
          <tpl hier="1" item="0"/>
          <tpl fld="1" item="8"/>
          <tpl fld="2" item="0"/>
          <tpl fld="3" item="3"/>
          <tpl hier="11" item="6"/>
          <tpl fld="0" item="0"/>
        </tpls>
      </n>
      <n v="201154" in="0">
        <tpls c="6">
          <tpl hier="1" item="0"/>
          <tpl fld="1" item="0"/>
          <tpl fld="2" item="0"/>
          <tpl fld="3" item="0"/>
          <tpl hier="11" item="6"/>
          <tpl fld="0" item="0"/>
        </tpls>
      </n>
      <n v="19878" in="0">
        <tpls c="6">
          <tpl hier="1" item="0"/>
          <tpl fld="1" item="8"/>
          <tpl fld="2" item="0"/>
          <tpl fld="3" item="0"/>
          <tpl hier="11" item="6"/>
          <tpl fld="0" item="0"/>
        </tpls>
      </n>
      <n v="-52950" in="0">
        <tpls c="6">
          <tpl hier="1" item="0"/>
          <tpl fld="1" item="3"/>
          <tpl fld="2" item="0"/>
          <tpl fld="3" item="1"/>
          <tpl hier="11" item="6"/>
          <tpl fld="0" item="0"/>
        </tpls>
      </n>
      <n v="-16942" in="0">
        <tpls c="6">
          <tpl hier="1" item="0"/>
          <tpl fld="1" item="11"/>
          <tpl fld="2" item="0"/>
          <tpl fld="3" item="1"/>
          <tpl hier="11" item="6"/>
          <tpl fld="0" item="0"/>
        </tpls>
      </n>
      <n v="-57832" in="0">
        <tpls c="6">
          <tpl hier="1" item="0"/>
          <tpl fld="1" item="6"/>
          <tpl fld="2" item="0"/>
          <tpl fld="3" item="2"/>
          <tpl hier="11" item="6"/>
          <tpl fld="0" item="0"/>
        </tpls>
      </n>
      <n v="20688" in="0">
        <tpls c="6">
          <tpl hier="1" item="0"/>
          <tpl fld="1" item="1"/>
          <tpl fld="2" item="0"/>
          <tpl fld="3" item="3"/>
          <tpl hier="11" item="6"/>
          <tpl fld="0" item="0"/>
        </tpls>
      </n>
      <n v="-2870" in="0">
        <tpls c="6">
          <tpl hier="1" item="0"/>
          <tpl fld="1" item="9"/>
          <tpl fld="2" item="0"/>
          <tpl fld="3" item="3"/>
          <tpl hier="11" item="6"/>
          <tpl fld="0" item="0"/>
        </tpls>
      </n>
      <n v="4850" in="0">
        <tpls c="6">
          <tpl hier="1" item="0"/>
          <tpl fld="1" item="10"/>
          <tpl fld="2" item="0"/>
          <tpl fld="3" item="3"/>
          <tpl hier="11" item="4"/>
          <tpl fld="0" item="0"/>
        </tpls>
      </n>
      <n v="10956" in="0">
        <tpls c="6">
          <tpl hier="1" item="0"/>
          <tpl fld="1" item="2"/>
          <tpl fld="2" item="0"/>
          <tpl fld="3" item="3"/>
          <tpl hier="11" item="4"/>
          <tpl fld="0" item="0"/>
        </tpls>
      </n>
      <n v="-133828" in="0">
        <tpls c="6">
          <tpl hier="1" item="0"/>
          <tpl fld="1" item="7"/>
          <tpl fld="2" item="0"/>
          <tpl fld="3" item="2"/>
          <tpl hier="11" item="4"/>
          <tpl fld="0" item="0"/>
        </tpls>
      </n>
      <n v="98579" in="0">
        <tpls c="6">
          <tpl hier="1" item="0"/>
          <tpl fld="1" item="9"/>
          <tpl fld="2" item="0"/>
          <tpl fld="3" item="0"/>
          <tpl hier="11" item="4"/>
          <tpl fld="0" item="0"/>
        </tpls>
      </n>
      <n v="-425338" in="0">
        <tpls c="6">
          <tpl hier="1" item="0"/>
          <tpl hier="3" item="4294967295"/>
          <tpl fld="2" item="0"/>
          <tpl fld="3" item="1"/>
          <tpl hier="11" item="4"/>
          <tpl fld="0" item="0"/>
        </tpls>
      </n>
      <n v="-84668" in="0">
        <tpls c="6">
          <tpl hier="1" item="0"/>
          <tpl fld="1" item="4"/>
          <tpl fld="2" item="0"/>
          <tpl fld="3" item="1"/>
          <tpl hier="11" item="4"/>
          <tpl fld="0" item="0"/>
        </tpls>
      </n>
      <n v="167694" in="0">
        <tpls c="6">
          <tpl hier="1" item="0"/>
          <tpl fld="1" item="1"/>
          <tpl fld="2" item="0"/>
          <tpl fld="3" item="0"/>
          <tpl hier="11" item="4"/>
          <tpl fld="0" item="0"/>
        </tpls>
      </n>
      <n v="187009" in="0">
        <tpls c="6">
          <tpl hier="1" item="0"/>
          <tpl fld="1" item="2"/>
          <tpl fld="2" item="0"/>
          <tpl fld="3" item="0"/>
          <tpl hier="11" item="4"/>
          <tpl fld="0" item="0"/>
        </tpls>
      </n>
      <n v="81316" in="0">
        <tpls c="6">
          <tpl hier="1" item="0"/>
          <tpl fld="1" item="10"/>
          <tpl fld="2" item="0"/>
          <tpl fld="3" item="0"/>
          <tpl hier="11" item="4"/>
          <tpl fld="0" item="0"/>
        </tpls>
      </n>
      <n v="-50633" in="0">
        <tpls c="6">
          <tpl hier="1" item="0"/>
          <tpl fld="1" item="5"/>
          <tpl fld="2" item="0"/>
          <tpl fld="3" item="1"/>
          <tpl hier="11" item="4"/>
          <tpl fld="0" item="0"/>
        </tpls>
      </n>
      <n v="-49701" in="0">
        <tpls c="6">
          <tpl hier="1" item="0"/>
          <tpl fld="1" item="0"/>
          <tpl fld="2" item="0"/>
          <tpl fld="3" item="2"/>
          <tpl hier="11" item="4"/>
          <tpl fld="0" item="0"/>
        </tpls>
      </n>
      <n v="-135725" in="0">
        <tpls c="6">
          <tpl hier="1" item="0"/>
          <tpl fld="1" item="8"/>
          <tpl fld="2" item="0"/>
          <tpl fld="3" item="2"/>
          <tpl hier="11" item="4"/>
          <tpl fld="0" item="0"/>
        </tpls>
      </n>
      <n v="1629" in="0">
        <tpls c="6">
          <tpl hier="1" item="0"/>
          <tpl fld="1" item="3"/>
          <tpl fld="2" item="0"/>
          <tpl fld="3" item="3"/>
          <tpl hier="11" item="4"/>
          <tpl fld="0" item="0"/>
        </tpls>
      </n>
      <n v="9069" in="0">
        <tpls c="6">
          <tpl hier="1" item="0"/>
          <tpl fld="1" item="11"/>
          <tpl fld="2" item="0"/>
          <tpl fld="3" item="3"/>
          <tpl hier="11" item="4"/>
          <tpl fld="0" item="0"/>
        </tpls>
      </n>
      <n v="-2231" in="0">
        <tpls c="6">
          <tpl hier="1" item="0"/>
          <tpl fld="1" item="4"/>
          <tpl fld="2" item="0"/>
          <tpl fld="3" item="3"/>
          <tpl hier="11" item="4"/>
          <tpl fld="0" item="0"/>
        </tpls>
      </n>
      <n v="176553" in="0">
        <tpls c="6">
          <tpl hier="1" item="0"/>
          <tpl fld="1" item="4"/>
          <tpl fld="2" item="0"/>
          <tpl fld="3" item="0"/>
          <tpl hier="11" item="4"/>
          <tpl fld="0" item="0"/>
        </tpls>
      </n>
      <n v="1641510" in="0">
        <tpls c="6">
          <tpl hier="1" item="0"/>
          <tpl hier="3" item="4294967295"/>
          <tpl fld="2" item="0"/>
          <tpl fld="3" item="0"/>
          <tpl hier="11" item="4"/>
          <tpl fld="0" item="0"/>
        </tpls>
      </n>
      <n v="-39763" in="0">
        <tpls c="6">
          <tpl hier="1" item="0"/>
          <tpl fld="1" item="7"/>
          <tpl fld="2" item="0"/>
          <tpl fld="3" item="1"/>
          <tpl hier="11" item="4"/>
          <tpl fld="0" item="0"/>
        </tpls>
      </n>
      <n v="-121882" in="0">
        <tpls c="6">
          <tpl hier="1" item="0"/>
          <tpl fld="1" item="2"/>
          <tpl fld="2" item="0"/>
          <tpl fld="3" item="2"/>
          <tpl hier="11" item="4"/>
          <tpl fld="0" item="0"/>
        </tpls>
      </n>
      <n v="-59312" in="0">
        <tpls c="6">
          <tpl hier="1" item="0"/>
          <tpl fld="1" item="10"/>
          <tpl fld="2" item="0"/>
          <tpl fld="3" item="2"/>
          <tpl hier="11" item="4"/>
          <tpl fld="0" item="0"/>
        </tpls>
      </n>
      <n v="9820" in="0">
        <tpls c="6">
          <tpl hier="1" item="0"/>
          <tpl fld="1" item="5"/>
          <tpl fld="2" item="0"/>
          <tpl fld="3" item="3"/>
          <tpl hier="11" item="4"/>
          <tpl fld="0" item="0"/>
        </tpls>
      </n>
      <n v="59756" in="0">
        <tpls c="6">
          <tpl hier="1" item="0"/>
          <tpl hier="3" item="4294967295"/>
          <tpl fld="2" item="0"/>
          <tpl fld="3" item="3"/>
          <tpl hier="11" item="4"/>
          <tpl fld="0" item="0"/>
        </tpls>
      </n>
      <n v="67395" in="0">
        <tpls c="6">
          <tpl hier="1" item="0"/>
          <tpl fld="1" item="5"/>
          <tpl fld="2" item="0"/>
          <tpl fld="3" item="0"/>
          <tpl hier="11" item="4"/>
          <tpl fld="0" item="0"/>
        </tpls>
      </n>
      <n v="-13051" in="0">
        <tpls c="6">
          <tpl hier="1" item="0"/>
          <tpl fld="1" item="0"/>
          <tpl fld="2" item="0"/>
          <tpl fld="3" item="1"/>
          <tpl hier="11" item="4"/>
          <tpl fld="0" item="0"/>
        </tpls>
      </n>
      <n v="-14667" in="0">
        <tpls c="6">
          <tpl hier="1" item="0"/>
          <tpl fld="1" item="8"/>
          <tpl fld="2" item="0"/>
          <tpl fld="3" item="1"/>
          <tpl hier="11" item="4"/>
          <tpl fld="0" item="0"/>
        </tpls>
      </n>
      <n v="-44756" in="0">
        <tpls c="6">
          <tpl hier="1" item="0"/>
          <tpl fld="1" item="3"/>
          <tpl fld="2" item="0"/>
          <tpl fld="3" item="2"/>
          <tpl hier="11" item="4"/>
          <tpl fld="0" item="0"/>
        </tpls>
      </n>
      <n v="-84385" in="0">
        <tpls c="6">
          <tpl hier="1" item="0"/>
          <tpl fld="1" item="11"/>
          <tpl fld="2" item="0"/>
          <tpl fld="3" item="2"/>
          <tpl hier="11" item="4"/>
          <tpl fld="0" item="0"/>
        </tpls>
      </n>
      <n v="18190" in="0">
        <tpls c="6">
          <tpl hier="1" item="0"/>
          <tpl fld="1" item="6"/>
          <tpl fld="2" item="0"/>
          <tpl fld="3" item="3"/>
          <tpl hier="11" item="4"/>
          <tpl fld="0" item="0"/>
        </tpls>
      </n>
      <n v="-27436" in="0">
        <tpls c="6">
          <tpl hier="1" item="0"/>
          <tpl fld="1" item="6"/>
          <tpl fld="2" item="0"/>
          <tpl fld="3" item="1"/>
          <tpl hier="11" item="4"/>
          <tpl fld="0" item="0"/>
        </tpls>
      </n>
      <n v="-25587" in="0">
        <tpls c="6">
          <tpl hier="1" item="0"/>
          <tpl fld="1" item="1"/>
          <tpl fld="2" item="0"/>
          <tpl fld="3" item="1"/>
          <tpl hier="11" item="4"/>
          <tpl fld="0" item="0"/>
        </tpls>
      </n>
      <n v="-982951" in="0">
        <tpls c="6">
          <tpl hier="1" item="0"/>
          <tpl hier="3" item="4294967295"/>
          <tpl fld="2" item="0"/>
          <tpl fld="3" item="2"/>
          <tpl hier="11" item="4"/>
          <tpl fld="0" item="0"/>
        </tpls>
      </n>
      <n v="92418" in="0">
        <tpls c="6">
          <tpl hier="1" item="0"/>
          <tpl fld="1" item="3"/>
          <tpl fld="2" item="0"/>
          <tpl fld="3" item="0"/>
          <tpl hier="11" item="4"/>
          <tpl fld="0" item="0"/>
        </tpls>
      </n>
      <n v="322655" in="0">
        <tpls c="6">
          <tpl hier="1" item="0"/>
          <tpl fld="1" item="11"/>
          <tpl fld="2" item="0"/>
          <tpl fld="3" item="0"/>
          <tpl hier="11" item="4"/>
          <tpl fld="0" item="0"/>
        </tpls>
      </n>
      <n v="-39769" in="0">
        <tpls c="6">
          <tpl hier="1" item="0"/>
          <tpl fld="1" item="1"/>
          <tpl fld="2" item="0"/>
          <tpl fld="3" item="2"/>
          <tpl hier="11" item="4"/>
          <tpl fld="0" item="0"/>
        </tpls>
      </n>
      <n v="-99461" in="0">
        <tpls c="6">
          <tpl hier="1" item="0"/>
          <tpl fld="1" item="9"/>
          <tpl fld="2" item="0"/>
          <tpl fld="3" item="2"/>
          <tpl hier="11" item="4"/>
          <tpl fld="0" item="0"/>
        </tpls>
      </n>
      <n v="83616" in="0">
        <tpls c="6">
          <tpl hier="1" item="0"/>
          <tpl fld="1" item="6"/>
          <tpl fld="2" item="0"/>
          <tpl fld="3" item="0"/>
          <tpl hier="11" item="4"/>
          <tpl fld="0" item="0"/>
        </tpls>
      </n>
      <n v="-33279" in="0">
        <tpls c="6">
          <tpl hier="1" item="0"/>
          <tpl fld="1" item="9"/>
          <tpl fld="2" item="0"/>
          <tpl fld="3" item="1"/>
          <tpl hier="11" item="4"/>
          <tpl fld="0" item="0"/>
        </tpls>
      </n>
      <n v="-77061" in="0">
        <tpls c="6">
          <tpl hier="1" item="0"/>
          <tpl fld="1" item="4"/>
          <tpl fld="2" item="0"/>
          <tpl fld="3" item="2"/>
          <tpl hier="11" item="4"/>
          <tpl fld="0" item="0"/>
        </tpls>
      </n>
      <n v="-8047" in="0">
        <tpls c="6">
          <tpl hier="1" item="0"/>
          <tpl fld="1" item="7"/>
          <tpl fld="2" item="0"/>
          <tpl fld="3" item="3"/>
          <tpl hier="11" item="4"/>
          <tpl fld="0" item="0"/>
        </tpls>
      </n>
      <n v="92098" in="0">
        <tpls c="6">
          <tpl hier="1" item="0"/>
          <tpl fld="1" item="7"/>
          <tpl fld="2" item="0"/>
          <tpl fld="3" item="0"/>
          <tpl hier="11" item="4"/>
          <tpl fld="0" item="0"/>
        </tpls>
      </n>
      <n v="-39091" in="0">
        <tpls c="6">
          <tpl hier="1" item="0"/>
          <tpl fld="1" item="2"/>
          <tpl fld="2" item="0"/>
          <tpl fld="3" item="1"/>
          <tpl hier="11" item="4"/>
          <tpl fld="0" item="0"/>
        </tpls>
      </n>
      <n v="-29966" in="0">
        <tpls c="6">
          <tpl hier="1" item="0"/>
          <tpl fld="1" item="10"/>
          <tpl fld="2" item="0"/>
          <tpl fld="3" item="1"/>
          <tpl hier="11" item="4"/>
          <tpl fld="0" item="0"/>
        </tpls>
      </n>
      <n v="-86969" in="0">
        <tpls c="6">
          <tpl hier="1" item="0"/>
          <tpl fld="1" item="5"/>
          <tpl fld="2" item="0"/>
          <tpl fld="3" item="2"/>
          <tpl hier="11" item="4"/>
          <tpl fld="0" item="0"/>
        </tpls>
      </n>
      <n v="12974" in="0">
        <tpls c="6">
          <tpl hier="1" item="0"/>
          <tpl fld="1" item="0"/>
          <tpl fld="2" item="0"/>
          <tpl fld="3" item="3"/>
          <tpl hier="11" item="4"/>
          <tpl fld="0" item="0"/>
        </tpls>
      </n>
      <n v="-10469" in="0">
        <tpls c="6">
          <tpl hier="1" item="0"/>
          <tpl fld="1" item="8"/>
          <tpl fld="2" item="0"/>
          <tpl fld="3" item="3"/>
          <tpl hier="11" item="4"/>
          <tpl fld="0" item="0"/>
        </tpls>
      </n>
      <n v="117202" in="0">
        <tpls c="6">
          <tpl hier="1" item="0"/>
          <tpl fld="1" item="0"/>
          <tpl fld="2" item="0"/>
          <tpl fld="3" item="0"/>
          <tpl hier="11" item="4"/>
          <tpl fld="0" item="0"/>
        </tpls>
      </n>
      <n v="154975" in="0">
        <tpls c="6">
          <tpl hier="1" item="0"/>
          <tpl fld="1" item="8"/>
          <tpl fld="2" item="0"/>
          <tpl fld="3" item="0"/>
          <tpl hier="11" item="4"/>
          <tpl fld="0" item="0"/>
        </tpls>
      </n>
      <n v="-22211" in="0">
        <tpls c="6">
          <tpl hier="1" item="0"/>
          <tpl fld="1" item="3"/>
          <tpl fld="2" item="0"/>
          <tpl fld="3" item="1"/>
          <tpl hier="11" item="4"/>
          <tpl fld="0" item="0"/>
        </tpls>
      </n>
      <n v="-44986" in="0">
        <tpls c="6">
          <tpl hier="1" item="0"/>
          <tpl fld="1" item="11"/>
          <tpl fld="2" item="0"/>
          <tpl fld="3" item="1"/>
          <tpl hier="11" item="4"/>
          <tpl fld="0" item="0"/>
        </tpls>
      </n>
      <n v="-50102" in="0">
        <tpls c="6">
          <tpl hier="1" item="0"/>
          <tpl fld="1" item="6"/>
          <tpl fld="2" item="0"/>
          <tpl fld="3" item="2"/>
          <tpl hier="11" item="4"/>
          <tpl fld="0" item="0"/>
        </tpls>
      </n>
      <n v="1480" in="0">
        <tpls c="6">
          <tpl hier="1" item="0"/>
          <tpl fld="1" item="1"/>
          <tpl fld="2" item="0"/>
          <tpl fld="3" item="3"/>
          <tpl hier="11" item="4"/>
          <tpl fld="0" item="0"/>
        </tpls>
      </n>
      <n v="11535" in="0">
        <tpls c="6">
          <tpl hier="1" item="0"/>
          <tpl fld="1" item="9"/>
          <tpl fld="2" item="0"/>
          <tpl fld="3" item="3"/>
          <tpl hier="11" item="4"/>
          <tpl fld="0" item="0"/>
        </tpls>
      </n>
      <n v="-2424" in="0">
        <tpls c="6">
          <tpl hier="1" item="0"/>
          <tpl fld="1" item="10"/>
          <tpl fld="2" item="0"/>
          <tpl fld="3" item="3"/>
          <tpl hier="11" item="8"/>
          <tpl fld="0" item="0"/>
        </tpls>
      </n>
      <n v="18278" in="0">
        <tpls c="6">
          <tpl hier="1" item="0"/>
          <tpl fld="1" item="2"/>
          <tpl fld="2" item="0"/>
          <tpl fld="3" item="3"/>
          <tpl hier="11" item="8"/>
          <tpl fld="0" item="0"/>
        </tpls>
      </n>
      <n v="-78946" in="0">
        <tpls c="6">
          <tpl hier="1" item="0"/>
          <tpl fld="1" item="7"/>
          <tpl fld="2" item="0"/>
          <tpl fld="3" item="2"/>
          <tpl hier="11" item="8"/>
          <tpl fld="0" item="0"/>
        </tpls>
      </n>
      <n v="91194" in="0">
        <tpls c="6">
          <tpl hier="1" item="0"/>
          <tpl fld="1" item="9"/>
          <tpl fld="2" item="0"/>
          <tpl fld="3" item="0"/>
          <tpl hier="11" item="8"/>
          <tpl fld="0" item="0"/>
        </tpls>
      </n>
      <n v="-433958" in="0">
        <tpls c="6">
          <tpl hier="1" item="0"/>
          <tpl hier="3" item="4294967295"/>
          <tpl fld="2" item="0"/>
          <tpl fld="3" item="1"/>
          <tpl hier="11" item="8"/>
          <tpl fld="0" item="0"/>
        </tpls>
      </n>
      <n v="-68302" in="0">
        <tpls c="6">
          <tpl hier="1" item="0"/>
          <tpl fld="1" item="4"/>
          <tpl fld="2" item="0"/>
          <tpl fld="3" item="1"/>
          <tpl hier="11" item="8"/>
          <tpl fld="0" item="0"/>
        </tpls>
      </n>
      <n v="153094" in="0">
        <tpls c="6">
          <tpl hier="1" item="0"/>
          <tpl fld="1" item="1"/>
          <tpl fld="2" item="0"/>
          <tpl fld="3" item="0"/>
          <tpl hier="11" item="8"/>
          <tpl fld="0" item="0"/>
        </tpls>
      </n>
      <n v="60666" in="0">
        <tpls c="6">
          <tpl hier="1" item="0"/>
          <tpl fld="1" item="2"/>
          <tpl fld="2" item="0"/>
          <tpl fld="3" item="0"/>
          <tpl hier="11" item="8"/>
          <tpl fld="0" item="0"/>
        </tpls>
      </n>
      <n v="125684" in="0">
        <tpls c="6">
          <tpl hier="1" item="0"/>
          <tpl fld="1" item="10"/>
          <tpl fld="2" item="0"/>
          <tpl fld="3" item="0"/>
          <tpl hier="11" item="8"/>
          <tpl fld="0" item="0"/>
        </tpls>
      </n>
      <n v="-30001" in="0">
        <tpls c="6">
          <tpl hier="1" item="0"/>
          <tpl fld="1" item="5"/>
          <tpl fld="2" item="0"/>
          <tpl fld="3" item="1"/>
          <tpl hier="11" item="8"/>
          <tpl fld="0" item="0"/>
        </tpls>
      </n>
      <n v="-82079" in="0">
        <tpls c="6">
          <tpl hier="1" item="0"/>
          <tpl fld="1" item="0"/>
          <tpl fld="2" item="0"/>
          <tpl fld="3" item="2"/>
          <tpl hier="11" item="8"/>
          <tpl fld="0" item="0"/>
        </tpls>
      </n>
      <n v="-99795" in="0">
        <tpls c="6">
          <tpl hier="1" item="0"/>
          <tpl fld="1" item="8"/>
          <tpl fld="2" item="0"/>
          <tpl fld="3" item="2"/>
          <tpl hier="11" item="8"/>
          <tpl fld="0" item="0"/>
        </tpls>
      </n>
      <n v="15424" in="0">
        <tpls c="6">
          <tpl hier="1" item="0"/>
          <tpl fld="1" item="3"/>
          <tpl fld="2" item="0"/>
          <tpl fld="3" item="3"/>
          <tpl hier="11" item="8"/>
          <tpl fld="0" item="0"/>
        </tpls>
      </n>
      <n v="11045" in="0">
        <tpls c="6">
          <tpl hier="1" item="0"/>
          <tpl fld="1" item="11"/>
          <tpl fld="2" item="0"/>
          <tpl fld="3" item="3"/>
          <tpl hier="11" item="8"/>
          <tpl fld="0" item="0"/>
        </tpls>
      </n>
      <n v="5186" in="0">
        <tpls c="6">
          <tpl hier="1" item="0"/>
          <tpl fld="1" item="4"/>
          <tpl fld="2" item="0"/>
          <tpl fld="3" item="3"/>
          <tpl hier="11" item="8"/>
          <tpl fld="0" item="0"/>
        </tpls>
      </n>
      <n v="140597" in="0">
        <tpls c="6">
          <tpl hier="1" item="0"/>
          <tpl fld="1" item="4"/>
          <tpl fld="2" item="0"/>
          <tpl fld="3" item="0"/>
          <tpl hier="11" item="8"/>
          <tpl fld="0" item="0"/>
        </tpls>
      </n>
      <n v="1630589" in="0">
        <tpls c="6">
          <tpl hier="1" item="0"/>
          <tpl hier="3" item="4294967295"/>
          <tpl fld="2" item="0"/>
          <tpl fld="3" item="0"/>
          <tpl hier="11" item="8"/>
          <tpl fld="0" item="0"/>
        </tpls>
      </n>
      <n v="-18001" in="0">
        <tpls c="6">
          <tpl hier="1" item="0"/>
          <tpl fld="1" item="7"/>
          <tpl fld="2" item="0"/>
          <tpl fld="3" item="1"/>
          <tpl hier="11" item="8"/>
          <tpl fld="0" item="0"/>
        </tpls>
      </n>
      <n v="-78092" in="0">
        <tpls c="6">
          <tpl hier="1" item="0"/>
          <tpl fld="1" item="2"/>
          <tpl fld="2" item="0"/>
          <tpl fld="3" item="2"/>
          <tpl hier="11" item="8"/>
          <tpl fld="0" item="0"/>
        </tpls>
      </n>
      <n v="-82538" in="0">
        <tpls c="6">
          <tpl hier="1" item="0"/>
          <tpl fld="1" item="10"/>
          <tpl fld="2" item="0"/>
          <tpl fld="3" item="2"/>
          <tpl hier="11" item="8"/>
          <tpl fld="0" item="0"/>
        </tpls>
      </n>
      <n v="-6424" in="0">
        <tpls c="6">
          <tpl hier="1" item="0"/>
          <tpl fld="1" item="5"/>
          <tpl fld="2" item="0"/>
          <tpl fld="3" item="3"/>
          <tpl hier="11" item="8"/>
          <tpl fld="0" item="0"/>
        </tpls>
      </n>
      <n v="39116" in="0">
        <tpls c="6">
          <tpl hier="1" item="0"/>
          <tpl hier="3" item="4294967295"/>
          <tpl fld="2" item="0"/>
          <tpl fld="3" item="3"/>
          <tpl hier="11" item="8"/>
          <tpl fld="0" item="0"/>
        </tpls>
      </n>
      <n v="154697" in="0">
        <tpls c="6">
          <tpl hier="1" item="0"/>
          <tpl fld="1" item="5"/>
          <tpl fld="2" item="0"/>
          <tpl fld="3" item="0"/>
          <tpl hier="11" item="8"/>
          <tpl fld="0" item="0"/>
        </tpls>
      </n>
      <n v="-10836" in="0">
        <tpls c="6">
          <tpl hier="1" item="0"/>
          <tpl fld="1" item="0"/>
          <tpl fld="2" item="0"/>
          <tpl fld="3" item="1"/>
          <tpl hier="11" item="8"/>
          <tpl fld="0" item="0"/>
        </tpls>
      </n>
      <n v="-33763" in="0">
        <tpls c="6">
          <tpl hier="1" item="0"/>
          <tpl fld="1" item="8"/>
          <tpl fld="2" item="0"/>
          <tpl fld="3" item="1"/>
          <tpl hier="11" item="8"/>
          <tpl fld="0" item="0"/>
        </tpls>
      </n>
      <n v="-93248" in="0">
        <tpls c="6">
          <tpl hier="1" item="0"/>
          <tpl fld="1" item="3"/>
          <tpl fld="2" item="0"/>
          <tpl fld="3" item="2"/>
          <tpl hier="11" item="8"/>
          <tpl fld="0" item="0"/>
        </tpls>
      </n>
      <n v="-67190" in="0">
        <tpls c="6">
          <tpl hier="1" item="0"/>
          <tpl fld="1" item="11"/>
          <tpl fld="2" item="0"/>
          <tpl fld="3" item="2"/>
          <tpl hier="11" item="8"/>
          <tpl fld="0" item="0"/>
        </tpls>
      </n>
      <n v="-2750" in="0">
        <tpls c="6">
          <tpl hier="1" item="0"/>
          <tpl fld="1" item="6"/>
          <tpl fld="2" item="0"/>
          <tpl fld="3" item="3"/>
          <tpl hier="11" item="8"/>
          <tpl fld="0" item="0"/>
        </tpls>
      </n>
      <n v="-22218" in="0">
        <tpls c="6">
          <tpl hier="1" item="0"/>
          <tpl fld="1" item="6"/>
          <tpl fld="2" item="0"/>
          <tpl fld="3" item="1"/>
          <tpl hier="11" item="8"/>
          <tpl fld="0" item="0"/>
        </tpls>
      </n>
      <n v="-37288" in="0">
        <tpls c="6">
          <tpl hier="1" item="0"/>
          <tpl fld="1" item="1"/>
          <tpl fld="2" item="0"/>
          <tpl fld="3" item="1"/>
          <tpl hier="11" item="8"/>
          <tpl fld="0" item="0"/>
        </tpls>
      </n>
      <n v="-1014998" in="0">
        <tpls c="6">
          <tpl hier="1" item="0"/>
          <tpl hier="3" item="4294967295"/>
          <tpl fld="2" item="0"/>
          <tpl fld="3" item="2"/>
          <tpl hier="11" item="8"/>
          <tpl fld="0" item="0"/>
        </tpls>
      </n>
      <n v="65616" in="0">
        <tpls c="6">
          <tpl hier="1" item="0"/>
          <tpl fld="1" item="3"/>
          <tpl fld="2" item="0"/>
          <tpl fld="3" item="0"/>
          <tpl hier="11" item="8"/>
          <tpl fld="0" item="0"/>
        </tpls>
      </n>
      <n v="187198" in="0">
        <tpls c="6">
          <tpl hier="1" item="0"/>
          <tpl fld="1" item="11"/>
          <tpl fld="2" item="0"/>
          <tpl fld="3" item="0"/>
          <tpl hier="11" item="8"/>
          <tpl fld="0" item="0"/>
        </tpls>
      </n>
      <n v="-87798" in="0">
        <tpls c="6">
          <tpl hier="1" item="0"/>
          <tpl fld="1" item="1"/>
          <tpl fld="2" item="0"/>
          <tpl fld="3" item="2"/>
          <tpl hier="11" item="8"/>
          <tpl fld="0" item="0"/>
        </tpls>
      </n>
      <n v="-160088" in="0">
        <tpls c="6">
          <tpl hier="1" item="0"/>
          <tpl fld="1" item="9"/>
          <tpl fld="2" item="0"/>
          <tpl fld="3" item="2"/>
          <tpl hier="11" item="8"/>
          <tpl fld="0" item="0"/>
        </tpls>
      </n>
      <n v="119411" in="0">
        <tpls c="6">
          <tpl hier="1" item="0"/>
          <tpl fld="1" item="6"/>
          <tpl fld="2" item="0"/>
          <tpl fld="3" item="0"/>
          <tpl hier="11" item="8"/>
          <tpl fld="0" item="0"/>
        </tpls>
      </n>
      <n v="-30174" in="0">
        <tpls c="6">
          <tpl hier="1" item="0"/>
          <tpl fld="1" item="9"/>
          <tpl fld="2" item="0"/>
          <tpl fld="3" item="1"/>
          <tpl hier="11" item="8"/>
          <tpl fld="0" item="0"/>
        </tpls>
      </n>
      <n v="-76302" in="0">
        <tpls c="6">
          <tpl hier="1" item="0"/>
          <tpl fld="1" item="4"/>
          <tpl fld="2" item="0"/>
          <tpl fld="3" item="2"/>
          <tpl hier="11" item="8"/>
          <tpl fld="0" item="0"/>
        </tpls>
      </n>
      <n v="-3242" in="0">
        <tpls c="6">
          <tpl hier="1" item="0"/>
          <tpl fld="1" item="7"/>
          <tpl fld="2" item="0"/>
          <tpl fld="3" item="3"/>
          <tpl hier="11" item="8"/>
          <tpl fld="0" item="0"/>
        </tpls>
      </n>
      <n v="175437" in="0">
        <tpls c="6">
          <tpl hier="1" item="0"/>
          <tpl fld="1" item="7"/>
          <tpl fld="2" item="0"/>
          <tpl fld="3" item="0"/>
          <tpl hier="11" item="8"/>
          <tpl fld="0" item="0"/>
        </tpls>
      </n>
      <n v="-59366" in="0">
        <tpls c="6">
          <tpl hier="1" item="0"/>
          <tpl fld="1" item="2"/>
          <tpl fld="2" item="0"/>
          <tpl fld="3" item="1"/>
          <tpl hier="11" item="8"/>
          <tpl fld="0" item="0"/>
        </tpls>
      </n>
      <n v="-25965" in="0">
        <tpls c="6">
          <tpl hier="1" item="0"/>
          <tpl fld="1" item="10"/>
          <tpl fld="2" item="0"/>
          <tpl fld="3" item="1"/>
          <tpl hier="11" item="8"/>
          <tpl fld="0" item="0"/>
        </tpls>
      </n>
      <n v="-43956" in="0">
        <tpls c="6">
          <tpl hier="1" item="0"/>
          <tpl fld="1" item="5"/>
          <tpl fld="2" item="0"/>
          <tpl fld="3" item="2"/>
          <tpl hier="11" item="8"/>
          <tpl fld="0" item="0"/>
        </tpls>
      </n>
      <n v="-12509" in="0">
        <tpls c="6">
          <tpl hier="1" item="0"/>
          <tpl fld="1" item="0"/>
          <tpl fld="2" item="0"/>
          <tpl fld="3" item="3"/>
          <tpl hier="11" item="8"/>
          <tpl fld="0" item="0"/>
        </tpls>
      </n>
      <n v="13931" in="0">
        <tpls c="6">
          <tpl hier="1" item="0"/>
          <tpl fld="1" item="8"/>
          <tpl fld="2" item="0"/>
          <tpl fld="3" item="3"/>
          <tpl hier="11" item="8"/>
          <tpl fld="0" item="0"/>
        </tpls>
      </n>
      <n v="131036" in="0">
        <tpls c="6">
          <tpl hier="1" item="0"/>
          <tpl fld="1" item="0"/>
          <tpl fld="2" item="0"/>
          <tpl fld="3" item="0"/>
          <tpl hier="11" item="8"/>
          <tpl fld="0" item="0"/>
        </tpls>
      </n>
      <n v="225959" in="0">
        <tpls c="6">
          <tpl hier="1" item="0"/>
          <tpl fld="1" item="8"/>
          <tpl fld="2" item="0"/>
          <tpl fld="3" item="0"/>
          <tpl hier="11" item="8"/>
          <tpl fld="0" item="0"/>
        </tpls>
      </n>
      <n v="-20689" in="0">
        <tpls c="6">
          <tpl hier="1" item="0"/>
          <tpl fld="1" item="3"/>
          <tpl fld="2" item="0"/>
          <tpl fld="3" item="1"/>
          <tpl hier="11" item="8"/>
          <tpl fld="0" item="0"/>
        </tpls>
      </n>
      <n v="-77355" in="0">
        <tpls c="6">
          <tpl hier="1" item="0"/>
          <tpl fld="1" item="11"/>
          <tpl fld="2" item="0"/>
          <tpl fld="3" item="1"/>
          <tpl hier="11" item="8"/>
          <tpl fld="0" item="0"/>
        </tpls>
      </n>
      <n v="-64966" in="0">
        <tpls c="6">
          <tpl hier="1" item="0"/>
          <tpl fld="1" item="6"/>
          <tpl fld="2" item="0"/>
          <tpl fld="3" item="2"/>
          <tpl hier="11" item="8"/>
          <tpl fld="0" item="0"/>
        </tpls>
      </n>
      <n v="-4720" in="0">
        <tpls c="6">
          <tpl hier="1" item="0"/>
          <tpl fld="1" item="1"/>
          <tpl fld="2" item="0"/>
          <tpl fld="3" item="3"/>
          <tpl hier="11" item="8"/>
          <tpl fld="0" item="0"/>
        </tpls>
      </n>
      <n v="7321" in="0">
        <tpls c="6">
          <tpl hier="1" item="0"/>
          <tpl fld="1" item="9"/>
          <tpl fld="2" item="0"/>
          <tpl fld="3" item="3"/>
          <tpl hier="11" item="8"/>
          <tpl fld="0" item="0"/>
        </tpls>
      </n>
      <n v="5649" in="0">
        <tpls c="6">
          <tpl hier="1" item="0"/>
          <tpl fld="1" item="10"/>
          <tpl fld="2" item="0"/>
          <tpl fld="3" item="3"/>
          <tpl hier="11" item="9"/>
          <tpl fld="0" item="0"/>
        </tpls>
      </n>
      <n v="11470" in="0">
        <tpls c="6">
          <tpl hier="1" item="0"/>
          <tpl fld="1" item="2"/>
          <tpl fld="2" item="0"/>
          <tpl fld="3" item="3"/>
          <tpl hier="11" item="9"/>
          <tpl fld="0" item="0"/>
        </tpls>
      </n>
      <n v="-128432" in="0">
        <tpls c="6">
          <tpl hier="1" item="0"/>
          <tpl fld="1" item="7"/>
          <tpl fld="2" item="0"/>
          <tpl fld="3" item="2"/>
          <tpl hier="11" item="9"/>
          <tpl fld="0" item="0"/>
        </tpls>
      </n>
      <n v="262866" in="0">
        <tpls c="6">
          <tpl hier="1" item="0"/>
          <tpl fld="1" item="9"/>
          <tpl fld="2" item="0"/>
          <tpl fld="3" item="0"/>
          <tpl hier="11" item="9"/>
          <tpl fld="0" item="0"/>
        </tpls>
      </n>
      <n v="-830269" in="0">
        <tpls c="6">
          <tpl hier="1" item="0"/>
          <tpl hier="3" item="4294967295"/>
          <tpl fld="2" item="0"/>
          <tpl fld="3" item="1"/>
          <tpl hier="11" item="9"/>
          <tpl fld="0" item="0"/>
        </tpls>
      </n>
      <n v="-123496" in="0">
        <tpls c="6">
          <tpl hier="1" item="0"/>
          <tpl fld="1" item="4"/>
          <tpl fld="2" item="0"/>
          <tpl fld="3" item="1"/>
          <tpl hier="11" item="9"/>
          <tpl fld="0" item="0"/>
        </tpls>
      </n>
      <n v="471961" in="0">
        <tpls c="6">
          <tpl hier="1" item="0"/>
          <tpl fld="1" item="1"/>
          <tpl fld="2" item="0"/>
          <tpl fld="3" item="0"/>
          <tpl hier="11" item="9"/>
          <tpl fld="0" item="0"/>
        </tpls>
      </n>
      <n v="171352" in="0">
        <tpls c="6">
          <tpl hier="1" item="0"/>
          <tpl fld="1" item="2"/>
          <tpl fld="2" item="0"/>
          <tpl fld="3" item="0"/>
          <tpl hier="11" item="9"/>
          <tpl fld="0" item="0"/>
        </tpls>
      </n>
      <n v="175252" in="0">
        <tpls c="6">
          <tpl hier="1" item="0"/>
          <tpl fld="1" item="10"/>
          <tpl fld="2" item="0"/>
          <tpl fld="3" item="0"/>
          <tpl hier="11" item="9"/>
          <tpl fld="0" item="0"/>
        </tpls>
      </n>
      <n v="-30407" in="0">
        <tpls c="6">
          <tpl hier="1" item="0"/>
          <tpl fld="1" item="5"/>
          <tpl fld="2" item="0"/>
          <tpl fld="3" item="1"/>
          <tpl hier="11" item="9"/>
          <tpl fld="0" item="0"/>
        </tpls>
      </n>
      <n v="-157870" in="0">
        <tpls c="6">
          <tpl hier="1" item="0"/>
          <tpl fld="1" item="0"/>
          <tpl fld="2" item="0"/>
          <tpl fld="3" item="2"/>
          <tpl hier="11" item="9"/>
          <tpl fld="0" item="0"/>
        </tpls>
      </n>
      <n v="-191470" in="0">
        <tpls c="6">
          <tpl hier="1" item="0"/>
          <tpl fld="1" item="8"/>
          <tpl fld="2" item="0"/>
          <tpl fld="3" item="2"/>
          <tpl hier="11" item="9"/>
          <tpl fld="0" item="0"/>
        </tpls>
      </n>
      <n v="400" in="0">
        <tpls c="6">
          <tpl hier="1" item="0"/>
          <tpl fld="1" item="3"/>
          <tpl fld="2" item="0"/>
          <tpl fld="3" item="3"/>
          <tpl hier="11" item="9"/>
          <tpl fld="0" item="0"/>
        </tpls>
      </n>
      <n v="6531" in="0">
        <tpls c="6">
          <tpl hier="1" item="0"/>
          <tpl fld="1" item="11"/>
          <tpl fld="2" item="0"/>
          <tpl fld="3" item="3"/>
          <tpl hier="11" item="9"/>
          <tpl fld="0" item="0"/>
        </tpls>
      </n>
      <n v="3421" in="0">
        <tpls c="6">
          <tpl hier="1" item="0"/>
          <tpl fld="1" item="4"/>
          <tpl fld="2" item="0"/>
          <tpl fld="3" item="3"/>
          <tpl hier="11" item="9"/>
          <tpl fld="0" item="0"/>
        </tpls>
      </n>
      <n v="271076" in="0">
        <tpls c="6">
          <tpl hier="1" item="0"/>
          <tpl fld="1" item="4"/>
          <tpl fld="2" item="0"/>
          <tpl fld="3" item="0"/>
          <tpl hier="11" item="9"/>
          <tpl fld="0" item="0"/>
        </tpls>
      </n>
      <n v="3442261" in="0">
        <tpls c="6">
          <tpl hier="1" item="0"/>
          <tpl hier="3" item="4294967295"/>
          <tpl fld="2" item="0"/>
          <tpl fld="3" item="0"/>
          <tpl hier="11" item="9"/>
          <tpl fld="0" item="0"/>
        </tpls>
      </n>
      <n v="-45658" in="0">
        <tpls c="6">
          <tpl hier="1" item="0"/>
          <tpl fld="1" item="7"/>
          <tpl fld="2" item="0"/>
          <tpl fld="3" item="1"/>
          <tpl hier="11" item="9"/>
          <tpl fld="0" item="0"/>
        </tpls>
      </n>
      <n v="-159134" in="0">
        <tpls c="6">
          <tpl hier="1" item="0"/>
          <tpl fld="1" item="2"/>
          <tpl fld="2" item="0"/>
          <tpl fld="3" item="2"/>
          <tpl hier="11" item="9"/>
          <tpl fld="0" item="0"/>
        </tpls>
      </n>
      <n v="-123784" in="0">
        <tpls c="6">
          <tpl hier="1" item="0"/>
          <tpl fld="1" item="10"/>
          <tpl fld="2" item="0"/>
          <tpl fld="3" item="2"/>
          <tpl hier="11" item="9"/>
          <tpl fld="0" item="0"/>
        </tpls>
      </n>
      <n v="18564" in="0">
        <tpls c="6">
          <tpl hier="1" item="0"/>
          <tpl fld="1" item="5"/>
          <tpl fld="2" item="0"/>
          <tpl fld="3" item="3"/>
          <tpl hier="11" item="9"/>
          <tpl fld="0" item="0"/>
        </tpls>
      </n>
      <n v="92088" in="0">
        <tpls c="6">
          <tpl hier="1" item="0"/>
          <tpl hier="3" item="4294967295"/>
          <tpl fld="2" item="0"/>
          <tpl fld="3" item="3"/>
          <tpl hier="11" item="9"/>
          <tpl fld="0" item="0"/>
        </tpls>
      </n>
      <n v="274145" in="0">
        <tpls c="6">
          <tpl hier="1" item="0"/>
          <tpl fld="1" item="5"/>
          <tpl fld="2" item="0"/>
          <tpl fld="3" item="0"/>
          <tpl hier="11" item="9"/>
          <tpl fld="0" item="0"/>
        </tpls>
      </n>
      <n v="-63828" in="0">
        <tpls c="6">
          <tpl hier="1" item="0"/>
          <tpl fld="1" item="0"/>
          <tpl fld="2" item="0"/>
          <tpl fld="3" item="1"/>
          <tpl hier="11" item="9"/>
          <tpl fld="0" item="0"/>
        </tpls>
      </n>
      <n v="-36670" in="0">
        <tpls c="6">
          <tpl hier="1" item="0"/>
          <tpl fld="1" item="8"/>
          <tpl fld="2" item="0"/>
          <tpl fld="3" item="1"/>
          <tpl hier="11" item="9"/>
          <tpl fld="0" item="0"/>
        </tpls>
      </n>
      <n v="-120372" in="0">
        <tpls c="6">
          <tpl hier="1" item="0"/>
          <tpl fld="1" item="3"/>
          <tpl fld="2" item="0"/>
          <tpl fld="3" item="2"/>
          <tpl hier="11" item="9"/>
          <tpl fld="0" item="0"/>
        </tpls>
      </n>
      <n v="-158504" in="0">
        <tpls c="6">
          <tpl hier="1" item="0"/>
          <tpl fld="1" item="11"/>
          <tpl fld="2" item="0"/>
          <tpl fld="3" item="2"/>
          <tpl hier="11" item="9"/>
          <tpl fld="0" item="0"/>
        </tpls>
      </n>
      <n v="12109" in="0">
        <tpls c="6">
          <tpl hier="1" item="0"/>
          <tpl fld="1" item="6"/>
          <tpl fld="2" item="0"/>
          <tpl fld="3" item="3"/>
          <tpl hier="11" item="9"/>
          <tpl fld="0" item="0"/>
        </tpls>
      </n>
      <n v="-65185" in="0">
        <tpls c="6">
          <tpl hier="1" item="0"/>
          <tpl fld="1" item="6"/>
          <tpl fld="2" item="0"/>
          <tpl fld="3" item="1"/>
          <tpl hier="11" item="9"/>
          <tpl fld="0" item="0"/>
        </tpls>
      </n>
      <n v="-67777" in="0">
        <tpls c="6">
          <tpl hier="1" item="0"/>
          <tpl fld="1" item="1"/>
          <tpl fld="2" item="0"/>
          <tpl fld="3" item="1"/>
          <tpl hier="11" item="9"/>
          <tpl fld="0" item="0"/>
        </tpls>
      </n>
      <n v="-1925874" in="0">
        <tpls c="6">
          <tpl hier="1" item="0"/>
          <tpl hier="3" item="4294967295"/>
          <tpl fld="2" item="0"/>
          <tpl fld="3" item="2"/>
          <tpl hier="11" item="9"/>
          <tpl fld="0" item="0"/>
        </tpls>
      </n>
      <n v="279719" in="0">
        <tpls c="6">
          <tpl hier="1" item="0"/>
          <tpl fld="1" item="3"/>
          <tpl fld="2" item="0"/>
          <tpl fld="3" item="0"/>
          <tpl hier="11" item="9"/>
          <tpl fld="0" item="0"/>
        </tpls>
      </n>
      <n v="421053" in="0">
        <tpls c="6">
          <tpl hier="1" item="0"/>
          <tpl fld="1" item="11"/>
          <tpl fld="2" item="0"/>
          <tpl fld="3" item="0"/>
          <tpl hier="11" item="9"/>
          <tpl fld="0" item="0"/>
        </tpls>
      </n>
      <n v="-144295" in="0">
        <tpls c="6">
          <tpl hier="1" item="0"/>
          <tpl fld="1" item="1"/>
          <tpl fld="2" item="0"/>
          <tpl fld="3" item="2"/>
          <tpl hier="11" item="9"/>
          <tpl fld="0" item="0"/>
        </tpls>
      </n>
      <n v="-184118" in="0">
        <tpls c="6">
          <tpl hier="1" item="0"/>
          <tpl fld="1" item="9"/>
          <tpl fld="2" item="0"/>
          <tpl fld="3" item="2"/>
          <tpl hier="11" item="9"/>
          <tpl fld="0" item="0"/>
        </tpls>
      </n>
      <n v="307683" in="0">
        <tpls c="6">
          <tpl hier="1" item="0"/>
          <tpl fld="1" item="6"/>
          <tpl fld="2" item="0"/>
          <tpl fld="3" item="0"/>
          <tpl hier="11" item="9"/>
          <tpl fld="0" item="0"/>
        </tpls>
      </n>
      <n v="-79888" in="0">
        <tpls c="6">
          <tpl hier="1" item="0"/>
          <tpl fld="1" item="9"/>
          <tpl fld="2" item="0"/>
          <tpl fld="3" item="1"/>
          <tpl hier="11" item="9"/>
          <tpl fld="0" item="0"/>
        </tpls>
      </n>
      <n v="-158043" in="0">
        <tpls c="6">
          <tpl hier="1" item="0"/>
          <tpl fld="1" item="4"/>
          <tpl fld="2" item="0"/>
          <tpl fld="3" item="2"/>
          <tpl hier="11" item="9"/>
          <tpl fld="0" item="0"/>
        </tpls>
      </n>
      <n v="6049" in="0">
        <tpls c="6">
          <tpl hier="1" item="0"/>
          <tpl fld="1" item="7"/>
          <tpl fld="2" item="0"/>
          <tpl fld="3" item="3"/>
          <tpl hier="11" item="9"/>
          <tpl fld="0" item="0"/>
        </tpls>
      </n>
      <n v="327977" in="0">
        <tpls c="6">
          <tpl hier="1" item="0"/>
          <tpl fld="1" item="7"/>
          <tpl fld="2" item="0"/>
          <tpl fld="3" item="0"/>
          <tpl hier="11" item="9"/>
          <tpl fld="0" item="0"/>
        </tpls>
      </n>
      <n v="-32468" in="0">
        <tpls c="6">
          <tpl hier="1" item="0"/>
          <tpl fld="1" item="2"/>
          <tpl fld="2" item="0"/>
          <tpl fld="3" item="1"/>
          <tpl hier="11" item="9"/>
          <tpl fld="0" item="0"/>
        </tpls>
      </n>
      <n v="-99482" in="0">
        <tpls c="6">
          <tpl hier="1" item="0"/>
          <tpl fld="1" item="10"/>
          <tpl fld="2" item="0"/>
          <tpl fld="3" item="1"/>
          <tpl hier="11" item="9"/>
          <tpl fld="0" item="0"/>
        </tpls>
      </n>
      <n v="-224837" in="0">
        <tpls c="6">
          <tpl hier="1" item="0"/>
          <tpl fld="1" item="5"/>
          <tpl fld="2" item="0"/>
          <tpl fld="3" item="2"/>
          <tpl hier="11" item="9"/>
          <tpl fld="0" item="0"/>
        </tpls>
      </n>
      <n v="11626" in="0">
        <tpls c="6">
          <tpl hier="1" item="0"/>
          <tpl fld="1" item="0"/>
          <tpl fld="2" item="0"/>
          <tpl fld="3" item="3"/>
          <tpl hier="11" item="9"/>
          <tpl fld="0" item="0"/>
        </tpls>
      </n>
      <n v="-4839" in="0">
        <tpls c="6">
          <tpl hier="1" item="0"/>
          <tpl fld="1" item="8"/>
          <tpl fld="2" item="0"/>
          <tpl fld="3" item="3"/>
          <tpl hier="11" item="9"/>
          <tpl fld="0" item="0"/>
        </tpls>
      </n>
      <n v="299470" in="0">
        <tpls c="6">
          <tpl hier="1" item="0"/>
          <tpl fld="1" item="0"/>
          <tpl fld="2" item="0"/>
          <tpl fld="3" item="0"/>
          <tpl hier="11" item="9"/>
          <tpl fld="0" item="0"/>
        </tpls>
      </n>
      <n v="179707" in="0">
        <tpls c="6">
          <tpl hier="1" item="0"/>
          <tpl fld="1" item="8"/>
          <tpl fld="2" item="0"/>
          <tpl fld="3" item="0"/>
          <tpl hier="11" item="9"/>
          <tpl fld="0" item="0"/>
        </tpls>
      </n>
      <n v="-105918" in="0">
        <tpls c="6">
          <tpl hier="1" item="0"/>
          <tpl fld="1" item="3"/>
          <tpl fld="2" item="0"/>
          <tpl fld="3" item="1"/>
          <tpl hier="11" item="9"/>
          <tpl fld="0" item="0"/>
        </tpls>
      </n>
      <n v="-79492" in="0">
        <tpls c="6">
          <tpl hier="1" item="0"/>
          <tpl fld="1" item="11"/>
          <tpl fld="2" item="0"/>
          <tpl fld="3" item="1"/>
          <tpl hier="11" item="9"/>
          <tpl fld="0" item="0"/>
        </tpls>
      </n>
      <n v="-175015" in="0">
        <tpls c="6">
          <tpl hier="1" item="0"/>
          <tpl fld="1" item="6"/>
          <tpl fld="2" item="0"/>
          <tpl fld="3" item="2"/>
          <tpl hier="11" item="9"/>
          <tpl fld="0" item="0"/>
        </tpls>
      </n>
      <n v="15680" in="0">
        <tpls c="6">
          <tpl hier="1" item="0"/>
          <tpl fld="1" item="1"/>
          <tpl fld="2" item="0"/>
          <tpl fld="3" item="3"/>
          <tpl hier="11" item="9"/>
          <tpl fld="0" item="0"/>
        </tpls>
      </n>
      <n v="5428" in="0">
        <tpls c="6">
          <tpl hier="1" item="0"/>
          <tpl fld="1" item="9"/>
          <tpl fld="2" item="0"/>
          <tpl fld="3" item="3"/>
          <tpl hier="11" item="9"/>
          <tpl fld="0" item="0"/>
        </tpls>
      </n>
      <n v="10499" in="0">
        <tpls c="6">
          <tpl hier="1" item="0"/>
          <tpl fld="1" item="10"/>
          <tpl fld="2" item="0"/>
          <tpl fld="3" item="3"/>
          <tpl hier="11" item="10"/>
          <tpl fld="0" item="0"/>
        </tpls>
      </n>
      <n v="22426" in="0">
        <tpls c="6">
          <tpl hier="1" item="0"/>
          <tpl fld="1" item="2"/>
          <tpl fld="2" item="0"/>
          <tpl fld="3" item="3"/>
          <tpl hier="11" item="10"/>
          <tpl fld="0" item="0"/>
        </tpls>
      </n>
      <n v="-262260" in="0">
        <tpls c="6">
          <tpl hier="1" item="0"/>
          <tpl fld="1" item="7"/>
          <tpl fld="2" item="0"/>
          <tpl fld="3" item="2"/>
          <tpl hier="11" item="10"/>
          <tpl fld="0" item="0"/>
        </tpls>
      </n>
      <n v="361445" in="0">
        <tpls c="6">
          <tpl hier="1" item="0"/>
          <tpl fld="1" item="9"/>
          <tpl fld="2" item="0"/>
          <tpl fld="3" item="0"/>
          <tpl hier="11" item="10"/>
          <tpl fld="0" item="0"/>
        </tpls>
      </n>
      <n v="-1255607" in="0">
        <tpls c="6">
          <tpl hier="1" item="0"/>
          <tpl hier="3" item="4294967295"/>
          <tpl fld="2" item="0"/>
          <tpl fld="3" item="1"/>
          <tpl hier="11" item="10"/>
          <tpl fld="0" item="0"/>
        </tpls>
      </n>
      <n v="-208164" in="0">
        <tpls c="6">
          <tpl hier="1" item="0"/>
          <tpl fld="1" item="4"/>
          <tpl fld="2" item="0"/>
          <tpl fld="3" item="1"/>
          <tpl hier="11" item="10"/>
          <tpl fld="0" item="0"/>
        </tpls>
      </n>
      <n v="639655" in="0">
        <tpls c="6">
          <tpl hier="1" item="0"/>
          <tpl fld="1" item="1"/>
          <tpl fld="2" item="0"/>
          <tpl fld="3" item="0"/>
          <tpl hier="11" item="10"/>
          <tpl fld="0" item="0"/>
        </tpls>
      </n>
      <n v="358361" in="0">
        <tpls c="6">
          <tpl hier="1" item="0"/>
          <tpl fld="1" item="2"/>
          <tpl fld="2" item="0"/>
          <tpl fld="3" item="0"/>
          <tpl hier="11" item="10"/>
          <tpl fld="0" item="0"/>
        </tpls>
      </n>
      <n v="256568" in="0">
        <tpls c="6">
          <tpl hier="1" item="0"/>
          <tpl fld="1" item="10"/>
          <tpl fld="2" item="0"/>
          <tpl fld="3" item="0"/>
          <tpl hier="11" item="10"/>
          <tpl fld="0" item="0"/>
        </tpls>
      </n>
      <n v="-81040" in="0">
        <tpls c="6">
          <tpl hier="1" item="0"/>
          <tpl fld="1" item="5"/>
          <tpl fld="2" item="0"/>
          <tpl fld="3" item="1"/>
          <tpl hier="11" item="10"/>
          <tpl fld="0" item="0"/>
        </tpls>
      </n>
      <n v="-207571" in="0">
        <tpls c="6">
          <tpl hier="1" item="0"/>
          <tpl fld="1" item="0"/>
          <tpl fld="2" item="0"/>
          <tpl fld="3" item="2"/>
          <tpl hier="11" item="10"/>
          <tpl fld="0" item="0"/>
        </tpls>
      </n>
      <n v="-327195" in="0">
        <tpls c="6">
          <tpl hier="1" item="0"/>
          <tpl fld="1" item="8"/>
          <tpl fld="2" item="0"/>
          <tpl fld="3" item="2"/>
          <tpl hier="11" item="10"/>
          <tpl fld="0" item="0"/>
        </tpls>
      </n>
      <n v="2029" in="0">
        <tpls c="6">
          <tpl hier="1" item="0"/>
          <tpl fld="1" item="3"/>
          <tpl fld="2" item="0"/>
          <tpl fld="3" item="3"/>
          <tpl hier="11" item="10"/>
          <tpl fld="0" item="0"/>
        </tpls>
      </n>
      <n v="15600" in="0">
        <tpls c="6">
          <tpl hier="1" item="0"/>
          <tpl fld="1" item="11"/>
          <tpl fld="2" item="0"/>
          <tpl fld="3" item="3"/>
          <tpl hier="11" item="10"/>
          <tpl fld="0" item="0"/>
        </tpls>
      </n>
      <n v="1190" in="0">
        <tpls c="6">
          <tpl hier="1" item="0"/>
          <tpl fld="1" item="4"/>
          <tpl fld="2" item="0"/>
          <tpl fld="3" item="3"/>
          <tpl hier="11" item="10"/>
          <tpl fld="0" item="0"/>
        </tpls>
      </n>
      <n v="447629" in="0">
        <tpls c="6">
          <tpl hier="1" item="0"/>
          <tpl fld="1" item="4"/>
          <tpl fld="2" item="0"/>
          <tpl fld="3" item="0"/>
          <tpl hier="11" item="10"/>
          <tpl fld="0" item="0"/>
        </tpls>
      </n>
      <n v="5083771" in="0">
        <tpls c="6">
          <tpl hier="1" item="0"/>
          <tpl hier="3" item="4294967295"/>
          <tpl fld="2" item="0"/>
          <tpl fld="3" item="0"/>
          <tpl hier="11" item="10"/>
          <tpl fld="0" item="0"/>
        </tpls>
      </n>
      <n v="-85421" in="0">
        <tpls c="6">
          <tpl hier="1" item="0"/>
          <tpl fld="1" item="7"/>
          <tpl fld="2" item="0"/>
          <tpl fld="3" item="1"/>
          <tpl hier="11" item="10"/>
          <tpl fld="0" item="0"/>
        </tpls>
      </n>
      <n v="-281016" in="0">
        <tpls c="6">
          <tpl hier="1" item="0"/>
          <tpl fld="1" item="2"/>
          <tpl fld="2" item="0"/>
          <tpl fld="3" item="2"/>
          <tpl hier="11" item="10"/>
          <tpl fld="0" item="0"/>
        </tpls>
      </n>
      <n v="-183096" in="0">
        <tpls c="6">
          <tpl hier="1" item="0"/>
          <tpl fld="1" item="10"/>
          <tpl fld="2" item="0"/>
          <tpl fld="3" item="2"/>
          <tpl hier="11" item="10"/>
          <tpl fld="0" item="0"/>
        </tpls>
      </n>
      <n v="28384" in="0">
        <tpls c="6">
          <tpl hier="1" item="0"/>
          <tpl fld="1" item="5"/>
          <tpl fld="2" item="0"/>
          <tpl fld="3" item="3"/>
          <tpl hier="11" item="10"/>
          <tpl fld="0" item="0"/>
        </tpls>
      </n>
      <n v="151844" in="0">
        <tpls c="6">
          <tpl hier="1" item="0"/>
          <tpl hier="3" item="4294967295"/>
          <tpl fld="2" item="0"/>
          <tpl fld="3" item="3"/>
          <tpl hier="11" item="10"/>
          <tpl fld="0" item="0"/>
        </tpls>
      </n>
      <n v="341540" in="0">
        <tpls c="6">
          <tpl hier="1" item="0"/>
          <tpl fld="1" item="5"/>
          <tpl fld="2" item="0"/>
          <tpl fld="3" item="0"/>
          <tpl hier="11" item="10"/>
          <tpl fld="0" item="0"/>
        </tpls>
      </n>
      <n v="-76879" in="0">
        <tpls c="6">
          <tpl hier="1" item="0"/>
          <tpl fld="1" item="0"/>
          <tpl fld="2" item="0"/>
          <tpl fld="3" item="1"/>
          <tpl hier="11" item="10"/>
          <tpl fld="0" item="0"/>
        </tpls>
      </n>
      <n v="-51337" in="0">
        <tpls c="6">
          <tpl hier="1" item="0"/>
          <tpl fld="1" item="8"/>
          <tpl fld="2" item="0"/>
          <tpl fld="3" item="1"/>
          <tpl hier="11" item="10"/>
          <tpl fld="0" item="0"/>
        </tpls>
      </n>
      <n v="-165128" in="0">
        <tpls c="6">
          <tpl hier="1" item="0"/>
          <tpl fld="1" item="3"/>
          <tpl fld="2" item="0"/>
          <tpl fld="3" item="2"/>
          <tpl hier="11" item="10"/>
          <tpl fld="0" item="0"/>
        </tpls>
      </n>
      <n v="-242889" in="0">
        <tpls c="6">
          <tpl hier="1" item="0"/>
          <tpl fld="1" item="11"/>
          <tpl fld="2" item="0"/>
          <tpl fld="3" item="2"/>
          <tpl hier="11" item="10"/>
          <tpl fld="0" item="0"/>
        </tpls>
      </n>
      <n v="30299" in="0">
        <tpls c="6">
          <tpl hier="1" item="0"/>
          <tpl fld="1" item="6"/>
          <tpl fld="2" item="0"/>
          <tpl fld="3" item="3"/>
          <tpl hier="11" item="10"/>
          <tpl fld="0" item="0"/>
        </tpls>
      </n>
      <n v="-92621" in="0">
        <tpls c="6">
          <tpl hier="1" item="0"/>
          <tpl fld="1" item="6"/>
          <tpl fld="2" item="0"/>
          <tpl fld="3" item="1"/>
          <tpl hier="11" item="10"/>
          <tpl fld="0" item="0"/>
        </tpls>
      </n>
      <n v="-93364" in="0">
        <tpls c="6">
          <tpl hier="1" item="0"/>
          <tpl fld="1" item="1"/>
          <tpl fld="2" item="0"/>
          <tpl fld="3" item="1"/>
          <tpl hier="11" item="10"/>
          <tpl fld="0" item="0"/>
        </tpls>
      </n>
      <n v="-2908825" in="0">
        <tpls c="6">
          <tpl hier="1" item="0"/>
          <tpl hier="3" item="4294967295"/>
          <tpl fld="2" item="0"/>
          <tpl fld="3" item="2"/>
          <tpl hier="11" item="10"/>
          <tpl fld="0" item="0"/>
        </tpls>
      </n>
      <n v="372137" in="0">
        <tpls c="6">
          <tpl hier="1" item="0"/>
          <tpl fld="1" item="3"/>
          <tpl fld="2" item="0"/>
          <tpl fld="3" item="0"/>
          <tpl hier="11" item="10"/>
          <tpl fld="0" item="0"/>
        </tpls>
      </n>
      <n v="743708" in="0">
        <tpls c="6">
          <tpl hier="1" item="0"/>
          <tpl fld="1" item="11"/>
          <tpl fld="2" item="0"/>
          <tpl fld="3" item="0"/>
          <tpl hier="11" item="10"/>
          <tpl fld="0" item="0"/>
        </tpls>
      </n>
      <n v="-184064" in="0">
        <tpls c="6">
          <tpl hier="1" item="0"/>
          <tpl fld="1" item="1"/>
          <tpl fld="2" item="0"/>
          <tpl fld="3" item="2"/>
          <tpl hier="11" item="10"/>
          <tpl fld="0" item="0"/>
        </tpls>
      </n>
      <n v="-283579" in="0">
        <tpls c="6">
          <tpl hier="1" item="0"/>
          <tpl fld="1" item="9"/>
          <tpl fld="2" item="0"/>
          <tpl fld="3" item="2"/>
          <tpl hier="11" item="10"/>
          <tpl fld="0" item="0"/>
        </tpls>
      </n>
      <n v="391299" in="0">
        <tpls c="6">
          <tpl hier="1" item="0"/>
          <tpl fld="1" item="6"/>
          <tpl fld="2" item="0"/>
          <tpl fld="3" item="0"/>
          <tpl hier="11" item="10"/>
          <tpl fld="0" item="0"/>
        </tpls>
      </n>
      <n v="-113167" in="0">
        <tpls c="6">
          <tpl hier="1" item="0"/>
          <tpl fld="1" item="9"/>
          <tpl fld="2" item="0"/>
          <tpl fld="3" item="1"/>
          <tpl hier="11" item="10"/>
          <tpl fld="0" item="0"/>
        </tpls>
      </n>
      <n v="-235104" in="0">
        <tpls c="6">
          <tpl hier="1" item="0"/>
          <tpl fld="1" item="4"/>
          <tpl fld="2" item="0"/>
          <tpl fld="3" item="2"/>
          <tpl hier="11" item="10"/>
          <tpl fld="0" item="0"/>
        </tpls>
      </n>
      <n v="-1998" in="0">
        <tpls c="6">
          <tpl hier="1" item="0"/>
          <tpl fld="1" item="7"/>
          <tpl fld="2" item="0"/>
          <tpl fld="3" item="3"/>
          <tpl hier="11" item="10"/>
          <tpl fld="0" item="0"/>
        </tpls>
      </n>
      <n v="420075" in="0">
        <tpls c="6">
          <tpl hier="1" item="0"/>
          <tpl fld="1" item="7"/>
          <tpl fld="2" item="0"/>
          <tpl fld="3" item="0"/>
          <tpl hier="11" item="10"/>
          <tpl fld="0" item="0"/>
        </tpls>
      </n>
      <n v="-71559" in="0">
        <tpls c="6">
          <tpl hier="1" item="0"/>
          <tpl fld="1" item="2"/>
          <tpl fld="2" item="0"/>
          <tpl fld="3" item="1"/>
          <tpl hier="11" item="10"/>
          <tpl fld="0" item="0"/>
        </tpls>
      </n>
      <n v="-129448" in="0">
        <tpls c="6">
          <tpl hier="1" item="0"/>
          <tpl fld="1" item="10"/>
          <tpl fld="2" item="0"/>
          <tpl fld="3" item="1"/>
          <tpl hier="11" item="10"/>
          <tpl fld="0" item="0"/>
        </tpls>
      </n>
      <n v="-311806" in="0">
        <tpls c="6">
          <tpl hier="1" item="0"/>
          <tpl fld="1" item="5"/>
          <tpl fld="2" item="0"/>
          <tpl fld="3" item="2"/>
          <tpl hier="11" item="10"/>
          <tpl fld="0" item="0"/>
        </tpls>
      </n>
      <n v="24600" in="0">
        <tpls c="6">
          <tpl hier="1" item="0"/>
          <tpl fld="1" item="0"/>
          <tpl fld="2" item="0"/>
          <tpl fld="3" item="3"/>
          <tpl hier="11" item="10"/>
          <tpl fld="0" item="0"/>
        </tpls>
      </n>
      <n v="-15308" in="0">
        <tpls c="6">
          <tpl hier="1" item="0"/>
          <tpl fld="1" item="8"/>
          <tpl fld="2" item="0"/>
          <tpl fld="3" item="3"/>
          <tpl hier="11" item="10"/>
          <tpl fld="0" item="0"/>
        </tpls>
      </n>
      <n v="416672" in="0">
        <tpls c="6">
          <tpl hier="1" item="0"/>
          <tpl fld="1" item="0"/>
          <tpl fld="2" item="0"/>
          <tpl fld="3" item="0"/>
          <tpl hier="11" item="10"/>
          <tpl fld="0" item="0"/>
        </tpls>
      </n>
      <n v="334682" in="0">
        <tpls c="6">
          <tpl hier="1" item="0"/>
          <tpl fld="1" item="8"/>
          <tpl fld="2" item="0"/>
          <tpl fld="3" item="0"/>
          <tpl hier="11" item="10"/>
          <tpl fld="0" item="0"/>
        </tpls>
      </n>
      <n v="-128129" in="0">
        <tpls c="6">
          <tpl hier="1" item="0"/>
          <tpl fld="1" item="3"/>
          <tpl fld="2" item="0"/>
          <tpl fld="3" item="1"/>
          <tpl hier="11" item="10"/>
          <tpl fld="0" item="0"/>
        </tpls>
      </n>
      <n v="-124478" in="0">
        <tpls c="6">
          <tpl hier="1" item="0"/>
          <tpl fld="1" item="11"/>
          <tpl fld="2" item="0"/>
          <tpl fld="3" item="1"/>
          <tpl hier="11" item="10"/>
          <tpl fld="0" item="0"/>
        </tpls>
      </n>
      <n v="-225117" in="0">
        <tpls c="6">
          <tpl hier="1" item="0"/>
          <tpl fld="1" item="6"/>
          <tpl fld="2" item="0"/>
          <tpl fld="3" item="2"/>
          <tpl hier="11" item="10"/>
          <tpl fld="0" item="0"/>
        </tpls>
      </n>
      <n v="17160" in="0">
        <tpls c="6">
          <tpl hier="1" item="0"/>
          <tpl fld="1" item="1"/>
          <tpl fld="2" item="0"/>
          <tpl fld="3" item="3"/>
          <tpl hier="11" item="10"/>
          <tpl fld="0" item="0"/>
        </tpls>
      </n>
      <n v="16963" in="0">
        <tpls c="6">
          <tpl hier="1" item="0"/>
          <tpl fld="1" item="9"/>
          <tpl fld="2" item="0"/>
          <tpl fld="3" item="3"/>
          <tpl hier="11" item="10"/>
          <tpl fld="0" item="0"/>
        </tpls>
      </n>
      <n v="-113484" in="0">
        <tpls c="6">
          <tpl hier="1" item="3"/>
          <tpl fld="1" item="0"/>
          <tpl fld="2" item="0"/>
          <tpl fld="3" item="2"/>
          <tpl hier="11" item="11"/>
          <tpl fld="0" item="0"/>
        </tpls>
      </n>
      <n v="1703" in="0">
        <tpls c="6">
          <tpl hier="1" item="3"/>
          <tpl fld="1" item="10"/>
          <tpl fld="2" item="0"/>
          <tpl fld="3" item="3"/>
          <tpl hier="11" item="11"/>
          <tpl fld="0" item="0"/>
        </tpls>
      </n>
      <n v="492" in="0">
        <tpls c="6">
          <tpl hier="1" item="3"/>
          <tpl fld="1" item="2"/>
          <tpl fld="2" item="0"/>
          <tpl fld="3" item="3"/>
          <tpl hier="11" item="11"/>
          <tpl fld="0" item="0"/>
        </tpls>
      </n>
      <n v="-116322" in="0">
        <tpls c="6">
          <tpl hier="1" item="3"/>
          <tpl fld="1" item="7"/>
          <tpl fld="2" item="0"/>
          <tpl fld="3" item="2"/>
          <tpl hier="11" item="11"/>
          <tpl fld="0" item="0"/>
        </tpls>
      </n>
      <n v="237800" in="0">
        <tpls c="6">
          <tpl hier="1" item="3"/>
          <tpl fld="1" item="9"/>
          <tpl fld="2" item="0"/>
          <tpl fld="3" item="0"/>
          <tpl hier="11" item="11"/>
          <tpl fld="0" item="0"/>
        </tpls>
      </n>
      <n v="-662203" in="0">
        <tpls c="6">
          <tpl hier="1" item="3"/>
          <tpl hier="3" item="4294967295"/>
          <tpl fld="2" item="0"/>
          <tpl fld="3" item="1"/>
          <tpl hier="11" item="11"/>
          <tpl fld="0" item="0"/>
        </tpls>
      </n>
      <n v="-94387" in="0">
        <tpls c="6">
          <tpl hier="1" item="3"/>
          <tpl fld="1" item="4"/>
          <tpl fld="2" item="0"/>
          <tpl fld="3" item="1"/>
          <tpl hier="11" item="11"/>
          <tpl fld="0" item="0"/>
        </tpls>
      </n>
      <n v="286374" in="0">
        <tpls c="6">
          <tpl hier="1" item="3"/>
          <tpl fld="1" item="1"/>
          <tpl fld="2" item="0"/>
          <tpl fld="3" item="0"/>
          <tpl hier="11" item="11"/>
          <tpl fld="0" item="0"/>
        </tpls>
      </n>
      <n v="77705" in="0">
        <tpls c="6">
          <tpl hier="1" item="3"/>
          <tpl fld="1" item="2"/>
          <tpl fld="2" item="0"/>
          <tpl fld="3" item="0"/>
          <tpl hier="11" item="11"/>
          <tpl fld="0" item="0"/>
        </tpls>
      </n>
      <n v="164029" in="0">
        <tpls c="6">
          <tpl hier="1" item="3"/>
          <tpl fld="1" item="10"/>
          <tpl fld="2" item="0"/>
          <tpl fld="3" item="0"/>
          <tpl hier="11" item="11"/>
          <tpl fld="0" item="0"/>
        </tpls>
      </n>
      <n v="-30857" in="0">
        <tpls c="6">
          <tpl hier="1" item="3"/>
          <tpl fld="1" item="5"/>
          <tpl fld="2" item="0"/>
          <tpl fld="3" item="1"/>
          <tpl hier="11" item="11"/>
          <tpl fld="0" item="0"/>
        </tpls>
      </n>
      <n v="-155738" in="0">
        <tpls c="6">
          <tpl hier="1" item="3"/>
          <tpl fld="1" item="8"/>
          <tpl fld="2" item="0"/>
          <tpl fld="3" item="2"/>
          <tpl hier="11" item="11"/>
          <tpl fld="0" item="0"/>
        </tpls>
      </n>
      <n v="15931" in="0">
        <tpls c="6">
          <tpl hier="1" item="3"/>
          <tpl fld="1" item="3"/>
          <tpl fld="2" item="0"/>
          <tpl fld="3" item="3"/>
          <tpl hier="11" item="11"/>
          <tpl fld="0" item="0"/>
        </tpls>
      </n>
      <n v="-2073" in="0">
        <tpls c="6">
          <tpl hier="1" item="3"/>
          <tpl fld="1" item="11"/>
          <tpl fld="2" item="0"/>
          <tpl fld="3" item="3"/>
          <tpl hier="11" item="11"/>
          <tpl fld="0" item="0"/>
        </tpls>
      </n>
      <n v="8515" in="0">
        <tpls c="6">
          <tpl hier="1" item="3"/>
          <tpl fld="1" item="4"/>
          <tpl fld="2" item="0"/>
          <tpl fld="3" item="3"/>
          <tpl hier="11" item="11"/>
          <tpl fld="0" item="0"/>
        </tpls>
      </n>
      <n v="227807" in="0">
        <tpls c="6">
          <tpl hier="1" item="3"/>
          <tpl fld="1" item="4"/>
          <tpl fld="2" item="0"/>
          <tpl fld="3" item="0"/>
          <tpl hier="11" item="11"/>
          <tpl fld="0" item="0"/>
        </tpls>
      </n>
      <n v="2463510" in="0">
        <tpls c="6">
          <tpl hier="1" item="3"/>
          <tpl hier="3" item="4294967295"/>
          <tpl fld="2" item="0"/>
          <tpl fld="3" item="0"/>
          <tpl hier="11" item="11"/>
          <tpl fld="0" item="0"/>
        </tpls>
      </n>
      <n v="-31116" in="0">
        <tpls c="6">
          <tpl hier="1" item="3"/>
          <tpl fld="1" item="7"/>
          <tpl fld="2" item="0"/>
          <tpl fld="3" item="1"/>
          <tpl hier="11" item="11"/>
          <tpl fld="0" item="0"/>
        </tpls>
      </n>
      <n v="-129505" in="0">
        <tpls c="6">
          <tpl hier="1" item="3"/>
          <tpl fld="1" item="2"/>
          <tpl fld="2" item="0"/>
          <tpl fld="3" item="2"/>
          <tpl hier="11" item="11"/>
          <tpl fld="0" item="0"/>
        </tpls>
      </n>
      <n v="-102256" in="0">
        <tpls c="6">
          <tpl hier="1" item="3"/>
          <tpl fld="1" item="10"/>
          <tpl fld="2" item="0"/>
          <tpl fld="3" item="2"/>
          <tpl hier="11" item="11"/>
          <tpl fld="0" item="0"/>
        </tpls>
      </n>
      <n v="9397" in="0">
        <tpls c="6">
          <tpl hier="1" item="3"/>
          <tpl fld="1" item="5"/>
          <tpl fld="2" item="0"/>
          <tpl fld="3" item="3"/>
          <tpl hier="11" item="11"/>
          <tpl fld="0" item="0"/>
        </tpls>
      </n>
      <n v="29727" in="0">
        <tpls c="6">
          <tpl hier="1" item="3"/>
          <tpl hier="3" item="4294967295"/>
          <tpl fld="2" item="0"/>
          <tpl fld="3" item="3"/>
          <tpl hier="11" item="11"/>
          <tpl fld="0" item="0"/>
        </tpls>
      </n>
      <n v="310942" in="0">
        <tpls c="6">
          <tpl hier="1" item="3"/>
          <tpl fld="1" item="5"/>
          <tpl fld="2" item="0"/>
          <tpl fld="3" item="0"/>
          <tpl hier="11" item="11"/>
          <tpl fld="0" item="0"/>
        </tpls>
      </n>
      <n v="-33083" in="0">
        <tpls c="6">
          <tpl hier="1" item="3"/>
          <tpl fld="1" item="0"/>
          <tpl fld="2" item="0"/>
          <tpl fld="3" item="1"/>
          <tpl hier="11" item="11"/>
          <tpl fld="0" item="0"/>
        </tpls>
      </n>
      <n v="-16354" in="0">
        <tpls c="6">
          <tpl hier="1" item="3"/>
          <tpl fld="1" item="8"/>
          <tpl fld="2" item="0"/>
          <tpl fld="3" item="1"/>
          <tpl hier="11" item="11"/>
          <tpl fld="0" item="0"/>
        </tpls>
      </n>
      <n v="-120115" in="0">
        <tpls c="6">
          <tpl hier="1" item="3"/>
          <tpl fld="1" item="3"/>
          <tpl fld="2" item="0"/>
          <tpl fld="3" item="2"/>
          <tpl hier="11" item="11"/>
          <tpl fld="0" item="0"/>
        </tpls>
      </n>
      <n v="-123341" in="0">
        <tpls c="6">
          <tpl hier="1" item="3"/>
          <tpl fld="1" item="11"/>
          <tpl fld="2" item="0"/>
          <tpl fld="3" item="2"/>
          <tpl hier="11" item="11"/>
          <tpl fld="0" item="0"/>
        </tpls>
      </n>
      <n v="-3541" in="0">
        <tpls c="6">
          <tpl hier="1" item="3"/>
          <tpl fld="1" item="6"/>
          <tpl fld="2" item="0"/>
          <tpl fld="3" item="3"/>
          <tpl hier="11" item="11"/>
          <tpl fld="0" item="0"/>
        </tpls>
      </n>
      <n v="-62427" in="0">
        <tpls c="6">
          <tpl hier="1" item="3"/>
          <tpl fld="1" item="6"/>
          <tpl fld="2" item="0"/>
          <tpl fld="3" item="1"/>
          <tpl hier="11" item="11"/>
          <tpl fld="0" item="0"/>
        </tpls>
      </n>
      <n v="-67538" in="0">
        <tpls c="6">
          <tpl hier="1" item="3"/>
          <tpl fld="1" item="1"/>
          <tpl fld="2" item="0"/>
          <tpl fld="3" item="1"/>
          <tpl hier="11" item="11"/>
          <tpl fld="0" item="0"/>
        </tpls>
      </n>
      <n v="-1489139" in="0">
        <tpls c="6">
          <tpl hier="1" item="3"/>
          <tpl hier="3" item="4294967295"/>
          <tpl fld="2" item="0"/>
          <tpl fld="3" item="2"/>
          <tpl hier="11" item="11"/>
          <tpl fld="0" item="0"/>
        </tpls>
      </n>
      <n v="133355" in="0">
        <tpls c="6">
          <tpl hier="1" item="3"/>
          <tpl fld="1" item="3"/>
          <tpl fld="2" item="0"/>
          <tpl fld="3" item="0"/>
          <tpl hier="11" item="11"/>
          <tpl fld="0" item="0"/>
        </tpls>
      </n>
      <n v="135091" in="0">
        <tpls c="6">
          <tpl hier="1" item="3"/>
          <tpl fld="1" item="11"/>
          <tpl fld="2" item="0"/>
          <tpl fld="3" item="0"/>
          <tpl hier="11" item="11"/>
          <tpl fld="0" item="0"/>
        </tpls>
      </n>
      <n v="-138048" in="0">
        <tpls c="6">
          <tpl hier="1" item="3"/>
          <tpl fld="1" item="1"/>
          <tpl fld="2" item="0"/>
          <tpl fld="3" item="2"/>
          <tpl hier="11" item="11"/>
          <tpl fld="0" item="0"/>
        </tpls>
      </n>
      <n v="-169243" in="0">
        <tpls c="6">
          <tpl hier="1" item="3"/>
          <tpl fld="1" item="9"/>
          <tpl fld="2" item="0"/>
          <tpl fld="3" item="2"/>
          <tpl hier="11" item="11"/>
          <tpl fld="0" item="0"/>
        </tpls>
      </n>
      <n v="165529" in="0">
        <tpls c="6">
          <tpl hier="1" item="3"/>
          <tpl fld="1" item="6"/>
          <tpl fld="2" item="0"/>
          <tpl fld="3" item="0"/>
          <tpl hier="11" item="11"/>
          <tpl fld="0" item="0"/>
        </tpls>
      </n>
      <n v="-78975" in="0">
        <tpls c="6">
          <tpl hier="1" item="3"/>
          <tpl fld="1" item="9"/>
          <tpl fld="2" item="0"/>
          <tpl fld="3" item="1"/>
          <tpl hier="11" item="11"/>
          <tpl fld="0" item="0"/>
        </tpls>
      </n>
      <n v="-96527" in="0">
        <tpls c="6">
          <tpl hier="1" item="3"/>
          <tpl fld="1" item="4"/>
          <tpl fld="2" item="0"/>
          <tpl fld="3" item="2"/>
          <tpl hier="11" item="11"/>
          <tpl fld="0" item="0"/>
        </tpls>
      </n>
      <n v="1636" in="0">
        <tpls c="6">
          <tpl hier="1" item="3"/>
          <tpl fld="1" item="7"/>
          <tpl fld="2" item="0"/>
          <tpl fld="3" item="3"/>
          <tpl hier="11" item="11"/>
          <tpl fld="0" item="0"/>
        </tpls>
      </n>
      <n v="301150" in="0">
        <tpls c="6">
          <tpl hier="1" item="3"/>
          <tpl fld="1" item="7"/>
          <tpl fld="2" item="0"/>
          <tpl fld="3" item="0"/>
          <tpl hier="11" item="11"/>
          <tpl fld="0" item="0"/>
        </tpls>
      </n>
      <n v="-58029" in="0">
        <tpls c="6">
          <tpl hier="1" item="3"/>
          <tpl fld="1" item="2"/>
          <tpl fld="2" item="0"/>
          <tpl fld="3" item="1"/>
          <tpl hier="11" item="11"/>
          <tpl fld="0" item="0"/>
        </tpls>
      </n>
      <n v="-65701" in="0">
        <tpls c="6">
          <tpl hier="1" item="3"/>
          <tpl fld="1" item="10"/>
          <tpl fld="2" item="0"/>
          <tpl fld="3" item="1"/>
          <tpl hier="11" item="11"/>
          <tpl fld="0" item="0"/>
        </tpls>
      </n>
      <n v="-115948" in="0">
        <tpls c="6">
          <tpl hier="1" item="3"/>
          <tpl fld="1" item="5"/>
          <tpl fld="2" item="0"/>
          <tpl fld="3" item="2"/>
          <tpl hier="11" item="11"/>
          <tpl fld="0" item="0"/>
        </tpls>
      </n>
      <n v="-1862" in="0">
        <tpls c="6">
          <tpl hier="1" item="3"/>
          <tpl fld="1" item="0"/>
          <tpl fld="2" item="0"/>
          <tpl fld="3" item="3"/>
          <tpl hier="11" item="11"/>
          <tpl fld="0" item="0"/>
        </tpls>
      </n>
      <n v="-5503" in="0">
        <tpls c="6">
          <tpl hier="1" item="3"/>
          <tpl fld="1" item="8"/>
          <tpl fld="2" item="0"/>
          <tpl fld="3" item="3"/>
          <tpl hier="11" item="11"/>
          <tpl fld="0" item="0"/>
        </tpls>
      </n>
      <n v="153260" in="0">
        <tpls c="6">
          <tpl hier="1" item="3"/>
          <tpl fld="1" item="0"/>
          <tpl fld="2" item="0"/>
          <tpl fld="3" item="0"/>
          <tpl hier="11" item="11"/>
          <tpl fld="0" item="0"/>
        </tpls>
      </n>
      <n v="270468" in="0">
        <tpls c="6">
          <tpl hier="1" item="3"/>
          <tpl fld="1" item="8"/>
          <tpl fld="2" item="0"/>
          <tpl fld="3" item="0"/>
          <tpl hier="11" item="11"/>
          <tpl fld="0" item="0"/>
        </tpls>
      </n>
      <n v="-64146" in="0">
        <tpls c="6">
          <tpl hier="1" item="3"/>
          <tpl fld="1" item="3"/>
          <tpl fld="2" item="0"/>
          <tpl fld="3" item="1"/>
          <tpl hier="11" item="11"/>
          <tpl fld="0" item="0"/>
        </tpls>
      </n>
      <n v="-59590" in="0">
        <tpls c="6">
          <tpl hier="1" item="3"/>
          <tpl fld="1" item="11"/>
          <tpl fld="2" item="0"/>
          <tpl fld="3" item="1"/>
          <tpl hier="11" item="11"/>
          <tpl fld="0" item="0"/>
        </tpls>
      </n>
      <n v="-108612" in="0">
        <tpls c="6">
          <tpl hier="1" item="3"/>
          <tpl fld="1" item="6"/>
          <tpl fld="2" item="0"/>
          <tpl fld="3" item="2"/>
          <tpl hier="11" item="11"/>
          <tpl fld="0" item="0"/>
        </tpls>
      </n>
      <n v="-6245" in="0">
        <tpls c="6">
          <tpl hier="1" item="3"/>
          <tpl fld="1" item="1"/>
          <tpl fld="2" item="0"/>
          <tpl fld="3" item="3"/>
          <tpl hier="11" item="11"/>
          <tpl fld="0" item="0"/>
        </tpls>
      </n>
      <n v="11277" in="0">
        <tpls c="6">
          <tpl hier="1" item="3"/>
          <tpl fld="1" item="9"/>
          <tpl fld="2" item="0"/>
          <tpl fld="3" item="3"/>
          <tpl hier="11" item="11"/>
          <tpl fld="0" item="0"/>
        </tpls>
      </n>
      <n v="-45796" in="0">
        <tpls c="6">
          <tpl hier="1" item="3"/>
          <tpl fld="1" item="0"/>
          <tpl fld="2" item="0"/>
          <tpl fld="3" item="2"/>
          <tpl hier="11" item="7"/>
          <tpl fld="0" item="0"/>
        </tpls>
      </n>
      <n v="-4376" in="0">
        <tpls c="6">
          <tpl hier="1" item="3"/>
          <tpl fld="1" item="10"/>
          <tpl fld="2" item="0"/>
          <tpl fld="3" item="3"/>
          <tpl hier="11" item="7"/>
          <tpl fld="0" item="0"/>
        </tpls>
      </n>
      <n v="4804" in="0">
        <tpls c="6">
          <tpl hier="1" item="3"/>
          <tpl fld="1" item="2"/>
          <tpl fld="2" item="0"/>
          <tpl fld="3" item="3"/>
          <tpl hier="11" item="7"/>
          <tpl fld="0" item="0"/>
        </tpls>
      </n>
      <n v="-61199" in="0">
        <tpls c="6">
          <tpl hier="1" item="3"/>
          <tpl fld="1" item="7"/>
          <tpl fld="2" item="0"/>
          <tpl fld="3" item="2"/>
          <tpl hier="11" item="7"/>
          <tpl fld="0" item="0"/>
        </tpls>
      </n>
      <n v="172169" in="0">
        <tpls c="6">
          <tpl hier="1" item="3"/>
          <tpl fld="1" item="9"/>
          <tpl fld="2" item="0"/>
          <tpl fld="3" item="0"/>
          <tpl hier="11" item="7"/>
          <tpl fld="0" item="0"/>
        </tpls>
      </n>
      <n v="-439108" in="0">
        <tpls c="6">
          <tpl hier="1" item="3"/>
          <tpl hier="3" item="4294967295"/>
          <tpl fld="2" item="0"/>
          <tpl fld="3" item="1"/>
          <tpl hier="11" item="7"/>
          <tpl fld="0" item="0"/>
        </tpls>
      </n>
      <n v="-62371" in="0">
        <tpls c="6">
          <tpl hier="1" item="3"/>
          <tpl fld="1" item="4"/>
          <tpl fld="2" item="0"/>
          <tpl fld="3" item="1"/>
          <tpl hier="11" item="7"/>
          <tpl fld="0" item="0"/>
        </tpls>
      </n>
      <n v="149715" in="0">
        <tpls c="6">
          <tpl hier="1" item="3"/>
          <tpl fld="1" item="1"/>
          <tpl fld="2" item="0"/>
          <tpl fld="3" item="0"/>
          <tpl hier="11" item="7"/>
          <tpl fld="0" item="0"/>
        </tpls>
      </n>
      <n v="53430" in="0">
        <tpls c="6">
          <tpl hier="1" item="3"/>
          <tpl fld="1" item="2"/>
          <tpl fld="2" item="0"/>
          <tpl fld="3" item="0"/>
          <tpl hier="11" item="7"/>
          <tpl fld="0" item="0"/>
        </tpls>
      </n>
      <n v="146746" in="0">
        <tpls c="6">
          <tpl hier="1" item="3"/>
          <tpl fld="1" item="10"/>
          <tpl fld="2" item="0"/>
          <tpl fld="3" item="0"/>
          <tpl hier="11" item="7"/>
          <tpl fld="0" item="0"/>
        </tpls>
      </n>
      <n v="-16663" in="0">
        <tpls c="6">
          <tpl hier="1" item="3"/>
          <tpl fld="1" item="5"/>
          <tpl fld="2" item="0"/>
          <tpl fld="3" item="1"/>
          <tpl hier="11" item="7"/>
          <tpl fld="0" item="0"/>
        </tpls>
      </n>
      <n v="-108340" in="0">
        <tpls c="6">
          <tpl hier="1" item="3"/>
          <tpl fld="1" item="8"/>
          <tpl fld="2" item="0"/>
          <tpl fld="3" item="2"/>
          <tpl hier="11" item="7"/>
          <tpl fld="0" item="0"/>
        </tpls>
      </n>
      <n v="18355" in="0">
        <tpls c="6">
          <tpl hier="1" item="3"/>
          <tpl fld="1" item="3"/>
          <tpl fld="2" item="0"/>
          <tpl fld="3" item="3"/>
          <tpl hier="11" item="7"/>
          <tpl fld="0" item="0"/>
        </tpls>
      </n>
      <n v="-2084" in="0">
        <tpls c="6">
          <tpl hier="1" item="3"/>
          <tpl fld="1" item="11"/>
          <tpl fld="2" item="0"/>
          <tpl fld="3" item="3"/>
          <tpl hier="11" item="7"/>
          <tpl fld="0" item="0"/>
        </tpls>
      </n>
      <n v="7339" in="0">
        <tpls c="6">
          <tpl hier="1" item="3"/>
          <tpl fld="1" item="4"/>
          <tpl fld="2" item="0"/>
          <tpl fld="3" item="3"/>
          <tpl hier="11" item="7"/>
          <tpl fld="0" item="0"/>
        </tpls>
      </n>
      <n v="131005" in="0">
        <tpls c="6">
          <tpl hier="1" item="3"/>
          <tpl fld="1" item="4"/>
          <tpl fld="2" item="0"/>
          <tpl fld="3" item="0"/>
          <tpl hier="11" item="7"/>
          <tpl fld="0" item="0"/>
        </tpls>
      </n>
      <n v="1596834" in="0">
        <tpls c="6">
          <tpl hier="1" item="3"/>
          <tpl hier="3" item="4294967295"/>
          <tpl fld="2" item="0"/>
          <tpl fld="3" item="0"/>
          <tpl hier="11" item="7"/>
          <tpl fld="0" item="0"/>
        </tpls>
      </n>
      <n v="-14297" in="0">
        <tpls c="6">
          <tpl hier="1" item="3"/>
          <tpl fld="1" item="7"/>
          <tpl fld="2" item="0"/>
          <tpl fld="3" item="1"/>
          <tpl hier="11" item="7"/>
          <tpl fld="0" item="0"/>
        </tpls>
      </n>
      <n v="-109938" in="0">
        <tpls c="6">
          <tpl hier="1" item="3"/>
          <tpl fld="1" item="2"/>
          <tpl fld="2" item="0"/>
          <tpl fld="3" item="2"/>
          <tpl hier="11" item="7"/>
          <tpl fld="0" item="0"/>
        </tpls>
      </n>
      <n v="-60740" in="0">
        <tpls c="6">
          <tpl hier="1" item="3"/>
          <tpl fld="1" item="10"/>
          <tpl fld="2" item="0"/>
          <tpl fld="3" item="2"/>
          <tpl hier="11" item="7"/>
          <tpl fld="0" item="0"/>
        </tpls>
      </n>
      <n v="860" in="0">
        <tpls c="6">
          <tpl hier="1" item="3"/>
          <tpl fld="1" item="5"/>
          <tpl fld="2" item="0"/>
          <tpl fld="3" item="3"/>
          <tpl hier="11" item="7"/>
          <tpl fld="0" item="0"/>
        </tpls>
      </n>
      <n v="12030" in="0">
        <tpls c="6">
          <tpl hier="1" item="3"/>
          <tpl hier="3" item="4294967295"/>
          <tpl fld="2" item="0"/>
          <tpl fld="3" item="3"/>
          <tpl hier="11" item="7"/>
          <tpl fld="0" item="0"/>
        </tpls>
      </n>
      <n v="182244" in="0">
        <tpls c="6">
          <tpl hier="1" item="3"/>
          <tpl fld="1" item="5"/>
          <tpl fld="2" item="0"/>
          <tpl fld="3" item="0"/>
          <tpl hier="11" item="7"/>
          <tpl fld="0" item="0"/>
        </tpls>
      </n>
      <n v="-22563" in="0">
        <tpls c="6">
          <tpl hier="1" item="3"/>
          <tpl fld="1" item="0"/>
          <tpl fld="2" item="0"/>
          <tpl fld="3" item="1"/>
          <tpl hier="11" item="7"/>
          <tpl fld="0" item="0"/>
        </tpls>
      </n>
      <n v="-3338" in="0">
        <tpls c="6">
          <tpl hier="1" item="3"/>
          <tpl fld="1" item="8"/>
          <tpl fld="2" item="0"/>
          <tpl fld="3" item="1"/>
          <tpl hier="11" item="7"/>
          <tpl fld="0" item="0"/>
        </tpls>
      </n>
      <n v="-92501" in="0">
        <tpls c="6">
          <tpl hier="1" item="3"/>
          <tpl fld="1" item="3"/>
          <tpl fld="2" item="0"/>
          <tpl fld="3" item="2"/>
          <tpl hier="11" item="7"/>
          <tpl fld="0" item="0"/>
        </tpls>
      </n>
      <n v="-69399" in="0">
        <tpls c="6">
          <tpl hier="1" item="3"/>
          <tpl fld="1" item="11"/>
          <tpl fld="2" item="0"/>
          <tpl fld="3" item="2"/>
          <tpl hier="11" item="7"/>
          <tpl fld="0" item="0"/>
        </tpls>
      </n>
      <n v="3073" in="0">
        <tpls c="6">
          <tpl hier="1" item="3"/>
          <tpl fld="1" item="6"/>
          <tpl fld="2" item="0"/>
          <tpl fld="3" item="3"/>
          <tpl hier="11" item="7"/>
          <tpl fld="0" item="0"/>
        </tpls>
      </n>
      <n v="-38232" in="0">
        <tpls c="6">
          <tpl hier="1" item="3"/>
          <tpl fld="1" item="6"/>
          <tpl fld="2" item="0"/>
          <tpl fld="3" item="1"/>
          <tpl hier="11" item="7"/>
          <tpl fld="0" item="0"/>
        </tpls>
      </n>
      <n v="-38032" in="0">
        <tpls c="6">
          <tpl hier="1" item="3"/>
          <tpl fld="1" item="1"/>
          <tpl fld="2" item="0"/>
          <tpl fld="3" item="1"/>
          <tpl hier="11" item="7"/>
          <tpl fld="0" item="0"/>
        </tpls>
      </n>
      <n v="-951528" in="0">
        <tpls c="6">
          <tpl hier="1" item="3"/>
          <tpl hier="3" item="4294967295"/>
          <tpl fld="2" item="0"/>
          <tpl fld="3" item="2"/>
          <tpl hier="11" item="7"/>
          <tpl fld="0" item="0"/>
        </tpls>
      </n>
      <n v="89959" in="0">
        <tpls c="6">
          <tpl hier="1" item="3"/>
          <tpl fld="1" item="3"/>
          <tpl fld="2" item="0"/>
          <tpl fld="3" item="0"/>
          <tpl hier="11" item="7"/>
          <tpl fld="0" item="0"/>
        </tpls>
      </n>
      <n v="134241" in="0">
        <tpls c="6">
          <tpl hier="1" item="3"/>
          <tpl fld="1" item="11"/>
          <tpl fld="2" item="0"/>
          <tpl fld="3" item="0"/>
          <tpl hier="11" item="7"/>
          <tpl fld="0" item="0"/>
        </tpls>
      </n>
      <n v="-80868" in="0">
        <tpls c="6">
          <tpl hier="1" item="3"/>
          <tpl fld="1" item="1"/>
          <tpl fld="2" item="0"/>
          <tpl fld="3" item="2"/>
          <tpl hier="11" item="7"/>
          <tpl fld="0" item="0"/>
        </tpls>
      </n>
      <n v="-126242" in="0">
        <tpls c="6">
          <tpl hier="1" item="3"/>
          <tpl fld="1" item="9"/>
          <tpl fld="2" item="0"/>
          <tpl fld="3" item="2"/>
          <tpl hier="11" item="7"/>
          <tpl fld="0" item="0"/>
        </tpls>
      </n>
      <n v="85063" in="0">
        <tpls c="6">
          <tpl hier="1" item="3"/>
          <tpl fld="1" item="6"/>
          <tpl fld="2" item="0"/>
          <tpl fld="3" item="0"/>
          <tpl hier="11" item="7"/>
          <tpl fld="0" item="0"/>
        </tpls>
      </n>
      <n v="-46553" in="0">
        <tpls c="6">
          <tpl hier="1" item="3"/>
          <tpl fld="1" item="9"/>
          <tpl fld="2" item="0"/>
          <tpl fld="3" item="1"/>
          <tpl hier="11" item="7"/>
          <tpl fld="0" item="0"/>
        </tpls>
      </n>
      <n v="-50364" in="0">
        <tpls c="6">
          <tpl hier="1" item="3"/>
          <tpl fld="1" item="4"/>
          <tpl fld="2" item="0"/>
          <tpl fld="3" item="2"/>
          <tpl hier="11" item="7"/>
          <tpl fld="0" item="0"/>
        </tpls>
      </n>
      <n v="-5514" in="0">
        <tpls c="6">
          <tpl hier="1" item="3"/>
          <tpl fld="1" item="7"/>
          <tpl fld="2" item="0"/>
          <tpl fld="3" item="3"/>
          <tpl hier="11" item="7"/>
          <tpl fld="0" item="0"/>
        </tpls>
      </n>
      <n v="186488" in="0">
        <tpls c="6">
          <tpl hier="1" item="3"/>
          <tpl fld="1" item="7"/>
          <tpl fld="2" item="0"/>
          <tpl fld="3" item="0"/>
          <tpl hier="11" item="7"/>
          <tpl fld="0" item="0"/>
        </tpls>
      </n>
      <n v="-54142" in="0">
        <tpls c="6">
          <tpl hier="1" item="3"/>
          <tpl fld="1" item="2"/>
          <tpl fld="2" item="0"/>
          <tpl fld="3" item="1"/>
          <tpl hier="11" item="7"/>
          <tpl fld="0" item="0"/>
        </tpls>
      </n>
      <n v="-61932" in="0">
        <tpls c="6">
          <tpl hier="1" item="3"/>
          <tpl fld="1" item="10"/>
          <tpl fld="2" item="0"/>
          <tpl fld="3" item="1"/>
          <tpl hier="11" item="7"/>
          <tpl fld="0" item="0"/>
        </tpls>
      </n>
      <n v="-87329" in="0">
        <tpls c="6">
          <tpl hier="1" item="3"/>
          <tpl fld="1" item="5"/>
          <tpl fld="2" item="0"/>
          <tpl fld="3" item="2"/>
          <tpl hier="11" item="7"/>
          <tpl fld="0" item="0"/>
        </tpls>
      </n>
      <n v="-6014" in="0">
        <tpls c="6">
          <tpl hier="1" item="3"/>
          <tpl fld="1" item="0"/>
          <tpl fld="2" item="0"/>
          <tpl fld="3" item="3"/>
          <tpl hier="11" item="7"/>
          <tpl fld="0" item="0"/>
        </tpls>
      </n>
      <n v="-5346" in="0">
        <tpls c="6">
          <tpl hier="1" item="3"/>
          <tpl fld="1" item="8"/>
          <tpl fld="2" item="0"/>
          <tpl fld="3" item="3"/>
          <tpl hier="11" item="7"/>
          <tpl fld="0" item="0"/>
        </tpls>
      </n>
      <n v="95395" in="0">
        <tpls c="6">
          <tpl hier="1" item="3"/>
          <tpl fld="1" item="0"/>
          <tpl fld="2" item="0"/>
          <tpl fld="3" item="0"/>
          <tpl hier="11" item="7"/>
          <tpl fld="0" item="0"/>
        </tpls>
      </n>
      <n v="170379" in="0">
        <tpls c="6">
          <tpl hier="1" item="3"/>
          <tpl fld="1" item="8"/>
          <tpl fld="2" item="0"/>
          <tpl fld="3" item="0"/>
          <tpl hier="11" item="7"/>
          <tpl fld="0" item="0"/>
        </tpls>
      </n>
      <n v="-31735" in="0">
        <tpls c="6">
          <tpl hier="1" item="3"/>
          <tpl fld="1" item="3"/>
          <tpl fld="2" item="0"/>
          <tpl fld="3" item="1"/>
          <tpl hier="11" item="7"/>
          <tpl fld="0" item="0"/>
        </tpls>
      </n>
      <n v="-49250" in="0">
        <tpls c="6">
          <tpl hier="1" item="3"/>
          <tpl fld="1" item="11"/>
          <tpl fld="2" item="0"/>
          <tpl fld="3" item="1"/>
          <tpl hier="11" item="7"/>
          <tpl fld="0" item="0"/>
        </tpls>
      </n>
      <n v="-58812" in="0">
        <tpls c="6">
          <tpl hier="1" item="3"/>
          <tpl fld="1" item="6"/>
          <tpl fld="2" item="0"/>
          <tpl fld="3" item="2"/>
          <tpl hier="11" item="7"/>
          <tpl fld="0" item="0"/>
        </tpls>
      </n>
      <n v="-2056" in="0">
        <tpls c="6">
          <tpl hier="1" item="3"/>
          <tpl fld="1" item="1"/>
          <tpl fld="2" item="0"/>
          <tpl fld="3" item="3"/>
          <tpl hier="11" item="7"/>
          <tpl fld="0" item="0"/>
        </tpls>
      </n>
      <n v="2989" in="0">
        <tpls c="6">
          <tpl hier="1" item="3"/>
          <tpl fld="1" item="9"/>
          <tpl fld="2" item="0"/>
          <tpl fld="3" item="3"/>
          <tpl hier="11" item="7"/>
          <tpl fld="0" item="0"/>
        </tpls>
      </n>
      <n v="-133741" in="0">
        <tpls c="6">
          <tpl hier="1" item="0"/>
          <tpl fld="1" item="0"/>
          <tpl fld="2" item="0"/>
          <tpl fld="3" item="2"/>
          <tpl hier="11" item="7"/>
          <tpl fld="0" item="0"/>
        </tpls>
      </n>
      <n v="-2969" in="0">
        <tpls c="6">
          <tpl hier="1" item="0"/>
          <tpl fld="1" item="10"/>
          <tpl fld="2" item="0"/>
          <tpl fld="3" item="3"/>
          <tpl hier="11" item="7"/>
          <tpl fld="0" item="0"/>
        </tpls>
      </n>
      <n v="20714" in="0">
        <tpls c="6">
          <tpl hier="1" item="0"/>
          <tpl fld="1" item="2"/>
          <tpl fld="2" item="0"/>
          <tpl fld="3" item="3"/>
          <tpl hier="11" item="7"/>
          <tpl fld="0" item="0"/>
        </tpls>
      </n>
      <n v="-114660" in="0">
        <tpls c="6">
          <tpl hier="1" item="0"/>
          <tpl fld="1" item="7"/>
          <tpl fld="2" item="0"/>
          <tpl fld="3" item="2"/>
          <tpl hier="11" item="7"/>
          <tpl fld="0" item="0"/>
        </tpls>
      </n>
      <n v="213549" in="0">
        <tpls c="6">
          <tpl hier="1" item="0"/>
          <tpl fld="1" item="9"/>
          <tpl fld="2" item="0"/>
          <tpl fld="3" item="0"/>
          <tpl hier="11" item="7"/>
          <tpl fld="0" item="0"/>
        </tpls>
      </n>
      <n v="-841874" in="0">
        <tpls c="6">
          <tpl hier="1" item="0"/>
          <tpl hier="3" item="4294967295"/>
          <tpl fld="2" item="0"/>
          <tpl fld="3" item="1"/>
          <tpl hier="11" item="7"/>
          <tpl fld="0" item="0"/>
        </tpls>
      </n>
      <n v="-133975" in="0">
        <tpls c="6">
          <tpl hier="1" item="0"/>
          <tpl fld="1" item="4"/>
          <tpl fld="2" item="0"/>
          <tpl fld="3" item="1"/>
          <tpl hier="11" item="7"/>
          <tpl fld="0" item="0"/>
        </tpls>
      </n>
      <n v="449177" in="0">
        <tpls c="6">
          <tpl hier="1" item="0"/>
          <tpl fld="1" item="1"/>
          <tpl fld="2" item="0"/>
          <tpl fld="3" item="0"/>
          <tpl hier="11" item="7"/>
          <tpl fld="0" item="0"/>
        </tpls>
      </n>
      <n v="160748" in="0">
        <tpls c="6">
          <tpl hier="1" item="0"/>
          <tpl fld="1" item="2"/>
          <tpl fld="2" item="0"/>
          <tpl fld="3" item="0"/>
          <tpl hier="11" item="7"/>
          <tpl fld="0" item="0"/>
        </tpls>
      </n>
      <n v="254092" in="0">
        <tpls c="6">
          <tpl hier="1" item="0"/>
          <tpl fld="1" item="10"/>
          <tpl fld="2" item="0"/>
          <tpl fld="3" item="0"/>
          <tpl hier="11" item="7"/>
          <tpl fld="0" item="0"/>
        </tpls>
      </n>
      <n v="-34819" in="0">
        <tpls c="6">
          <tpl hier="1" item="0"/>
          <tpl fld="1" item="5"/>
          <tpl fld="2" item="0"/>
          <tpl fld="3" item="1"/>
          <tpl hier="11" item="7"/>
          <tpl fld="0" item="0"/>
        </tpls>
      </n>
      <n v="-193791" in="0">
        <tpls c="6">
          <tpl hier="1" item="0"/>
          <tpl fld="1" item="8"/>
          <tpl fld="2" item="0"/>
          <tpl fld="3" item="2"/>
          <tpl hier="11" item="7"/>
          <tpl fld="0" item="0"/>
        </tpls>
      </n>
      <n v="26444" in="0">
        <tpls c="6">
          <tpl hier="1" item="0"/>
          <tpl fld="1" item="3"/>
          <tpl fld="2" item="0"/>
          <tpl fld="3" item="3"/>
          <tpl hier="11" item="7"/>
          <tpl fld="0" item="0"/>
        </tpls>
      </n>
      <n v="9307" in="0">
        <tpls c="6">
          <tpl hier="1" item="0"/>
          <tpl fld="1" item="11"/>
          <tpl fld="2" item="0"/>
          <tpl fld="3" item="3"/>
          <tpl hier="11" item="7"/>
          <tpl fld="0" item="0"/>
        </tpls>
      </n>
      <n v="5664" in="0">
        <tpls c="6">
          <tpl hier="1" item="0"/>
          <tpl fld="1" item="4"/>
          <tpl fld="2" item="0"/>
          <tpl fld="3" item="3"/>
          <tpl hier="11" item="7"/>
          <tpl fld="0" item="0"/>
        </tpls>
      </n>
      <n v="287177" in="0">
        <tpls c="6">
          <tpl hier="1" item="0"/>
          <tpl fld="1" item="4"/>
          <tpl fld="2" item="0"/>
          <tpl fld="3" item="0"/>
          <tpl hier="11" item="7"/>
          <tpl fld="0" item="0"/>
        </tpls>
      </n>
      <n v="3392396" in="0">
        <tpls c="6">
          <tpl hier="1" item="0"/>
          <tpl hier="3" item="4294967295"/>
          <tpl fld="2" item="0"/>
          <tpl fld="3" item="0"/>
          <tpl hier="11" item="7"/>
          <tpl fld="0" item="0"/>
        </tpls>
      </n>
      <n v="-40904" in="0">
        <tpls c="6">
          <tpl hier="1" item="0"/>
          <tpl fld="1" item="7"/>
          <tpl fld="2" item="0"/>
          <tpl fld="3" item="1"/>
          <tpl hier="11" item="7"/>
          <tpl fld="0" item="0"/>
        </tpls>
      </n>
      <n v="-191165" in="0">
        <tpls c="6">
          <tpl hier="1" item="0"/>
          <tpl fld="1" item="2"/>
          <tpl fld="2" item="0"/>
          <tpl fld="3" item="2"/>
          <tpl hier="11" item="7"/>
          <tpl fld="0" item="0"/>
        </tpls>
      </n>
      <n v="-131610" in="0">
        <tpls c="6">
          <tpl hier="1" item="0"/>
          <tpl fld="1" item="10"/>
          <tpl fld="2" item="0"/>
          <tpl fld="3" item="2"/>
          <tpl hier="11" item="7"/>
          <tpl fld="0" item="0"/>
        </tpls>
      </n>
      <n v="3595" in="0">
        <tpls c="6">
          <tpl hier="1" item="0"/>
          <tpl fld="1" item="5"/>
          <tpl fld="2" item="0"/>
          <tpl fld="3" item="3"/>
          <tpl hier="11" item="7"/>
          <tpl fld="0" item="0"/>
        </tpls>
      </n>
      <n v="93459" in="0">
        <tpls c="6">
          <tpl hier="1" item="0"/>
          <tpl hier="3" item="4294967295"/>
          <tpl fld="2" item="0"/>
          <tpl fld="3" item="3"/>
          <tpl hier="11" item="7"/>
          <tpl fld="0" item="0"/>
        </tpls>
      </n>
      <n v="244107" in="0">
        <tpls c="6">
          <tpl hier="1" item="0"/>
          <tpl fld="1" item="5"/>
          <tpl fld="2" item="0"/>
          <tpl fld="3" item="0"/>
          <tpl hier="11" item="7"/>
          <tpl fld="0" item="0"/>
        </tpls>
      </n>
      <n v="-39127" in="0">
        <tpls c="6">
          <tpl hier="1" item="0"/>
          <tpl fld="1" item="0"/>
          <tpl fld="2" item="0"/>
          <tpl fld="3" item="1"/>
          <tpl hier="11" item="7"/>
          <tpl fld="0" item="0"/>
        </tpls>
      </n>
      <n v="-46640" in="0">
        <tpls c="6">
          <tpl hier="1" item="0"/>
          <tpl fld="1" item="8"/>
          <tpl fld="2" item="0"/>
          <tpl fld="3" item="1"/>
          <tpl hier="11" item="7"/>
          <tpl fld="0" item="0"/>
        </tpls>
      </n>
      <n v="-167955" in="0">
        <tpls c="6">
          <tpl hier="1" item="0"/>
          <tpl fld="1" item="3"/>
          <tpl fld="2" item="0"/>
          <tpl fld="3" item="2"/>
          <tpl hier="11" item="7"/>
          <tpl fld="0" item="0"/>
        </tpls>
      </n>
      <n v="-125218" in="0">
        <tpls c="6">
          <tpl hier="1" item="0"/>
          <tpl fld="1" item="11"/>
          <tpl fld="2" item="0"/>
          <tpl fld="3" item="2"/>
          <tpl hier="11" item="7"/>
          <tpl fld="0" item="0"/>
        </tpls>
      </n>
      <n v="11785" in="0">
        <tpls c="6">
          <tpl hier="1" item="0"/>
          <tpl fld="1" item="6"/>
          <tpl fld="2" item="0"/>
          <tpl fld="3" item="3"/>
          <tpl hier="11" item="7"/>
          <tpl fld="0" item="0"/>
        </tpls>
      </n>
      <n v="-57933" in="0">
        <tpls c="6">
          <tpl hier="1" item="0"/>
          <tpl fld="1" item="6"/>
          <tpl fld="2" item="0"/>
          <tpl fld="3" item="1"/>
          <tpl hier="11" item="7"/>
          <tpl fld="0" item="0"/>
        </tpls>
      </n>
      <n v="-73567" in="0">
        <tpls c="6">
          <tpl hier="1" item="0"/>
          <tpl fld="1" item="1"/>
          <tpl fld="2" item="0"/>
          <tpl fld="3" item="1"/>
          <tpl hier="11" item="7"/>
          <tpl fld="0" item="0"/>
        </tpls>
      </n>
      <n v="-1966341" in="0">
        <tpls c="6">
          <tpl hier="1" item="0"/>
          <tpl hier="3" item="4294967295"/>
          <tpl fld="2" item="0"/>
          <tpl fld="3" item="2"/>
          <tpl hier="11" item="7"/>
          <tpl fld="0" item="0"/>
        </tpls>
      </n>
      <n v="205184" in="0">
        <tpls c="6">
          <tpl hier="1" item="0"/>
          <tpl fld="1" item="3"/>
          <tpl fld="2" item="0"/>
          <tpl fld="3" item="0"/>
          <tpl hier="11" item="7"/>
          <tpl fld="0" item="0"/>
        </tpls>
      </n>
      <n v="414752" in="0">
        <tpls c="6">
          <tpl hier="1" item="0"/>
          <tpl fld="1" item="11"/>
          <tpl fld="2" item="0"/>
          <tpl fld="3" item="0"/>
          <tpl hier="11" item="7"/>
          <tpl fld="0" item="0"/>
        </tpls>
      </n>
      <n v="-157887" in="0">
        <tpls c="6">
          <tpl hier="1" item="0"/>
          <tpl fld="1" item="1"/>
          <tpl fld="2" item="0"/>
          <tpl fld="3" item="2"/>
          <tpl hier="11" item="7"/>
          <tpl fld="0" item="0"/>
        </tpls>
      </n>
      <n v="-258341" in="0">
        <tpls c="6">
          <tpl hier="1" item="0"/>
          <tpl fld="1" item="9"/>
          <tpl fld="2" item="0"/>
          <tpl fld="3" item="2"/>
          <tpl hier="11" item="7"/>
          <tpl fld="0" item="0"/>
        </tpls>
      </n>
      <n v="244022" in="0">
        <tpls c="6">
          <tpl hier="1" item="0"/>
          <tpl fld="1" item="6"/>
          <tpl fld="2" item="0"/>
          <tpl fld="3" item="0"/>
          <tpl hier="11" item="7"/>
          <tpl fld="0" item="0"/>
        </tpls>
      </n>
      <n v="-66334" in="0">
        <tpls c="6">
          <tpl hier="1" item="0"/>
          <tpl fld="1" item="9"/>
          <tpl fld="2" item="0"/>
          <tpl fld="3" item="1"/>
          <tpl hier="11" item="7"/>
          <tpl fld="0" item="0"/>
        </tpls>
      </n>
      <n v="-146229" in="0">
        <tpls c="6">
          <tpl hier="1" item="0"/>
          <tpl fld="1" item="4"/>
          <tpl fld="2" item="0"/>
          <tpl fld="3" item="2"/>
          <tpl hier="11" item="7"/>
          <tpl fld="0" item="0"/>
        </tpls>
      </n>
      <n v="-4679" in="0">
        <tpls c="6">
          <tpl hier="1" item="0"/>
          <tpl fld="1" item="7"/>
          <tpl fld="2" item="0"/>
          <tpl fld="3" item="3"/>
          <tpl hier="11" item="7"/>
          <tpl fld="0" item="0"/>
        </tpls>
      </n>
      <n v="341561" in="0">
        <tpls c="6">
          <tpl hier="1" item="0"/>
          <tpl fld="1" item="7"/>
          <tpl fld="2" item="0"/>
          <tpl fld="3" item="0"/>
          <tpl hier="11" item="7"/>
          <tpl fld="0" item="0"/>
        </tpls>
      </n>
      <n v="-79396" in="0">
        <tpls c="6">
          <tpl hier="1" item="0"/>
          <tpl fld="1" item="2"/>
          <tpl fld="2" item="0"/>
          <tpl fld="3" item="1"/>
          <tpl hier="11" item="7"/>
          <tpl fld="0" item="0"/>
        </tpls>
      </n>
      <n v="-101243" in="0">
        <tpls c="6">
          <tpl hier="1" item="0"/>
          <tpl fld="1" item="10"/>
          <tpl fld="2" item="0"/>
          <tpl fld="3" item="1"/>
          <tpl hier="11" item="7"/>
          <tpl fld="0" item="0"/>
        </tpls>
      </n>
      <n v="-222946" in="0">
        <tpls c="6">
          <tpl hier="1" item="0"/>
          <tpl fld="1" item="5"/>
          <tpl fld="2" item="0"/>
          <tpl fld="3" item="2"/>
          <tpl hier="11" item="7"/>
          <tpl fld="0" item="0"/>
        </tpls>
      </n>
      <n v="-5390" in="0">
        <tpls c="6">
          <tpl hier="1" item="0"/>
          <tpl fld="1" item="0"/>
          <tpl fld="2" item="0"/>
          <tpl fld="3" item="3"/>
          <tpl hier="11" item="7"/>
          <tpl fld="0" item="0"/>
        </tpls>
      </n>
      <n v="8569" in="0">
        <tpls c="6">
          <tpl hier="1" item="0"/>
          <tpl fld="1" item="8"/>
          <tpl fld="2" item="0"/>
          <tpl fld="3" item="3"/>
          <tpl hier="11" item="7"/>
          <tpl fld="0" item="0"/>
        </tpls>
      </n>
      <n v="332190" in="0">
        <tpls c="6">
          <tpl hier="1" item="0"/>
          <tpl fld="1" item="0"/>
          <tpl fld="2" item="0"/>
          <tpl fld="3" item="0"/>
          <tpl hier="11" item="7"/>
          <tpl fld="0" item="0"/>
        </tpls>
      </n>
      <n v="245837" in="0">
        <tpls c="6">
          <tpl hier="1" item="0"/>
          <tpl fld="1" item="8"/>
          <tpl fld="2" item="0"/>
          <tpl fld="3" item="0"/>
          <tpl hier="11" item="7"/>
          <tpl fld="0" item="0"/>
        </tpls>
      </n>
      <n v="-73639" in="0">
        <tpls c="6">
          <tpl hier="1" item="0"/>
          <tpl fld="1" item="3"/>
          <tpl fld="2" item="0"/>
          <tpl fld="3" item="1"/>
          <tpl hier="11" item="7"/>
          <tpl fld="0" item="0"/>
        </tpls>
      </n>
      <n v="-94297" in="0">
        <tpls c="6">
          <tpl hier="1" item="0"/>
          <tpl fld="1" item="11"/>
          <tpl fld="2" item="0"/>
          <tpl fld="3" item="1"/>
          <tpl hier="11" item="7"/>
          <tpl fld="0" item="0"/>
        </tpls>
      </n>
      <n v="-122798" in="0">
        <tpls c="6">
          <tpl hier="1" item="0"/>
          <tpl fld="1" item="6"/>
          <tpl fld="2" item="0"/>
          <tpl fld="3" item="2"/>
          <tpl hier="11" item="7"/>
          <tpl fld="0" item="0"/>
        </tpls>
      </n>
      <n v="15968" in="0">
        <tpls c="6">
          <tpl hier="1" item="0"/>
          <tpl fld="1" item="1"/>
          <tpl fld="2" item="0"/>
          <tpl fld="3" item="3"/>
          <tpl hier="11" item="7"/>
          <tpl fld="0" item="0"/>
        </tpls>
      </n>
      <n v="4451" in="0">
        <tpls c="6">
          <tpl hier="1" item="0"/>
          <tpl fld="1" item="9"/>
          <tpl fld="2" item="0"/>
          <tpl fld="3" item="3"/>
          <tpl hier="11" item="7"/>
          <tpl fld="0" item="0"/>
        </tpls>
      </n>
      <n v="6714360" in="0">
        <tpls c="5">
          <tpl hier="1" item="0"/>
          <tpl hier="3" item="12"/>
          <tpl fld="3" item="0"/>
          <tpl hier="11" item="1"/>
          <tpl fld="0" item="0"/>
        </tpls>
      </n>
      <n v="-1689565" in="0">
        <tpls c="5">
          <tpl hier="1" item="0"/>
          <tpl hier="3" item="12"/>
          <tpl fld="3" item="1"/>
          <tpl hier="11" item="1"/>
          <tpl fld="0" item="0"/>
        </tpls>
      </n>
      <n v="190960" in="0">
        <tpls c="5">
          <tpl hier="1" item="0"/>
          <tpl hier="3" item="12"/>
          <tpl fld="3" item="3"/>
          <tpl hier="11" item="1"/>
          <tpl fld="0" item="0"/>
        </tpls>
      </n>
      <n v="-3923823" in="0">
        <tpls c="5">
          <tpl hier="1" item="0"/>
          <tpl hier="3" item="12"/>
          <tpl fld="3" item="2"/>
          <tpl hier="11" item="1"/>
          <tpl fld="0" item="0"/>
        </tpls>
      </n>
      <n v="3343869" in="0">
        <tpls c="5">
          <tpl hier="1" item="0"/>
          <tpl hier="3" item="12"/>
          <tpl fld="3" item="0"/>
          <tpl hier="11" item="1"/>
          <tpl fld="0" item="1"/>
        </tpls>
      </n>
      <n v="-794789" in="0">
        <tpls c="5">
          <tpl hier="1" item="0"/>
          <tpl hier="3" item="12"/>
          <tpl fld="3" item="1"/>
          <tpl hier="11" item="1"/>
          <tpl fld="0" item="1"/>
        </tpls>
      </n>
      <n v="-1914579" in="0">
        <tpls c="5">
          <tpl hier="1" item="0"/>
          <tpl hier="3" item="12"/>
          <tpl fld="3" item="2"/>
          <tpl hier="11" item="1"/>
          <tpl fld="0" item="1"/>
        </tpls>
      </n>
      <n v="143057" in="0">
        <tpls c="5">
          <tpl hier="1" item="0"/>
          <tpl hier="3" item="12"/>
          <tpl fld="3" item="3"/>
          <tpl hier="11" item="1"/>
          <tpl fld="0" item="1"/>
        </tpls>
      </n>
      <m in="0">
        <tpls c="5">
          <tpl hier="1" item="0"/>
          <tpl hier="3" item="12"/>
          <tpl fld="3" item="4"/>
          <tpl hier="11" item="1"/>
          <tpl fld="0" item="1"/>
        </tpls>
      </m>
      <e v="#N/A">
        <tpls c="5">
          <tpl hier="1" item="0"/>
          <tpl hier="3" item="13"/>
          <tpl fld="3" item="0"/>
          <tpl hier="11" item="1"/>
          <tpl fld="0" item="0"/>
        </tpls>
      </e>
      <e v="#N/A">
        <tpls c="5">
          <tpl hier="1" item="0"/>
          <tpl hier="3" item="13"/>
          <tpl fld="3" item="0"/>
          <tpl hier="11" item="1"/>
          <tpl fld="0" item="1"/>
        </tpls>
      </e>
      <e v="#N/A">
        <tpls c="5">
          <tpl hier="1" item="0"/>
          <tpl hier="3" item="13"/>
          <tpl fld="3" item="2"/>
          <tpl hier="11" item="1"/>
          <tpl fld="0" item="1"/>
        </tpls>
      </e>
      <e v="#N/A">
        <tpls c="5">
          <tpl hier="1" item="0"/>
          <tpl hier="3" item="13"/>
          <tpl fld="3" item="2"/>
          <tpl hier="11" item="1"/>
          <tpl fld="0" item="0"/>
        </tpls>
      </e>
      <e v="#N/A">
        <tpls c="5">
          <tpl hier="1" item="0"/>
          <tpl hier="3" item="13"/>
          <tpl fld="3" item="3"/>
          <tpl hier="11" item="1"/>
          <tpl fld="0" item="1"/>
        </tpls>
      </e>
      <e v="#N/A">
        <tpls c="5">
          <tpl hier="1" item="0"/>
          <tpl hier="3" item="13"/>
          <tpl fld="3" item="1"/>
          <tpl hier="11" item="1"/>
          <tpl fld="0" item="0"/>
        </tpls>
      </e>
      <e v="#N/A">
        <tpls c="5">
          <tpl hier="1" item="0"/>
          <tpl hier="3" item="13"/>
          <tpl fld="3" item="1"/>
          <tpl hier="11" item="1"/>
          <tpl fld="0" item="1"/>
        </tpls>
      </e>
      <e v="#N/A">
        <tpls c="5">
          <tpl hier="1" item="0"/>
          <tpl hier="3" item="13"/>
          <tpl fld="3" item="3"/>
          <tpl hier="11" item="1"/>
          <tpl fld="0" item="0"/>
        </tpls>
      </e>
      <e v="#N/A">
        <tpls c="5">
          <tpl hier="1" item="0"/>
          <tpl hier="3" item="14"/>
          <tpl fld="3" item="0"/>
          <tpl hier="11" item="1"/>
          <tpl fld="0" item="0"/>
        </tpls>
      </e>
      <e v="#N/A">
        <tpls c="5">
          <tpl hier="1" item="0"/>
          <tpl hier="3" item="14"/>
          <tpl fld="3" item="0"/>
          <tpl hier="11" item="1"/>
          <tpl fld="0" item="1"/>
        </tpls>
      </e>
      <e v="#N/A">
        <tpls c="5">
          <tpl hier="1" item="0"/>
          <tpl hier="3" item="14"/>
          <tpl fld="3" item="2"/>
          <tpl hier="11" item="1"/>
          <tpl fld="0" item="1"/>
        </tpls>
      </e>
      <e v="#N/A">
        <tpls c="5">
          <tpl hier="1" item="0"/>
          <tpl hier="3" item="14"/>
          <tpl fld="3" item="2"/>
          <tpl hier="11" item="1"/>
          <tpl fld="0" item="0"/>
        </tpls>
      </e>
      <e v="#N/A">
        <tpls c="5">
          <tpl hier="1" item="0"/>
          <tpl hier="3" item="14"/>
          <tpl fld="3" item="3"/>
          <tpl hier="11" item="1"/>
          <tpl fld="0" item="1"/>
        </tpls>
      </e>
      <e v="#N/A">
        <tpls c="5">
          <tpl hier="1" item="0"/>
          <tpl hier="3" item="14"/>
          <tpl fld="3" item="1"/>
          <tpl hier="11" item="1"/>
          <tpl fld="0" item="0"/>
        </tpls>
      </e>
      <e v="#N/A">
        <tpls c="5">
          <tpl hier="1" item="0"/>
          <tpl hier="3" item="14"/>
          <tpl fld="3" item="1"/>
          <tpl hier="11" item="1"/>
          <tpl fld="0" item="1"/>
        </tpls>
      </e>
      <e v="#N/A">
        <tpls c="5">
          <tpl hier="1" item="0"/>
          <tpl hier="3" item="14"/>
          <tpl fld="3" item="3"/>
          <tpl hier="11" item="1"/>
          <tpl fld="0" item="0"/>
        </tpls>
      </e>
      <n v="1641510" in="0">
        <tpls c="5">
          <tpl hier="1" item="0"/>
          <tpl hier="3" item="12"/>
          <tpl fld="3" item="0"/>
          <tpl hier="11" item="4"/>
          <tpl fld="0" item="0"/>
        </tpls>
      </n>
      <n v="734529" in="0">
        <tpls c="5">
          <tpl hier="1" item="0"/>
          <tpl hier="3" item="12"/>
          <tpl fld="3" item="0"/>
          <tpl hier="11" item="4"/>
          <tpl fld="0" item="1"/>
        </tpls>
      </n>
      <n v="-462846" in="0">
        <tpls c="5">
          <tpl hier="1" item="0"/>
          <tpl hier="3" item="12"/>
          <tpl fld="3" item="2"/>
          <tpl hier="11" item="4"/>
          <tpl fld="0" item="1"/>
        </tpls>
      </n>
      <n v="-982951" in="0">
        <tpls c="5">
          <tpl hier="1" item="0"/>
          <tpl hier="3" item="12"/>
          <tpl fld="3" item="2"/>
          <tpl hier="11" item="4"/>
          <tpl fld="0" item="0"/>
        </tpls>
      </n>
      <n v="41580" in="0">
        <tpls c="5">
          <tpl hier="1" item="0"/>
          <tpl hier="3" item="12"/>
          <tpl fld="3" item="3"/>
          <tpl hier="11" item="4"/>
          <tpl fld="0" item="1"/>
        </tpls>
      </n>
      <n v="-425338" in="0">
        <tpls c="5">
          <tpl hier="1" item="0"/>
          <tpl hier="3" item="12"/>
          <tpl fld="3" item="1"/>
          <tpl hier="11" item="4"/>
          <tpl fld="0" item="0"/>
        </tpls>
      </n>
      <n v="-192765" in="0">
        <tpls c="5">
          <tpl hier="1" item="0"/>
          <tpl hier="3" item="12"/>
          <tpl fld="3" item="1"/>
          <tpl hier="11" item="4"/>
          <tpl fld="0" item="1"/>
        </tpls>
      </n>
      <n v="59756" in="0">
        <tpls c="5">
          <tpl hier="1" item="0"/>
          <tpl hier="3" item="12"/>
          <tpl fld="3" item="3"/>
          <tpl hier="11" item="4"/>
          <tpl fld="0" item="0"/>
        </tpls>
      </n>
      <e v="#N/A">
        <tpls c="5">
          <tpl hier="1" item="0"/>
          <tpl hier="3" item="15"/>
          <tpl fld="3" item="0"/>
          <tpl hier="11" item="4"/>
          <tpl fld="0" item="0"/>
        </tpls>
      </e>
      <e v="#N/A">
        <tpls c="5">
          <tpl hier="1" item="0"/>
          <tpl hier="3" item="15"/>
          <tpl fld="3" item="0"/>
          <tpl hier="11" item="4"/>
          <tpl fld="0" item="1"/>
        </tpls>
      </e>
      <e v="#N/A">
        <tpls c="5">
          <tpl hier="1" item="0"/>
          <tpl hier="3" item="15"/>
          <tpl fld="3" item="2"/>
          <tpl hier="11" item="4"/>
          <tpl fld="0" item="1"/>
        </tpls>
      </e>
      <e v="#N/A">
        <tpls c="5">
          <tpl hier="1" item="0"/>
          <tpl hier="3" item="15"/>
          <tpl fld="3" item="2"/>
          <tpl hier="11" item="4"/>
          <tpl fld="0" item="0"/>
        </tpls>
      </e>
      <e v="#N/A">
        <tpls c="5">
          <tpl hier="1" item="0"/>
          <tpl hier="3" item="15"/>
          <tpl fld="3" item="3"/>
          <tpl hier="11" item="4"/>
          <tpl fld="0" item="1"/>
        </tpls>
      </e>
      <e v="#N/A">
        <tpls c="5">
          <tpl hier="1" item="0"/>
          <tpl hier="3" item="15"/>
          <tpl fld="3" item="1"/>
          <tpl hier="11" item="4"/>
          <tpl fld="0" item="0"/>
        </tpls>
      </e>
      <e v="#N/A">
        <tpls c="5">
          <tpl hier="1" item="0"/>
          <tpl hier="3" item="15"/>
          <tpl fld="3" item="1"/>
          <tpl hier="11" item="4"/>
          <tpl fld="0" item="1"/>
        </tpls>
      </e>
      <e v="#N/A">
        <tpls c="5">
          <tpl hier="1" item="0"/>
          <tpl hier="3" item="15"/>
          <tpl fld="3" item="3"/>
          <tpl hier="11" item="4"/>
          <tpl fld="0" item="0"/>
        </tpls>
      </e>
      <e v="#N/A">
        <tpls c="5">
          <tpl hier="1" item="0"/>
          <tpl hier="3" item="15"/>
          <tpl fld="3" item="0"/>
          <tpl hier="11" item="5"/>
          <tpl fld="0" item="0"/>
        </tpls>
      </e>
      <e v="#N/A">
        <tpls c="5">
          <tpl hier="1" item="0"/>
          <tpl hier="3" item="15"/>
          <tpl fld="3" item="0"/>
          <tpl hier="11" item="5"/>
          <tpl fld="0" item="1"/>
        </tpls>
      </e>
      <e v="#N/A">
        <tpls c="5">
          <tpl hier="1" item="0"/>
          <tpl hier="3" item="15"/>
          <tpl fld="3" item="2"/>
          <tpl hier="11" item="5"/>
          <tpl fld="0" item="1"/>
        </tpls>
      </e>
      <e v="#N/A">
        <tpls c="5">
          <tpl hier="1" item="0"/>
          <tpl hier="3" item="15"/>
          <tpl fld="3" item="2"/>
          <tpl hier="11" item="5"/>
          <tpl fld="0" item="0"/>
        </tpls>
      </e>
      <e v="#N/A">
        <tpls c="5">
          <tpl hier="1" item="0"/>
          <tpl hier="3" item="15"/>
          <tpl fld="3" item="3"/>
          <tpl hier="11" item="5"/>
          <tpl fld="0" item="1"/>
        </tpls>
      </e>
      <e v="#N/A">
        <tpls c="5">
          <tpl hier="1" item="0"/>
          <tpl hier="3" item="15"/>
          <tpl fld="3" item="1"/>
          <tpl hier="11" item="5"/>
          <tpl fld="0" item="0"/>
        </tpls>
      </e>
      <e v="#N/A">
        <tpls c="5">
          <tpl hier="1" item="0"/>
          <tpl hier="3" item="15"/>
          <tpl fld="3" item="1"/>
          <tpl hier="11" item="5"/>
          <tpl fld="0" item="1"/>
        </tpls>
      </e>
      <e v="#N/A">
        <tpls c="5">
          <tpl hier="1" item="0"/>
          <tpl hier="3" item="15"/>
          <tpl fld="3" item="3"/>
          <tpl hier="11" item="5"/>
          <tpl fld="0" item="0"/>
        </tpls>
      </e>
      <e v="#N/A">
        <tpls c="5">
          <tpl hier="1" item="0"/>
          <tpl hier="3" item="15"/>
          <tpl fld="3" item="0"/>
          <tpl hier="11" item="6"/>
          <tpl fld="0" item="0"/>
        </tpls>
      </e>
      <e v="#N/A">
        <tpls c="5">
          <tpl hier="1" item="0"/>
          <tpl hier="3" item="15"/>
          <tpl fld="3" item="0"/>
          <tpl hier="11" item="6"/>
          <tpl fld="0" item="1"/>
        </tpls>
      </e>
      <e v="#N/A">
        <tpls c="5">
          <tpl hier="1" item="0"/>
          <tpl hier="3" item="15"/>
          <tpl fld="3" item="2"/>
          <tpl hier="11" item="6"/>
          <tpl fld="0" item="1"/>
        </tpls>
      </e>
      <e v="#N/A">
        <tpls c="5">
          <tpl hier="1" item="0"/>
          <tpl hier="3" item="15"/>
          <tpl fld="3" item="2"/>
          <tpl hier="11" item="6"/>
          <tpl fld="0" item="0"/>
        </tpls>
      </e>
      <e v="#N/A">
        <tpls c="5">
          <tpl hier="1" item="0"/>
          <tpl hier="3" item="15"/>
          <tpl fld="3" item="3"/>
          <tpl hier="11" item="6"/>
          <tpl fld="0" item="1"/>
        </tpls>
      </e>
      <e v="#N/A">
        <tpls c="5">
          <tpl hier="1" item="0"/>
          <tpl hier="3" item="15"/>
          <tpl fld="3" item="1"/>
          <tpl hier="11" item="6"/>
          <tpl fld="0" item="0"/>
        </tpls>
      </e>
      <e v="#N/A">
        <tpls c="5">
          <tpl hier="1" item="0"/>
          <tpl hier="3" item="15"/>
          <tpl fld="3" item="1"/>
          <tpl hier="11" item="6"/>
          <tpl fld="0" item="1"/>
        </tpls>
      </e>
      <e v="#N/A">
        <tpls c="5">
          <tpl hier="1" item="0"/>
          <tpl hier="3" item="15"/>
          <tpl fld="3" item="3"/>
          <tpl hier="11" item="6"/>
          <tpl fld="0" item="0"/>
        </tpls>
      </e>
      <e v="#N/A">
        <tpls c="5">
          <tpl hier="1" item="0"/>
          <tpl hier="3" item="16"/>
          <tpl fld="3" item="0"/>
          <tpl hier="11" item="6"/>
          <tpl fld="0" item="0"/>
        </tpls>
      </e>
      <e v="#N/A">
        <tpls c="5">
          <tpl hier="1" item="0"/>
          <tpl hier="3" item="16"/>
          <tpl fld="3" item="0"/>
          <tpl hier="11" item="6"/>
          <tpl fld="0" item="1"/>
        </tpls>
      </e>
      <e v="#N/A">
        <tpls c="5">
          <tpl hier="1" item="0"/>
          <tpl hier="3" item="16"/>
          <tpl fld="3" item="2"/>
          <tpl hier="11" item="6"/>
          <tpl fld="0" item="1"/>
        </tpls>
      </e>
      <e v="#N/A">
        <tpls c="5">
          <tpl hier="1" item="0"/>
          <tpl hier="3" item="16"/>
          <tpl fld="3" item="2"/>
          <tpl hier="11" item="6"/>
          <tpl fld="0" item="0"/>
        </tpls>
      </e>
      <e v="#N/A">
        <tpls c="5">
          <tpl hier="1" item="0"/>
          <tpl hier="3" item="16"/>
          <tpl fld="3" item="3"/>
          <tpl hier="11" item="6"/>
          <tpl fld="0" item="1"/>
        </tpls>
      </e>
      <e v="#N/A">
        <tpls c="5">
          <tpl hier="1" item="0"/>
          <tpl hier="3" item="16"/>
          <tpl fld="3" item="1"/>
          <tpl hier="11" item="6"/>
          <tpl fld="0" item="0"/>
        </tpls>
      </e>
      <e v="#N/A">
        <tpls c="5">
          <tpl hier="1" item="0"/>
          <tpl hier="3" item="16"/>
          <tpl fld="3" item="1"/>
          <tpl hier="11" item="6"/>
          <tpl fld="0" item="1"/>
        </tpls>
      </e>
      <e v="#N/A">
        <tpls c="5">
          <tpl hier="1" item="0"/>
          <tpl hier="3" item="16"/>
          <tpl fld="3" item="3"/>
          <tpl hier="11" item="6"/>
          <tpl fld="0" item="0"/>
        </tpls>
      </e>
      <e v="#N/A">
        <tpls c="5">
          <tpl hier="1" item="0"/>
          <tpl hier="3" item="16"/>
          <tpl fld="3" item="0"/>
          <tpl hier="11" item="8"/>
          <tpl fld="0" item="0"/>
        </tpls>
      </e>
      <e v="#N/A">
        <tpls c="5">
          <tpl hier="1" item="0"/>
          <tpl hier="3" item="16"/>
          <tpl fld="3" item="0"/>
          <tpl hier="11" item="8"/>
          <tpl fld="0" item="1"/>
        </tpls>
      </e>
      <e v="#N/A">
        <tpls c="5">
          <tpl hier="1" item="0"/>
          <tpl hier="3" item="16"/>
          <tpl fld="3" item="2"/>
          <tpl hier="11" item="8"/>
          <tpl fld="0" item="1"/>
        </tpls>
      </e>
      <e v="#N/A">
        <tpls c="5">
          <tpl hier="1" item="0"/>
          <tpl hier="3" item="16"/>
          <tpl fld="3" item="2"/>
          <tpl hier="11" item="8"/>
          <tpl fld="0" item="0"/>
        </tpls>
      </e>
      <e v="#N/A">
        <tpls c="5">
          <tpl hier="1" item="0"/>
          <tpl hier="3" item="16"/>
          <tpl fld="3" item="3"/>
          <tpl hier="11" item="8"/>
          <tpl fld="0" item="1"/>
        </tpls>
      </e>
      <e v="#N/A">
        <tpls c="5">
          <tpl hier="1" item="0"/>
          <tpl hier="3" item="16"/>
          <tpl fld="3" item="1"/>
          <tpl hier="11" item="8"/>
          <tpl fld="0" item="0"/>
        </tpls>
      </e>
      <e v="#N/A">
        <tpls c="5">
          <tpl hier="1" item="0"/>
          <tpl hier="3" item="16"/>
          <tpl fld="3" item="1"/>
          <tpl hier="11" item="8"/>
          <tpl fld="0" item="1"/>
        </tpls>
      </e>
      <e v="#N/A">
        <tpls c="5">
          <tpl hier="1" item="0"/>
          <tpl hier="3" item="16"/>
          <tpl fld="3" item="3"/>
          <tpl hier="11" item="8"/>
          <tpl fld="0" item="0"/>
        </tpls>
      </e>
      <e v="#N/A">
        <tpls c="5">
          <tpl hier="1" item="0"/>
          <tpl hier="3" item="16"/>
          <tpl fld="3" item="0"/>
          <tpl hier="11" item="1"/>
          <tpl fld="0" item="0"/>
        </tpls>
      </e>
      <e v="#N/A">
        <tpls c="5">
          <tpl hier="1" item="0"/>
          <tpl hier="3" item="16"/>
          <tpl fld="3" item="0"/>
          <tpl hier="11" item="1"/>
          <tpl fld="0" item="1"/>
        </tpls>
      </e>
      <e v="#N/A">
        <tpls c="5">
          <tpl hier="1" item="0"/>
          <tpl hier="3" item="16"/>
          <tpl fld="3" item="2"/>
          <tpl hier="11" item="1"/>
          <tpl fld="0" item="1"/>
        </tpls>
      </e>
      <e v="#N/A">
        <tpls c="5">
          <tpl hier="1" item="0"/>
          <tpl hier="3" item="16"/>
          <tpl fld="3" item="2"/>
          <tpl hier="11" item="1"/>
          <tpl fld="0" item="0"/>
        </tpls>
      </e>
      <e v="#N/A">
        <tpls c="5">
          <tpl hier="1" item="0"/>
          <tpl hier="3" item="16"/>
          <tpl fld="3" item="3"/>
          <tpl hier="11" item="1"/>
          <tpl fld="0" item="1"/>
        </tpls>
      </e>
      <e v="#N/A">
        <tpls c="5">
          <tpl hier="1" item="0"/>
          <tpl hier="3" item="16"/>
          <tpl fld="3" item="1"/>
          <tpl hier="11" item="1"/>
          <tpl fld="0" item="0"/>
        </tpls>
      </e>
      <e v="#N/A">
        <tpls c="5">
          <tpl hier="1" item="0"/>
          <tpl hier="3" item="16"/>
          <tpl fld="3" item="1"/>
          <tpl hier="11" item="1"/>
          <tpl fld="0" item="1"/>
        </tpls>
      </e>
      <e v="#N/A">
        <tpls c="5">
          <tpl hier="1" item="0"/>
          <tpl hier="3" item="16"/>
          <tpl fld="3" item="3"/>
          <tpl hier="11" item="1"/>
          <tpl fld="0" item="0"/>
        </tpls>
      </e>
      <n v="3343869" in="0">
        <tpls c="5">
          <tpl hier="1" item="2"/>
          <tpl hier="3" item="12"/>
          <tpl fld="3" item="0"/>
          <tpl hier="11" item="1"/>
          <tpl fld="0" item="0"/>
        </tpls>
      </n>
      <m in="0">
        <tpls c="5">
          <tpl hier="1" item="2"/>
          <tpl hier="3" item="12"/>
          <tpl fld="3" item="0"/>
          <tpl hier="11" item="1"/>
          <tpl fld="0" item="1"/>
        </tpls>
      </m>
      <m in="0">
        <tpls c="5">
          <tpl hier="1" item="2"/>
          <tpl hier="3" item="12"/>
          <tpl fld="3" item="2"/>
          <tpl hier="11" item="1"/>
          <tpl fld="0" item="1"/>
        </tpls>
      </m>
      <n v="-1914579" in="0">
        <tpls c="5">
          <tpl hier="1" item="2"/>
          <tpl hier="3" item="12"/>
          <tpl fld="3" item="2"/>
          <tpl hier="11" item="1"/>
          <tpl fld="0" item="0"/>
        </tpls>
      </n>
      <m in="0">
        <tpls c="5">
          <tpl hier="1" item="2"/>
          <tpl hier="3" item="12"/>
          <tpl fld="3" item="3"/>
          <tpl hier="11" item="1"/>
          <tpl fld="0" item="1"/>
        </tpls>
      </m>
      <n v="-794789" in="0">
        <tpls c="5">
          <tpl hier="1" item="2"/>
          <tpl hier="3" item="12"/>
          <tpl fld="3" item="1"/>
          <tpl hier="11" item="1"/>
          <tpl fld="0" item="0"/>
        </tpls>
      </n>
      <m in="0">
        <tpls c="5">
          <tpl hier="1" item="2"/>
          <tpl hier="3" item="12"/>
          <tpl fld="3" item="1"/>
          <tpl hier="11" item="1"/>
          <tpl fld="0" item="1"/>
        </tpls>
      </m>
      <n v="143057" in="0">
        <tpls c="5">
          <tpl hier="1" item="2"/>
          <tpl hier="3" item="12"/>
          <tpl fld="3" item="3"/>
          <tpl hier="11" item="1"/>
          <tpl fld="0" item="0"/>
        </tpls>
      </n>
      <n v="3370491" in="0">
        <tpls c="5">
          <tpl hier="1" item="3"/>
          <tpl hier="3" item="12"/>
          <tpl fld="3" item="0"/>
          <tpl hier="11" item="1"/>
          <tpl fld="0" item="0"/>
        </tpls>
      </n>
      <n v="3343869" in="0">
        <tpls c="5">
          <tpl hier="1" item="3"/>
          <tpl hier="3" item="12"/>
          <tpl fld="3" item="0"/>
          <tpl hier="11" item="1"/>
          <tpl fld="0" item="1"/>
        </tpls>
      </n>
      <n v="-1914579" in="0">
        <tpls c="5">
          <tpl hier="1" item="3"/>
          <tpl hier="3" item="12"/>
          <tpl fld="3" item="2"/>
          <tpl hier="11" item="1"/>
          <tpl fld="0" item="1"/>
        </tpls>
      </n>
      <n v="-2009244" in="0">
        <tpls c="5">
          <tpl hier="1" item="3"/>
          <tpl hier="3" item="12"/>
          <tpl fld="3" item="2"/>
          <tpl hier="11" item="1"/>
          <tpl fld="0" item="0"/>
        </tpls>
      </n>
      <n v="143057" in="0">
        <tpls c="5">
          <tpl hier="1" item="3"/>
          <tpl hier="3" item="12"/>
          <tpl fld="3" item="3"/>
          <tpl hier="11" item="1"/>
          <tpl fld="0" item="1"/>
        </tpls>
      </n>
      <n v="-894776" in="0">
        <tpls c="5">
          <tpl hier="1" item="3"/>
          <tpl hier="3" item="12"/>
          <tpl fld="3" item="1"/>
          <tpl hier="11" item="1"/>
          <tpl fld="0" item="0"/>
        </tpls>
      </n>
      <n v="-794789" in="0">
        <tpls c="5">
          <tpl hier="1" item="3"/>
          <tpl hier="3" item="12"/>
          <tpl fld="3" item="1"/>
          <tpl hier="11" item="1"/>
          <tpl fld="0" item="1"/>
        </tpls>
      </n>
      <n v="47903" in="0">
        <tpls c="5">
          <tpl hier="1" item="3"/>
          <tpl hier="3" item="12"/>
          <tpl fld="3" item="3"/>
          <tpl hier="11" item="1"/>
          <tpl fld="0" item="0"/>
        </tpls>
      </n>
      <n v="906981" in="0">
        <tpls c="5">
          <tpl hier="1" item="3"/>
          <tpl hier="3" item="12"/>
          <tpl fld="3" item="0"/>
          <tpl hier="11" item="4"/>
          <tpl fld="0" item="0"/>
        </tpls>
      </n>
      <n v="734529" in="0">
        <tpls c="5">
          <tpl hier="1" item="3"/>
          <tpl hier="3" item="12"/>
          <tpl fld="3" item="0"/>
          <tpl hier="11" item="4"/>
          <tpl fld="0" item="1"/>
        </tpls>
      </n>
      <n v="-462846" in="0">
        <tpls c="5">
          <tpl hier="1" item="3"/>
          <tpl hier="3" item="12"/>
          <tpl fld="3" item="2"/>
          <tpl hier="11" item="4"/>
          <tpl fld="0" item="1"/>
        </tpls>
      </n>
      <n v="-520105" in="0">
        <tpls c="5">
          <tpl hier="1" item="3"/>
          <tpl hier="3" item="12"/>
          <tpl fld="3" item="2"/>
          <tpl hier="11" item="4"/>
          <tpl fld="0" item="0"/>
        </tpls>
      </n>
      <n v="41580" in="0">
        <tpls c="5">
          <tpl hier="1" item="3"/>
          <tpl hier="3" item="12"/>
          <tpl fld="3" item="3"/>
          <tpl hier="11" item="4"/>
          <tpl fld="0" item="1"/>
        </tpls>
      </n>
      <n v="-232573" in="0">
        <tpls c="5">
          <tpl hier="1" item="3"/>
          <tpl hier="3" item="12"/>
          <tpl fld="3" item="1"/>
          <tpl hier="11" item="4"/>
          <tpl fld="0" item="0"/>
        </tpls>
      </n>
      <n v="-192765" in="0">
        <tpls c="5">
          <tpl hier="1" item="3"/>
          <tpl hier="3" item="12"/>
          <tpl fld="3" item="1"/>
          <tpl hier="11" item="4"/>
          <tpl fld="0" item="1"/>
        </tpls>
      </n>
      <n v="18176" in="0">
        <tpls c="5">
          <tpl hier="1" item="3"/>
          <tpl hier="3" item="12"/>
          <tpl fld="3" item="3"/>
          <tpl hier="11" item="4"/>
          <tpl fld="0" item="0"/>
        </tpls>
      </n>
      <n v="866676" in="0">
        <tpls c="5">
          <tpl hier="1" item="3"/>
          <tpl hier="3" item="12"/>
          <tpl fld="3" item="0"/>
          <tpl hier="11" item="5"/>
          <tpl fld="0" item="0"/>
        </tpls>
      </n>
      <n v="813778" in="0">
        <tpls c="5">
          <tpl hier="1" item="3"/>
          <tpl hier="3" item="12"/>
          <tpl fld="3" item="0"/>
          <tpl hier="11" item="5"/>
          <tpl fld="0" item="1"/>
        </tpls>
      </n>
      <n v="-436920" in="0">
        <tpls c="5">
          <tpl hier="1" item="3"/>
          <tpl hier="3" item="12"/>
          <tpl fld="3" item="2"/>
          <tpl hier="11" item="5"/>
          <tpl fld="0" item="1"/>
        </tpls>
      </n>
      <n v="-537611" in="0">
        <tpls c="5">
          <tpl hier="1" item="3"/>
          <tpl hier="3" item="12"/>
          <tpl fld="3" item="2"/>
          <tpl hier="11" item="5"/>
          <tpl fld="0" item="0"/>
        </tpls>
      </n>
      <n v="20048" in="0">
        <tpls c="5">
          <tpl hier="1" item="3"/>
          <tpl hier="3" item="12"/>
          <tpl fld="3" item="3"/>
          <tpl hier="11" item="5"/>
          <tpl fld="0" item="1"/>
        </tpls>
      </n>
      <n v="-223095" in="0">
        <tpls c="5">
          <tpl hier="1" item="3"/>
          <tpl hier="3" item="12"/>
          <tpl fld="3" item="1"/>
          <tpl hier="11" item="5"/>
          <tpl fld="0" item="0"/>
        </tpls>
      </n>
      <n v="-199258" in="0">
        <tpls c="5">
          <tpl hier="1" item="3"/>
          <tpl hier="3" item="12"/>
          <tpl fld="3" item="1"/>
          <tpl hier="11" item="5"/>
          <tpl fld="0" item="1"/>
        </tpls>
      </n>
      <n v="17697" in="0">
        <tpls c="5">
          <tpl hier="1" item="3"/>
          <tpl hier="3" item="12"/>
          <tpl fld="3" item="3"/>
          <tpl hier="11" item="5"/>
          <tpl fld="0" item="0"/>
        </tpls>
      </n>
      <n v="57865" in="0">
        <tpls c="5">
          <tpl hier="1" item="3"/>
          <tpl hier="3" item="15"/>
          <tpl fld="3" item="0"/>
          <tpl hier="11" item="5"/>
          <tpl fld="0" item="0"/>
        </tpls>
      </n>
      <n v="40451" in="0">
        <tpls c="5">
          <tpl hier="1" item="3"/>
          <tpl hier="3" item="15"/>
          <tpl fld="3" item="0"/>
          <tpl hier="11" item="5"/>
          <tpl fld="0" item="1"/>
        </tpls>
      </n>
      <n v="-38520" in="0">
        <tpls c="5">
          <tpl hier="1" item="3"/>
          <tpl hier="3" item="15"/>
          <tpl fld="3" item="2"/>
          <tpl hier="11" item="5"/>
          <tpl fld="0" item="1"/>
        </tpls>
      </n>
      <n v="-67688" in="0">
        <tpls c="5">
          <tpl hier="1" item="3"/>
          <tpl hier="3" item="15"/>
          <tpl fld="3" item="2"/>
          <tpl hier="11" item="5"/>
          <tpl fld="0" item="0"/>
        </tpls>
      </n>
      <n v="355" in="0">
        <tpls c="5">
          <tpl hier="1" item="3"/>
          <tpl hier="3" item="15"/>
          <tpl fld="3" item="3"/>
          <tpl hier="11" item="5"/>
          <tpl fld="0" item="1"/>
        </tpls>
      </n>
      <n v="-10520" in="0">
        <tpls c="5">
          <tpl hier="1" item="3"/>
          <tpl hier="3" item="15"/>
          <tpl fld="3" item="1"/>
          <tpl hier="11" item="5"/>
          <tpl fld="0" item="0"/>
        </tpls>
      </n>
      <n v="-25017" in="0">
        <tpls c="5">
          <tpl hier="1" item="3"/>
          <tpl hier="3" item="15"/>
          <tpl fld="3" item="1"/>
          <tpl hier="11" item="5"/>
          <tpl fld="0" item="1"/>
        </tpls>
      </n>
      <n v="4152" in="0">
        <tpls c="5">
          <tpl hier="1" item="3"/>
          <tpl hier="3" item="15"/>
          <tpl fld="3" item="3"/>
          <tpl hier="11" item="5"/>
          <tpl fld="0" item="0"/>
        </tpls>
      </n>
      <n v="136659" in="0">
        <tpls c="5">
          <tpl hier="1" item="3"/>
          <tpl hier="3" item="17"/>
          <tpl fld="3" item="0"/>
          <tpl hier="11" item="5"/>
          <tpl fld="0" item="0"/>
        </tpls>
      </n>
      <n v="39219" in="0">
        <tpls c="5">
          <tpl hier="1" item="3"/>
          <tpl hier="3" item="17"/>
          <tpl fld="3" item="0"/>
          <tpl hier="11" item="5"/>
          <tpl fld="0" item="1"/>
        </tpls>
      </n>
      <n v="-17026" in="0">
        <tpls c="5">
          <tpl hier="1" item="3"/>
          <tpl hier="3" item="17"/>
          <tpl fld="3" item="2"/>
          <tpl hier="11" item="5"/>
          <tpl fld="0" item="1"/>
        </tpls>
      </n>
      <n v="-57180" in="0">
        <tpls c="5">
          <tpl hier="1" item="3"/>
          <tpl hier="3" item="17"/>
          <tpl fld="3" item="2"/>
          <tpl hier="11" item="5"/>
          <tpl fld="0" item="0"/>
        </tpls>
      </n>
      <n v="-819" in="0">
        <tpls c="5">
          <tpl hier="1" item="3"/>
          <tpl hier="3" item="17"/>
          <tpl fld="3" item="3"/>
          <tpl hier="11" item="5"/>
          <tpl fld="0" item="1"/>
        </tpls>
      </n>
      <n v="-29506" in="0">
        <tpls c="5">
          <tpl hier="1" item="3"/>
          <tpl hier="3" item="17"/>
          <tpl fld="3" item="1"/>
          <tpl hier="11" item="5"/>
          <tpl fld="0" item="0"/>
        </tpls>
      </n>
      <n v="-1992" in="0">
        <tpls c="5">
          <tpl hier="1" item="3"/>
          <tpl hier="3" item="17"/>
          <tpl fld="3" item="1"/>
          <tpl hier="11" item="5"/>
          <tpl fld="0" item="1"/>
        </tpls>
      </n>
      <n v="-4189" in="0">
        <tpls c="5">
          <tpl hier="1" item="3"/>
          <tpl hier="3" item="17"/>
          <tpl fld="3" item="3"/>
          <tpl hier="11" item="5"/>
          <tpl fld="0" item="0"/>
        </tpls>
      </n>
      <n v="24275" in="0">
        <tpls c="5">
          <tpl hier="1" item="3"/>
          <tpl hier="3" item="18"/>
          <tpl fld="3" item="0"/>
          <tpl hier="11" item="5"/>
          <tpl fld="0" item="0"/>
        </tpls>
      </n>
      <n v="46995" in="0">
        <tpls c="5">
          <tpl hier="1" item="3"/>
          <tpl hier="3" item="18"/>
          <tpl fld="3" item="0"/>
          <tpl hier="11" item="5"/>
          <tpl fld="0" item="1"/>
        </tpls>
      </n>
      <n v="-26494" in="0">
        <tpls c="5">
          <tpl hier="1" item="3"/>
          <tpl hier="3" item="18"/>
          <tpl fld="3" item="2"/>
          <tpl hier="11" item="5"/>
          <tpl fld="0" item="1"/>
        </tpls>
      </n>
      <n v="-19567" in="0">
        <tpls c="5">
          <tpl hier="1" item="3"/>
          <tpl hier="3" item="18"/>
          <tpl fld="3" item="2"/>
          <tpl hier="11" item="5"/>
          <tpl fld="0" item="0"/>
        </tpls>
      </n>
      <n v="13346" in="0">
        <tpls c="5">
          <tpl hier="1" item="3"/>
          <tpl hier="3" item="18"/>
          <tpl fld="3" item="3"/>
          <tpl hier="11" item="5"/>
          <tpl fld="0" item="1"/>
        </tpls>
      </n>
      <n v="-3887" in="0">
        <tpls c="5">
          <tpl hier="1" item="3"/>
          <tpl hier="3" item="18"/>
          <tpl fld="3" item="1"/>
          <tpl hier="11" item="5"/>
          <tpl fld="0" item="0"/>
        </tpls>
      </n>
      <n v="-8551" in="0">
        <tpls c="5">
          <tpl hier="1" item="3"/>
          <tpl hier="3" item="18"/>
          <tpl fld="3" item="1"/>
          <tpl hier="11" item="5"/>
          <tpl fld="0" item="1"/>
        </tpls>
      </n>
      <n v="-4312" in="0">
        <tpls c="5">
          <tpl hier="1" item="3"/>
          <tpl hier="3" item="18"/>
          <tpl fld="3" item="3"/>
          <tpl hier="11" item="5"/>
          <tpl fld="0" item="0"/>
        </tpls>
      </n>
      <n v="43396" in="0">
        <tpls c="5">
          <tpl hier="1" item="3"/>
          <tpl hier="3" item="16"/>
          <tpl fld="3" item="0"/>
          <tpl hier="11" item="5"/>
          <tpl fld="0" item="0"/>
        </tpls>
      </n>
      <n v="96755" in="0">
        <tpls c="5">
          <tpl hier="1" item="3"/>
          <tpl hier="3" item="16"/>
          <tpl fld="3" item="0"/>
          <tpl hier="11" item="5"/>
          <tpl fld="0" item="1"/>
        </tpls>
      </n>
      <n v="-18051" in="0">
        <tpls c="5">
          <tpl hier="1" item="3"/>
          <tpl hier="3" item="16"/>
          <tpl fld="3" item="2"/>
          <tpl hier="11" item="5"/>
          <tpl fld="0" item="1"/>
        </tpls>
      </n>
      <n v="-27614" in="0">
        <tpls c="5">
          <tpl hier="1" item="3"/>
          <tpl hier="3" item="16"/>
          <tpl fld="3" item="2"/>
          <tpl hier="11" item="5"/>
          <tpl fld="0" item="0"/>
        </tpls>
      </n>
      <n v="-8196" in="0">
        <tpls c="5">
          <tpl hier="1" item="3"/>
          <tpl hier="3" item="16"/>
          <tpl fld="3" item="3"/>
          <tpl hier="11" item="5"/>
          <tpl fld="0" item="1"/>
        </tpls>
      </n>
      <n v="-32411" in="0">
        <tpls c="5">
          <tpl hier="1" item="3"/>
          <tpl hier="3" item="16"/>
          <tpl fld="3" item="1"/>
          <tpl hier="11" item="5"/>
          <tpl fld="0" item="0"/>
        </tpls>
      </n>
      <n v="-20557" in="0">
        <tpls c="5">
          <tpl hier="1" item="3"/>
          <tpl hier="3" item="16"/>
          <tpl fld="3" item="1"/>
          <tpl hier="11" item="5"/>
          <tpl fld="0" item="1"/>
        </tpls>
      </n>
      <n v="-2424" in="0">
        <tpls c="5">
          <tpl hier="1" item="3"/>
          <tpl hier="3" item="16"/>
          <tpl fld="3" item="3"/>
          <tpl hier="11" item="5"/>
          <tpl fld="0" item="0"/>
        </tpls>
      </n>
      <n v="96802" in="0">
        <tpls c="5">
          <tpl hier="1" item="3"/>
          <tpl hier="3" item="19"/>
          <tpl fld="3" item="0"/>
          <tpl hier="11" item="5"/>
          <tpl fld="0" item="0"/>
        </tpls>
      </n>
      <n v="27694" in="0">
        <tpls c="5">
          <tpl hier="1" item="3"/>
          <tpl hier="3" item="19"/>
          <tpl fld="3" item="0"/>
          <tpl hier="11" item="5"/>
          <tpl fld="0" item="1"/>
        </tpls>
      </n>
      <n v="-41953" in="0">
        <tpls c="5">
          <tpl hier="1" item="3"/>
          <tpl hier="3" item="19"/>
          <tpl fld="3" item="2"/>
          <tpl hier="11" item="5"/>
          <tpl fld="0" item="1"/>
        </tpls>
      </n>
      <n v="-46163" in="0">
        <tpls c="5">
          <tpl hier="1" item="3"/>
          <tpl hier="3" item="19"/>
          <tpl fld="3" item="2"/>
          <tpl hier="11" item="5"/>
          <tpl fld="0" item="0"/>
        </tpls>
      </n>
      <n v="1767" in="0">
        <tpls c="5">
          <tpl hier="1" item="3"/>
          <tpl hier="3" item="19"/>
          <tpl fld="3" item="3"/>
          <tpl hier="11" item="5"/>
          <tpl fld="0" item="1"/>
        </tpls>
      </n>
      <n v="-32016" in="0">
        <tpls c="5">
          <tpl hier="1" item="3"/>
          <tpl hier="3" item="19"/>
          <tpl fld="3" item="1"/>
          <tpl hier="11" item="5"/>
          <tpl fld="0" item="0"/>
        </tpls>
      </n>
      <n v="-25807" in="0">
        <tpls c="5">
          <tpl hier="1" item="3"/>
          <tpl hier="3" item="19"/>
          <tpl fld="3" item="1"/>
          <tpl hier="11" item="5"/>
          <tpl fld="0" item="1"/>
        </tpls>
      </n>
      <n v="1176" in="0">
        <tpls c="5">
          <tpl hier="1" item="3"/>
          <tpl hier="3" item="19"/>
          <tpl fld="3" item="3"/>
          <tpl hier="11" item="5"/>
          <tpl fld="0" item="0"/>
        </tpls>
      </n>
      <n v="128698" in="0">
        <tpls c="5">
          <tpl hier="1" item="3"/>
          <tpl hier="3" item="14"/>
          <tpl fld="3" item="0"/>
          <tpl hier="11" item="5"/>
          <tpl fld="0" item="0"/>
        </tpls>
      </n>
      <n v="56037" in="0">
        <tpls c="5">
          <tpl hier="1" item="3"/>
          <tpl hier="3" item="14"/>
          <tpl fld="3" item="0"/>
          <tpl hier="11" item="5"/>
          <tpl fld="0" item="1"/>
        </tpls>
      </n>
      <n v="-17228" in="0">
        <tpls c="5">
          <tpl hier="1" item="3"/>
          <tpl hier="3" item="14"/>
          <tpl fld="3" item="2"/>
          <tpl hier="11" item="5"/>
          <tpl fld="0" item="1"/>
        </tpls>
      </n>
      <n v="-28619" in="0">
        <tpls c="5">
          <tpl hier="1" item="3"/>
          <tpl hier="3" item="14"/>
          <tpl fld="3" item="2"/>
          <tpl hier="11" item="5"/>
          <tpl fld="0" item="0"/>
        </tpls>
      </n>
      <n v="8" in="0">
        <tpls c="5">
          <tpl hier="1" item="3"/>
          <tpl hier="3" item="14"/>
          <tpl fld="3" item="3"/>
          <tpl hier="11" item="5"/>
          <tpl fld="0" item="1"/>
        </tpls>
      </n>
      <n v="-14194" in="0">
        <tpls c="5">
          <tpl hier="1" item="3"/>
          <tpl hier="3" item="14"/>
          <tpl fld="3" item="1"/>
          <tpl hier="11" item="5"/>
          <tpl fld="0" item="0"/>
        </tpls>
      </n>
      <n v="-11395" in="0">
        <tpls c="5">
          <tpl hier="1" item="3"/>
          <tpl hier="3" item="14"/>
          <tpl fld="3" item="1"/>
          <tpl hier="11" item="5"/>
          <tpl fld="0" item="1"/>
        </tpls>
      </n>
      <n v="8537" in="0">
        <tpls c="5">
          <tpl hier="1" item="3"/>
          <tpl hier="3" item="14"/>
          <tpl fld="3" item="3"/>
          <tpl hier="11" item="5"/>
          <tpl fld="0" item="0"/>
        </tpls>
      </n>
      <n v="80466" in="0">
        <tpls c="5">
          <tpl hier="1" item="3"/>
          <tpl hier="3" item="13"/>
          <tpl fld="3" item="0"/>
          <tpl hier="11" item="5"/>
          <tpl fld="0" item="0"/>
        </tpls>
      </n>
      <n v="102606" in="0">
        <tpls c="5">
          <tpl hier="1" item="3"/>
          <tpl hier="3" item="13"/>
          <tpl fld="3" item="0"/>
          <tpl hier="11" item="5"/>
          <tpl fld="0" item="1"/>
        </tpls>
      </n>
      <n v="-67383" in="0">
        <tpls c="5">
          <tpl hier="1" item="3"/>
          <tpl hier="3" item="13"/>
          <tpl fld="3" item="2"/>
          <tpl hier="11" item="5"/>
          <tpl fld="0" item="1"/>
        </tpls>
      </n>
      <n v="-49800" in="0">
        <tpls c="5">
          <tpl hier="1" item="3"/>
          <tpl hier="3" item="13"/>
          <tpl fld="3" item="2"/>
          <tpl hier="11" item="5"/>
          <tpl fld="0" item="0"/>
        </tpls>
      </n>
      <n v="4188" in="0">
        <tpls c="5">
          <tpl hier="1" item="3"/>
          <tpl hier="3" item="13"/>
          <tpl fld="3" item="3"/>
          <tpl hier="11" item="5"/>
          <tpl fld="0" item="1"/>
        </tpls>
      </n>
      <n v="-24195" in="0">
        <tpls c="5">
          <tpl hier="1" item="3"/>
          <tpl hier="3" item="13"/>
          <tpl fld="3" item="1"/>
          <tpl hier="11" item="5"/>
          <tpl fld="0" item="0"/>
        </tpls>
      </n>
      <n v="-5275" in="0">
        <tpls c="5">
          <tpl hier="1" item="3"/>
          <tpl hier="3" item="13"/>
          <tpl fld="3" item="1"/>
          <tpl hier="11" item="5"/>
          <tpl fld="0" item="1"/>
        </tpls>
      </n>
      <n v="-6614" in="0">
        <tpls c="5">
          <tpl hier="1" item="3"/>
          <tpl hier="3" item="13"/>
          <tpl fld="3" item="3"/>
          <tpl hier="11" item="5"/>
          <tpl fld="0" item="0"/>
        </tpls>
      </n>
      <n v="114662" in="0">
        <tpls c="5">
          <tpl hier="1" item="3"/>
          <tpl hier="3" item="20"/>
          <tpl fld="3" item="0"/>
          <tpl hier="11" item="5"/>
          <tpl fld="0" item="0"/>
        </tpls>
      </n>
      <n v="47191" in="0">
        <tpls c="5">
          <tpl hier="1" item="3"/>
          <tpl hier="3" item="20"/>
          <tpl fld="3" item="0"/>
          <tpl hier="11" item="5"/>
          <tpl fld="0" item="1"/>
        </tpls>
      </n>
      <n v="-37595" in="0">
        <tpls c="5">
          <tpl hier="1" item="3"/>
          <tpl hier="3" item="20"/>
          <tpl fld="3" item="2"/>
          <tpl hier="11" item="5"/>
          <tpl fld="0" item="1"/>
        </tpls>
      </n>
      <n v="-55123" in="0">
        <tpls c="5">
          <tpl hier="1" item="3"/>
          <tpl hier="3" item="20"/>
          <tpl fld="3" item="2"/>
          <tpl hier="11" item="5"/>
          <tpl fld="0" item="0"/>
        </tpls>
      </n>
      <n v="336" in="0">
        <tpls c="5">
          <tpl hier="1" item="3"/>
          <tpl hier="3" item="20"/>
          <tpl fld="3" item="3"/>
          <tpl hier="11" item="5"/>
          <tpl fld="0" item="1"/>
        </tpls>
      </n>
      <n v="-16819" in="0">
        <tpls c="5">
          <tpl hier="1" item="3"/>
          <tpl hier="3" item="20"/>
          <tpl fld="3" item="1"/>
          <tpl hier="11" item="5"/>
          <tpl fld="0" item="0"/>
        </tpls>
      </n>
      <n v="-5936" in="0">
        <tpls c="5">
          <tpl hier="1" item="3"/>
          <tpl hier="3" item="20"/>
          <tpl fld="3" item="1"/>
          <tpl hier="11" item="5"/>
          <tpl fld="0" item="1"/>
        </tpls>
      </n>
      <n v="7150" in="0">
        <tpls c="5">
          <tpl hier="1" item="3"/>
          <tpl hier="3" item="20"/>
          <tpl fld="3" item="3"/>
          <tpl hier="11" item="5"/>
          <tpl fld="0" item="0"/>
        </tpls>
      </n>
      <n v="100089" in="0">
        <tpls c="5">
          <tpl hier="1" item="3"/>
          <tpl hier="3" item="21"/>
          <tpl fld="3" item="0"/>
          <tpl hier="11" item="5"/>
          <tpl fld="0" item="0"/>
        </tpls>
      </n>
      <n v="59740" in="0">
        <tpls c="5">
          <tpl hier="1" item="3"/>
          <tpl hier="3" item="21"/>
          <tpl fld="3" item="0"/>
          <tpl hier="11" item="5"/>
          <tpl fld="0" item="1"/>
        </tpls>
      </n>
      <n v="-50076" in="0">
        <tpls c="5">
          <tpl hier="1" item="3"/>
          <tpl hier="3" item="21"/>
          <tpl fld="3" item="2"/>
          <tpl hier="11" item="5"/>
          <tpl fld="0" item="1"/>
        </tpls>
      </n>
      <n v="-47398" in="0">
        <tpls c="5">
          <tpl hier="1" item="3"/>
          <tpl hier="3" item="21"/>
          <tpl fld="3" item="2"/>
          <tpl hier="11" item="5"/>
          <tpl fld="0" item="0"/>
        </tpls>
      </n>
      <n v="680" in="0">
        <tpls c="5">
          <tpl hier="1" item="3"/>
          <tpl hier="3" item="21"/>
          <tpl fld="3" item="3"/>
          <tpl hier="11" item="5"/>
          <tpl fld="0" item="1"/>
        </tpls>
      </n>
      <n v="-13016" in="0">
        <tpls c="5">
          <tpl hier="1" item="3"/>
          <tpl hier="3" item="21"/>
          <tpl fld="3" item="1"/>
          <tpl hier="11" item="5"/>
          <tpl fld="0" item="0"/>
        </tpls>
      </n>
      <n v="-10777" in="0">
        <tpls c="5">
          <tpl hier="1" item="3"/>
          <tpl hier="3" item="21"/>
          <tpl fld="3" item="1"/>
          <tpl hier="11" item="5"/>
          <tpl fld="0" item="1"/>
        </tpls>
      </n>
      <n v="-157" in="0">
        <tpls c="5">
          <tpl hier="1" item="3"/>
          <tpl hier="3" item="21"/>
          <tpl fld="3" item="3"/>
          <tpl hier="11" item="5"/>
          <tpl fld="0" item="0"/>
        </tpls>
      </n>
      <n v="65631" in="0">
        <tpls c="5">
          <tpl hier="1" item="3"/>
          <tpl hier="3" item="22"/>
          <tpl fld="3" item="0"/>
          <tpl hier="11" item="5"/>
          <tpl fld="0" item="0"/>
        </tpls>
      </n>
      <n v="74880" in="0">
        <tpls c="5">
          <tpl hier="1" item="3"/>
          <tpl hier="3" item="22"/>
          <tpl fld="3" item="0"/>
          <tpl hier="11" item="5"/>
          <tpl fld="0" item="1"/>
        </tpls>
      </n>
      <n v="-42864" in="0">
        <tpls c="5">
          <tpl hier="1" item="3"/>
          <tpl hier="3" item="22"/>
          <tpl fld="3" item="2"/>
          <tpl hier="11" item="5"/>
          <tpl fld="0" item="1"/>
        </tpls>
      </n>
      <n v="-43001" in="0">
        <tpls c="5">
          <tpl hier="1" item="3"/>
          <tpl hier="3" item="22"/>
          <tpl fld="3" item="2"/>
          <tpl hier="11" item="5"/>
          <tpl fld="0" item="0"/>
        </tpls>
      </n>
      <n v="10" in="0">
        <tpls c="5">
          <tpl hier="1" item="3"/>
          <tpl hier="3" item="22"/>
          <tpl fld="3" item="3"/>
          <tpl hier="11" item="5"/>
          <tpl fld="0" item="1"/>
        </tpls>
      </n>
      <n v="-32422" in="0">
        <tpls c="5">
          <tpl hier="1" item="3"/>
          <tpl hier="3" item="22"/>
          <tpl fld="3" item="1"/>
          <tpl hier="11" item="5"/>
          <tpl fld="0" item="0"/>
        </tpls>
      </n>
      <n v="-11306" in="0">
        <tpls c="5">
          <tpl hier="1" item="3"/>
          <tpl hier="3" item="22"/>
          <tpl fld="3" item="1"/>
          <tpl hier="11" item="5"/>
          <tpl fld="0" item="1"/>
        </tpls>
      </n>
      <n v="8288" in="0">
        <tpls c="5">
          <tpl hier="1" item="3"/>
          <tpl hier="3" item="22"/>
          <tpl fld="3" item="3"/>
          <tpl hier="11" item="5"/>
          <tpl fld="0" item="0"/>
        </tpls>
      </n>
      <n v="17283" in="0">
        <tpls c="5">
          <tpl hier="1" item="3"/>
          <tpl hier="3" item="23"/>
          <tpl fld="3" item="0"/>
          <tpl hier="11" item="5"/>
          <tpl fld="0" item="0"/>
        </tpls>
      </n>
      <n v="29561" in="0">
        <tpls c="5">
          <tpl hier="1" item="3"/>
          <tpl hier="3" item="23"/>
          <tpl fld="3" item="0"/>
          <tpl hier="11" item="5"/>
          <tpl fld="0" item="1"/>
        </tpls>
      </n>
      <n v="-33196" in="0">
        <tpls c="5">
          <tpl hier="1" item="3"/>
          <tpl hier="3" item="23"/>
          <tpl fld="3" item="2"/>
          <tpl hier="11" item="5"/>
          <tpl fld="0" item="1"/>
        </tpls>
      </n>
      <n v="-41516" in="0">
        <tpls c="5">
          <tpl hier="1" item="3"/>
          <tpl hier="3" item="23"/>
          <tpl fld="3" item="2"/>
          <tpl hier="11" item="5"/>
          <tpl fld="0" item="0"/>
        </tpls>
      </n>
      <n v="115" in="0">
        <tpls c="5">
          <tpl hier="1" item="3"/>
          <tpl hier="3" item="23"/>
          <tpl fld="3" item="3"/>
          <tpl hier="11" item="5"/>
          <tpl fld="0" item="1"/>
        </tpls>
      </n>
      <n v="-3769" in="0">
        <tpls c="5">
          <tpl hier="1" item="3"/>
          <tpl hier="3" item="23"/>
          <tpl fld="3" item="1"/>
          <tpl hier="11" item="5"/>
          <tpl fld="0" item="0"/>
        </tpls>
      </n>
      <n v="-20435" in="0">
        <tpls c="5">
          <tpl hier="1" item="3"/>
          <tpl hier="3" item="23"/>
          <tpl fld="3" item="1"/>
          <tpl hier="11" item="5"/>
          <tpl fld="0" item="1"/>
        </tpls>
      </n>
      <n v="6079" in="0">
        <tpls c="5">
          <tpl hier="1" item="3"/>
          <tpl hier="3" item="23"/>
          <tpl fld="3" item="3"/>
          <tpl hier="11" item="5"/>
          <tpl fld="0" item="0"/>
        </tpls>
      </n>
      <n v="850" in="0">
        <tpls c="5">
          <tpl hier="1" item="3"/>
          <tpl hier="3" item="24"/>
          <tpl fld="3" item="0"/>
          <tpl hier="11" item="5"/>
          <tpl fld="0" item="0"/>
        </tpls>
      </n>
      <n v="192649" in="0">
        <tpls c="5">
          <tpl hier="1" item="3"/>
          <tpl hier="3" item="24"/>
          <tpl fld="3" item="0"/>
          <tpl hier="11" item="5"/>
          <tpl fld="0" item="1"/>
        </tpls>
      </n>
      <n v="-46534" in="0">
        <tpls c="5">
          <tpl hier="1" item="3"/>
          <tpl hier="3" item="24"/>
          <tpl fld="3" item="2"/>
          <tpl hier="11" item="5"/>
          <tpl fld="0" item="1"/>
        </tpls>
      </n>
      <n v="-53942" in="0">
        <tpls c="5">
          <tpl hier="1" item="3"/>
          <tpl hier="3" item="24"/>
          <tpl fld="3" item="2"/>
          <tpl hier="11" item="5"/>
          <tpl fld="0" item="0"/>
        </tpls>
      </n>
      <n v="8258" in="0">
        <tpls c="5">
          <tpl hier="1" item="3"/>
          <tpl hier="3" item="24"/>
          <tpl fld="3" item="3"/>
          <tpl hier="11" item="5"/>
          <tpl fld="0" item="1"/>
        </tpls>
      </n>
      <n v="-10340" in="0">
        <tpls c="5">
          <tpl hier="1" item="3"/>
          <tpl hier="3" item="24"/>
          <tpl fld="3" item="1"/>
          <tpl hier="11" item="5"/>
          <tpl fld="0" item="0"/>
        </tpls>
      </n>
      <n v="-52210" in="0">
        <tpls c="5">
          <tpl hier="1" item="3"/>
          <tpl hier="3" item="24"/>
          <tpl fld="3" item="1"/>
          <tpl hier="11" item="5"/>
          <tpl fld="0" item="1"/>
        </tpls>
      </n>
      <n v="11" in="0">
        <tpls c="5">
          <tpl hier="1" item="3"/>
          <tpl hier="3" item="24"/>
          <tpl fld="3" item="3"/>
          <tpl hier="11" item="5"/>
          <tpl fld="0" item="0"/>
        </tpls>
      </n>
      <n v="192649" in="0">
        <tpls c="5">
          <tpl hier="1" item="2"/>
          <tpl hier="3" item="24"/>
          <tpl fld="3" item="0"/>
          <tpl hier="11" item="5"/>
          <tpl fld="0" item="0"/>
        </tpls>
      </n>
      <m in="0">
        <tpls c="5">
          <tpl hier="1" item="2"/>
          <tpl hier="3" item="24"/>
          <tpl fld="3" item="0"/>
          <tpl hier="11" item="5"/>
          <tpl fld="0" item="1"/>
        </tpls>
      </m>
      <m in="0">
        <tpls c="5">
          <tpl hier="1" item="2"/>
          <tpl hier="3" item="24"/>
          <tpl fld="3" item="2"/>
          <tpl hier="11" item="5"/>
          <tpl fld="0" item="1"/>
        </tpls>
      </m>
      <n v="-46534" in="0">
        <tpls c="5">
          <tpl hier="1" item="2"/>
          <tpl hier="3" item="24"/>
          <tpl fld="3" item="2"/>
          <tpl hier="11" item="5"/>
          <tpl fld="0" item="0"/>
        </tpls>
      </n>
      <m in="0">
        <tpls c="5">
          <tpl hier="1" item="2"/>
          <tpl hier="3" item="24"/>
          <tpl fld="3" item="3"/>
          <tpl hier="11" item="5"/>
          <tpl fld="0" item="1"/>
        </tpls>
      </m>
      <n v="-52210" in="0">
        <tpls c="5">
          <tpl hier="1" item="2"/>
          <tpl hier="3" item="24"/>
          <tpl fld="3" item="1"/>
          <tpl hier="11" item="5"/>
          <tpl fld="0" item="0"/>
        </tpls>
      </n>
      <m in="0">
        <tpls c="5">
          <tpl hier="1" item="2"/>
          <tpl hier="3" item="24"/>
          <tpl fld="3" item="1"/>
          <tpl hier="11" item="5"/>
          <tpl fld="0" item="1"/>
        </tpls>
      </m>
      <n v="8258" in="0">
        <tpls c="5">
          <tpl hier="1" item="2"/>
          <tpl hier="3" item="24"/>
          <tpl fld="3" item="3"/>
          <tpl hier="11" item="5"/>
          <tpl fld="0" item="0"/>
        </tpls>
      </n>
      <n v="29561" in="0">
        <tpls c="5">
          <tpl hier="1" item="2"/>
          <tpl hier="3" item="23"/>
          <tpl fld="3" item="0"/>
          <tpl hier="11" item="5"/>
          <tpl fld="0" item="0"/>
        </tpls>
      </n>
      <m in="0">
        <tpls c="5">
          <tpl hier="1" item="2"/>
          <tpl hier="3" item="23"/>
          <tpl fld="3" item="0"/>
          <tpl hier="11" item="5"/>
          <tpl fld="0" item="1"/>
        </tpls>
      </m>
      <m in="0">
        <tpls c="5">
          <tpl hier="1" item="2"/>
          <tpl hier="3" item="23"/>
          <tpl fld="3" item="2"/>
          <tpl hier="11" item="5"/>
          <tpl fld="0" item="1"/>
        </tpls>
      </m>
      <n v="-33196" in="0">
        <tpls c="5">
          <tpl hier="1" item="2"/>
          <tpl hier="3" item="23"/>
          <tpl fld="3" item="2"/>
          <tpl hier="11" item="5"/>
          <tpl fld="0" item="0"/>
        </tpls>
      </n>
      <m in="0">
        <tpls c="5">
          <tpl hier="1" item="2"/>
          <tpl hier="3" item="23"/>
          <tpl fld="3" item="3"/>
          <tpl hier="11" item="5"/>
          <tpl fld="0" item="1"/>
        </tpls>
      </m>
      <n v="-20435" in="0">
        <tpls c="5">
          <tpl hier="1" item="2"/>
          <tpl hier="3" item="23"/>
          <tpl fld="3" item="1"/>
          <tpl hier="11" item="5"/>
          <tpl fld="0" item="0"/>
        </tpls>
      </n>
      <m in="0">
        <tpls c="5">
          <tpl hier="1" item="2"/>
          <tpl hier="3" item="23"/>
          <tpl fld="3" item="1"/>
          <tpl hier="11" item="5"/>
          <tpl fld="0" item="1"/>
        </tpls>
      </m>
      <n v="115" in="0">
        <tpls c="5">
          <tpl hier="1" item="2"/>
          <tpl hier="3" item="23"/>
          <tpl fld="3" item="3"/>
          <tpl hier="11" item="5"/>
          <tpl fld="0" item="0"/>
        </tpls>
      </n>
      <n v="74880" in="0">
        <tpls c="5">
          <tpl hier="1" item="2"/>
          <tpl hier="3" item="22"/>
          <tpl fld="3" item="0"/>
          <tpl hier="11" item="5"/>
          <tpl fld="0" item="0"/>
        </tpls>
      </n>
      <m in="0">
        <tpls c="5">
          <tpl hier="1" item="2"/>
          <tpl hier="3" item="22"/>
          <tpl fld="3" item="0"/>
          <tpl hier="11" item="5"/>
          <tpl fld="0" item="1"/>
        </tpls>
      </m>
      <m in="0">
        <tpls c="5">
          <tpl hier="1" item="2"/>
          <tpl hier="3" item="22"/>
          <tpl fld="3" item="2"/>
          <tpl hier="11" item="5"/>
          <tpl fld="0" item="1"/>
        </tpls>
      </m>
      <n v="-42864" in="0">
        <tpls c="5">
          <tpl hier="1" item="2"/>
          <tpl hier="3" item="22"/>
          <tpl fld="3" item="2"/>
          <tpl hier="11" item="5"/>
          <tpl fld="0" item="0"/>
        </tpls>
      </n>
      <m in="0">
        <tpls c="5">
          <tpl hier="1" item="2"/>
          <tpl hier="3" item="22"/>
          <tpl fld="3" item="3"/>
          <tpl hier="11" item="5"/>
          <tpl fld="0" item="1"/>
        </tpls>
      </m>
      <n v="-11306" in="0">
        <tpls c="5">
          <tpl hier="1" item="2"/>
          <tpl hier="3" item="22"/>
          <tpl fld="3" item="1"/>
          <tpl hier="11" item="5"/>
          <tpl fld="0" item="0"/>
        </tpls>
      </n>
      <m in="0">
        <tpls c="5">
          <tpl hier="1" item="2"/>
          <tpl hier="3" item="22"/>
          <tpl fld="3" item="1"/>
          <tpl hier="11" item="5"/>
          <tpl fld="0" item="1"/>
        </tpls>
      </m>
      <n v="10" in="0">
        <tpls c="5">
          <tpl hier="1" item="2"/>
          <tpl hier="3" item="22"/>
          <tpl fld="3" item="3"/>
          <tpl hier="11" item="5"/>
          <tpl fld="0" item="0"/>
        </tpls>
      </n>
      <n v="59740" in="0">
        <tpls c="5">
          <tpl hier="1" item="2"/>
          <tpl hier="3" item="21"/>
          <tpl fld="3" item="0"/>
          <tpl hier="11" item="5"/>
          <tpl fld="0" item="0"/>
        </tpls>
      </n>
      <m in="0">
        <tpls c="5">
          <tpl hier="1" item="2"/>
          <tpl hier="3" item="21"/>
          <tpl fld="3" item="0"/>
          <tpl hier="11" item="5"/>
          <tpl fld="0" item="1"/>
        </tpls>
      </m>
      <m in="0">
        <tpls c="5">
          <tpl hier="1" item="2"/>
          <tpl hier="3" item="21"/>
          <tpl fld="3" item="2"/>
          <tpl hier="11" item="5"/>
          <tpl fld="0" item="1"/>
        </tpls>
      </m>
      <n v="-50076" in="0">
        <tpls c="5">
          <tpl hier="1" item="2"/>
          <tpl hier="3" item="21"/>
          <tpl fld="3" item="2"/>
          <tpl hier="11" item="5"/>
          <tpl fld="0" item="0"/>
        </tpls>
      </n>
      <m in="0">
        <tpls c="5">
          <tpl hier="1" item="2"/>
          <tpl hier="3" item="21"/>
          <tpl fld="3" item="3"/>
          <tpl hier="11" item="5"/>
          <tpl fld="0" item="1"/>
        </tpls>
      </m>
      <n v="-10777" in="0">
        <tpls c="5">
          <tpl hier="1" item="2"/>
          <tpl hier="3" item="21"/>
          <tpl fld="3" item="1"/>
          <tpl hier="11" item="5"/>
          <tpl fld="0" item="0"/>
        </tpls>
      </n>
      <m in="0">
        <tpls c="5">
          <tpl hier="1" item="2"/>
          <tpl hier="3" item="21"/>
          <tpl fld="3" item="1"/>
          <tpl hier="11" item="5"/>
          <tpl fld="0" item="1"/>
        </tpls>
      </m>
      <n v="680" in="0">
        <tpls c="5">
          <tpl hier="1" item="2"/>
          <tpl hier="3" item="21"/>
          <tpl fld="3" item="3"/>
          <tpl hier="11" item="5"/>
          <tpl fld="0" item="0"/>
        </tpls>
      </n>
      <n v="47191" in="0">
        <tpls c="5">
          <tpl hier="1" item="2"/>
          <tpl hier="3" item="20"/>
          <tpl fld="3" item="0"/>
          <tpl hier="11" item="5"/>
          <tpl fld="0" item="0"/>
        </tpls>
      </n>
      <m in="0">
        <tpls c="5">
          <tpl hier="1" item="2"/>
          <tpl hier="3" item="20"/>
          <tpl fld="3" item="0"/>
          <tpl hier="11" item="5"/>
          <tpl fld="0" item="1"/>
        </tpls>
      </m>
      <m in="0">
        <tpls c="5">
          <tpl hier="1" item="2"/>
          <tpl hier="3" item="20"/>
          <tpl fld="3" item="2"/>
          <tpl hier="11" item="5"/>
          <tpl fld="0" item="1"/>
        </tpls>
      </m>
      <n v="-37595" in="0">
        <tpls c="5">
          <tpl hier="1" item="2"/>
          <tpl hier="3" item="20"/>
          <tpl fld="3" item="2"/>
          <tpl hier="11" item="5"/>
          <tpl fld="0" item="0"/>
        </tpls>
      </n>
      <m in="0">
        <tpls c="5">
          <tpl hier="1" item="2"/>
          <tpl hier="3" item="20"/>
          <tpl fld="3" item="3"/>
          <tpl hier="11" item="5"/>
          <tpl fld="0" item="1"/>
        </tpls>
      </m>
      <n v="-5936" in="0">
        <tpls c="5">
          <tpl hier="1" item="2"/>
          <tpl hier="3" item="20"/>
          <tpl fld="3" item="1"/>
          <tpl hier="11" item="5"/>
          <tpl fld="0" item="0"/>
        </tpls>
      </n>
      <m in="0">
        <tpls c="5">
          <tpl hier="1" item="2"/>
          <tpl hier="3" item="20"/>
          <tpl fld="3" item="1"/>
          <tpl hier="11" item="5"/>
          <tpl fld="0" item="1"/>
        </tpls>
      </m>
      <n v="336" in="0">
        <tpls c="5">
          <tpl hier="1" item="2"/>
          <tpl hier="3" item="20"/>
          <tpl fld="3" item="3"/>
          <tpl hier="11" item="5"/>
          <tpl fld="0" item="0"/>
        </tpls>
      </n>
      <n v="102606" in="0">
        <tpls c="5">
          <tpl hier="1" item="2"/>
          <tpl hier="3" item="13"/>
          <tpl fld="3" item="0"/>
          <tpl hier="11" item="5"/>
          <tpl fld="0" item="0"/>
        </tpls>
      </n>
      <m in="0">
        <tpls c="5">
          <tpl hier="1" item="2"/>
          <tpl hier="3" item="13"/>
          <tpl fld="3" item="0"/>
          <tpl hier="11" item="5"/>
          <tpl fld="0" item="1"/>
        </tpls>
      </m>
      <m in="0">
        <tpls c="5">
          <tpl hier="1" item="2"/>
          <tpl hier="3" item="13"/>
          <tpl fld="3" item="2"/>
          <tpl hier="11" item="5"/>
          <tpl fld="0" item="1"/>
        </tpls>
      </m>
      <n v="-67383" in="0">
        <tpls c="5">
          <tpl hier="1" item="2"/>
          <tpl hier="3" item="13"/>
          <tpl fld="3" item="2"/>
          <tpl hier="11" item="5"/>
          <tpl fld="0" item="0"/>
        </tpls>
      </n>
      <m in="0">
        <tpls c="5">
          <tpl hier="1" item="2"/>
          <tpl hier="3" item="13"/>
          <tpl fld="3" item="3"/>
          <tpl hier="11" item="5"/>
          <tpl fld="0" item="1"/>
        </tpls>
      </m>
      <n v="-5275" in="0">
        <tpls c="5">
          <tpl hier="1" item="2"/>
          <tpl hier="3" item="13"/>
          <tpl fld="3" item="1"/>
          <tpl hier="11" item="5"/>
          <tpl fld="0" item="0"/>
        </tpls>
      </n>
      <m in="0">
        <tpls c="5">
          <tpl hier="1" item="2"/>
          <tpl hier="3" item="13"/>
          <tpl fld="3" item="1"/>
          <tpl hier="11" item="5"/>
          <tpl fld="0" item="1"/>
        </tpls>
      </m>
      <n v="4188" in="0">
        <tpls c="5">
          <tpl hier="1" item="2"/>
          <tpl hier="3" item="13"/>
          <tpl fld="3" item="3"/>
          <tpl hier="11" item="5"/>
          <tpl fld="0" item="0"/>
        </tpls>
      </n>
      <n v="56037" in="0">
        <tpls c="5">
          <tpl hier="1" item="2"/>
          <tpl hier="3" item="14"/>
          <tpl fld="3" item="0"/>
          <tpl hier="11" item="5"/>
          <tpl fld="0" item="0"/>
        </tpls>
      </n>
      <m in="0">
        <tpls c="5">
          <tpl hier="1" item="2"/>
          <tpl hier="3" item="14"/>
          <tpl fld="3" item="0"/>
          <tpl hier="11" item="5"/>
          <tpl fld="0" item="1"/>
        </tpls>
      </m>
      <m in="0">
        <tpls c="5">
          <tpl hier="1" item="2"/>
          <tpl hier="3" item="14"/>
          <tpl fld="3" item="2"/>
          <tpl hier="11" item="5"/>
          <tpl fld="0" item="1"/>
        </tpls>
      </m>
      <n v="-17228" in="0">
        <tpls c="5">
          <tpl hier="1" item="2"/>
          <tpl hier="3" item="14"/>
          <tpl fld="3" item="2"/>
          <tpl hier="11" item="5"/>
          <tpl fld="0" item="0"/>
        </tpls>
      </n>
      <m in="0">
        <tpls c="5">
          <tpl hier="1" item="2"/>
          <tpl hier="3" item="14"/>
          <tpl fld="3" item="3"/>
          <tpl hier="11" item="5"/>
          <tpl fld="0" item="1"/>
        </tpls>
      </m>
      <n v="-11395" in="0">
        <tpls c="5">
          <tpl hier="1" item="2"/>
          <tpl hier="3" item="14"/>
          <tpl fld="3" item="1"/>
          <tpl hier="11" item="5"/>
          <tpl fld="0" item="0"/>
        </tpls>
      </n>
      <m in="0">
        <tpls c="5">
          <tpl hier="1" item="2"/>
          <tpl hier="3" item="14"/>
          <tpl fld="3" item="1"/>
          <tpl hier="11" item="5"/>
          <tpl fld="0" item="1"/>
        </tpls>
      </m>
      <n v="8" in="0">
        <tpls c="5">
          <tpl hier="1" item="2"/>
          <tpl hier="3" item="14"/>
          <tpl fld="3" item="3"/>
          <tpl hier="11" item="5"/>
          <tpl fld="0" item="0"/>
        </tpls>
      </n>
      <n v="-62207" in="0">
        <tpls c="6">
          <tpl hier="1" item="2"/>
          <tpl fld="1" item="5"/>
          <tpl fld="2" item="0"/>
          <tpl fld="3" item="2"/>
          <tpl hier="11" item="4"/>
          <tpl fld="0" item="0"/>
        </tpls>
      </n>
      <n v="-6153" in="0">
        <tpls c="6">
          <tpl hier="1" item="2"/>
          <tpl fld="1" item="3"/>
          <tpl fld="2" item="0"/>
          <tpl fld="3" item="1"/>
          <tpl hier="11" item="4"/>
          <tpl fld="0" item="0"/>
        </tpls>
      </n>
      <n v="-5866" in="0">
        <tpls c="6">
          <tpl hier="1" item="2"/>
          <tpl fld="1" item="11"/>
          <tpl fld="2" item="0"/>
          <tpl fld="3" item="1"/>
          <tpl hier="11" item="4"/>
          <tpl fld="0" item="0"/>
        </tpls>
      </n>
      <n v="1600" in="0">
        <tpls c="6">
          <tpl hier="1" item="2"/>
          <tpl fld="1" item="3"/>
          <tpl fld="2" item="0"/>
          <tpl fld="3" item="3"/>
          <tpl hier="11" item="4"/>
          <tpl fld="0" item="0"/>
        </tpls>
      </n>
      <n v="26173" in="0">
        <tpls c="6">
          <tpl hier="1" item="2"/>
          <tpl fld="1" item="7"/>
          <tpl fld="2" item="0"/>
          <tpl fld="3" item="0"/>
          <tpl hier="11" item="4"/>
          <tpl fld="0" item="0"/>
        </tpls>
      </n>
      <n v="-69740" in="0">
        <tpls c="6">
          <tpl hier="1" item="2"/>
          <tpl fld="1" item="2"/>
          <tpl fld="2" item="0"/>
          <tpl fld="3" item="2"/>
          <tpl hier="11" item="4"/>
          <tpl fld="0" item="0"/>
        </tpls>
      </n>
      <n v="63875" in="0">
        <tpls c="5">
          <tpl hier="1" item="2"/>
          <tpl hier="3" item="14"/>
          <tpl fld="3" item="0"/>
          <tpl hier="11" item="4"/>
          <tpl fld="0" item="0"/>
        </tpls>
      </n>
      <n v="819" in="0">
        <tpls c="6">
          <tpl hier="1" item="2"/>
          <tpl fld="1" item="7"/>
          <tpl fld="2" item="0"/>
          <tpl fld="3" item="3"/>
          <tpl hier="11" item="4"/>
          <tpl fld="0" item="0"/>
        </tpls>
      </n>
      <n v="1367" in="0">
        <tpls c="6">
          <tpl hier="1" item="2"/>
          <tpl fld="1" item="4"/>
          <tpl fld="2" item="0"/>
          <tpl fld="3" item="3"/>
          <tpl hier="11" item="4"/>
          <tpl fld="0" item="0"/>
        </tpls>
      </n>
      <n v="152895" in="0">
        <tpls c="6">
          <tpl hier="1" item="2"/>
          <tpl fld="1" item="2"/>
          <tpl fld="2" item="0"/>
          <tpl fld="3" item="0"/>
          <tpl hier="11" item="4"/>
          <tpl fld="0" item="0"/>
        </tpls>
      </n>
      <n v="18175" in="0">
        <tpls c="6">
          <tpl hier="1" item="2"/>
          <tpl fld="1" item="0"/>
          <tpl fld="2" item="0"/>
          <tpl fld="3" item="0"/>
          <tpl hier="11" item="4"/>
          <tpl fld="0" item="0"/>
        </tpls>
      </n>
      <m in="0">
        <tpls c="5">
          <tpl hier="1" item="2"/>
          <tpl hier="3" item="14"/>
          <tpl fld="3" item="0"/>
          <tpl hier="11" item="4"/>
          <tpl fld="0" item="1"/>
        </tpls>
      </m>
      <m in="0">
        <tpls c="5">
          <tpl hier="1" item="2"/>
          <tpl hier="3" item="14"/>
          <tpl fld="3" item="2"/>
          <tpl hier="11" item="4"/>
          <tpl fld="0" item="1"/>
        </tpls>
      </m>
      <n v="315" in="0">
        <tpls c="6">
          <tpl hier="1" item="2"/>
          <tpl fld="1" item="1"/>
          <tpl fld="2" item="0"/>
          <tpl fld="3" item="3"/>
          <tpl hier="11" item="4"/>
          <tpl fld="0" item="0"/>
        </tpls>
      </n>
      <n v="-21919" in="0">
        <tpls c="6">
          <tpl hier="1" item="2"/>
          <tpl fld="1" item="6"/>
          <tpl fld="2" item="0"/>
          <tpl fld="3" item="2"/>
          <tpl hier="11" item="4"/>
          <tpl fld="0" item="0"/>
        </tpls>
      </n>
      <n v="-24269" in="0">
        <tpls c="6">
          <tpl hier="1" item="2"/>
          <tpl fld="1" item="2"/>
          <tpl fld="2" item="0"/>
          <tpl fld="3" item="1"/>
          <tpl hier="11" item="4"/>
          <tpl fld="0" item="0"/>
        </tpls>
      </n>
      <n v="-59712" in="0">
        <tpls c="6">
          <tpl hier="1" item="2"/>
          <tpl fld="1" item="7"/>
          <tpl fld="2" item="0"/>
          <tpl fld="3" item="2"/>
          <tpl hier="11" item="4"/>
          <tpl fld="0" item="0"/>
        </tpls>
      </n>
      <n v="-8447" in="0">
        <tpls c="6">
          <tpl hier="1" item="2"/>
          <tpl fld="1" item="6"/>
          <tpl fld="2" item="0"/>
          <tpl fld="3" item="1"/>
          <tpl hier="11" item="4"/>
          <tpl fld="0" item="0"/>
        </tpls>
      </n>
      <n v="12362" in="0">
        <tpls c="6">
          <tpl hier="1" item="2"/>
          <tpl fld="1" item="10"/>
          <tpl fld="2" item="0"/>
          <tpl fld="3" item="0"/>
          <tpl hier="11" item="4"/>
          <tpl fld="0" item="0"/>
        </tpls>
      </n>
      <n v="-19132" in="0">
        <tpls c="6">
          <tpl hier="1" item="2"/>
          <tpl fld="1" item="1"/>
          <tpl fld="2" item="0"/>
          <tpl fld="3" item="2"/>
          <tpl hier="11" item="4"/>
          <tpl fld="0" item="0"/>
        </tpls>
      </n>
      <n v="-22646" in="0">
        <tpls c="6">
          <tpl hier="1" item="2"/>
          <tpl fld="1" item="5"/>
          <tpl fld="2" item="0"/>
          <tpl fld="3" item="1"/>
          <tpl hier="11" item="4"/>
          <tpl fld="0" item="0"/>
        </tpls>
      </n>
      <m in="0">
        <tpls c="6">
          <tpl hier="1" item="2"/>
          <tpl fld="1" item="5"/>
          <tpl fld="2" item="0"/>
          <tpl fld="3" item="3"/>
          <tpl hier="11" item="4"/>
          <tpl fld="0" item="0"/>
        </tpls>
      </m>
      <n v="-62207" in="0">
        <tpls c="5">
          <tpl hier="1" item="2"/>
          <tpl hier="3" item="14"/>
          <tpl fld="3" item="2"/>
          <tpl hier="11" item="4"/>
          <tpl fld="0" item="0"/>
        </tpls>
      </n>
      <n v="-72905" in="0">
        <tpls c="6">
          <tpl hier="1" item="2"/>
          <tpl fld="1" item="8"/>
          <tpl fld="2" item="0"/>
          <tpl fld="3" item="2"/>
          <tpl hier="11" item="4"/>
          <tpl fld="0" item="0"/>
        </tpls>
      </n>
      <m in="0">
        <tpls c="5">
          <tpl hier="1" item="2"/>
          <tpl hier="3" item="14"/>
          <tpl fld="3" item="3"/>
          <tpl hier="11" item="4"/>
          <tpl fld="0" item="1"/>
        </tpls>
      </m>
      <n v="-22646" in="0">
        <tpls c="5">
          <tpl hier="1" item="2"/>
          <tpl hier="3" item="14"/>
          <tpl fld="3" item="1"/>
          <tpl hier="11" item="4"/>
          <tpl fld="0" item="0"/>
        </tpls>
      </n>
      <n v="-15177" in="0">
        <tpls c="6">
          <tpl hier="1" item="2"/>
          <tpl fld="1" item="10"/>
          <tpl fld="2" item="0"/>
          <tpl fld="3" item="1"/>
          <tpl hier="11" item="4"/>
          <tpl fld="0" item="0"/>
        </tpls>
      </n>
      <n v="139115" in="0">
        <tpls c="6">
          <tpl hier="1" item="2"/>
          <tpl fld="1" item="11"/>
          <tpl fld="2" item="0"/>
          <tpl fld="3" item="0"/>
          <tpl hier="11" item="4"/>
          <tpl fld="0" item="0"/>
        </tpls>
      </n>
      <n v="24434" in="0">
        <tpls c="6">
          <tpl hier="1" item="2"/>
          <tpl fld="1" item="8"/>
          <tpl fld="2" item="0"/>
          <tpl fld="3" item="0"/>
          <tpl hier="11" item="4"/>
          <tpl fld="0" item="0"/>
        </tpls>
      </n>
      <n v="-38837" in="0">
        <tpls c="6">
          <tpl hier="1" item="2"/>
          <tpl fld="1" item="10"/>
          <tpl fld="2" item="0"/>
          <tpl fld="3" item="2"/>
          <tpl hier="11" item="4"/>
          <tpl fld="0" item="0"/>
        </tpls>
      </n>
      <n v="-22281" in="0">
        <tpls c="6">
          <tpl hier="1" item="2"/>
          <tpl fld="1" item="4"/>
          <tpl fld="2" item="0"/>
          <tpl fld="3" item="2"/>
          <tpl hier="11" item="4"/>
          <tpl fld="0" item="0"/>
        </tpls>
      </n>
      <n v="-7110" in="0">
        <tpls c="6">
          <tpl hier="1" item="2"/>
          <tpl fld="1" item="0"/>
          <tpl fld="2" item="0"/>
          <tpl fld="3" item="1"/>
          <tpl hier="11" item="4"/>
          <tpl fld="0" item="0"/>
        </tpls>
      </n>
      <n v="9663" in="0">
        <tpls c="6">
          <tpl hier="1" item="2"/>
          <tpl fld="1" item="9"/>
          <tpl fld="2" item="0"/>
          <tpl fld="3" item="3"/>
          <tpl hier="11" item="4"/>
          <tpl fld="0" item="0"/>
        </tpls>
      </n>
      <n v="-8260" in="0">
        <tpls c="6">
          <tpl hier="1" item="2"/>
          <tpl fld="1" item="8"/>
          <tpl fld="2" item="0"/>
          <tpl fld="3" item="3"/>
          <tpl hier="11" item="4"/>
          <tpl fld="0" item="0"/>
        </tpls>
      </n>
      <m in="0">
        <tpls c="5">
          <tpl hier="1" item="2"/>
          <tpl hier="3" item="14"/>
          <tpl fld="3" item="1"/>
          <tpl hier="11" item="4"/>
          <tpl fld="0" item="1"/>
        </tpls>
      </m>
      <n v="-28594" in="0">
        <tpls c="6">
          <tpl hier="1" item="2"/>
          <tpl fld="1" item="9"/>
          <tpl fld="2" item="0"/>
          <tpl fld="3" item="2"/>
          <tpl hier="11" item="4"/>
          <tpl fld="0" item="0"/>
        </tpls>
      </n>
      <n v="5073" in="0">
        <tpls c="6">
          <tpl hier="1" item="2"/>
          <tpl fld="1" item="6"/>
          <tpl fld="2" item="0"/>
          <tpl fld="3" item="3"/>
          <tpl hier="11" item="4"/>
          <tpl fld="0" item="0"/>
        </tpls>
      </n>
      <m in="0">
        <tpls c="5">
          <tpl hier="1" item="2"/>
          <tpl hier="3" item="14"/>
          <tpl fld="3" item="3"/>
          <tpl hier="11" item="4"/>
          <tpl fld="0" item="0"/>
        </tpls>
      </m>
      <n v="-28855" in="0">
        <tpls c="6">
          <tpl hier="1" item="2"/>
          <tpl fld="1" item="7"/>
          <tpl fld="2" item="0"/>
          <tpl fld="3" item="1"/>
          <tpl hier="11" item="4"/>
          <tpl fld="0" item="0"/>
        </tpls>
      </n>
      <n v="-12004" in="0">
        <tpls c="6">
          <tpl hier="1" item="2"/>
          <tpl fld="1" item="8"/>
          <tpl fld="2" item="0"/>
          <tpl fld="3" item="1"/>
          <tpl hier="11" item="4"/>
          <tpl fld="0" item="0"/>
        </tpls>
      </n>
      <n v="10570" in="0">
        <tpls c="6">
          <tpl hier="1" item="2"/>
          <tpl fld="1" item="11"/>
          <tpl fld="2" item="0"/>
          <tpl fld="3" item="3"/>
          <tpl hier="11" item="4"/>
          <tpl fld="0" item="0"/>
        </tpls>
      </n>
      <n v="-10117" in="0">
        <tpls c="6">
          <tpl hier="1" item="2"/>
          <tpl fld="1" item="1"/>
          <tpl fld="2" item="0"/>
          <tpl fld="3" item="1"/>
          <tpl hier="11" item="4"/>
          <tpl fld="0" item="0"/>
        </tpls>
      </n>
      <n v="1080" in="0">
        <tpls c="6">
          <tpl hier="1" item="2"/>
          <tpl fld="1" item="10"/>
          <tpl fld="2" item="0"/>
          <tpl fld="3" item="3"/>
          <tpl hier="11" item="4"/>
          <tpl fld="0" item="0"/>
        </tpls>
      </n>
      <n v="-24054" in="0">
        <tpls c="6">
          <tpl hier="1" item="2"/>
          <tpl fld="1" item="11"/>
          <tpl fld="2" item="0"/>
          <tpl fld="3" item="2"/>
          <tpl hier="11" item="4"/>
          <tpl fld="0" item="0"/>
        </tpls>
      </n>
      <n v="130258" in="0">
        <tpls c="6">
          <tpl hier="1" item="2"/>
          <tpl fld="1" item="4"/>
          <tpl fld="2" item="0"/>
          <tpl fld="3" item="0"/>
          <tpl hier="11" item="4"/>
          <tpl fld="0" item="0"/>
        </tpls>
      </n>
      <n v="63926" in="0">
        <tpls c="6">
          <tpl hier="1" item="2"/>
          <tpl fld="1" item="6"/>
          <tpl fld="2" item="0"/>
          <tpl fld="3" item="0"/>
          <tpl hier="11" item="4"/>
          <tpl fld="0" item="0"/>
        </tpls>
      </n>
      <n v="75742" in="0">
        <tpls c="6">
          <tpl hier="1" item="2"/>
          <tpl fld="1" item="9"/>
          <tpl fld="2" item="0"/>
          <tpl fld="3" item="0"/>
          <tpl hier="11" item="4"/>
          <tpl fld="0" item="0"/>
        </tpls>
      </n>
      <n v="-12799" in="0">
        <tpls c="6">
          <tpl hier="1" item="2"/>
          <tpl fld="1" item="3"/>
          <tpl fld="2" item="0"/>
          <tpl fld="3" item="2"/>
          <tpl hier="11" item="4"/>
          <tpl fld="0" item="0"/>
        </tpls>
      </n>
      <m in="0">
        <tpls c="6">
          <tpl hier="1" item="2"/>
          <tpl fld="1" item="3"/>
          <tpl fld="2" item="0"/>
          <tpl fld="3" item="0"/>
          <tpl hier="11" item="4"/>
          <tpl fld="0" item="0"/>
        </tpls>
      </m>
      <n v="-4052" in="0">
        <tpls c="6">
          <tpl hier="1" item="2"/>
          <tpl fld="1" item="9"/>
          <tpl fld="2" item="0"/>
          <tpl fld="3" item="1"/>
          <tpl hier="11" item="4"/>
          <tpl fld="0" item="0"/>
        </tpls>
      </n>
      <n v="18587" in="0">
        <tpls c="6">
          <tpl hier="1" item="2"/>
          <tpl fld="1" item="0"/>
          <tpl fld="2" item="0"/>
          <tpl fld="3" item="3"/>
          <tpl hier="11" item="4"/>
          <tpl fld="0" item="0"/>
        </tpls>
      </n>
      <n v="63875" in="0">
        <tpls c="6">
          <tpl hier="1" item="2"/>
          <tpl fld="1" item="5"/>
          <tpl fld="2" item="0"/>
          <tpl fld="3" item="0"/>
          <tpl hier="11" item="4"/>
          <tpl fld="0" item="0"/>
        </tpls>
      </n>
      <n v="766" in="0">
        <tpls c="6">
          <tpl hier="1" item="2"/>
          <tpl fld="1" item="2"/>
          <tpl fld="2" item="0"/>
          <tpl fld="3" item="3"/>
          <tpl hier="11" item="4"/>
          <tpl fld="0" item="0"/>
        </tpls>
      </n>
      <n v="-30666" in="0">
        <tpls c="6">
          <tpl hier="1" item="2"/>
          <tpl fld="1" item="0"/>
          <tpl fld="2" item="0"/>
          <tpl fld="3" item="2"/>
          <tpl hier="11" item="4"/>
          <tpl fld="0" item="0"/>
        </tpls>
      </n>
      <n v="27574" in="0">
        <tpls c="6">
          <tpl hier="1" item="2"/>
          <tpl fld="1" item="1"/>
          <tpl fld="2" item="0"/>
          <tpl fld="3" item="0"/>
          <tpl hier="11" item="4"/>
          <tpl fld="0" item="0"/>
        </tpls>
      </n>
      <n v="-48069" in="0">
        <tpls c="6">
          <tpl hier="1" item="2"/>
          <tpl fld="1" item="4"/>
          <tpl fld="2" item="0"/>
          <tpl fld="3" item="1"/>
          <tpl hier="11" item="4"/>
          <tpl fld="0" item="0"/>
        </tpls>
      </n>
      <e v="#N/A">
        <tpls c="5">
          <tpl hier="1" item="0"/>
          <tpl hier="3" item="24"/>
          <tpl fld="3" item="0"/>
          <tpl hier="11" item="1"/>
          <tpl fld="0" item="0"/>
        </tpls>
      </e>
      <e v="#N/A">
        <tpls c="5">
          <tpl hier="1" item="0"/>
          <tpl hier="3" item="24"/>
          <tpl fld="3" item="0"/>
          <tpl hier="11" item="1"/>
          <tpl fld="0" item="1"/>
        </tpls>
      </e>
      <e v="#N/A">
        <tpls c="5">
          <tpl hier="1" item="0"/>
          <tpl hier="3" item="24"/>
          <tpl fld="3" item="2"/>
          <tpl hier="11" item="1"/>
          <tpl fld="0" item="1"/>
        </tpls>
      </e>
      <e v="#N/A">
        <tpls c="5">
          <tpl hier="1" item="0"/>
          <tpl hier="3" item="24"/>
          <tpl fld="3" item="2"/>
          <tpl hier="11" item="1"/>
          <tpl fld="0" item="0"/>
        </tpls>
      </e>
      <e v="#N/A">
        <tpls c="5">
          <tpl hier="1" item="0"/>
          <tpl hier="3" item="24"/>
          <tpl fld="3" item="3"/>
          <tpl hier="11" item="1"/>
          <tpl fld="0" item="1"/>
        </tpls>
      </e>
      <e v="#N/A">
        <tpls c="5">
          <tpl hier="1" item="0"/>
          <tpl hier="3" item="24"/>
          <tpl fld="3" item="1"/>
          <tpl hier="11" item="1"/>
          <tpl fld="0" item="0"/>
        </tpls>
      </e>
      <e v="#N/A">
        <tpls c="5">
          <tpl hier="1" item="0"/>
          <tpl hier="3" item="24"/>
          <tpl fld="3" item="1"/>
          <tpl hier="11" item="1"/>
          <tpl fld="0" item="1"/>
        </tpls>
      </e>
      <e v="#N/A">
        <tpls c="5">
          <tpl hier="1" item="0"/>
          <tpl hier="3" item="24"/>
          <tpl fld="3" item="3"/>
          <tpl hier="11" item="1"/>
          <tpl fld="0" item="0"/>
        </tpls>
      </e>
      <e v="#N/A">
        <tpls c="5">
          <tpl hier="1" item="0"/>
          <tpl hier="3" item="23"/>
          <tpl fld="3" item="0"/>
          <tpl hier="11" item="1"/>
          <tpl fld="0" item="0"/>
        </tpls>
      </e>
      <e v="#N/A">
        <tpls c="5">
          <tpl hier="1" item="0"/>
          <tpl hier="3" item="23"/>
          <tpl fld="3" item="0"/>
          <tpl hier="11" item="1"/>
          <tpl fld="0" item="1"/>
        </tpls>
      </e>
      <e v="#N/A">
        <tpls c="5">
          <tpl hier="1" item="0"/>
          <tpl hier="3" item="23"/>
          <tpl fld="3" item="2"/>
          <tpl hier="11" item="1"/>
          <tpl fld="0" item="1"/>
        </tpls>
      </e>
      <e v="#N/A">
        <tpls c="5">
          <tpl hier="1" item="0"/>
          <tpl hier="3" item="23"/>
          <tpl fld="3" item="2"/>
          <tpl hier="11" item="1"/>
          <tpl fld="0" item="0"/>
        </tpls>
      </e>
      <e v="#N/A">
        <tpls c="5">
          <tpl hier="1" item="0"/>
          <tpl hier="3" item="23"/>
          <tpl fld="3" item="3"/>
          <tpl hier="11" item="1"/>
          <tpl fld="0" item="1"/>
        </tpls>
      </e>
      <e v="#N/A">
        <tpls c="5">
          <tpl hier="1" item="0"/>
          <tpl hier="3" item="23"/>
          <tpl fld="3" item="1"/>
          <tpl hier="11" item="1"/>
          <tpl fld="0" item="0"/>
        </tpls>
      </e>
      <e v="#N/A">
        <tpls c="5">
          <tpl hier="1" item="0"/>
          <tpl hier="3" item="23"/>
          <tpl fld="3" item="1"/>
          <tpl hier="11" item="1"/>
          <tpl fld="0" item="1"/>
        </tpls>
      </e>
      <e v="#N/A">
        <tpls c="5">
          <tpl hier="1" item="0"/>
          <tpl hier="3" item="23"/>
          <tpl fld="3" item="3"/>
          <tpl hier="11" item="1"/>
          <tpl fld="0" item="0"/>
        </tpls>
      </e>
      <e v="#N/A">
        <tpls c="5">
          <tpl hier="1" item="0"/>
          <tpl hier="3" item="15"/>
          <tpl fld="3" item="0"/>
          <tpl hier="11" item="1"/>
          <tpl fld="0" item="0"/>
        </tpls>
      </e>
      <e v="#N/A">
        <tpls c="5">
          <tpl hier="1" item="0"/>
          <tpl hier="3" item="15"/>
          <tpl fld="3" item="0"/>
          <tpl hier="11" item="1"/>
          <tpl fld="0" item="1"/>
        </tpls>
      </e>
      <e v="#N/A">
        <tpls c="5">
          <tpl hier="1" item="0"/>
          <tpl hier="3" item="15"/>
          <tpl fld="3" item="2"/>
          <tpl hier="11" item="1"/>
          <tpl fld="0" item="1"/>
        </tpls>
      </e>
      <e v="#N/A">
        <tpls c="5">
          <tpl hier="1" item="0"/>
          <tpl hier="3" item="15"/>
          <tpl fld="3" item="2"/>
          <tpl hier="11" item="1"/>
          <tpl fld="0" item="0"/>
        </tpls>
      </e>
      <e v="#N/A">
        <tpls c="5">
          <tpl hier="1" item="0"/>
          <tpl hier="3" item="15"/>
          <tpl fld="3" item="3"/>
          <tpl hier="11" item="1"/>
          <tpl fld="0" item="1"/>
        </tpls>
      </e>
      <e v="#N/A">
        <tpls c="5">
          <tpl hier="1" item="0"/>
          <tpl hier="3" item="15"/>
          <tpl fld="3" item="1"/>
          <tpl hier="11" item="1"/>
          <tpl fld="0" item="0"/>
        </tpls>
      </e>
      <e v="#N/A">
        <tpls c="5">
          <tpl hier="1" item="0"/>
          <tpl hier="3" item="15"/>
          <tpl fld="3" item="1"/>
          <tpl hier="11" item="1"/>
          <tpl fld="0" item="1"/>
        </tpls>
      </e>
      <e v="#N/A">
        <tpls c="5">
          <tpl hier="1" item="0"/>
          <tpl hier="3" item="15"/>
          <tpl fld="3" item="3"/>
          <tpl hier="11" item="1"/>
          <tpl fld="0" item="0"/>
        </tpls>
      </e>
      <n v="185219" in="0">
        <tpls c="5">
          <tpl hier="1" item="3"/>
          <tpl hier="3" item="13"/>
          <tpl fld="3" item="0"/>
          <tpl hier="11" item="1"/>
          <tpl fld="0" item="0"/>
        </tpls>
      </n>
      <n v="325491" in="0">
        <tpls c="5">
          <tpl hier="1" item="3"/>
          <tpl hier="3" item="13"/>
          <tpl fld="3" item="0"/>
          <tpl hier="11" item="1"/>
          <tpl fld="0" item="1"/>
        </tpls>
      </n>
      <n v="-153288" in="0">
        <tpls c="5">
          <tpl hier="1" item="3"/>
          <tpl hier="3" item="13"/>
          <tpl fld="3" item="2"/>
          <tpl hier="11" item="1"/>
          <tpl fld="0" item="1"/>
        </tpls>
      </n>
      <n v="-136795" in="0">
        <tpls c="5">
          <tpl hier="1" item="3"/>
          <tpl hier="3" item="13"/>
          <tpl fld="3" item="2"/>
          <tpl hier="11" item="1"/>
          <tpl fld="0" item="0"/>
        </tpls>
      </n>
      <n v="17973" in="0">
        <tpls c="5">
          <tpl hier="1" item="3"/>
          <tpl hier="3" item="13"/>
          <tpl fld="3" item="3"/>
          <tpl hier="11" item="1"/>
          <tpl fld="0" item="1"/>
        </tpls>
      </n>
      <n v="-81416" in="0">
        <tpls c="5">
          <tpl hier="1" item="3"/>
          <tpl hier="3" item="13"/>
          <tpl fld="3" item="1"/>
          <tpl hier="11" item="1"/>
          <tpl fld="0" item="0"/>
        </tpls>
      </n>
      <n v="-33423" in="0">
        <tpls c="5">
          <tpl hier="1" item="3"/>
          <tpl hier="3" item="13"/>
          <tpl fld="3" item="1"/>
          <tpl hier="11" item="1"/>
          <tpl fld="0" item="1"/>
        </tpls>
      </n>
      <n v="9576" in="0">
        <tpls c="5">
          <tpl hier="1" item="3"/>
          <tpl hier="3" item="13"/>
          <tpl fld="3" item="3"/>
          <tpl hier="11" item="1"/>
          <tpl fld="0" item="0"/>
        </tpls>
      </n>
      <n v="367075" in="0">
        <tpls c="5">
          <tpl hier="1" item="3"/>
          <tpl hier="3" item="20"/>
          <tpl fld="3" item="0"/>
          <tpl hier="11" item="1"/>
          <tpl fld="0" item="0"/>
        </tpls>
      </n>
      <n v="228437" in="0">
        <tpls c="5">
          <tpl hier="1" item="3"/>
          <tpl hier="3" item="20"/>
          <tpl fld="3" item="0"/>
          <tpl hier="11" item="1"/>
          <tpl fld="0" item="1"/>
        </tpls>
      </n>
      <n v="-150768" in="0">
        <tpls c="5">
          <tpl hier="1" item="3"/>
          <tpl hier="3" item="20"/>
          <tpl fld="3" item="2"/>
          <tpl hier="11" item="1"/>
          <tpl fld="0" item="1"/>
        </tpls>
      </n>
      <n v="-190438" in="0">
        <tpls c="5">
          <tpl hier="1" item="3"/>
          <tpl hier="3" item="20"/>
          <tpl fld="3" item="2"/>
          <tpl hier="11" item="1"/>
          <tpl fld="0" item="0"/>
        </tpls>
      </n>
      <n v="1990" in="0">
        <tpls c="5">
          <tpl hier="1" item="3"/>
          <tpl hier="3" item="20"/>
          <tpl fld="3" item="3"/>
          <tpl hier="11" item="1"/>
          <tpl fld="0" item="1"/>
        </tpls>
      </n>
      <n v="-42024" in="0">
        <tpls c="5">
          <tpl hier="1" item="3"/>
          <tpl hier="3" item="20"/>
          <tpl fld="3" item="1"/>
          <tpl hier="11" item="1"/>
          <tpl fld="0" item="0"/>
        </tpls>
      </n>
      <n v="-61398" in="0">
        <tpls c="5">
          <tpl hier="1" item="3"/>
          <tpl hier="3" item="20"/>
          <tpl fld="3" item="1"/>
          <tpl hier="11" item="1"/>
          <tpl fld="0" item="1"/>
        </tpls>
      </n>
      <n v="-7230" in="0">
        <tpls c="5">
          <tpl hier="1" item="3"/>
          <tpl hier="3" item="20"/>
          <tpl fld="3" item="3"/>
          <tpl hier="11" item="1"/>
          <tpl fld="0" item="0"/>
        </tpls>
      </n>
      <n v="401009" in="0">
        <tpls c="5">
          <tpl hier="1" item="3"/>
          <tpl hier="3" item="21"/>
          <tpl fld="3" item="0"/>
          <tpl hier="11" item="1"/>
          <tpl fld="0" item="0"/>
        </tpls>
      </n>
      <n v="159632" in="0">
        <tpls c="5">
          <tpl hier="1" item="3"/>
          <tpl hier="3" item="21"/>
          <tpl fld="3" item="0"/>
          <tpl hier="11" item="1"/>
          <tpl fld="0" item="1"/>
        </tpls>
      </n>
      <n v="-208432" in="0">
        <tpls c="5">
          <tpl hier="1" item="3"/>
          <tpl hier="3" item="21"/>
          <tpl fld="3" item="2"/>
          <tpl hier="11" item="1"/>
          <tpl fld="0" item="1"/>
        </tpls>
      </n>
      <n v="-218558" in="0">
        <tpls c="5">
          <tpl hier="1" item="3"/>
          <tpl hier="3" item="21"/>
          <tpl fld="3" item="2"/>
          <tpl hier="11" item="1"/>
          <tpl fld="0" item="0"/>
        </tpls>
      </n>
      <n v="6335" in="0">
        <tpls c="5">
          <tpl hier="1" item="3"/>
          <tpl hier="3" item="21"/>
          <tpl fld="3" item="3"/>
          <tpl hier="11" item="1"/>
          <tpl fld="0" item="1"/>
        </tpls>
      </n>
      <n v="-19017" in="0">
        <tpls c="5">
          <tpl hier="1" item="3"/>
          <tpl hier="3" item="21"/>
          <tpl fld="3" item="1"/>
          <tpl hier="11" item="1"/>
          <tpl fld="0" item="0"/>
        </tpls>
      </n>
      <n v="-66083" in="0">
        <tpls c="5">
          <tpl hier="1" item="3"/>
          <tpl hier="3" item="21"/>
          <tpl fld="3" item="1"/>
          <tpl hier="11" item="1"/>
          <tpl fld="0" item="1"/>
        </tpls>
      </n>
      <n v="-7712" in="0">
        <tpls c="5">
          <tpl hier="1" item="3"/>
          <tpl hier="3" item="21"/>
          <tpl fld="3" item="3"/>
          <tpl hier="11" item="1"/>
          <tpl fld="0" item="0"/>
        </tpls>
      </n>
      <n v="260637" in="0">
        <tpls c="5">
          <tpl hier="1" item="3"/>
          <tpl hier="3" item="22"/>
          <tpl fld="3" item="0"/>
          <tpl hier="11" item="1"/>
          <tpl fld="0" item="0"/>
        </tpls>
      </n>
      <n v="192002" in="0">
        <tpls c="5">
          <tpl hier="1" item="3"/>
          <tpl hier="3" item="22"/>
          <tpl fld="3" item="0"/>
          <tpl hier="11" item="1"/>
          <tpl fld="0" item="1"/>
        </tpls>
      </n>
      <n v="-203557" in="0">
        <tpls c="5">
          <tpl hier="1" item="3"/>
          <tpl hier="3" item="22"/>
          <tpl fld="3" item="2"/>
          <tpl hier="11" item="1"/>
          <tpl fld="0" item="1"/>
        </tpls>
      </n>
      <n v="-240110" in="0">
        <tpls c="5">
          <tpl hier="1" item="3"/>
          <tpl hier="3" item="22"/>
          <tpl fld="3" item="2"/>
          <tpl hier="11" item="1"/>
          <tpl fld="0" item="0"/>
        </tpls>
      </n>
      <n v="11135" in="0">
        <tpls c="5">
          <tpl hier="1" item="3"/>
          <tpl hier="3" item="22"/>
          <tpl fld="3" item="3"/>
          <tpl hier="11" item="1"/>
          <tpl fld="0" item="1"/>
        </tpls>
      </n>
      <n v="-108202" in="0">
        <tpls c="5">
          <tpl hier="1" item="3"/>
          <tpl hier="3" item="22"/>
          <tpl fld="3" item="1"/>
          <tpl hier="11" item="1"/>
          <tpl fld="0" item="0"/>
        </tpls>
      </n>
      <n v="-35139" in="0">
        <tpls c="5">
          <tpl hier="1" item="3"/>
          <tpl hier="3" item="22"/>
          <tpl fld="3" item="1"/>
          <tpl hier="11" item="1"/>
          <tpl fld="0" item="1"/>
        </tpls>
      </n>
      <n v="13149" in="0">
        <tpls c="5">
          <tpl hier="1" item="3"/>
          <tpl hier="3" item="22"/>
          <tpl fld="3" item="3"/>
          <tpl hier="11" item="1"/>
          <tpl fld="0" item="0"/>
        </tpls>
      </n>
      <n v="232983" in="0">
        <tpls c="5">
          <tpl hier="1" item="3"/>
          <tpl hier="3" item="23"/>
          <tpl fld="3" item="0"/>
          <tpl hier="11" item="1"/>
          <tpl fld="0" item="0"/>
        </tpls>
      </n>
      <n v="149269" in="0">
        <tpls c="5">
          <tpl hier="1" item="3"/>
          <tpl hier="3" item="23"/>
          <tpl fld="3" item="0"/>
          <tpl hier="11" item="1"/>
          <tpl fld="0" item="1"/>
        </tpls>
      </n>
      <n v="-142903" in="0">
        <tpls c="5">
          <tpl hier="1" item="3"/>
          <tpl hier="3" item="23"/>
          <tpl fld="3" item="2"/>
          <tpl hier="11" item="1"/>
          <tpl fld="0" item="1"/>
        </tpls>
      </n>
      <n v="-122731" in="0">
        <tpls c="5">
          <tpl hier="1" item="3"/>
          <tpl hier="3" item="23"/>
          <tpl fld="3" item="2"/>
          <tpl hier="11" item="1"/>
          <tpl fld="0" item="0"/>
        </tpls>
      </n>
      <n v="2602" in="0">
        <tpls c="5">
          <tpl hier="1" item="3"/>
          <tpl hier="3" item="23"/>
          <tpl fld="3" item="3"/>
          <tpl hier="11" item="1"/>
          <tpl fld="0" item="1"/>
        </tpls>
      </n>
      <n v="-80490" in="0">
        <tpls c="5">
          <tpl hier="1" item="3"/>
          <tpl hier="3" item="23"/>
          <tpl fld="3" item="1"/>
          <tpl hier="11" item="1"/>
          <tpl fld="0" item="0"/>
        </tpls>
      </n>
      <n v="-74923" in="0">
        <tpls c="5">
          <tpl hier="1" item="3"/>
          <tpl hier="3" item="23"/>
          <tpl fld="3" item="1"/>
          <tpl hier="11" item="1"/>
          <tpl fld="0" item="1"/>
        </tpls>
      </n>
      <n v="5473" in="0">
        <tpls c="5">
          <tpl hier="1" item="3"/>
          <tpl hier="3" item="23"/>
          <tpl fld="3" item="3"/>
          <tpl hier="11" item="1"/>
          <tpl fld="0" item="0"/>
        </tpls>
      </n>
      <n v="318631" in="0">
        <tpls c="5">
          <tpl hier="1" item="3"/>
          <tpl hier="3" item="24"/>
          <tpl fld="3" item="0"/>
          <tpl hier="11" item="1"/>
          <tpl fld="0" item="0"/>
        </tpls>
      </n>
      <n v="612275" in="0">
        <tpls c="5">
          <tpl hier="1" item="3"/>
          <tpl hier="3" item="24"/>
          <tpl fld="3" item="0"/>
          <tpl hier="11" item="1"/>
          <tpl fld="0" item="1"/>
        </tpls>
      </n>
      <n v="-126407" in="0">
        <tpls c="5">
          <tpl hier="1" item="3"/>
          <tpl hier="3" item="24"/>
          <tpl fld="3" item="2"/>
          <tpl hier="11" item="1"/>
          <tpl fld="0" item="1"/>
        </tpls>
      </n>
      <n v="-183672" in="0">
        <tpls c="5">
          <tpl hier="1" item="3"/>
          <tpl hier="3" item="24"/>
          <tpl fld="3" item="2"/>
          <tpl hier="11" item="1"/>
          <tpl fld="0" item="0"/>
        </tpls>
      </n>
      <n v="30219" in="0">
        <tpls c="5">
          <tpl hier="1" item="3"/>
          <tpl hier="3" item="24"/>
          <tpl fld="3" item="3"/>
          <tpl hier="11" item="1"/>
          <tpl fld="0" item="1"/>
        </tpls>
      </n>
      <n v="-98710" in="0">
        <tpls c="5">
          <tpl hier="1" item="3"/>
          <tpl hier="3" item="24"/>
          <tpl fld="3" item="1"/>
          <tpl hier="11" item="1"/>
          <tpl fld="0" item="0"/>
        </tpls>
      </n>
      <n v="-103123" in="0">
        <tpls c="5">
          <tpl hier="1" item="3"/>
          <tpl hier="3" item="24"/>
          <tpl fld="3" item="1"/>
          <tpl hier="11" item="1"/>
          <tpl fld="0" item="1"/>
        </tpls>
      </n>
      <n v="-3574" in="0">
        <tpls c="5">
          <tpl hier="1" item="3"/>
          <tpl hier="3" item="24"/>
          <tpl fld="3" item="3"/>
          <tpl hier="11" item="1"/>
          <tpl fld="0" item="0"/>
        </tpls>
      </n>
      <n v="314462" in="0">
        <tpls c="5">
          <tpl hier="1" item="3"/>
          <tpl hier="3" item="14"/>
          <tpl fld="3" item="0"/>
          <tpl hier="11" item="1"/>
          <tpl fld="0" item="0"/>
        </tpls>
      </n>
      <n v="181775" in="0">
        <tpls c="5">
          <tpl hier="1" item="3"/>
          <tpl hier="3" item="14"/>
          <tpl fld="3" item="0"/>
          <tpl hier="11" item="1"/>
          <tpl fld="0" item="1"/>
        </tpls>
      </n>
      <n v="-215052" in="0">
        <tpls c="5">
          <tpl hier="1" item="3"/>
          <tpl hier="3" item="14"/>
          <tpl fld="3" item="2"/>
          <tpl hier="11" item="1"/>
          <tpl fld="0" item="1"/>
        </tpls>
      </n>
      <n v="-140710" in="0">
        <tpls c="5">
          <tpl hier="1" item="3"/>
          <tpl hier="3" item="14"/>
          <tpl fld="3" item="2"/>
          <tpl hier="11" item="1"/>
          <tpl fld="0" item="0"/>
        </tpls>
      </n>
      <n v="2743" in="0">
        <tpls c="5">
          <tpl hier="1" item="3"/>
          <tpl hier="3" item="14"/>
          <tpl fld="3" item="3"/>
          <tpl hier="11" item="1"/>
          <tpl fld="0" item="1"/>
        </tpls>
      </n>
      <n v="-58844" in="0">
        <tpls c="5">
          <tpl hier="1" item="3"/>
          <tpl hier="3" item="14"/>
          <tpl fld="3" item="1"/>
          <tpl hier="11" item="1"/>
          <tpl fld="0" item="0"/>
        </tpls>
      </n>
      <n v="-52197" in="0">
        <tpls c="5">
          <tpl hier="1" item="3"/>
          <tpl hier="3" item="14"/>
          <tpl fld="3" item="1"/>
          <tpl hier="11" item="1"/>
          <tpl fld="0" item="1"/>
        </tpls>
      </n>
      <n v="19217" in="0">
        <tpls c="5">
          <tpl hier="1" item="3"/>
          <tpl hier="3" item="14"/>
          <tpl fld="3" item="3"/>
          <tpl hier="11" item="1"/>
          <tpl fld="0" item="0"/>
        </tpls>
      </n>
      <n v="274102" in="0">
        <tpls c="5">
          <tpl hier="1" item="3"/>
          <tpl hier="3" item="19"/>
          <tpl fld="3" item="0"/>
          <tpl hier="11" item="1"/>
          <tpl fld="0" item="0"/>
        </tpls>
      </n>
      <n v="314124" in="0">
        <tpls c="5">
          <tpl hier="1" item="3"/>
          <tpl hier="3" item="19"/>
          <tpl fld="3" item="0"/>
          <tpl hier="11" item="1"/>
          <tpl fld="0" item="1"/>
        </tpls>
      </n>
      <n v="-160099" in="0">
        <tpls c="5">
          <tpl hier="1" item="3"/>
          <tpl hier="3" item="19"/>
          <tpl fld="3" item="2"/>
          <tpl hier="11" item="1"/>
          <tpl fld="0" item="1"/>
        </tpls>
      </n>
      <n v="-151307" in="0">
        <tpls c="5">
          <tpl hier="1" item="3"/>
          <tpl hier="3" item="19"/>
          <tpl fld="3" item="2"/>
          <tpl hier="11" item="1"/>
          <tpl fld="0" item="0"/>
        </tpls>
      </n>
      <n v="1459" in="0">
        <tpls c="5">
          <tpl hier="1" item="3"/>
          <tpl hier="3" item="19"/>
          <tpl fld="3" item="3"/>
          <tpl hier="11" item="1"/>
          <tpl fld="0" item="1"/>
        </tpls>
      </n>
      <n v="-130986" in="0">
        <tpls c="5">
          <tpl hier="1" item="3"/>
          <tpl hier="3" item="19"/>
          <tpl fld="3" item="1"/>
          <tpl hier="11" item="1"/>
          <tpl fld="0" item="0"/>
        </tpls>
      </n>
      <n v="-145480" in="0">
        <tpls c="5">
          <tpl hier="1" item="3"/>
          <tpl hier="3" item="19"/>
          <tpl fld="3" item="1"/>
          <tpl hier="11" item="1"/>
          <tpl fld="0" item="1"/>
        </tpls>
      </n>
      <n v="4917" in="0">
        <tpls c="5">
          <tpl hier="1" item="3"/>
          <tpl hier="3" item="19"/>
          <tpl fld="3" item="3"/>
          <tpl hier="11" item="1"/>
          <tpl fld="0" item="0"/>
        </tpls>
      </n>
      <n v="225773" in="0">
        <tpls c="5">
          <tpl hier="1" item="3"/>
          <tpl hier="3" item="16"/>
          <tpl fld="3" item="0"/>
          <tpl hier="11" item="1"/>
          <tpl fld="0" item="0"/>
        </tpls>
      </n>
      <n v="211980" in="0">
        <tpls c="5">
          <tpl hier="1" item="3"/>
          <tpl hier="3" item="16"/>
          <tpl fld="3" item="0"/>
          <tpl hier="11" item="1"/>
          <tpl fld="0" item="1"/>
        </tpls>
      </n>
      <n v="-106304" in="0">
        <tpls c="5">
          <tpl hier="1" item="3"/>
          <tpl hier="3" item="16"/>
          <tpl fld="3" item="2"/>
          <tpl hier="11" item="1"/>
          <tpl fld="0" item="1"/>
        </tpls>
      </n>
      <n v="-152072" in="0">
        <tpls c="5">
          <tpl hier="1" item="3"/>
          <tpl hier="3" item="16"/>
          <tpl fld="3" item="2"/>
          <tpl hier="11" item="1"/>
          <tpl fld="0" item="0"/>
        </tpls>
      </n>
      <n v="1493" in="0">
        <tpls c="5">
          <tpl hier="1" item="3"/>
          <tpl hier="3" item="16"/>
          <tpl fld="3" item="3"/>
          <tpl hier="11" item="1"/>
          <tpl fld="0" item="1"/>
        </tpls>
      </n>
      <n v="-80204" in="0">
        <tpls c="5">
          <tpl hier="1" item="3"/>
          <tpl hier="3" item="16"/>
          <tpl fld="3" item="1"/>
          <tpl hier="11" item="1"/>
          <tpl fld="0" item="0"/>
        </tpls>
      </n>
      <n v="-68614" in="0">
        <tpls c="5">
          <tpl hier="1" item="3"/>
          <tpl hier="3" item="16"/>
          <tpl fld="3" item="1"/>
          <tpl hier="11" item="1"/>
          <tpl fld="0" item="1"/>
        </tpls>
      </n>
      <n v="15960" in="0">
        <tpls c="5">
          <tpl hier="1" item="3"/>
          <tpl hier="3" item="16"/>
          <tpl fld="3" item="3"/>
          <tpl hier="11" item="1"/>
          <tpl fld="0" item="0"/>
        </tpls>
      </n>
      <n v="111819" in="0">
        <tpls c="5">
          <tpl hier="1" item="3"/>
          <tpl hier="3" item="18"/>
          <tpl fld="3" item="0"/>
          <tpl hier="11" item="1"/>
          <tpl fld="0" item="0"/>
        </tpls>
      </n>
      <n v="307208" in="0">
        <tpls c="5">
          <tpl hier="1" item="3"/>
          <tpl hier="3" item="18"/>
          <tpl fld="3" item="0"/>
          <tpl hier="11" item="1"/>
          <tpl fld="0" item="1"/>
        </tpls>
      </n>
      <n v="-177461" in="0">
        <tpls c="5">
          <tpl hier="1" item="3"/>
          <tpl hier="3" item="18"/>
          <tpl fld="3" item="2"/>
          <tpl hier="11" item="1"/>
          <tpl fld="0" item="1"/>
        </tpls>
      </n>
      <n v="-181647" in="0">
        <tpls c="5">
          <tpl hier="1" item="3"/>
          <tpl hier="3" item="18"/>
          <tpl fld="3" item="2"/>
          <tpl hier="11" item="1"/>
          <tpl fld="0" item="0"/>
        </tpls>
      </n>
      <n v="30022" in="0">
        <tpls c="5">
          <tpl hier="1" item="3"/>
          <tpl hier="3" item="18"/>
          <tpl fld="3" item="3"/>
          <tpl hier="11" item="1"/>
          <tpl fld="0" item="1"/>
        </tpls>
      </n>
      <n v="-72851" in="0">
        <tpls c="5">
          <tpl hier="1" item="3"/>
          <tpl hier="3" item="18"/>
          <tpl fld="3" item="1"/>
          <tpl hier="11" item="1"/>
          <tpl fld="0" item="0"/>
        </tpls>
      </n>
      <n v="-58074" in="0">
        <tpls c="5">
          <tpl hier="1" item="3"/>
          <tpl hier="3" item="18"/>
          <tpl fld="3" item="1"/>
          <tpl hier="11" item="1"/>
          <tpl fld="0" item="1"/>
        </tpls>
      </n>
      <n v="10682" in="0">
        <tpls c="5">
          <tpl hier="1" item="3"/>
          <tpl hier="3" item="18"/>
          <tpl fld="3" item="3"/>
          <tpl hier="11" item="1"/>
          <tpl fld="0" item="0"/>
        </tpls>
      </n>
      <n v="426494" in="0">
        <tpls c="5">
          <tpl hier="1" item="3"/>
          <tpl hier="3" item="17"/>
          <tpl fld="3" item="0"/>
          <tpl hier="11" item="1"/>
          <tpl fld="0" item="0"/>
        </tpls>
      </n>
      <n v="366255" in="0">
        <tpls c="5">
          <tpl hier="1" item="3"/>
          <tpl hier="3" item="17"/>
          <tpl fld="3" item="0"/>
          <tpl hier="11" item="1"/>
          <tpl fld="0" item="1"/>
        </tpls>
      </n>
      <n v="-113177" in="0">
        <tpls c="5">
          <tpl hier="1" item="3"/>
          <tpl hier="3" item="17"/>
          <tpl fld="3" item="2"/>
          <tpl hier="11" item="1"/>
          <tpl fld="0" item="1"/>
        </tpls>
      </n>
      <n v="-158685" in="0">
        <tpls c="5">
          <tpl hier="1" item="3"/>
          <tpl hier="3" item="17"/>
          <tpl fld="3" item="2"/>
          <tpl hier="11" item="1"/>
          <tpl fld="0" item="0"/>
        </tpls>
      </n>
      <n v="17520" in="0">
        <tpls c="5">
          <tpl hier="1" item="3"/>
          <tpl hier="3" item="17"/>
          <tpl fld="3" item="3"/>
          <tpl hier="11" item="1"/>
          <tpl fld="0" item="1"/>
        </tpls>
      </n>
      <n v="-83008" in="0">
        <tpls c="5">
          <tpl hier="1" item="3"/>
          <tpl hier="3" item="17"/>
          <tpl fld="3" item="1"/>
          <tpl hier="11" item="1"/>
          <tpl fld="0" item="0"/>
        </tpls>
      </n>
      <n v="-47644" in="0">
        <tpls c="5">
          <tpl hier="1" item="3"/>
          <tpl hier="3" item="17"/>
          <tpl fld="3" item="1"/>
          <tpl hier="11" item="1"/>
          <tpl fld="0" item="1"/>
        </tpls>
      </n>
      <n v="-5080" in="0">
        <tpls c="5">
          <tpl hier="1" item="3"/>
          <tpl hier="3" item="17"/>
          <tpl fld="3" item="3"/>
          <tpl hier="11" item="1"/>
          <tpl fld="0" item="0"/>
        </tpls>
      </n>
      <n v="252287" in="0">
        <tpls c="5">
          <tpl hier="1" item="3"/>
          <tpl hier="3" item="15"/>
          <tpl fld="3" item="0"/>
          <tpl hier="11" item="1"/>
          <tpl fld="0" item="0"/>
        </tpls>
      </n>
      <n v="295421" in="0">
        <tpls c="5">
          <tpl hier="1" item="3"/>
          <tpl hier="3" item="15"/>
          <tpl fld="3" item="0"/>
          <tpl hier="11" item="1"/>
          <tpl fld="0" item="1"/>
        </tpls>
      </n>
      <n v="-157131" in="0">
        <tpls c="5">
          <tpl hier="1" item="3"/>
          <tpl hier="3" item="15"/>
          <tpl fld="3" item="2"/>
          <tpl hier="11" item="1"/>
          <tpl fld="0" item="1"/>
        </tpls>
      </n>
      <n v="-132519" in="0">
        <tpls c="5">
          <tpl hier="1" item="3"/>
          <tpl hier="3" item="15"/>
          <tpl fld="3" item="2"/>
          <tpl hier="11" item="1"/>
          <tpl fld="0" item="0"/>
        </tpls>
      </n>
      <n v="19566" in="0">
        <tpls c="5">
          <tpl hier="1" item="3"/>
          <tpl hier="3" item="15"/>
          <tpl fld="3" item="3"/>
          <tpl hier="11" item="1"/>
          <tpl fld="0" item="1"/>
        </tpls>
      </n>
      <n v="-39024" in="0">
        <tpls c="5">
          <tpl hier="1" item="3"/>
          <tpl hier="3" item="15"/>
          <tpl fld="3" item="1"/>
          <tpl hier="11" item="1"/>
          <tpl fld="0" item="0"/>
        </tpls>
      </n>
      <n v="-48691" in="0">
        <tpls c="5">
          <tpl hier="1" item="3"/>
          <tpl hier="3" item="15"/>
          <tpl fld="3" item="1"/>
          <tpl hier="11" item="1"/>
          <tpl fld="0" item="1"/>
        </tpls>
      </n>
      <n v="-7475" in="0">
        <tpls c="5">
          <tpl hier="1" item="3"/>
          <tpl hier="3" item="15"/>
          <tpl fld="3" item="3"/>
          <tpl hier="11" item="1"/>
          <tpl fld="0" item="0"/>
        </tpls>
      </n>
      <n v="-20853" in="0">
        <tpls c="6">
          <tpl hier="1" item="3"/>
          <tpl fld="1" item="5"/>
          <tpl fld="2" item="0"/>
          <tpl fld="3" item="2"/>
          <tpl hier="11" item="8"/>
          <tpl fld="0" item="0"/>
        </tpls>
      </n>
      <n v="-6908" in="0">
        <tpls c="6">
          <tpl hier="1" item="3"/>
          <tpl fld="1" item="3"/>
          <tpl fld="2" item="0"/>
          <tpl fld="3" item="1"/>
          <tpl hier="11" item="8"/>
          <tpl fld="0" item="0"/>
        </tpls>
      </n>
      <n v="-42884" in="0">
        <tpls c="6">
          <tpl hier="1" item="3"/>
          <tpl fld="1" item="11"/>
          <tpl fld="2" item="0"/>
          <tpl fld="3" item="1"/>
          <tpl hier="11" item="8"/>
          <tpl fld="0" item="0"/>
        </tpls>
      </n>
      <n v="9095" in="0">
        <tpls c="6">
          <tpl hier="1" item="3"/>
          <tpl fld="1" item="3"/>
          <tpl fld="2" item="0"/>
          <tpl fld="3" item="3"/>
          <tpl hier="11" item="8"/>
          <tpl fld="0" item="0"/>
        </tpls>
      </n>
      <n v="56735" in="0">
        <tpls c="6">
          <tpl hier="1" item="3"/>
          <tpl fld="1" item="7"/>
          <tpl fld="2" item="0"/>
          <tpl fld="3" item="0"/>
          <tpl hier="11" item="8"/>
          <tpl fld="0" item="0"/>
        </tpls>
      </n>
      <n v="-50053" in="0">
        <tpls c="6">
          <tpl hier="1" item="3"/>
          <tpl fld="1" item="2"/>
          <tpl fld="2" item="0"/>
          <tpl fld="3" item="2"/>
          <tpl hier="11" item="8"/>
          <tpl fld="0" item="0"/>
        </tpls>
      </n>
      <n v="94899" in="0">
        <tpls c="5">
          <tpl hier="1" item="3"/>
          <tpl hier="3" item="15"/>
          <tpl fld="3" item="0"/>
          <tpl hier="11" item="8"/>
          <tpl fld="0" item="0"/>
        </tpls>
      </n>
      <n v="-2784" in="0">
        <tpls c="6">
          <tpl hier="1" item="3"/>
          <tpl fld="1" item="7"/>
          <tpl fld="2" item="0"/>
          <tpl fld="3" item="3"/>
          <tpl hier="11" item="8"/>
          <tpl fld="0" item="0"/>
        </tpls>
      </n>
      <n v="7142" in="0">
        <tpls c="6">
          <tpl hier="1" item="3"/>
          <tpl fld="1" item="4"/>
          <tpl fld="2" item="0"/>
          <tpl fld="3" item="3"/>
          <tpl hier="11" item="8"/>
          <tpl fld="0" item="0"/>
        </tpls>
      </n>
      <n v="29297" in="0">
        <tpls c="6">
          <tpl hier="1" item="3"/>
          <tpl fld="1" item="2"/>
          <tpl fld="2" item="0"/>
          <tpl fld="3" item="0"/>
          <tpl hier="11" item="8"/>
          <tpl fld="0" item="0"/>
        </tpls>
      </n>
      <n v="94899" in="0">
        <tpls c="6">
          <tpl hier="1" item="3"/>
          <tpl fld="1" item="0"/>
          <tpl fld="2" item="0"/>
          <tpl fld="3" item="0"/>
          <tpl hier="11" item="8"/>
          <tpl fld="0" item="0"/>
        </tpls>
      </n>
      <n v="36137" in="0">
        <tpls c="5">
          <tpl hier="1" item="3"/>
          <tpl hier="3" item="15"/>
          <tpl fld="3" item="0"/>
          <tpl hier="11" item="8"/>
          <tpl fld="0" item="1"/>
        </tpls>
      </n>
      <n v="-61076" in="0">
        <tpls c="5">
          <tpl hier="1" item="3"/>
          <tpl hier="3" item="15"/>
          <tpl fld="3" item="2"/>
          <tpl hier="11" item="8"/>
          <tpl fld="0" item="1"/>
        </tpls>
      </n>
      <n v="-2646" in="0">
        <tpls c="6">
          <tpl hier="1" item="3"/>
          <tpl fld="1" item="1"/>
          <tpl fld="2" item="0"/>
          <tpl fld="3" item="3"/>
          <tpl hier="11" item="8"/>
          <tpl fld="0" item="0"/>
        </tpls>
      </n>
      <n v="-31563" in="0">
        <tpls c="6">
          <tpl hier="1" item="3"/>
          <tpl fld="1" item="6"/>
          <tpl fld="2" item="0"/>
          <tpl fld="3" item="2"/>
          <tpl hier="11" item="8"/>
          <tpl fld="0" item="0"/>
        </tpls>
      </n>
      <n v="-46394" in="0">
        <tpls c="6">
          <tpl hier="1" item="3"/>
          <tpl fld="1" item="2"/>
          <tpl fld="2" item="0"/>
          <tpl fld="3" item="1"/>
          <tpl hier="11" item="8"/>
          <tpl fld="0" item="0"/>
        </tpls>
      </n>
      <n v="-43861" in="0">
        <tpls c="6">
          <tpl hier="1" item="3"/>
          <tpl fld="1" item="7"/>
          <tpl fld="2" item="0"/>
          <tpl fld="3" item="2"/>
          <tpl hier="11" item="8"/>
          <tpl fld="0" item="0"/>
        </tpls>
      </n>
      <n v="-22190" in="0">
        <tpls c="6">
          <tpl hier="1" item="3"/>
          <tpl fld="1" item="6"/>
          <tpl fld="2" item="0"/>
          <tpl fld="3" item="1"/>
          <tpl hier="11" item="8"/>
          <tpl fld="0" item="0"/>
        </tpls>
      </n>
      <n v="57791" in="0">
        <tpls c="6">
          <tpl hier="1" item="3"/>
          <tpl fld="1" item="10"/>
          <tpl fld="2" item="0"/>
          <tpl fld="3" item="0"/>
          <tpl hier="11" item="8"/>
          <tpl fld="0" item="0"/>
        </tpls>
      </n>
      <n v="-38636" in="0">
        <tpls c="6">
          <tpl hier="1" item="3"/>
          <tpl fld="1" item="1"/>
          <tpl fld="2" item="0"/>
          <tpl fld="3" item="2"/>
          <tpl hier="11" item="8"/>
          <tpl fld="0" item="0"/>
        </tpls>
      </n>
      <n v="-15549" in="0">
        <tpls c="6">
          <tpl hier="1" item="3"/>
          <tpl fld="1" item="5"/>
          <tpl fld="2" item="0"/>
          <tpl fld="3" item="1"/>
          <tpl hier="11" item="8"/>
          <tpl fld="0" item="0"/>
        </tpls>
      </n>
      <n v="62" in="0">
        <tpls c="6">
          <tpl hier="1" item="3"/>
          <tpl fld="1" item="5"/>
          <tpl fld="2" item="0"/>
          <tpl fld="3" item="3"/>
          <tpl hier="11" item="8"/>
          <tpl fld="0" item="0"/>
        </tpls>
      </n>
      <n v="-21003" in="0">
        <tpls c="5">
          <tpl hier="1" item="3"/>
          <tpl hier="3" item="15"/>
          <tpl fld="3" item="2"/>
          <tpl hier="11" item="8"/>
          <tpl fld="0" item="0"/>
        </tpls>
      </n>
      <n v="-62674" in="0">
        <tpls c="6">
          <tpl hier="1" item="3"/>
          <tpl fld="1" item="8"/>
          <tpl fld="2" item="0"/>
          <tpl fld="3" item="2"/>
          <tpl hier="11" item="8"/>
          <tpl fld="0" item="0"/>
        </tpls>
      </n>
      <n v="-6509" in="0">
        <tpls c="5">
          <tpl hier="1" item="3"/>
          <tpl hier="3" item="15"/>
          <tpl fld="3" item="3"/>
          <tpl hier="11" item="8"/>
          <tpl fld="0" item="1"/>
        </tpls>
      </n>
      <n v="-644" in="0">
        <tpls c="5">
          <tpl hier="1" item="3"/>
          <tpl hier="3" item="15"/>
          <tpl fld="3" item="1"/>
          <tpl hier="11" item="8"/>
          <tpl fld="0" item="0"/>
        </tpls>
      </n>
      <n v="-18769" in="0">
        <tpls c="6">
          <tpl hier="1" item="3"/>
          <tpl fld="1" item="10"/>
          <tpl fld="2" item="0"/>
          <tpl fld="3" item="1"/>
          <tpl hier="11" item="8"/>
          <tpl fld="0" item="0"/>
        </tpls>
      </n>
      <n v="109623" in="0">
        <tpls c="6">
          <tpl hier="1" item="3"/>
          <tpl fld="1" item="11"/>
          <tpl fld="2" item="0"/>
          <tpl fld="3" item="0"/>
          <tpl hier="11" item="8"/>
          <tpl fld="0" item="0"/>
        </tpls>
      </n>
      <n v="168107" in="0">
        <tpls c="6">
          <tpl hier="1" item="3"/>
          <tpl fld="1" item="8"/>
          <tpl fld="2" item="0"/>
          <tpl fld="3" item="0"/>
          <tpl hier="11" item="8"/>
          <tpl fld="0" item="0"/>
        </tpls>
      </n>
      <n v="-36046" in="0">
        <tpls c="6">
          <tpl hier="1" item="3"/>
          <tpl fld="1" item="10"/>
          <tpl fld="2" item="0"/>
          <tpl fld="3" item="2"/>
          <tpl hier="11" item="8"/>
          <tpl fld="0" item="0"/>
        </tpls>
      </n>
      <n v="-11505" in="0">
        <tpls c="6">
          <tpl hier="1" item="3"/>
          <tpl fld="1" item="4"/>
          <tpl fld="2" item="0"/>
          <tpl fld="3" item="2"/>
          <tpl hier="11" item="8"/>
          <tpl fld="0" item="0"/>
        </tpls>
      </n>
      <n v="-644" in="0">
        <tpls c="6">
          <tpl hier="1" item="3"/>
          <tpl fld="1" item="0"/>
          <tpl fld="2" item="0"/>
          <tpl fld="3" item="1"/>
          <tpl hier="11" item="8"/>
          <tpl fld="0" item="0"/>
        </tpls>
      </n>
      <n v="6899" in="0">
        <tpls c="6">
          <tpl hier="1" item="3"/>
          <tpl fld="1" item="9"/>
          <tpl fld="2" item="0"/>
          <tpl fld="3" item="3"/>
          <tpl hier="11" item="8"/>
          <tpl fld="0" item="0"/>
        </tpls>
      </n>
      <n v="8" in="0">
        <tpls c="6">
          <tpl hier="1" item="3"/>
          <tpl fld="1" item="8"/>
          <tpl fld="2" item="0"/>
          <tpl fld="3" item="3"/>
          <tpl hier="11" item="8"/>
          <tpl fld="0" item="0"/>
        </tpls>
      </n>
      <n v="-10192" in="0">
        <tpls c="5">
          <tpl hier="1" item="3"/>
          <tpl hier="3" item="15"/>
          <tpl fld="3" item="1"/>
          <tpl hier="11" item="8"/>
          <tpl fld="0" item="1"/>
        </tpls>
      </n>
      <n v="-84332" in="0">
        <tpls c="6">
          <tpl hier="1" item="3"/>
          <tpl fld="1" item="9"/>
          <tpl fld="2" item="0"/>
          <tpl fld="3" item="2"/>
          <tpl hier="11" item="8"/>
          <tpl fld="0" item="0"/>
        </tpls>
      </n>
      <n v="16" in="0">
        <tpls c="6">
          <tpl hier="1" item="3"/>
          <tpl fld="1" item="6"/>
          <tpl fld="2" item="0"/>
          <tpl fld="3" item="3"/>
          <tpl hier="11" item="8"/>
          <tpl fld="0" item="0"/>
        </tpls>
      </n>
      <n v="-6000" in="0">
        <tpls c="5">
          <tpl hier="1" item="3"/>
          <tpl hier="3" item="15"/>
          <tpl fld="3" item="3"/>
          <tpl hier="11" item="8"/>
          <tpl fld="0" item="0"/>
        </tpls>
      </n>
      <n v="-4427" in="0">
        <tpls c="6">
          <tpl hier="1" item="3"/>
          <tpl fld="1" item="7"/>
          <tpl fld="2" item="0"/>
          <tpl fld="3" item="1"/>
          <tpl hier="11" item="8"/>
          <tpl fld="0" item="0"/>
        </tpls>
      </n>
      <n v="-1942" in="0">
        <tpls c="6">
          <tpl hier="1" item="3"/>
          <tpl fld="1" item="8"/>
          <tpl fld="2" item="0"/>
          <tpl fld="3" item="1"/>
          <tpl hier="11" item="8"/>
          <tpl fld="0" item="0"/>
        </tpls>
      </n>
      <n v="2649" in="0">
        <tpls c="6">
          <tpl hier="1" item="3"/>
          <tpl fld="1" item="11"/>
          <tpl fld="2" item="0"/>
          <tpl fld="3" item="3"/>
          <tpl hier="11" item="8"/>
          <tpl fld="0" item="0"/>
        </tpls>
      </n>
      <n v="-15427" in="0">
        <tpls c="6">
          <tpl hier="1" item="3"/>
          <tpl fld="1" item="1"/>
          <tpl fld="2" item="0"/>
          <tpl fld="3" item="1"/>
          <tpl hier="11" item="8"/>
          <tpl fld="0" item="0"/>
        </tpls>
      </n>
      <n v="-2434" in="0">
        <tpls c="6">
          <tpl hier="1" item="3"/>
          <tpl fld="1" item="10"/>
          <tpl fld="2" item="0"/>
          <tpl fld="3" item="3"/>
          <tpl hier="11" item="8"/>
          <tpl fld="0" item="0"/>
        </tpls>
      </n>
      <n v="-36154" in="0">
        <tpls c="6">
          <tpl hier="1" item="3"/>
          <tpl fld="1" item="11"/>
          <tpl fld="2" item="0"/>
          <tpl fld="3" item="2"/>
          <tpl hier="11" item="8"/>
          <tpl fld="0" item="0"/>
        </tpls>
      </n>
      <n v="51048" in="0">
        <tpls c="6">
          <tpl hier="1" item="3"/>
          <tpl fld="1" item="4"/>
          <tpl fld="2" item="0"/>
          <tpl fld="3" item="0"/>
          <tpl hier="11" item="8"/>
          <tpl fld="0" item="0"/>
        </tpls>
      </n>
      <n v="16944" in="0">
        <tpls c="6">
          <tpl hier="1" item="3"/>
          <tpl fld="1" item="6"/>
          <tpl fld="2" item="0"/>
          <tpl fld="3" item="0"/>
          <tpl hier="11" item="8"/>
          <tpl fld="0" item="0"/>
        </tpls>
      </n>
      <n v="85420" in="0">
        <tpls c="6">
          <tpl hier="1" item="3"/>
          <tpl fld="1" item="9"/>
          <tpl fld="2" item="0"/>
          <tpl fld="3" item="0"/>
          <tpl hier="11" item="8"/>
          <tpl fld="0" item="0"/>
        </tpls>
      </n>
      <n v="-39800" in="0">
        <tpls c="6">
          <tpl hier="1" item="3"/>
          <tpl fld="1" item="3"/>
          <tpl fld="2" item="0"/>
          <tpl fld="3" item="2"/>
          <tpl hier="11" item="8"/>
          <tpl fld="0" item="0"/>
        </tpls>
      </n>
      <n v="23297" in="0">
        <tpls c="6">
          <tpl hier="1" item="3"/>
          <tpl fld="1" item="3"/>
          <tpl fld="2" item="0"/>
          <tpl fld="3" item="0"/>
          <tpl hier="11" item="8"/>
          <tpl fld="0" item="0"/>
        </tpls>
      </n>
      <n v="-18455" in="0">
        <tpls c="6">
          <tpl hier="1" item="3"/>
          <tpl fld="1" item="9"/>
          <tpl fld="2" item="0"/>
          <tpl fld="3" item="1"/>
          <tpl hier="11" item="8"/>
          <tpl fld="0" item="0"/>
        </tpls>
      </n>
      <n v="-6000" in="0">
        <tpls c="6">
          <tpl hier="1" item="3"/>
          <tpl fld="1" item="0"/>
          <tpl fld="2" item="0"/>
          <tpl fld="3" item="3"/>
          <tpl hier="11" item="8"/>
          <tpl fld="0" item="0"/>
        </tpls>
      </n>
      <n v="115437" in="0">
        <tpls c="6">
          <tpl hier="1" item="3"/>
          <tpl fld="1" item="5"/>
          <tpl fld="2" item="0"/>
          <tpl fld="3" item="0"/>
          <tpl hier="11" item="8"/>
          <tpl fld="0" item="0"/>
        </tpls>
      </n>
      <n v="-10" in="0">
        <tpls c="6">
          <tpl hier="1" item="3"/>
          <tpl fld="1" item="2"/>
          <tpl fld="2" item="0"/>
          <tpl fld="3" item="3"/>
          <tpl hier="11" item="8"/>
          <tpl fld="0" item="0"/>
        </tpls>
      </n>
      <n v="-21003" in="0">
        <tpls c="6">
          <tpl hier="1" item="3"/>
          <tpl fld="1" item="0"/>
          <tpl fld="2" item="0"/>
          <tpl fld="3" item="2"/>
          <tpl hier="11" item="8"/>
          <tpl fld="0" item="0"/>
        </tpls>
      </n>
      <n v="98769" in="0">
        <tpls c="6">
          <tpl hier="1" item="3"/>
          <tpl fld="1" item="1"/>
          <tpl fld="2" item="0"/>
          <tpl fld="3" item="0"/>
          <tpl hier="11" item="8"/>
          <tpl fld="0" item="0"/>
        </tpls>
      </n>
      <n v="-43144" in="0">
        <tpls c="6">
          <tpl hier="1" item="3"/>
          <tpl fld="1" item="4"/>
          <tpl fld="2" item="0"/>
          <tpl fld="3" item="1"/>
          <tpl hier="11" item="8"/>
          <tpl fld="0" item="0"/>
        </tpls>
      </n>
      <n v="-66476" in="0">
        <tpls c="6">
          <tpl hier="1" item="3"/>
          <tpl fld="1" item="5"/>
          <tpl fld="2" item="0"/>
          <tpl fld="3" item="2"/>
          <tpl hier="11" item="6"/>
          <tpl fld="0" item="0"/>
        </tpls>
      </n>
      <n v="-24827" in="0">
        <tpls c="6">
          <tpl hier="1" item="3"/>
          <tpl fld="1" item="3"/>
          <tpl fld="2" item="0"/>
          <tpl fld="3" item="1"/>
          <tpl hier="11" item="6"/>
          <tpl fld="0" item="0"/>
        </tpls>
      </n>
      <n v="-6366" in="0">
        <tpls c="6">
          <tpl hier="1" item="3"/>
          <tpl fld="1" item="11"/>
          <tpl fld="2" item="0"/>
          <tpl fld="3" item="1"/>
          <tpl hier="11" item="6"/>
          <tpl fld="0" item="0"/>
        </tpls>
      </n>
      <n v="9260" in="0">
        <tpls c="6">
          <tpl hier="1" item="3"/>
          <tpl fld="1" item="3"/>
          <tpl fld="2" item="0"/>
          <tpl fld="3" item="3"/>
          <tpl hier="11" item="6"/>
          <tpl fld="0" item="0"/>
        </tpls>
      </n>
      <n v="129753" in="0">
        <tpls c="6">
          <tpl hier="1" item="3"/>
          <tpl fld="1" item="7"/>
          <tpl fld="2" item="0"/>
          <tpl fld="3" item="0"/>
          <tpl hier="11" item="6"/>
          <tpl fld="0" item="0"/>
        </tpls>
      </n>
      <n v="-59885" in="0">
        <tpls c="6">
          <tpl hier="1" item="3"/>
          <tpl fld="1" item="2"/>
          <tpl fld="2" item="0"/>
          <tpl fld="3" item="2"/>
          <tpl hier="11" item="6"/>
          <tpl fld="0" item="0"/>
        </tpls>
      </n>
      <n v="496" in="0">
        <tpls c="5">
          <tpl hier="1" item="3"/>
          <tpl hier="3" item="15"/>
          <tpl fld="3" item="0"/>
          <tpl hier="11" item="6"/>
          <tpl fld="0" item="0"/>
        </tpls>
      </n>
      <n v="-2730" in="0">
        <tpls c="6">
          <tpl hier="1" item="3"/>
          <tpl fld="1" item="7"/>
          <tpl fld="2" item="0"/>
          <tpl fld="3" item="3"/>
          <tpl hier="11" item="6"/>
          <tpl fld="0" item="0"/>
        </tpls>
      </n>
      <n v="197" in="0">
        <tpls c="6">
          <tpl hier="1" item="3"/>
          <tpl fld="1" item="4"/>
          <tpl fld="2" item="0"/>
          <tpl fld="3" item="3"/>
          <tpl hier="11" item="6"/>
          <tpl fld="0" item="0"/>
        </tpls>
      </n>
      <n v="24133" in="0">
        <tpls c="6">
          <tpl hier="1" item="3"/>
          <tpl fld="1" item="2"/>
          <tpl fld="2" item="0"/>
          <tpl fld="3" item="0"/>
          <tpl hier="11" item="6"/>
          <tpl fld="0" item="0"/>
        </tpls>
      </n>
      <n v="496" in="0">
        <tpls c="6">
          <tpl hier="1" item="3"/>
          <tpl fld="1" item="0"/>
          <tpl fld="2" item="0"/>
          <tpl fld="3" item="0"/>
          <tpl hier="11" item="6"/>
          <tpl fld="0" item="0"/>
        </tpls>
      </n>
      <n v="200658" in="0">
        <tpls c="5">
          <tpl hier="1" item="3"/>
          <tpl hier="3" item="15"/>
          <tpl fld="3" item="0"/>
          <tpl hier="11" item="6"/>
          <tpl fld="0" item="1"/>
        </tpls>
      </n>
      <n v="-26869" in="0">
        <tpls c="5">
          <tpl hier="1" item="3"/>
          <tpl hier="3" item="15"/>
          <tpl fld="3" item="2"/>
          <tpl hier="11" item="6"/>
          <tpl fld="0" item="1"/>
        </tpls>
      </n>
      <n v="590" in="0">
        <tpls c="6">
          <tpl hier="1" item="3"/>
          <tpl fld="1" item="1"/>
          <tpl fld="2" item="0"/>
          <tpl fld="3" item="3"/>
          <tpl hier="11" item="6"/>
          <tpl fld="0" item="0"/>
        </tpls>
      </n>
      <n v="-27249" in="0">
        <tpls c="6">
          <tpl hier="1" item="3"/>
          <tpl fld="1" item="6"/>
          <tpl fld="2" item="0"/>
          <tpl fld="3" item="2"/>
          <tpl hier="11" item="6"/>
          <tpl fld="0" item="0"/>
        </tpls>
      </n>
      <n v="-7748" in="0">
        <tpls c="6">
          <tpl hier="1" item="3"/>
          <tpl fld="1" item="2"/>
          <tpl fld="2" item="0"/>
          <tpl fld="3" item="1"/>
          <tpl hier="11" item="6"/>
          <tpl fld="0" item="0"/>
        </tpls>
      </n>
      <n v="-17338" in="0">
        <tpls c="6">
          <tpl hier="1" item="3"/>
          <tpl fld="1" item="7"/>
          <tpl fld="2" item="0"/>
          <tpl fld="3" item="2"/>
          <tpl hier="11" item="6"/>
          <tpl fld="0" item="0"/>
        </tpls>
      </n>
      <n v="-16042" in="0">
        <tpls c="6">
          <tpl hier="1" item="3"/>
          <tpl fld="1" item="6"/>
          <tpl fld="2" item="0"/>
          <tpl fld="3" item="1"/>
          <tpl hier="11" item="6"/>
          <tpl fld="0" item="0"/>
        </tpls>
      </n>
      <n v="88955" in="0">
        <tpls c="6">
          <tpl hier="1" item="3"/>
          <tpl fld="1" item="10"/>
          <tpl fld="2" item="0"/>
          <tpl fld="3" item="0"/>
          <tpl hier="11" item="6"/>
          <tpl fld="0" item="0"/>
        </tpls>
      </n>
      <n v="-42232" in="0">
        <tpls c="6">
          <tpl hier="1" item="3"/>
          <tpl fld="1" item="1"/>
          <tpl fld="2" item="0"/>
          <tpl fld="3" item="2"/>
          <tpl hier="11" item="6"/>
          <tpl fld="0" item="0"/>
        </tpls>
      </n>
      <n v="-1114" in="0">
        <tpls c="6">
          <tpl hier="1" item="3"/>
          <tpl fld="1" item="5"/>
          <tpl fld="2" item="0"/>
          <tpl fld="3" item="1"/>
          <tpl hier="11" item="6"/>
          <tpl fld="0" item="0"/>
        </tpls>
      </n>
      <n v="798" in="0">
        <tpls c="6">
          <tpl hier="1" item="3"/>
          <tpl fld="1" item="5"/>
          <tpl fld="2" item="0"/>
          <tpl fld="3" item="3"/>
          <tpl hier="11" item="6"/>
          <tpl fld="0" item="0"/>
        </tpls>
      </n>
      <n v="-24793" in="0">
        <tpls c="5">
          <tpl hier="1" item="3"/>
          <tpl hier="3" item="15"/>
          <tpl fld="3" item="2"/>
          <tpl hier="11" item="6"/>
          <tpl fld="0" item="0"/>
        </tpls>
      </n>
      <n v="-45666" in="0">
        <tpls c="6">
          <tpl hier="1" item="3"/>
          <tpl fld="1" item="8"/>
          <tpl fld="2" item="0"/>
          <tpl fld="3" item="2"/>
          <tpl hier="11" item="6"/>
          <tpl fld="0" item="0"/>
        </tpls>
      </n>
      <n v="7133" in="0">
        <tpls c="5">
          <tpl hier="1" item="3"/>
          <tpl hier="3" item="15"/>
          <tpl fld="3" item="3"/>
          <tpl hier="11" item="6"/>
          <tpl fld="0" item="1"/>
        </tpls>
      </n>
      <n v="-21919" in="0">
        <tpls c="5">
          <tpl hier="1" item="3"/>
          <tpl hier="3" item="15"/>
          <tpl fld="3" item="1"/>
          <tpl hier="11" item="6"/>
          <tpl fld="0" item="0"/>
        </tpls>
      </n>
      <n v="-43163" in="0">
        <tpls c="6">
          <tpl hier="1" item="3"/>
          <tpl fld="1" item="10"/>
          <tpl fld="2" item="0"/>
          <tpl fld="3" item="1"/>
          <tpl hier="11" item="6"/>
          <tpl fld="0" item="0"/>
        </tpls>
      </n>
      <n v="24618" in="0">
        <tpls c="6">
          <tpl hier="1" item="3"/>
          <tpl fld="1" item="11"/>
          <tpl fld="2" item="0"/>
          <tpl fld="3" item="0"/>
          <tpl hier="11" item="6"/>
          <tpl fld="0" item="0"/>
        </tpls>
      </n>
      <n v="2272" in="0">
        <tpls c="6">
          <tpl hier="1" item="3"/>
          <tpl fld="1" item="8"/>
          <tpl fld="2" item="0"/>
          <tpl fld="3" item="0"/>
          <tpl hier="11" item="6"/>
          <tpl fld="0" item="0"/>
        </tpls>
      </n>
      <n v="-24694" in="0">
        <tpls c="6">
          <tpl hier="1" item="3"/>
          <tpl fld="1" item="10"/>
          <tpl fld="2" item="0"/>
          <tpl fld="3" item="2"/>
          <tpl hier="11" item="6"/>
          <tpl fld="0" item="0"/>
        </tpls>
      </n>
      <n v="-38859" in="0">
        <tpls c="6">
          <tpl hier="1" item="3"/>
          <tpl fld="1" item="4"/>
          <tpl fld="2" item="0"/>
          <tpl fld="3" item="2"/>
          <tpl hier="11" item="6"/>
          <tpl fld="0" item="0"/>
        </tpls>
      </n>
      <n v="-21919" in="0">
        <tpls c="6">
          <tpl hier="1" item="3"/>
          <tpl fld="1" item="0"/>
          <tpl fld="2" item="0"/>
          <tpl fld="3" item="1"/>
          <tpl hier="11" item="6"/>
          <tpl fld="0" item="0"/>
        </tpls>
      </n>
      <n v="-3910" in="0">
        <tpls c="6">
          <tpl hier="1" item="3"/>
          <tpl fld="1" item="9"/>
          <tpl fld="2" item="0"/>
          <tpl fld="3" item="3"/>
          <tpl hier="11" item="6"/>
          <tpl fld="0" item="0"/>
        </tpls>
      </n>
      <n v="-5354" in="0">
        <tpls c="6">
          <tpl hier="1" item="3"/>
          <tpl fld="1" item="8"/>
          <tpl fld="2" item="0"/>
          <tpl fld="3" item="3"/>
          <tpl hier="11" item="6"/>
          <tpl fld="0" item="0"/>
        </tpls>
      </n>
      <n v="-6372" in="0">
        <tpls c="5">
          <tpl hier="1" item="3"/>
          <tpl hier="3" item="15"/>
          <tpl fld="3" item="1"/>
          <tpl hier="11" item="6"/>
          <tpl fld="0" item="1"/>
        </tpls>
      </n>
      <n v="-41910" in="0">
        <tpls c="6">
          <tpl hier="1" item="3"/>
          <tpl fld="1" item="9"/>
          <tpl fld="2" item="0"/>
          <tpl fld="3" item="2"/>
          <tpl hier="11" item="6"/>
          <tpl fld="0" item="0"/>
        </tpls>
      </n>
      <n v="3057" in="0">
        <tpls c="6">
          <tpl hier="1" item="3"/>
          <tpl fld="1" item="6"/>
          <tpl fld="2" item="0"/>
          <tpl fld="3" item="3"/>
          <tpl hier="11" item="6"/>
          <tpl fld="0" item="0"/>
        </tpls>
      </n>
      <n v="-14" in="0">
        <tpls c="5">
          <tpl hier="1" item="3"/>
          <tpl hier="3" item="15"/>
          <tpl fld="3" item="3"/>
          <tpl hier="11" item="6"/>
          <tpl fld="0" item="0"/>
        </tpls>
      </n>
      <n v="-9870" in="0">
        <tpls c="6">
          <tpl hier="1" item="3"/>
          <tpl fld="1" item="7"/>
          <tpl fld="2" item="0"/>
          <tpl fld="3" item="1"/>
          <tpl hier="11" item="6"/>
          <tpl fld="0" item="0"/>
        </tpls>
      </n>
      <n v="-1396" in="0">
        <tpls c="6">
          <tpl hier="1" item="3"/>
          <tpl fld="1" item="8"/>
          <tpl fld="2" item="0"/>
          <tpl fld="3" item="1"/>
          <tpl hier="11" item="6"/>
          <tpl fld="0" item="0"/>
        </tpls>
      </n>
      <n v="-4733" in="0">
        <tpls c="6">
          <tpl hier="1" item="3"/>
          <tpl fld="1" item="11"/>
          <tpl fld="2" item="0"/>
          <tpl fld="3" item="3"/>
          <tpl hier="11" item="6"/>
          <tpl fld="0" item="0"/>
        </tpls>
      </n>
      <n v="-22605" in="0">
        <tpls c="6">
          <tpl hier="1" item="3"/>
          <tpl fld="1" item="1"/>
          <tpl fld="2" item="0"/>
          <tpl fld="3" item="1"/>
          <tpl hier="11" item="6"/>
          <tpl fld="0" item="0"/>
        </tpls>
      </n>
      <n v="-1942" in="0">
        <tpls c="6">
          <tpl hier="1" item="3"/>
          <tpl fld="1" item="10"/>
          <tpl fld="2" item="0"/>
          <tpl fld="3" item="3"/>
          <tpl hier="11" item="6"/>
          <tpl fld="0" item="0"/>
        </tpls>
      </n>
      <n v="-33245" in="0">
        <tpls c="6">
          <tpl hier="1" item="3"/>
          <tpl fld="1" item="11"/>
          <tpl fld="2" item="0"/>
          <tpl fld="3" item="2"/>
          <tpl hier="11" item="6"/>
          <tpl fld="0" item="0"/>
        </tpls>
      </n>
      <n v="79957" in="0">
        <tpls c="6">
          <tpl hier="1" item="3"/>
          <tpl fld="1" item="4"/>
          <tpl fld="2" item="0"/>
          <tpl fld="3" item="0"/>
          <tpl hier="11" item="6"/>
          <tpl fld="0" item="0"/>
        </tpls>
      </n>
      <n v="68119" in="0">
        <tpls c="6">
          <tpl hier="1" item="3"/>
          <tpl fld="1" item="6"/>
          <tpl fld="2" item="0"/>
          <tpl fld="3" item="0"/>
          <tpl hier="11" item="6"/>
          <tpl fld="0" item="0"/>
        </tpls>
      </n>
      <n v="86749" in="0">
        <tpls c="6">
          <tpl hier="1" item="3"/>
          <tpl fld="1" item="9"/>
          <tpl fld="2" item="0"/>
          <tpl fld="3" item="0"/>
          <tpl hier="11" item="6"/>
          <tpl fld="0" item="0"/>
        </tpls>
      </n>
      <n v="-52701" in="0">
        <tpls c="6">
          <tpl hier="1" item="3"/>
          <tpl fld="1" item="3"/>
          <tpl fld="2" item="0"/>
          <tpl fld="3" item="2"/>
          <tpl hier="11" item="6"/>
          <tpl fld="0" item="0"/>
        </tpls>
      </n>
      <n v="66662" in="0">
        <tpls c="6">
          <tpl hier="1" item="3"/>
          <tpl fld="1" item="3"/>
          <tpl fld="2" item="0"/>
          <tpl fld="3" item="0"/>
          <tpl hier="11" item="6"/>
          <tpl fld="0" item="0"/>
        </tpls>
      </n>
      <n v="-28098" in="0">
        <tpls c="6">
          <tpl hier="1" item="3"/>
          <tpl fld="1" item="9"/>
          <tpl fld="2" item="0"/>
          <tpl fld="3" item="1"/>
          <tpl hier="11" item="6"/>
          <tpl fld="0" item="0"/>
        </tpls>
      </n>
      <n v="-14" in="0">
        <tpls c="6">
          <tpl hier="1" item="3"/>
          <tpl fld="1" item="0"/>
          <tpl fld="2" item="0"/>
          <tpl fld="3" item="3"/>
          <tpl hier="11" item="6"/>
          <tpl fld="0" item="0"/>
        </tpls>
      </n>
      <n v="66807" in="0">
        <tpls c="6">
          <tpl hier="1" item="3"/>
          <tpl fld="1" item="5"/>
          <tpl fld="2" item="0"/>
          <tpl fld="3" item="0"/>
          <tpl hier="11" item="6"/>
          <tpl fld="0" item="0"/>
        </tpls>
      </n>
      <n v="4814" in="0">
        <tpls c="6">
          <tpl hier="1" item="3"/>
          <tpl fld="1" item="2"/>
          <tpl fld="2" item="0"/>
          <tpl fld="3" item="3"/>
          <tpl hier="11" item="6"/>
          <tpl fld="0" item="0"/>
        </tpls>
      </n>
      <n v="-24793" in="0">
        <tpls c="6">
          <tpl hier="1" item="3"/>
          <tpl fld="1" item="0"/>
          <tpl fld="2" item="0"/>
          <tpl fld="3" item="2"/>
          <tpl hier="11" item="6"/>
          <tpl fld="0" item="0"/>
        </tpls>
      </n>
      <n v="50946" in="0">
        <tpls c="6">
          <tpl hier="1" item="3"/>
          <tpl fld="1" item="1"/>
          <tpl fld="2" item="0"/>
          <tpl fld="3" item="0"/>
          <tpl hier="11" item="6"/>
          <tpl fld="0" item="0"/>
        </tpls>
      </n>
      <n v="-19227" in="0">
        <tpls c="6">
          <tpl hier="1" item="3"/>
          <tpl fld="1" item="4"/>
          <tpl fld="2" item="0"/>
          <tpl fld="3" item="1"/>
          <tpl hier="11" item="6"/>
          <tpl fld="0" item="0"/>
        </tpls>
      </n>
      <n v="99027" in="0">
        <tpls c="5">
          <tpl hier="1" item="3"/>
          <tpl hier="3" item="15"/>
          <tpl fld="3" item="0"/>
          <tpl hier="11" item="4"/>
          <tpl fld="0" item="0"/>
        </tpls>
      </n>
      <n v="18175" in="0">
        <tpls c="5">
          <tpl hier="1" item="3"/>
          <tpl hier="3" item="15"/>
          <tpl fld="3" item="0"/>
          <tpl hier="11" item="4"/>
          <tpl fld="0" item="1"/>
        </tpls>
      </n>
      <n v="-30666" in="0">
        <tpls c="5">
          <tpl hier="1" item="3"/>
          <tpl hier="3" item="15"/>
          <tpl fld="3" item="2"/>
          <tpl hier="11" item="4"/>
          <tpl fld="0" item="1"/>
        </tpls>
      </n>
      <n v="-19035" in="0">
        <tpls c="5">
          <tpl hier="1" item="3"/>
          <tpl hier="3" item="15"/>
          <tpl fld="3" item="2"/>
          <tpl hier="11" item="4"/>
          <tpl fld="0" item="0"/>
        </tpls>
      </n>
      <n v="18587" in="0">
        <tpls c="5">
          <tpl hier="1" item="3"/>
          <tpl hier="3" item="15"/>
          <tpl fld="3" item="3"/>
          <tpl hier="11" item="4"/>
          <tpl fld="0" item="1"/>
        </tpls>
      </n>
      <n v="-5941" in="0">
        <tpls c="5">
          <tpl hier="1" item="3"/>
          <tpl hier="3" item="15"/>
          <tpl fld="3" item="1"/>
          <tpl hier="11" item="4"/>
          <tpl fld="0" item="0"/>
        </tpls>
      </n>
      <n v="-7110" in="0">
        <tpls c="5">
          <tpl hier="1" item="3"/>
          <tpl hier="3" item="15"/>
          <tpl fld="3" item="1"/>
          <tpl hier="11" item="4"/>
          <tpl fld="0" item="1"/>
        </tpls>
      </n>
      <n v="-5613" in="0">
        <tpls c="5">
          <tpl hier="1" item="3"/>
          <tpl hier="3" item="15"/>
          <tpl fld="3" item="3"/>
          <tpl hier="11" item="4"/>
          <tpl fld="0" item="0"/>
        </tpls>
      </n>
      <n v="40451" in="0">
        <tpls c="5">
          <tpl hier="1" item="2"/>
          <tpl hier="3" item="15"/>
          <tpl fld="3" item="0"/>
          <tpl hier="11" item="5"/>
          <tpl fld="0" item="0"/>
        </tpls>
      </n>
      <m in="0">
        <tpls c="5">
          <tpl hier="1" item="2"/>
          <tpl hier="3" item="15"/>
          <tpl fld="3" item="0"/>
          <tpl hier="11" item="5"/>
          <tpl fld="0" item="1"/>
        </tpls>
      </m>
      <m in="0">
        <tpls c="5">
          <tpl hier="1" item="2"/>
          <tpl hier="3" item="15"/>
          <tpl fld="3" item="2"/>
          <tpl hier="11" item="5"/>
          <tpl fld="0" item="1"/>
        </tpls>
      </m>
      <n v="-38520" in="0">
        <tpls c="5">
          <tpl hier="1" item="2"/>
          <tpl hier="3" item="15"/>
          <tpl fld="3" item="2"/>
          <tpl hier="11" item="5"/>
          <tpl fld="0" item="0"/>
        </tpls>
      </n>
      <m in="0">
        <tpls c="5">
          <tpl hier="1" item="2"/>
          <tpl hier="3" item="15"/>
          <tpl fld="3" item="3"/>
          <tpl hier="11" item="5"/>
          <tpl fld="0" item="1"/>
        </tpls>
      </m>
      <n v="-25017" in="0">
        <tpls c="5">
          <tpl hier="1" item="2"/>
          <tpl hier="3" item="15"/>
          <tpl fld="3" item="1"/>
          <tpl hier="11" item="5"/>
          <tpl fld="0" item="0"/>
        </tpls>
      </n>
      <m in="0">
        <tpls c="5">
          <tpl hier="1" item="2"/>
          <tpl hier="3" item="15"/>
          <tpl fld="3" item="1"/>
          <tpl hier="11" item="5"/>
          <tpl fld="0" item="1"/>
        </tpls>
      </m>
      <n v="355" in="0">
        <tpls c="5">
          <tpl hier="1" item="2"/>
          <tpl hier="3" item="15"/>
          <tpl fld="3" item="3"/>
          <tpl hier="11" item="5"/>
          <tpl fld="0" item="0"/>
        </tpls>
      </n>
      <n v="3118204" in="0">
        <tpls c="5">
          <tpl hier="1" item="3"/>
          <tpl hier="3" item="25"/>
          <tpl fld="3" item="0"/>
          <tpl hier="11" item="1"/>
          <tpl fld="0" item="0"/>
        </tpls>
      </n>
      <n v="3048448" in="0">
        <tpls c="5">
          <tpl hier="1" item="3"/>
          <tpl hier="3" item="25"/>
          <tpl fld="3" item="0"/>
          <tpl hier="11" item="1"/>
          <tpl fld="0" item="1"/>
        </tpls>
      </n>
      <n v="-1757448" in="0">
        <tpls c="5">
          <tpl hier="1" item="3"/>
          <tpl hier="3" item="25"/>
          <tpl fld="3" item="2"/>
          <tpl hier="11" item="1"/>
          <tpl fld="0" item="1"/>
        </tpls>
      </n>
      <n v="-1876725" in="0">
        <tpls c="5">
          <tpl hier="1" item="3"/>
          <tpl hier="3" item="25"/>
          <tpl fld="3" item="2"/>
          <tpl hier="11" item="1"/>
          <tpl fld="0" item="0"/>
        </tpls>
      </n>
      <n v="123491" in="0">
        <tpls c="5">
          <tpl hier="1" item="3"/>
          <tpl hier="3" item="25"/>
          <tpl fld="3" item="3"/>
          <tpl hier="11" item="1"/>
          <tpl fld="0" item="1"/>
        </tpls>
      </n>
      <n v="-855752" in="0">
        <tpls c="5">
          <tpl hier="1" item="3"/>
          <tpl hier="3" item="25"/>
          <tpl fld="3" item="1"/>
          <tpl hier="11" item="1"/>
          <tpl fld="0" item="0"/>
        </tpls>
      </n>
      <n v="-746098" in="0">
        <tpls c="5">
          <tpl hier="1" item="3"/>
          <tpl hier="3" item="25"/>
          <tpl fld="3" item="1"/>
          <tpl hier="11" item="1"/>
          <tpl fld="0" item="1"/>
        </tpls>
      </n>
      <n v="55378" in="0">
        <tpls c="5">
          <tpl hier="1" item="3"/>
          <tpl hier="3" item="25"/>
          <tpl fld="3" item="3"/>
          <tpl hier="11" item="1"/>
          <tpl fld="0" item="0"/>
        </tpls>
      </n>
      <n v="2799573" in="0">
        <tpls c="5">
          <tpl hier="1" item="3"/>
          <tpl hier="3" item="26"/>
          <tpl fld="3" item="0"/>
          <tpl hier="11" item="1"/>
          <tpl fld="0" item="0"/>
        </tpls>
      </n>
      <n v="2436173" in="0">
        <tpls c="5">
          <tpl hier="1" item="3"/>
          <tpl hier="3" item="26"/>
          <tpl fld="3" item="0"/>
          <tpl hier="11" item="1"/>
          <tpl fld="0" item="1"/>
        </tpls>
      </n>
      <n v="-1631041" in="0">
        <tpls c="5">
          <tpl hier="1" item="3"/>
          <tpl hier="3" item="26"/>
          <tpl fld="3" item="2"/>
          <tpl hier="11" item="1"/>
          <tpl fld="0" item="1"/>
        </tpls>
      </n>
      <n v="-1693053" in="0">
        <tpls c="5">
          <tpl hier="1" item="3"/>
          <tpl hier="3" item="26"/>
          <tpl fld="3" item="2"/>
          <tpl hier="11" item="1"/>
          <tpl fld="0" item="0"/>
        </tpls>
      </n>
      <n v="93272" in="0">
        <tpls c="5">
          <tpl hier="1" item="3"/>
          <tpl hier="3" item="26"/>
          <tpl fld="3" item="3"/>
          <tpl hier="11" item="1"/>
          <tpl fld="0" item="1"/>
        </tpls>
      </n>
      <n v="-757042" in="0">
        <tpls c="5">
          <tpl hier="1" item="3"/>
          <tpl hier="3" item="26"/>
          <tpl fld="3" item="1"/>
          <tpl hier="11" item="1"/>
          <tpl fld="0" item="0"/>
        </tpls>
      </n>
      <n v="-642975" in="0">
        <tpls c="5">
          <tpl hier="1" item="3"/>
          <tpl hier="3" item="26"/>
          <tpl fld="3" item="1"/>
          <tpl hier="11" item="1"/>
          <tpl fld="0" item="1"/>
        </tpls>
      </n>
      <n v="58952" in="0">
        <tpls c="5">
          <tpl hier="1" item="3"/>
          <tpl hier="3" item="26"/>
          <tpl fld="3" item="3"/>
          <tpl hier="11" item="1"/>
          <tpl fld="0" item="0"/>
        </tpls>
      </n>
      <e v="#N/A">
        <tpls c="5">
          <tpl hier="1" item="3"/>
          <tpl hier="3" item="27"/>
          <tpl fld="3" item="0"/>
          <tpl hier="11" item="1"/>
          <tpl fld="0" item="0"/>
        </tpls>
      </e>
      <e v="#N/A">
        <tpls c="5">
          <tpl hier="1" item="3"/>
          <tpl hier="3" item="27"/>
          <tpl fld="3" item="0"/>
          <tpl hier="11" item="1"/>
          <tpl fld="0" item="1"/>
        </tpls>
      </e>
      <e v="#N/A">
        <tpls c="5">
          <tpl hier="1" item="3"/>
          <tpl hier="3" item="27"/>
          <tpl fld="3" item="2"/>
          <tpl hier="11" item="1"/>
          <tpl fld="0" item="1"/>
        </tpls>
      </e>
      <e v="#N/A">
        <tpls c="5">
          <tpl hier="1" item="3"/>
          <tpl hier="3" item="27"/>
          <tpl fld="3" item="2"/>
          <tpl hier="11" item="1"/>
          <tpl fld="0" item="0"/>
        </tpls>
      </e>
      <e v="#N/A">
        <tpls c="5">
          <tpl hier="1" item="3"/>
          <tpl hier="3" item="27"/>
          <tpl fld="3" item="3"/>
          <tpl hier="11" item="1"/>
          <tpl fld="0" item="1"/>
        </tpls>
      </e>
      <e v="#N/A">
        <tpls c="5">
          <tpl hier="1" item="3"/>
          <tpl hier="3" item="27"/>
          <tpl fld="3" item="1"/>
          <tpl hier="11" item="1"/>
          <tpl fld="0" item="0"/>
        </tpls>
      </e>
      <e v="#N/A">
        <tpls c="5">
          <tpl hier="1" item="3"/>
          <tpl hier="3" item="27"/>
          <tpl fld="3" item="1"/>
          <tpl hier="11" item="1"/>
          <tpl fld="0" item="1"/>
        </tpls>
      </e>
      <e v="#N/A">
        <tpls c="5">
          <tpl hier="1" item="3"/>
          <tpl hier="3" item="27"/>
          <tpl fld="3" item="3"/>
          <tpl hier="11" item="1"/>
          <tpl fld="0" item="0"/>
        </tpls>
      </e>
      <e v="#N/A">
        <tpls c="5">
          <tpl hier="1" item="3"/>
          <tpl hier="3" item="27"/>
          <tpl fld="3" item="0"/>
          <tpl hier="11" item="5"/>
          <tpl fld="0" item="0"/>
        </tpls>
      </e>
      <e v="#N/A">
        <tpls c="5">
          <tpl hier="1" item="3"/>
          <tpl hier="3" item="27"/>
          <tpl fld="3" item="0"/>
          <tpl hier="11" item="5"/>
          <tpl fld="0" item="1"/>
        </tpls>
      </e>
      <e v="#N/A">
        <tpls c="5">
          <tpl hier="1" item="3"/>
          <tpl hier="3" item="27"/>
          <tpl fld="3" item="2"/>
          <tpl hier="11" item="5"/>
          <tpl fld="0" item="1"/>
        </tpls>
      </e>
      <e v="#N/A">
        <tpls c="5">
          <tpl hier="1" item="3"/>
          <tpl hier="3" item="27"/>
          <tpl fld="3" item="2"/>
          <tpl hier="11" item="5"/>
          <tpl fld="0" item="0"/>
        </tpls>
      </e>
      <e v="#N/A">
        <tpls c="5">
          <tpl hier="1" item="3"/>
          <tpl hier="3" item="27"/>
          <tpl fld="3" item="3"/>
          <tpl hier="11" item="5"/>
          <tpl fld="0" item="1"/>
        </tpls>
      </e>
      <e v="#N/A">
        <tpls c="5">
          <tpl hier="1" item="3"/>
          <tpl hier="3" item="27"/>
          <tpl fld="3" item="1"/>
          <tpl hier="11" item="5"/>
          <tpl fld="0" item="0"/>
        </tpls>
      </e>
      <e v="#N/A">
        <tpls c="5">
          <tpl hier="1" item="3"/>
          <tpl hier="3" item="27"/>
          <tpl fld="3" item="1"/>
          <tpl hier="11" item="5"/>
          <tpl fld="0" item="1"/>
        </tpls>
      </e>
      <e v="#N/A">
        <tpls c="5">
          <tpl hier="1" item="3"/>
          <tpl hier="3" item="27"/>
          <tpl fld="3" item="3"/>
          <tpl hier="11" item="5"/>
          <tpl fld="0" item="0"/>
        </tpls>
      </e>
      <e v="#N/A">
        <tpls c="5">
          <tpl hier="1" item="3"/>
          <tpl hier="3" item="27"/>
          <tpl fld="3" item="0"/>
          <tpl hier="11" item="8"/>
          <tpl fld="0" item="0"/>
        </tpls>
      </e>
      <e v="#N/A">
        <tpls c="5">
          <tpl hier="1" item="3"/>
          <tpl hier="3" item="27"/>
          <tpl fld="3" item="0"/>
          <tpl hier="11" item="8"/>
          <tpl fld="0" item="1"/>
        </tpls>
      </e>
      <e v="#N/A">
        <tpls c="5">
          <tpl hier="1" item="3"/>
          <tpl hier="3" item="27"/>
          <tpl fld="3" item="2"/>
          <tpl hier="11" item="8"/>
          <tpl fld="0" item="1"/>
        </tpls>
      </e>
      <e v="#N/A">
        <tpls c="5">
          <tpl hier="1" item="3"/>
          <tpl hier="3" item="27"/>
          <tpl fld="3" item="2"/>
          <tpl hier="11" item="8"/>
          <tpl fld="0" item="0"/>
        </tpls>
      </e>
      <e v="#N/A">
        <tpls c="5">
          <tpl hier="1" item="3"/>
          <tpl hier="3" item="27"/>
          <tpl fld="3" item="3"/>
          <tpl hier="11" item="8"/>
          <tpl fld="0" item="1"/>
        </tpls>
      </e>
      <e v="#N/A">
        <tpls c="5">
          <tpl hier="1" item="3"/>
          <tpl hier="3" item="27"/>
          <tpl fld="3" item="1"/>
          <tpl hier="11" item="8"/>
          <tpl fld="0" item="0"/>
        </tpls>
      </e>
      <e v="#N/A">
        <tpls c="5">
          <tpl hier="1" item="3"/>
          <tpl hier="3" item="27"/>
          <tpl fld="3" item="1"/>
          <tpl hier="11" item="8"/>
          <tpl fld="0" item="1"/>
        </tpls>
      </e>
      <e v="#N/A">
        <tpls c="5">
          <tpl hier="1" item="3"/>
          <tpl hier="3" item="27"/>
          <tpl fld="3" item="3"/>
          <tpl hier="11" item="8"/>
          <tpl fld="0" item="0"/>
        </tpls>
      </e>
      <n v="907367" in="0">
        <tpls c="5">
          <tpl hier="1" item="3"/>
          <tpl hier="3" item="12"/>
          <tpl fld="3" item="0"/>
          <tpl hier="11" item="8"/>
          <tpl fld="0" item="0"/>
        </tpls>
      </n>
      <n v="723222" in="0">
        <tpls c="5">
          <tpl hier="1" item="3"/>
          <tpl hier="3" item="12"/>
          <tpl fld="3" item="0"/>
          <tpl hier="11" item="8"/>
          <tpl fld="0" item="1"/>
        </tpls>
      </n>
      <n v="-538518" in="0">
        <tpls c="5">
          <tpl hier="1" item="3"/>
          <tpl hier="3" item="12"/>
          <tpl fld="3" item="2"/>
          <tpl hier="11" item="8"/>
          <tpl fld="0" item="1"/>
        </tpls>
      </n>
      <n v="-476480" in="0">
        <tpls c="5">
          <tpl hier="1" item="3"/>
          <tpl hier="3" item="12"/>
          <tpl fld="3" item="2"/>
          <tpl hier="11" item="8"/>
          <tpl fld="0" item="0"/>
        </tpls>
      </n>
      <n v="27119" in="0">
        <tpls c="5">
          <tpl hier="1" item="3"/>
          <tpl hier="3" item="12"/>
          <tpl fld="3" item="3"/>
          <tpl hier="11" item="8"/>
          <tpl fld="0" item="1"/>
        </tpls>
      </n>
      <n v="-236733" in="0">
        <tpls c="5">
          <tpl hier="1" item="3"/>
          <tpl hier="3" item="12"/>
          <tpl fld="3" item="1"/>
          <tpl hier="11" item="8"/>
          <tpl fld="0" item="0"/>
        </tpls>
      </n>
      <n v="-197225" in="0">
        <tpls c="5">
          <tpl hier="1" item="3"/>
          <tpl hier="3" item="12"/>
          <tpl fld="3" item="1"/>
          <tpl hier="11" item="8"/>
          <tpl fld="0" item="1"/>
        </tpls>
      </n>
      <n v="11997" in="0">
        <tpls c="5">
          <tpl hier="1" item="3"/>
          <tpl hier="3" item="12"/>
          <tpl fld="3" item="3"/>
          <tpl hier="11" item="8"/>
          <tpl fld="0" item="0"/>
        </tpls>
      </n>
      <n v="98769" in="0">
        <tpls c="5">
          <tpl hier="1" item="3"/>
          <tpl hier="3" item="17"/>
          <tpl fld="3" item="0"/>
          <tpl hier="11" item="8"/>
          <tpl fld="0" item="0"/>
        </tpls>
      </n>
      <n v="54325" in="0">
        <tpls c="5">
          <tpl hier="1" item="3"/>
          <tpl hier="3" item="17"/>
          <tpl fld="3" item="0"/>
          <tpl hier="11" item="8"/>
          <tpl fld="0" item="1"/>
        </tpls>
      </n>
      <n v="-49162" in="0">
        <tpls c="5">
          <tpl hier="1" item="3"/>
          <tpl hier="3" item="17"/>
          <tpl fld="3" item="2"/>
          <tpl hier="11" item="8"/>
          <tpl fld="0" item="1"/>
        </tpls>
      </n>
      <n v="-38636" in="0">
        <tpls c="5">
          <tpl hier="1" item="3"/>
          <tpl hier="3" item="17"/>
          <tpl fld="3" item="2"/>
          <tpl hier="11" item="8"/>
          <tpl fld="0" item="0"/>
        </tpls>
      </n>
      <n v="-2074" in="0">
        <tpls c="5">
          <tpl hier="1" item="3"/>
          <tpl hier="3" item="17"/>
          <tpl fld="3" item="3"/>
          <tpl hier="11" item="8"/>
          <tpl fld="0" item="1"/>
        </tpls>
      </n>
      <n v="-15427" in="0">
        <tpls c="5">
          <tpl hier="1" item="3"/>
          <tpl hier="3" item="17"/>
          <tpl fld="3" item="1"/>
          <tpl hier="11" item="8"/>
          <tpl fld="0" item="0"/>
        </tpls>
      </n>
      <n v="-21861" in="0">
        <tpls c="5">
          <tpl hier="1" item="3"/>
          <tpl hier="3" item="17"/>
          <tpl fld="3" item="1"/>
          <tpl hier="11" item="8"/>
          <tpl fld="0" item="1"/>
        </tpls>
      </n>
      <n v="-2646" in="0">
        <tpls c="5">
          <tpl hier="1" item="3"/>
          <tpl hier="3" item="17"/>
          <tpl fld="3" item="3"/>
          <tpl hier="11" item="8"/>
          <tpl fld="0" item="0"/>
        </tpls>
      </n>
      <n v="29297" in="0">
        <tpls c="5">
          <tpl hier="1" item="3"/>
          <tpl hier="3" item="18"/>
          <tpl fld="3" item="0"/>
          <tpl hier="11" item="8"/>
          <tpl fld="0" item="0"/>
        </tpls>
      </n>
      <n v="31369" in="0">
        <tpls c="5">
          <tpl hier="1" item="3"/>
          <tpl hier="3" item="18"/>
          <tpl fld="3" item="0"/>
          <tpl hier="11" item="8"/>
          <tpl fld="0" item="1"/>
        </tpls>
      </n>
      <n v="-28039" in="0">
        <tpls c="5">
          <tpl hier="1" item="3"/>
          <tpl hier="3" item="18"/>
          <tpl fld="3" item="2"/>
          <tpl hier="11" item="8"/>
          <tpl fld="0" item="1"/>
        </tpls>
      </n>
      <n v="-50053" in="0">
        <tpls c="5">
          <tpl hier="1" item="3"/>
          <tpl hier="3" item="18"/>
          <tpl fld="3" item="2"/>
          <tpl hier="11" item="8"/>
          <tpl fld="0" item="0"/>
        </tpls>
      </n>
      <n v="18288" in="0">
        <tpls c="5">
          <tpl hier="1" item="3"/>
          <tpl hier="3" item="18"/>
          <tpl fld="3" item="3"/>
          <tpl hier="11" item="8"/>
          <tpl fld="0" item="1"/>
        </tpls>
      </n>
      <n v="-46394" in="0">
        <tpls c="5">
          <tpl hier="1" item="3"/>
          <tpl hier="3" item="18"/>
          <tpl fld="3" item="1"/>
          <tpl hier="11" item="8"/>
          <tpl fld="0" item="0"/>
        </tpls>
      </n>
      <n v="-12972" in="0">
        <tpls c="5">
          <tpl hier="1" item="3"/>
          <tpl hier="3" item="18"/>
          <tpl fld="3" item="1"/>
          <tpl hier="11" item="8"/>
          <tpl fld="0" item="1"/>
        </tpls>
      </n>
      <n v="-10" in="0">
        <tpls c="5">
          <tpl hier="1" item="3"/>
          <tpl hier="3" item="18"/>
          <tpl fld="3" item="3"/>
          <tpl hier="11" item="8"/>
          <tpl fld="0" item="0"/>
        </tpls>
      </n>
      <n v="23297" in="0">
        <tpls c="5">
          <tpl hier="1" item="3"/>
          <tpl hier="3" item="16"/>
          <tpl fld="3" item="0"/>
          <tpl hier="11" item="8"/>
          <tpl fld="0" item="0"/>
        </tpls>
      </n>
      <n v="42319" in="0">
        <tpls c="5">
          <tpl hier="1" item="3"/>
          <tpl hier="3" item="16"/>
          <tpl fld="3" item="0"/>
          <tpl hier="11" item="8"/>
          <tpl fld="0" item="1"/>
        </tpls>
      </n>
      <n v="-53448" in="0">
        <tpls c="5">
          <tpl hier="1" item="3"/>
          <tpl hier="3" item="16"/>
          <tpl fld="3" item="2"/>
          <tpl hier="11" item="8"/>
          <tpl fld="0" item="1"/>
        </tpls>
      </n>
      <n v="-39800" in="0">
        <tpls c="5">
          <tpl hier="1" item="3"/>
          <tpl hier="3" item="16"/>
          <tpl fld="3" item="2"/>
          <tpl hier="11" item="8"/>
          <tpl fld="0" item="0"/>
        </tpls>
      </n>
      <n v="6329" in="0">
        <tpls c="5">
          <tpl hier="1" item="3"/>
          <tpl hier="3" item="16"/>
          <tpl fld="3" item="3"/>
          <tpl hier="11" item="8"/>
          <tpl fld="0" item="1"/>
        </tpls>
      </n>
      <n v="-6908" in="0">
        <tpls c="5">
          <tpl hier="1" item="3"/>
          <tpl hier="3" item="16"/>
          <tpl fld="3" item="1"/>
          <tpl hier="11" item="8"/>
          <tpl fld="0" item="0"/>
        </tpls>
      </n>
      <n v="-13781" in="0">
        <tpls c="5">
          <tpl hier="1" item="3"/>
          <tpl hier="3" item="16"/>
          <tpl fld="3" item="1"/>
          <tpl hier="11" item="8"/>
          <tpl fld="0" item="1"/>
        </tpls>
      </n>
      <n v="9095" in="0">
        <tpls c="5">
          <tpl hier="1" item="3"/>
          <tpl hier="3" item="16"/>
          <tpl fld="3" item="3"/>
          <tpl hier="11" item="8"/>
          <tpl fld="0" item="0"/>
        </tpls>
      </n>
      <n v="51048" in="0">
        <tpls c="5">
          <tpl hier="1" item="3"/>
          <tpl hier="3" item="19"/>
          <tpl fld="3" item="0"/>
          <tpl hier="11" item="8"/>
          <tpl fld="0" item="0"/>
        </tpls>
      </n>
      <n v="89549" in="0">
        <tpls c="5">
          <tpl hier="1" item="3"/>
          <tpl hier="3" item="19"/>
          <tpl fld="3" item="0"/>
          <tpl hier="11" item="8"/>
          <tpl fld="0" item="1"/>
        </tpls>
      </n>
      <n v="-64797" in="0">
        <tpls c="5">
          <tpl hier="1" item="3"/>
          <tpl hier="3" item="19"/>
          <tpl fld="3" item="2"/>
          <tpl hier="11" item="8"/>
          <tpl fld="0" item="1"/>
        </tpls>
      </n>
      <n v="-11505" in="0">
        <tpls c="5">
          <tpl hier="1" item="3"/>
          <tpl hier="3" item="19"/>
          <tpl fld="3" item="2"/>
          <tpl hier="11" item="8"/>
          <tpl fld="0" item="0"/>
        </tpls>
      </n>
      <n v="-1956" in="0">
        <tpls c="5">
          <tpl hier="1" item="3"/>
          <tpl hier="3" item="19"/>
          <tpl fld="3" item="3"/>
          <tpl hier="11" item="8"/>
          <tpl fld="0" item="1"/>
        </tpls>
      </n>
      <n v="-43144" in="0">
        <tpls c="5">
          <tpl hier="1" item="3"/>
          <tpl hier="3" item="19"/>
          <tpl fld="3" item="1"/>
          <tpl hier="11" item="8"/>
          <tpl fld="0" item="0"/>
        </tpls>
      </n>
      <n v="-25158" in="0">
        <tpls c="5">
          <tpl hier="1" item="3"/>
          <tpl hier="3" item="19"/>
          <tpl fld="3" item="1"/>
          <tpl hier="11" item="8"/>
          <tpl fld="0" item="1"/>
        </tpls>
      </n>
      <n v="7142" in="0">
        <tpls c="5">
          <tpl hier="1" item="3"/>
          <tpl hier="3" item="19"/>
          <tpl fld="3" item="3"/>
          <tpl hier="11" item="8"/>
          <tpl fld="0" item="0"/>
        </tpls>
      </n>
      <n v="115437" in="0">
        <tpls c="5">
          <tpl hier="1" item="3"/>
          <tpl hier="3" item="14"/>
          <tpl fld="3" item="0"/>
          <tpl hier="11" item="8"/>
          <tpl fld="0" item="0"/>
        </tpls>
      </n>
      <n v="39260" in="0">
        <tpls c="5">
          <tpl hier="1" item="3"/>
          <tpl hier="3" item="14"/>
          <tpl fld="3" item="0"/>
          <tpl hier="11" item="8"/>
          <tpl fld="0" item="1"/>
        </tpls>
      </n>
      <n v="-23103" in="0">
        <tpls c="5">
          <tpl hier="1" item="3"/>
          <tpl hier="3" item="14"/>
          <tpl fld="3" item="2"/>
          <tpl hier="11" item="8"/>
          <tpl fld="0" item="1"/>
        </tpls>
      </n>
      <n v="-20853" in="0">
        <tpls c="5">
          <tpl hier="1" item="3"/>
          <tpl hier="3" item="14"/>
          <tpl fld="3" item="2"/>
          <tpl hier="11" item="8"/>
          <tpl fld="0" item="0"/>
        </tpls>
      </n>
      <n v="-6486" in="0">
        <tpls c="5">
          <tpl hier="1" item="3"/>
          <tpl hier="3" item="14"/>
          <tpl fld="3" item="3"/>
          <tpl hier="11" item="8"/>
          <tpl fld="0" item="1"/>
        </tpls>
      </n>
      <n v="-15549" in="0">
        <tpls c="5">
          <tpl hier="1" item="3"/>
          <tpl hier="3" item="14"/>
          <tpl fld="3" item="1"/>
          <tpl hier="11" item="8"/>
          <tpl fld="0" item="0"/>
        </tpls>
      </n>
      <n v="-14452" in="0">
        <tpls c="5">
          <tpl hier="1" item="3"/>
          <tpl hier="3" item="14"/>
          <tpl fld="3" item="1"/>
          <tpl hier="11" item="8"/>
          <tpl fld="0" item="1"/>
        </tpls>
      </n>
      <n v="62" in="0">
        <tpls c="5">
          <tpl hier="1" item="3"/>
          <tpl hier="3" item="14"/>
          <tpl fld="3" item="3"/>
          <tpl hier="11" item="8"/>
          <tpl fld="0" item="0"/>
        </tpls>
      </n>
      <n v="109623" in="0">
        <tpls c="5">
          <tpl hier="1" item="3"/>
          <tpl hier="3" item="24"/>
          <tpl fld="3" item="0"/>
          <tpl hier="11" item="8"/>
          <tpl fld="0" item="0"/>
        </tpls>
      </n>
      <n v="77575" in="0">
        <tpls c="5">
          <tpl hier="1" item="3"/>
          <tpl hier="3" item="24"/>
          <tpl fld="3" item="0"/>
          <tpl hier="11" item="8"/>
          <tpl fld="0" item="1"/>
        </tpls>
      </n>
      <n v="-31036" in="0">
        <tpls c="5">
          <tpl hier="1" item="3"/>
          <tpl hier="3" item="24"/>
          <tpl fld="3" item="2"/>
          <tpl hier="11" item="8"/>
          <tpl fld="0" item="1"/>
        </tpls>
      </n>
      <n v="-36154" in="0">
        <tpls c="5">
          <tpl hier="1" item="3"/>
          <tpl hier="3" item="24"/>
          <tpl fld="3" item="2"/>
          <tpl hier="11" item="8"/>
          <tpl fld="0" item="0"/>
        </tpls>
      </n>
      <n v="8396" in="0">
        <tpls c="5">
          <tpl hier="1" item="3"/>
          <tpl hier="3" item="24"/>
          <tpl fld="3" item="3"/>
          <tpl hier="11" item="8"/>
          <tpl fld="0" item="1"/>
        </tpls>
      </n>
      <n v="-42884" in="0">
        <tpls c="5">
          <tpl hier="1" item="3"/>
          <tpl hier="3" item="24"/>
          <tpl fld="3" item="1"/>
          <tpl hier="11" item="8"/>
          <tpl fld="0" item="0"/>
        </tpls>
      </n>
      <n v="-34471" in="0">
        <tpls c="5">
          <tpl hier="1" item="3"/>
          <tpl hier="3" item="24"/>
          <tpl fld="3" item="1"/>
          <tpl hier="11" item="8"/>
          <tpl fld="0" item="1"/>
        </tpls>
      </n>
      <n v="2649" in="0">
        <tpls c="5">
          <tpl hier="1" item="3"/>
          <tpl hier="3" item="24"/>
          <tpl fld="3" item="3"/>
          <tpl hier="11" item="8"/>
          <tpl fld="0" item="0"/>
        </tpls>
      </n>
      <n v="57791" in="0">
        <tpls c="5">
          <tpl hier="1" item="3"/>
          <tpl hier="3" item="23"/>
          <tpl fld="3" item="0"/>
          <tpl hier="11" item="8"/>
          <tpl fld="0" item="0"/>
        </tpls>
      </n>
      <n v="67893" in="0">
        <tpls c="5">
          <tpl hier="1" item="3"/>
          <tpl hier="3" item="23"/>
          <tpl fld="3" item="0"/>
          <tpl hier="11" item="8"/>
          <tpl fld="0" item="1"/>
        </tpls>
      </n>
      <n v="-46492" in="0">
        <tpls c="5">
          <tpl hier="1" item="3"/>
          <tpl hier="3" item="23"/>
          <tpl fld="3" item="2"/>
          <tpl hier="11" item="8"/>
          <tpl fld="0" item="1"/>
        </tpls>
      </n>
      <n v="-36046" in="0">
        <tpls c="5">
          <tpl hier="1" item="3"/>
          <tpl hier="3" item="23"/>
          <tpl fld="3" item="2"/>
          <tpl hier="11" item="8"/>
          <tpl fld="0" item="0"/>
        </tpls>
      </n>
      <n v="10" in="0">
        <tpls c="5">
          <tpl hier="1" item="3"/>
          <tpl hier="3" item="23"/>
          <tpl fld="3" item="3"/>
          <tpl hier="11" item="8"/>
          <tpl fld="0" item="1"/>
        </tpls>
      </n>
      <n v="-18769" in="0">
        <tpls c="5">
          <tpl hier="1" item="3"/>
          <tpl hier="3" item="23"/>
          <tpl fld="3" item="1"/>
          <tpl hier="11" item="8"/>
          <tpl fld="0" item="0"/>
        </tpls>
      </n>
      <n v="-7196" in="0">
        <tpls c="5">
          <tpl hier="1" item="3"/>
          <tpl hier="3" item="23"/>
          <tpl fld="3" item="1"/>
          <tpl hier="11" item="8"/>
          <tpl fld="0" item="1"/>
        </tpls>
      </n>
      <n v="-2434" in="0">
        <tpls c="5">
          <tpl hier="1" item="3"/>
          <tpl hier="3" item="23"/>
          <tpl fld="3" item="3"/>
          <tpl hier="11" item="8"/>
          <tpl fld="0" item="0"/>
        </tpls>
      </n>
      <n v="85420" in="0">
        <tpls c="5">
          <tpl hier="1" item="3"/>
          <tpl hier="3" item="22"/>
          <tpl fld="3" item="0"/>
          <tpl hier="11" item="8"/>
          <tpl fld="0" item="0"/>
        </tpls>
      </n>
      <n v="5774" in="0">
        <tpls c="5">
          <tpl hier="1" item="3"/>
          <tpl hier="3" item="22"/>
          <tpl fld="3" item="0"/>
          <tpl hier="11" item="8"/>
          <tpl fld="0" item="1"/>
        </tpls>
      </n>
      <n v="-75756" in="0">
        <tpls c="5">
          <tpl hier="1" item="3"/>
          <tpl hier="3" item="22"/>
          <tpl fld="3" item="2"/>
          <tpl hier="11" item="8"/>
          <tpl fld="0" item="1"/>
        </tpls>
      </n>
      <n v="-84332" in="0">
        <tpls c="5">
          <tpl hier="1" item="3"/>
          <tpl hier="3" item="22"/>
          <tpl fld="3" item="2"/>
          <tpl hier="11" item="8"/>
          <tpl fld="0" item="0"/>
        </tpls>
      </n>
      <n v="422" in="0">
        <tpls c="5">
          <tpl hier="1" item="3"/>
          <tpl hier="3" item="22"/>
          <tpl fld="3" item="3"/>
          <tpl hier="11" item="8"/>
          <tpl fld="0" item="1"/>
        </tpls>
      </n>
      <n v="-18455" in="0">
        <tpls c="5">
          <tpl hier="1" item="3"/>
          <tpl hier="3" item="22"/>
          <tpl fld="3" item="1"/>
          <tpl hier="11" item="8"/>
          <tpl fld="0" item="0"/>
        </tpls>
      </n>
      <n v="-11719" in="0">
        <tpls c="5">
          <tpl hier="1" item="3"/>
          <tpl hier="3" item="22"/>
          <tpl fld="3" item="1"/>
          <tpl hier="11" item="8"/>
          <tpl fld="0" item="1"/>
        </tpls>
      </n>
      <n v="6899" in="0">
        <tpls c="5">
          <tpl hier="1" item="3"/>
          <tpl hier="3" item="22"/>
          <tpl fld="3" item="3"/>
          <tpl hier="11" item="8"/>
          <tpl fld="0" item="0"/>
        </tpls>
      </n>
      <n v="168107" in="0">
        <tpls c="5">
          <tpl hier="1" item="3"/>
          <tpl hier="3" item="21"/>
          <tpl fld="3" item="0"/>
          <tpl hier="11" item="8"/>
          <tpl fld="0" item="0"/>
        </tpls>
      </n>
      <n v="57852" in="0">
        <tpls c="5">
          <tpl hier="1" item="3"/>
          <tpl hier="3" item="21"/>
          <tpl fld="3" item="0"/>
          <tpl hier="11" item="8"/>
          <tpl fld="0" item="1"/>
        </tpls>
      </n>
      <n v="-37121" in="0">
        <tpls c="5">
          <tpl hier="1" item="3"/>
          <tpl hier="3" item="21"/>
          <tpl fld="3" item="2"/>
          <tpl hier="11" item="8"/>
          <tpl fld="0" item="1"/>
        </tpls>
      </n>
      <n v="-62674" in="0">
        <tpls c="5">
          <tpl hier="1" item="3"/>
          <tpl hier="3" item="21"/>
          <tpl fld="3" item="2"/>
          <tpl hier="11" item="8"/>
          <tpl fld="0" item="0"/>
        </tpls>
      </n>
      <n v="13923" in="0">
        <tpls c="5">
          <tpl hier="1" item="3"/>
          <tpl hier="3" item="21"/>
          <tpl fld="3" item="3"/>
          <tpl hier="11" item="8"/>
          <tpl fld="0" item="1"/>
        </tpls>
      </n>
      <n v="-1942" in="0">
        <tpls c="5">
          <tpl hier="1" item="3"/>
          <tpl hier="3" item="21"/>
          <tpl fld="3" item="1"/>
          <tpl hier="11" item="8"/>
          <tpl fld="0" item="0"/>
        </tpls>
      </n>
      <n v="-31821" in="0">
        <tpls c="5">
          <tpl hier="1" item="3"/>
          <tpl hier="3" item="21"/>
          <tpl fld="3" item="1"/>
          <tpl hier="11" item="8"/>
          <tpl fld="0" item="1"/>
        </tpls>
      </n>
      <n v="8" in="0">
        <tpls c="5">
          <tpl hier="1" item="3"/>
          <tpl hier="3" item="21"/>
          <tpl fld="3" item="3"/>
          <tpl hier="11" item="8"/>
          <tpl fld="0" item="0"/>
        </tpls>
      </n>
      <n v="56735" in="0">
        <tpls c="5">
          <tpl hier="1" item="3"/>
          <tpl hier="3" item="20"/>
          <tpl fld="3" item="0"/>
          <tpl hier="11" item="8"/>
          <tpl fld="0" item="0"/>
        </tpls>
      </n>
      <n v="118702" in="0">
        <tpls c="5">
          <tpl hier="1" item="3"/>
          <tpl hier="3" item="20"/>
          <tpl fld="3" item="0"/>
          <tpl hier="11" item="8"/>
          <tpl fld="0" item="1"/>
        </tpls>
      </n>
      <n v="-35085" in="0">
        <tpls c="5">
          <tpl hier="1" item="3"/>
          <tpl hier="3" item="20"/>
          <tpl fld="3" item="2"/>
          <tpl hier="11" item="8"/>
          <tpl fld="0" item="1"/>
        </tpls>
      </n>
      <n v="-43861" in="0">
        <tpls c="5">
          <tpl hier="1" item="3"/>
          <tpl hier="3" item="20"/>
          <tpl fld="3" item="2"/>
          <tpl hier="11" item="8"/>
          <tpl fld="0" item="0"/>
        </tpls>
      </n>
      <n v="-458" in="0">
        <tpls c="5">
          <tpl hier="1" item="3"/>
          <tpl hier="3" item="20"/>
          <tpl fld="3" item="3"/>
          <tpl hier="11" item="8"/>
          <tpl fld="0" item="1"/>
        </tpls>
      </n>
      <n v="-4427" in="0">
        <tpls c="5">
          <tpl hier="1" item="3"/>
          <tpl hier="3" item="20"/>
          <tpl fld="3" item="1"/>
          <tpl hier="11" item="8"/>
          <tpl fld="0" item="0"/>
        </tpls>
      </n>
      <n v="-13574" in="0">
        <tpls c="5">
          <tpl hier="1" item="3"/>
          <tpl hier="3" item="20"/>
          <tpl fld="3" item="1"/>
          <tpl hier="11" item="8"/>
          <tpl fld="0" item="1"/>
        </tpls>
      </n>
      <n v="-2784" in="0">
        <tpls c="5">
          <tpl hier="1" item="3"/>
          <tpl hier="3" item="20"/>
          <tpl fld="3" item="3"/>
          <tpl hier="11" item="8"/>
          <tpl fld="0" item="0"/>
        </tpls>
      </n>
      <n v="16944" in="0">
        <tpls c="5">
          <tpl hier="1" item="3"/>
          <tpl hier="3" item="13"/>
          <tpl fld="3" item="0"/>
          <tpl hier="11" item="8"/>
          <tpl fld="0" item="0"/>
        </tpls>
      </n>
      <n v="102467" in="0">
        <tpls c="5">
          <tpl hier="1" item="3"/>
          <tpl hier="3" item="13"/>
          <tpl fld="3" item="0"/>
          <tpl hier="11" item="8"/>
          <tpl fld="0" item="1"/>
        </tpls>
      </n>
      <n v="-33403" in="0">
        <tpls c="5">
          <tpl hier="1" item="3"/>
          <tpl hier="3" item="13"/>
          <tpl fld="3" item="2"/>
          <tpl hier="11" item="8"/>
          <tpl fld="0" item="1"/>
        </tpls>
      </n>
      <n v="-31563" in="0">
        <tpls c="5">
          <tpl hier="1" item="3"/>
          <tpl hier="3" item="13"/>
          <tpl fld="3" item="2"/>
          <tpl hier="11" item="8"/>
          <tpl fld="0" item="0"/>
        </tpls>
      </n>
      <n v="-2766" in="0">
        <tpls c="5">
          <tpl hier="1" item="3"/>
          <tpl hier="3" item="13"/>
          <tpl fld="3" item="3"/>
          <tpl hier="11" item="8"/>
          <tpl fld="0" item="1"/>
        </tpls>
      </n>
      <n v="-22190" in="0">
        <tpls c="5">
          <tpl hier="1" item="3"/>
          <tpl hier="3" item="13"/>
          <tpl fld="3" item="1"/>
          <tpl hier="11" item="8"/>
          <tpl fld="0" item="0"/>
        </tpls>
      </n>
      <n v="-28" in="0">
        <tpls c="5">
          <tpl hier="1" item="3"/>
          <tpl hier="3" item="13"/>
          <tpl fld="3" item="1"/>
          <tpl hier="11" item="8"/>
          <tpl fld="0" item="1"/>
        </tpls>
      </n>
      <n v="16" in="0">
        <tpls c="5">
          <tpl hier="1" item="3"/>
          <tpl hier="3" item="13"/>
          <tpl fld="3" item="3"/>
          <tpl hier="11" item="8"/>
          <tpl fld="0" item="0"/>
        </tpls>
      </n>
      <n v="19690" in="0">
        <tpls c="5">
          <tpl hier="1" item="3"/>
          <tpl hier="3" item="13"/>
          <tpl fld="3" item="0"/>
          <tpl hier="11" item="4"/>
          <tpl fld="0" item="0"/>
        </tpls>
      </n>
      <n v="63926" in="0">
        <tpls c="5">
          <tpl hier="1" item="3"/>
          <tpl hier="3" item="13"/>
          <tpl fld="3" item="0"/>
          <tpl hier="11" item="4"/>
          <tpl fld="0" item="1"/>
        </tpls>
      </n>
      <n v="-21919" in="0">
        <tpls c="5">
          <tpl hier="1" item="3"/>
          <tpl hier="3" item="13"/>
          <tpl fld="3" item="2"/>
          <tpl hier="11" item="4"/>
          <tpl fld="0" item="1"/>
        </tpls>
      </n>
      <n v="-28183" in="0">
        <tpls c="5">
          <tpl hier="1" item="3"/>
          <tpl hier="3" item="13"/>
          <tpl fld="3" item="2"/>
          <tpl hier="11" item="4"/>
          <tpl fld="0" item="0"/>
        </tpls>
      </n>
      <n v="5073" in="0">
        <tpls c="5">
          <tpl hier="1" item="3"/>
          <tpl hier="3" item="13"/>
          <tpl fld="3" item="3"/>
          <tpl hier="11" item="4"/>
          <tpl fld="0" item="1"/>
        </tpls>
      </n>
      <n v="-18989" in="0">
        <tpls c="5">
          <tpl hier="1" item="3"/>
          <tpl hier="3" item="13"/>
          <tpl fld="3" item="1"/>
          <tpl hier="11" item="4"/>
          <tpl fld="0" item="0"/>
        </tpls>
      </n>
      <n v="-8447" in="0">
        <tpls c="5">
          <tpl hier="1" item="3"/>
          <tpl hier="3" item="13"/>
          <tpl fld="3" item="1"/>
          <tpl hier="11" item="4"/>
          <tpl fld="0" item="1"/>
        </tpls>
      </n>
      <n v="13117" in="0">
        <tpls c="5">
          <tpl hier="1" item="3"/>
          <tpl hier="3" item="13"/>
          <tpl fld="3" item="3"/>
          <tpl hier="11" item="4"/>
          <tpl fld="0" item="0"/>
        </tpls>
      </n>
      <n v="140120" in="0">
        <tpls c="5">
          <tpl hier="1" item="3"/>
          <tpl hier="3" item="17"/>
          <tpl fld="3" item="0"/>
          <tpl hier="11" item="4"/>
          <tpl fld="0" item="0"/>
        </tpls>
      </n>
      <n v="27574" in="0">
        <tpls c="5">
          <tpl hier="1" item="3"/>
          <tpl hier="3" item="17"/>
          <tpl fld="3" item="0"/>
          <tpl hier="11" item="4"/>
          <tpl fld="0" item="1"/>
        </tpls>
      </n>
      <n v="-19132" in="0">
        <tpls c="5">
          <tpl hier="1" item="3"/>
          <tpl hier="3" item="17"/>
          <tpl fld="3" item="2"/>
          <tpl hier="11" item="4"/>
          <tpl fld="0" item="1"/>
        </tpls>
      </n>
      <n v="-20637" in="0">
        <tpls c="5">
          <tpl hier="1" item="3"/>
          <tpl hier="3" item="17"/>
          <tpl fld="3" item="2"/>
          <tpl hier="11" item="4"/>
          <tpl fld="0" item="0"/>
        </tpls>
      </n>
      <n v="315" in="0">
        <tpls c="5">
          <tpl hier="1" item="3"/>
          <tpl hier="3" item="17"/>
          <tpl fld="3" item="3"/>
          <tpl hier="11" item="4"/>
          <tpl fld="0" item="1"/>
        </tpls>
      </n>
      <n v="-15470" in="0">
        <tpls c="5">
          <tpl hier="1" item="3"/>
          <tpl hier="3" item="17"/>
          <tpl fld="3" item="1"/>
          <tpl hier="11" item="4"/>
          <tpl fld="0" item="0"/>
        </tpls>
      </n>
      <n v="-10117" in="0">
        <tpls c="5">
          <tpl hier="1" item="3"/>
          <tpl hier="3" item="17"/>
          <tpl fld="3" item="1"/>
          <tpl hier="11" item="4"/>
          <tpl fld="0" item="1"/>
        </tpls>
      </n>
      <n v="1165" in="0">
        <tpls c="5">
          <tpl hier="1" item="3"/>
          <tpl hier="3" item="17"/>
          <tpl fld="3" item="3"/>
          <tpl hier="11" item="4"/>
          <tpl fld="0" item="0"/>
        </tpls>
      </n>
      <n v="34114" in="0">
        <tpls c="5">
          <tpl hier="1" item="3"/>
          <tpl hier="3" item="18"/>
          <tpl fld="3" item="0"/>
          <tpl hier="11" item="4"/>
          <tpl fld="0" item="0"/>
        </tpls>
      </n>
      <n v="152895" in="0">
        <tpls c="5">
          <tpl hier="1" item="3"/>
          <tpl hier="3" item="18"/>
          <tpl fld="3" item="0"/>
          <tpl hier="11" item="4"/>
          <tpl fld="0" item="1"/>
        </tpls>
      </n>
      <n v="-69740" in="0">
        <tpls c="5">
          <tpl hier="1" item="3"/>
          <tpl hier="3" item="18"/>
          <tpl fld="3" item="2"/>
          <tpl hier="11" item="4"/>
          <tpl fld="0" item="1"/>
        </tpls>
      </n>
      <n v="-52142" in="0">
        <tpls c="5">
          <tpl hier="1" item="3"/>
          <tpl hier="3" item="18"/>
          <tpl fld="3" item="2"/>
          <tpl hier="11" item="4"/>
          <tpl fld="0" item="0"/>
        </tpls>
      </n>
      <n v="766" in="0">
        <tpls c="5">
          <tpl hier="1" item="3"/>
          <tpl hier="3" item="18"/>
          <tpl fld="3" item="3"/>
          <tpl hier="11" item="4"/>
          <tpl fld="0" item="1"/>
        </tpls>
      </n>
      <n v="-14822" in="0">
        <tpls c="5">
          <tpl hier="1" item="3"/>
          <tpl hier="3" item="18"/>
          <tpl fld="3" item="1"/>
          <tpl hier="11" item="4"/>
          <tpl fld="0" item="0"/>
        </tpls>
      </n>
      <n v="-24269" in="0">
        <tpls c="5">
          <tpl hier="1" item="3"/>
          <tpl hier="3" item="18"/>
          <tpl fld="3" item="1"/>
          <tpl hier="11" item="4"/>
          <tpl fld="0" item="1"/>
        </tpls>
      </n>
      <n v="10190" in="0">
        <tpls c="5">
          <tpl hier="1" item="3"/>
          <tpl hier="3" item="18"/>
          <tpl fld="3" item="3"/>
          <tpl hier="11" item="4"/>
          <tpl fld="0" item="0"/>
        </tpls>
      </n>
      <n v="92418" in="0">
        <tpls c="5">
          <tpl hier="1" item="3"/>
          <tpl hier="3" item="16"/>
          <tpl fld="3" item="0"/>
          <tpl hier="11" item="4"/>
          <tpl fld="0" item="0"/>
        </tpls>
      </n>
      <m in="0">
        <tpls c="5">
          <tpl hier="1" item="3"/>
          <tpl hier="3" item="16"/>
          <tpl fld="3" item="0"/>
          <tpl hier="11" item="4"/>
          <tpl fld="0" item="1"/>
        </tpls>
      </m>
      <n v="-12799" in="0">
        <tpls c="5">
          <tpl hier="1" item="3"/>
          <tpl hier="3" item="16"/>
          <tpl fld="3" item="2"/>
          <tpl hier="11" item="4"/>
          <tpl fld="0" item="1"/>
        </tpls>
      </n>
      <n v="-31957" in="0">
        <tpls c="5">
          <tpl hier="1" item="3"/>
          <tpl hier="3" item="16"/>
          <tpl fld="3" item="2"/>
          <tpl hier="11" item="4"/>
          <tpl fld="0" item="0"/>
        </tpls>
      </n>
      <n v="1600" in="0">
        <tpls c="5">
          <tpl hier="1" item="3"/>
          <tpl hier="3" item="16"/>
          <tpl fld="3" item="3"/>
          <tpl hier="11" item="4"/>
          <tpl fld="0" item="1"/>
        </tpls>
      </n>
      <n v="-16058" in="0">
        <tpls c="5">
          <tpl hier="1" item="3"/>
          <tpl hier="3" item="16"/>
          <tpl fld="3" item="1"/>
          <tpl hier="11" item="4"/>
          <tpl fld="0" item="0"/>
        </tpls>
      </n>
      <n v="-6153" in="0">
        <tpls c="5">
          <tpl hier="1" item="3"/>
          <tpl hier="3" item="16"/>
          <tpl fld="3" item="1"/>
          <tpl hier="11" item="4"/>
          <tpl fld="0" item="1"/>
        </tpls>
      </n>
      <n v="29" in="0">
        <tpls c="5">
          <tpl hier="1" item="3"/>
          <tpl hier="3" item="16"/>
          <tpl fld="3" item="3"/>
          <tpl hier="11" item="4"/>
          <tpl fld="0" item="0"/>
        </tpls>
      </n>
      <n v="46295" in="0">
        <tpls c="5">
          <tpl hier="1" item="3"/>
          <tpl hier="3" item="19"/>
          <tpl fld="3" item="0"/>
          <tpl hier="11" item="4"/>
          <tpl fld="0" item="0"/>
        </tpls>
      </n>
      <n v="130258" in="0">
        <tpls c="5">
          <tpl hier="1" item="3"/>
          <tpl hier="3" item="19"/>
          <tpl fld="3" item="0"/>
          <tpl hier="11" item="4"/>
          <tpl fld="0" item="1"/>
        </tpls>
      </n>
      <n v="-22281" in="0">
        <tpls c="5">
          <tpl hier="1" item="3"/>
          <tpl hier="3" item="19"/>
          <tpl fld="3" item="2"/>
          <tpl hier="11" item="4"/>
          <tpl fld="0" item="1"/>
        </tpls>
      </n>
      <n v="-54780" in="0">
        <tpls c="5">
          <tpl hier="1" item="3"/>
          <tpl hier="3" item="19"/>
          <tpl fld="3" item="2"/>
          <tpl hier="11" item="4"/>
          <tpl fld="0" item="0"/>
        </tpls>
      </n>
      <n v="1367" in="0">
        <tpls c="5">
          <tpl hier="1" item="3"/>
          <tpl hier="3" item="19"/>
          <tpl fld="3" item="3"/>
          <tpl hier="11" item="4"/>
          <tpl fld="0" item="1"/>
        </tpls>
      </n>
      <n v="-36599" in="0">
        <tpls c="5">
          <tpl hier="1" item="3"/>
          <tpl hier="3" item="19"/>
          <tpl fld="3" item="1"/>
          <tpl hier="11" item="4"/>
          <tpl fld="0" item="0"/>
        </tpls>
      </n>
      <n v="-48069" in="0">
        <tpls c="5">
          <tpl hier="1" item="3"/>
          <tpl hier="3" item="19"/>
          <tpl fld="3" item="1"/>
          <tpl hier="11" item="4"/>
          <tpl fld="0" item="1"/>
        </tpls>
      </n>
      <n v="-3598" in="0">
        <tpls c="5">
          <tpl hier="1" item="3"/>
          <tpl hier="3" item="19"/>
          <tpl fld="3" item="3"/>
          <tpl hier="11" item="4"/>
          <tpl fld="0" item="0"/>
        </tpls>
      </n>
      <n v="3520" in="0">
        <tpls c="5">
          <tpl hier="1" item="3"/>
          <tpl hier="3" item="14"/>
          <tpl fld="3" item="0"/>
          <tpl hier="11" item="4"/>
          <tpl fld="0" item="0"/>
        </tpls>
      </n>
      <n v="63875" in="0">
        <tpls c="5">
          <tpl hier="1" item="3"/>
          <tpl hier="3" item="14"/>
          <tpl fld="3" item="0"/>
          <tpl hier="11" item="4"/>
          <tpl fld="0" item="1"/>
        </tpls>
      </n>
      <n v="-62207" in="0">
        <tpls c="5">
          <tpl hier="1" item="3"/>
          <tpl hier="3" item="14"/>
          <tpl fld="3" item="2"/>
          <tpl hier="11" item="4"/>
          <tpl fld="0" item="1"/>
        </tpls>
      </n>
      <n v="-24762" in="0">
        <tpls c="5">
          <tpl hier="1" item="3"/>
          <tpl hier="3" item="14"/>
          <tpl fld="3" item="2"/>
          <tpl hier="11" item="4"/>
          <tpl fld="0" item="0"/>
        </tpls>
      </n>
      <m in="0">
        <tpls c="5">
          <tpl hier="1" item="3"/>
          <tpl hier="3" item="14"/>
          <tpl fld="3" item="3"/>
          <tpl hier="11" item="4"/>
          <tpl fld="0" item="1"/>
        </tpls>
      </m>
      <n v="-27987" in="0">
        <tpls c="5">
          <tpl hier="1" item="3"/>
          <tpl hier="3" item="14"/>
          <tpl fld="3" item="1"/>
          <tpl hier="11" item="4"/>
          <tpl fld="0" item="0"/>
        </tpls>
      </n>
      <n v="-22646" in="0">
        <tpls c="5">
          <tpl hier="1" item="3"/>
          <tpl hier="3" item="14"/>
          <tpl fld="3" item="1"/>
          <tpl hier="11" item="4"/>
          <tpl fld="0" item="1"/>
        </tpls>
      </n>
      <n v="9820" in="0">
        <tpls c="5">
          <tpl hier="1" item="3"/>
          <tpl hier="3" item="14"/>
          <tpl fld="3" item="3"/>
          <tpl hier="11" item="4"/>
          <tpl fld="0" item="0"/>
        </tpls>
      </n>
      <n v="65925" in="0">
        <tpls c="5">
          <tpl hier="1" item="3"/>
          <tpl hier="3" item="20"/>
          <tpl fld="3" item="0"/>
          <tpl hier="11" item="4"/>
          <tpl fld="0" item="0"/>
        </tpls>
      </n>
      <n v="26173" in="0">
        <tpls c="5">
          <tpl hier="1" item="3"/>
          <tpl hier="3" item="20"/>
          <tpl fld="3" item="0"/>
          <tpl hier="11" item="4"/>
          <tpl fld="0" item="1"/>
        </tpls>
      </n>
      <n v="-59712" in="0">
        <tpls c="5">
          <tpl hier="1" item="3"/>
          <tpl hier="3" item="20"/>
          <tpl fld="3" item="2"/>
          <tpl hier="11" item="4"/>
          <tpl fld="0" item="1"/>
        </tpls>
      </n>
      <n v="-74116" in="0">
        <tpls c="5">
          <tpl hier="1" item="3"/>
          <tpl hier="3" item="20"/>
          <tpl fld="3" item="2"/>
          <tpl hier="11" item="4"/>
          <tpl fld="0" item="0"/>
        </tpls>
      </n>
      <n v="819" in="0">
        <tpls c="5">
          <tpl hier="1" item="3"/>
          <tpl hier="3" item="20"/>
          <tpl fld="3" item="3"/>
          <tpl hier="11" item="4"/>
          <tpl fld="0" item="1"/>
        </tpls>
      </n>
      <n v="-10908" in="0">
        <tpls c="5">
          <tpl hier="1" item="3"/>
          <tpl hier="3" item="20"/>
          <tpl fld="3" item="1"/>
          <tpl hier="11" item="4"/>
          <tpl fld="0" item="0"/>
        </tpls>
      </n>
      <n v="-28855" in="0">
        <tpls c="5">
          <tpl hier="1" item="3"/>
          <tpl hier="3" item="20"/>
          <tpl fld="3" item="1"/>
          <tpl hier="11" item="4"/>
          <tpl fld="0" item="1"/>
        </tpls>
      </n>
      <n v="-8866" in="0">
        <tpls c="5">
          <tpl hier="1" item="3"/>
          <tpl hier="3" item="20"/>
          <tpl fld="3" item="3"/>
          <tpl hier="11" item="4"/>
          <tpl fld="0" item="0"/>
        </tpls>
      </n>
      <n v="130541" in="0">
        <tpls c="5">
          <tpl hier="1" item="3"/>
          <tpl hier="3" item="21"/>
          <tpl fld="3" item="0"/>
          <tpl hier="11" item="4"/>
          <tpl fld="0" item="0"/>
        </tpls>
      </n>
      <n v="24434" in="0">
        <tpls c="5">
          <tpl hier="1" item="3"/>
          <tpl hier="3" item="21"/>
          <tpl fld="3" item="0"/>
          <tpl hier="11" item="4"/>
          <tpl fld="0" item="1"/>
        </tpls>
      </n>
      <n v="-72905" in="0">
        <tpls c="5">
          <tpl hier="1" item="3"/>
          <tpl hier="3" item="21"/>
          <tpl fld="3" item="2"/>
          <tpl hier="11" item="4"/>
          <tpl fld="0" item="1"/>
        </tpls>
      </n>
      <n v="-62820" in="0">
        <tpls c="5">
          <tpl hier="1" item="3"/>
          <tpl hier="3" item="21"/>
          <tpl fld="3" item="2"/>
          <tpl hier="11" item="4"/>
          <tpl fld="0" item="0"/>
        </tpls>
      </n>
      <n v="-8260" in="0">
        <tpls c="5">
          <tpl hier="1" item="3"/>
          <tpl hier="3" item="21"/>
          <tpl fld="3" item="3"/>
          <tpl hier="11" item="4"/>
          <tpl fld="0" item="1"/>
        </tpls>
      </n>
      <n v="-2663" in="0">
        <tpls c="5">
          <tpl hier="1" item="3"/>
          <tpl hier="3" item="21"/>
          <tpl fld="3" item="1"/>
          <tpl hier="11" item="4"/>
          <tpl fld="0" item="0"/>
        </tpls>
      </n>
      <n v="-12004" in="0">
        <tpls c="5">
          <tpl hier="1" item="3"/>
          <tpl hier="3" item="21"/>
          <tpl fld="3" item="1"/>
          <tpl hier="11" item="4"/>
          <tpl fld="0" item="1"/>
        </tpls>
      </n>
      <n v="-2209" in="0">
        <tpls c="5">
          <tpl hier="1" item="3"/>
          <tpl hier="3" item="21"/>
          <tpl fld="3" item="3"/>
          <tpl hier="11" item="4"/>
          <tpl fld="0" item="0"/>
        </tpls>
      </n>
      <n v="22837" in="0">
        <tpls c="5">
          <tpl hier="1" item="3"/>
          <tpl hier="3" item="22"/>
          <tpl fld="3" item="0"/>
          <tpl hier="11" item="4"/>
          <tpl fld="0" item="0"/>
        </tpls>
      </n>
      <n v="75742" in="0">
        <tpls c="5">
          <tpl hier="1" item="3"/>
          <tpl hier="3" item="22"/>
          <tpl fld="3" item="0"/>
          <tpl hier="11" item="4"/>
          <tpl fld="0" item="1"/>
        </tpls>
      </n>
      <n v="-28594" in="0">
        <tpls c="5">
          <tpl hier="1" item="3"/>
          <tpl hier="3" item="22"/>
          <tpl fld="3" item="2"/>
          <tpl hier="11" item="4"/>
          <tpl fld="0" item="1"/>
        </tpls>
      </n>
      <n v="-70867" in="0">
        <tpls c="5">
          <tpl hier="1" item="3"/>
          <tpl hier="3" item="22"/>
          <tpl fld="3" item="2"/>
          <tpl hier="11" item="4"/>
          <tpl fld="0" item="0"/>
        </tpls>
      </n>
      <n v="9663" in="0">
        <tpls c="5">
          <tpl hier="1" item="3"/>
          <tpl hier="3" item="22"/>
          <tpl fld="3" item="3"/>
          <tpl hier="11" item="4"/>
          <tpl fld="0" item="1"/>
        </tpls>
      </n>
      <n v="-29227" in="0">
        <tpls c="5">
          <tpl hier="1" item="3"/>
          <tpl hier="3" item="22"/>
          <tpl fld="3" item="1"/>
          <tpl hier="11" item="4"/>
          <tpl fld="0" item="0"/>
        </tpls>
      </n>
      <n v="-4052" in="0">
        <tpls c="5">
          <tpl hier="1" item="3"/>
          <tpl hier="3" item="22"/>
          <tpl fld="3" item="1"/>
          <tpl hier="11" item="4"/>
          <tpl fld="0" item="1"/>
        </tpls>
      </n>
      <n v="1872" in="0">
        <tpls c="5">
          <tpl hier="1" item="3"/>
          <tpl hier="3" item="22"/>
          <tpl fld="3" item="3"/>
          <tpl hier="11" item="4"/>
          <tpl fld="0" item="0"/>
        </tpls>
      </n>
      <n v="68954" in="0">
        <tpls c="5">
          <tpl hier="1" item="3"/>
          <tpl hier="3" item="23"/>
          <tpl fld="3" item="0"/>
          <tpl hier="11" item="4"/>
          <tpl fld="0" item="0"/>
        </tpls>
      </n>
      <n v="12362" in="0">
        <tpls c="5">
          <tpl hier="1" item="3"/>
          <tpl hier="3" item="23"/>
          <tpl fld="3" item="0"/>
          <tpl hier="11" item="4"/>
          <tpl fld="0" item="1"/>
        </tpls>
      </n>
      <n v="-38837" in="0">
        <tpls c="5">
          <tpl hier="1" item="3"/>
          <tpl hier="3" item="23"/>
          <tpl fld="3" item="2"/>
          <tpl hier="11" item="4"/>
          <tpl fld="0" item="1"/>
        </tpls>
      </n>
      <n v="-20475" in="0">
        <tpls c="5">
          <tpl hier="1" item="3"/>
          <tpl hier="3" item="23"/>
          <tpl fld="3" item="2"/>
          <tpl hier="11" item="4"/>
          <tpl fld="0" item="0"/>
        </tpls>
      </n>
      <n v="1080" in="0">
        <tpls c="5">
          <tpl hier="1" item="3"/>
          <tpl hier="3" item="23"/>
          <tpl fld="3" item="3"/>
          <tpl hier="11" item="4"/>
          <tpl fld="0" item="1"/>
        </tpls>
      </n>
      <n v="-14789" in="0">
        <tpls c="5">
          <tpl hier="1" item="3"/>
          <tpl hier="3" item="23"/>
          <tpl fld="3" item="1"/>
          <tpl hier="11" item="4"/>
          <tpl fld="0" item="0"/>
        </tpls>
      </n>
      <n v="-15177" in="0">
        <tpls c="5">
          <tpl hier="1" item="3"/>
          <tpl hier="3" item="23"/>
          <tpl fld="3" item="1"/>
          <tpl hier="11" item="4"/>
          <tpl fld="0" item="1"/>
        </tpls>
      </n>
      <n v="3770" in="0">
        <tpls c="5">
          <tpl hier="1" item="3"/>
          <tpl hier="3" item="23"/>
          <tpl fld="3" item="3"/>
          <tpl hier="11" item="4"/>
          <tpl fld="0" item="0"/>
        </tpls>
      </n>
      <n v="183540" in="0">
        <tpls c="5">
          <tpl hier="1" item="3"/>
          <tpl hier="3" item="24"/>
          <tpl fld="3" item="0"/>
          <tpl hier="11" item="4"/>
          <tpl fld="0" item="0"/>
        </tpls>
      </n>
      <n v="139115" in="0">
        <tpls c="5">
          <tpl hier="1" item="3"/>
          <tpl hier="3" item="24"/>
          <tpl fld="3" item="0"/>
          <tpl hier="11" item="4"/>
          <tpl fld="0" item="1"/>
        </tpls>
      </n>
      <n v="-24054" in="0">
        <tpls c="5">
          <tpl hier="1" item="3"/>
          <tpl hier="3" item="24"/>
          <tpl fld="3" item="2"/>
          <tpl hier="11" item="4"/>
          <tpl fld="0" item="1"/>
        </tpls>
      </n>
      <n v="-60331" in="0">
        <tpls c="5">
          <tpl hier="1" item="3"/>
          <tpl hier="3" item="24"/>
          <tpl fld="3" item="2"/>
          <tpl hier="11" item="4"/>
          <tpl fld="0" item="0"/>
        </tpls>
      </n>
      <n v="10570" in="0">
        <tpls c="5">
          <tpl hier="1" item="3"/>
          <tpl hier="3" item="24"/>
          <tpl fld="3" item="3"/>
          <tpl hier="11" item="4"/>
          <tpl fld="0" item="1"/>
        </tpls>
      </n>
      <n v="-39120" in="0">
        <tpls c="5">
          <tpl hier="1" item="3"/>
          <tpl hier="3" item="24"/>
          <tpl fld="3" item="1"/>
          <tpl hier="11" item="4"/>
          <tpl fld="0" item="0"/>
        </tpls>
      </n>
      <n v="-5866" in="0">
        <tpls c="5">
          <tpl hier="1" item="3"/>
          <tpl hier="3" item="24"/>
          <tpl fld="3" item="1"/>
          <tpl hier="11" item="4"/>
          <tpl fld="0" item="1"/>
        </tpls>
      </n>
      <n v="-1501" in="0">
        <tpls c="5">
          <tpl hier="1" item="3"/>
          <tpl hier="3" item="24"/>
          <tpl fld="3" item="3"/>
          <tpl hier="11" item="4"/>
          <tpl fld="0" item="0"/>
        </tpls>
      </n>
      <n v="24618" in="0">
        <tpls c="5">
          <tpl hier="1" item="3"/>
          <tpl hier="3" item="24"/>
          <tpl fld="3" item="0"/>
          <tpl hier="11" item="6"/>
          <tpl fld="0" item="0"/>
        </tpls>
      </n>
      <n v="202936" in="0">
        <tpls c="5">
          <tpl hier="1" item="3"/>
          <tpl hier="3" item="24"/>
          <tpl fld="3" item="0"/>
          <tpl hier="11" item="6"/>
          <tpl fld="0" item="1"/>
        </tpls>
      </n>
      <n v="-24783" in="0">
        <tpls c="5">
          <tpl hier="1" item="3"/>
          <tpl hier="3" item="24"/>
          <tpl fld="3" item="2"/>
          <tpl hier="11" item="6"/>
          <tpl fld="0" item="1"/>
        </tpls>
      </n>
      <n v="-33245" in="0">
        <tpls c="5">
          <tpl hier="1" item="3"/>
          <tpl hier="3" item="24"/>
          <tpl fld="3" item="2"/>
          <tpl hier="11" item="6"/>
          <tpl fld="0" item="0"/>
        </tpls>
      </n>
      <n v="2995" in="0">
        <tpls c="5">
          <tpl hier="1" item="3"/>
          <tpl hier="3" item="24"/>
          <tpl fld="3" item="3"/>
          <tpl hier="11" item="6"/>
          <tpl fld="0" item="1"/>
        </tpls>
      </n>
      <n v="-6366" in="0">
        <tpls c="5">
          <tpl hier="1" item="3"/>
          <tpl hier="3" item="24"/>
          <tpl fld="3" item="1"/>
          <tpl hier="11" item="6"/>
          <tpl fld="0" item="0"/>
        </tpls>
      </n>
      <n v="-10576" in="0">
        <tpls c="5">
          <tpl hier="1" item="3"/>
          <tpl hier="3" item="24"/>
          <tpl fld="3" item="1"/>
          <tpl hier="11" item="6"/>
          <tpl fld="0" item="1"/>
        </tpls>
      </n>
      <n v="-4733" in="0">
        <tpls c="5">
          <tpl hier="1" item="3"/>
          <tpl hier="3" item="24"/>
          <tpl fld="3" item="3"/>
          <tpl hier="11" item="6"/>
          <tpl fld="0" item="0"/>
        </tpls>
      </n>
      <n v="68119" in="0">
        <tpls c="5">
          <tpl hier="1" item="3"/>
          <tpl hier="3" item="13"/>
          <tpl fld="3" item="0"/>
          <tpl hier="11" item="6"/>
          <tpl fld="0" item="0"/>
        </tpls>
      </n>
      <n v="56492" in="0">
        <tpls c="5">
          <tpl hier="1" item="3"/>
          <tpl hier="3" item="13"/>
          <tpl fld="3" item="0"/>
          <tpl hier="11" item="6"/>
          <tpl fld="0" item="1"/>
        </tpls>
      </n>
      <n v="-30583" in="0">
        <tpls c="5">
          <tpl hier="1" item="3"/>
          <tpl hier="3" item="13"/>
          <tpl fld="3" item="2"/>
          <tpl hier="11" item="6"/>
          <tpl fld="0" item="1"/>
        </tpls>
      </n>
      <n v="-27249" in="0">
        <tpls c="5">
          <tpl hier="1" item="3"/>
          <tpl hier="3" item="13"/>
          <tpl fld="3" item="2"/>
          <tpl hier="11" item="6"/>
          <tpl fld="0" item="0"/>
        </tpls>
      </n>
      <n v="11478" in="0">
        <tpls c="5">
          <tpl hier="1" item="3"/>
          <tpl hier="3" item="13"/>
          <tpl fld="3" item="3"/>
          <tpl hier="11" item="6"/>
          <tpl fld="0" item="1"/>
        </tpls>
      </n>
      <n v="-16042" in="0">
        <tpls c="5">
          <tpl hier="1" item="3"/>
          <tpl hier="3" item="13"/>
          <tpl fld="3" item="1"/>
          <tpl hier="11" item="6"/>
          <tpl fld="0" item="0"/>
        </tpls>
      </n>
      <n v="-19673" in="0">
        <tpls c="5">
          <tpl hier="1" item="3"/>
          <tpl hier="3" item="13"/>
          <tpl fld="3" item="1"/>
          <tpl hier="11" item="6"/>
          <tpl fld="0" item="1"/>
        </tpls>
      </n>
      <n v="3057" in="0">
        <tpls c="5">
          <tpl hier="1" item="3"/>
          <tpl hier="3" item="13"/>
          <tpl fld="3" item="3"/>
          <tpl hier="11" item="6"/>
          <tpl fld="0" item="0"/>
        </tpls>
      </n>
      <n v="50946" in="0">
        <tpls c="5">
          <tpl hier="1" item="3"/>
          <tpl hier="3" item="17"/>
          <tpl fld="3" item="0"/>
          <tpl hier="11" item="6"/>
          <tpl fld="0" item="0"/>
        </tpls>
      </n>
      <n v="245137" in="0">
        <tpls c="5">
          <tpl hier="1" item="3"/>
          <tpl hier="3" item="17"/>
          <tpl fld="3" item="0"/>
          <tpl hier="11" item="6"/>
          <tpl fld="0" item="1"/>
        </tpls>
      </n>
      <n v="-27857" in="0">
        <tpls c="5">
          <tpl hier="1" item="3"/>
          <tpl hier="3" item="17"/>
          <tpl fld="3" item="2"/>
          <tpl hier="11" item="6"/>
          <tpl fld="0" item="1"/>
        </tpls>
      </n>
      <n v="-42232" in="0">
        <tpls c="5">
          <tpl hier="1" item="3"/>
          <tpl hier="3" item="17"/>
          <tpl fld="3" item="2"/>
          <tpl hier="11" item="6"/>
          <tpl fld="0" item="0"/>
        </tpls>
      </n>
      <n v="20098" in="0">
        <tpls c="5">
          <tpl hier="1" item="3"/>
          <tpl hier="3" item="17"/>
          <tpl fld="3" item="3"/>
          <tpl hier="11" item="6"/>
          <tpl fld="0" item="1"/>
        </tpls>
      </n>
      <n v="-22605" in="0">
        <tpls c="5">
          <tpl hier="1" item="3"/>
          <tpl hier="3" item="17"/>
          <tpl fld="3" item="1"/>
          <tpl hier="11" item="6"/>
          <tpl fld="0" item="0"/>
        </tpls>
      </n>
      <n v="-13674" in="0">
        <tpls c="5">
          <tpl hier="1" item="3"/>
          <tpl hier="3" item="17"/>
          <tpl fld="3" item="1"/>
          <tpl hier="11" item="6"/>
          <tpl fld="0" item="1"/>
        </tpls>
      </n>
      <n v="590" in="0">
        <tpls c="5">
          <tpl hier="1" item="3"/>
          <tpl hier="3" item="17"/>
          <tpl fld="3" item="3"/>
          <tpl hier="11" item="6"/>
          <tpl fld="0" item="0"/>
        </tpls>
      </n>
      <n v="129753" in="0">
        <tpls c="5">
          <tpl hier="1" item="3"/>
          <tpl hier="3" item="20"/>
          <tpl fld="3" item="0"/>
          <tpl hier="11" item="6"/>
          <tpl fld="0" item="0"/>
        </tpls>
      </n>
      <n v="36371" in="0">
        <tpls c="5">
          <tpl hier="1" item="3"/>
          <tpl hier="3" item="20"/>
          <tpl fld="3" item="0"/>
          <tpl hier="11" item="6"/>
          <tpl fld="0" item="1"/>
        </tpls>
      </n>
      <n v="-18376" in="0">
        <tpls c="5">
          <tpl hier="1" item="3"/>
          <tpl hier="3" item="20"/>
          <tpl fld="3" item="2"/>
          <tpl hier="11" item="6"/>
          <tpl fld="0" item="1"/>
        </tpls>
      </n>
      <n v="-17338" in="0">
        <tpls c="5">
          <tpl hier="1" item="3"/>
          <tpl hier="3" item="20"/>
          <tpl fld="3" item="2"/>
          <tpl hier="11" item="6"/>
          <tpl fld="0" item="0"/>
        </tpls>
      </n>
      <n v="1293" in="0">
        <tpls c="5">
          <tpl hier="1" item="3"/>
          <tpl hier="3" item="20"/>
          <tpl fld="3" item="3"/>
          <tpl hier="11" item="6"/>
          <tpl fld="0" item="1"/>
        </tpls>
      </n>
      <n v="-9870" in="0">
        <tpls c="5">
          <tpl hier="1" item="3"/>
          <tpl hier="3" item="20"/>
          <tpl fld="3" item="1"/>
          <tpl hier="11" item="6"/>
          <tpl fld="0" item="0"/>
        </tpls>
      </n>
      <n v="-13033" in="0">
        <tpls c="5">
          <tpl hier="1" item="3"/>
          <tpl hier="3" item="20"/>
          <tpl fld="3" item="1"/>
          <tpl hier="11" item="6"/>
          <tpl fld="0" item="1"/>
        </tpls>
      </n>
      <n v="-2730" in="0">
        <tpls c="5">
          <tpl hier="1" item="3"/>
          <tpl hier="3" item="20"/>
          <tpl fld="3" item="3"/>
          <tpl hier="11" item="6"/>
          <tpl fld="0" item="0"/>
        </tpls>
      </n>
      <n v="2272" in="0">
        <tpls c="5">
          <tpl hier="1" item="3"/>
          <tpl hier="3" item="21"/>
          <tpl fld="3" item="0"/>
          <tpl hier="11" item="6"/>
          <tpl fld="0" item="0"/>
        </tpls>
      </n>
      <n v="17606" in="0">
        <tpls c="5">
          <tpl hier="1" item="3"/>
          <tpl hier="3" item="21"/>
          <tpl fld="3" item="0"/>
          <tpl hier="11" item="6"/>
          <tpl fld="0" item="1"/>
        </tpls>
      </n>
      <n v="-48330" in="0">
        <tpls c="5">
          <tpl hier="1" item="3"/>
          <tpl hier="3" item="21"/>
          <tpl fld="3" item="2"/>
          <tpl hier="11" item="6"/>
          <tpl fld="0" item="1"/>
        </tpls>
      </n>
      <n v="-45666" in="0">
        <tpls c="5">
          <tpl hier="1" item="3"/>
          <tpl hier="3" item="21"/>
          <tpl fld="3" item="2"/>
          <tpl hier="11" item="6"/>
          <tpl fld="0" item="0"/>
        </tpls>
      </n>
      <n v="-8" in="0">
        <tpls c="5">
          <tpl hier="1" item="3"/>
          <tpl hier="3" item="21"/>
          <tpl fld="3" item="3"/>
          <tpl hier="11" item="6"/>
          <tpl fld="0" item="1"/>
        </tpls>
      </n>
      <n v="-1396" in="0">
        <tpls c="5">
          <tpl hier="1" item="3"/>
          <tpl hier="3" item="21"/>
          <tpl fld="3" item="1"/>
          <tpl hier="11" item="6"/>
          <tpl fld="0" item="0"/>
        </tpls>
      </n>
      <n v="-11481" in="0">
        <tpls c="5">
          <tpl hier="1" item="3"/>
          <tpl hier="3" item="21"/>
          <tpl fld="3" item="1"/>
          <tpl hier="11" item="6"/>
          <tpl fld="0" item="1"/>
        </tpls>
      </n>
      <n v="-5354" in="0">
        <tpls c="5">
          <tpl hier="1" item="3"/>
          <tpl hier="3" item="21"/>
          <tpl fld="3" item="3"/>
          <tpl hier="11" item="6"/>
          <tpl fld="0" item="0"/>
        </tpls>
      </n>
      <n v="24133" in="0">
        <tpls c="5">
          <tpl hier="1" item="3"/>
          <tpl hier="3" item="18"/>
          <tpl fld="3" item="0"/>
          <tpl hier="11" item="6"/>
          <tpl fld="0" item="0"/>
        </tpls>
      </n>
      <n v="75949" in="0">
        <tpls c="5">
          <tpl hier="1" item="3"/>
          <tpl hier="3" item="18"/>
          <tpl fld="3" item="0"/>
          <tpl hier="11" item="6"/>
          <tpl fld="0" item="1"/>
        </tpls>
      </n>
      <n v="-53188" in="0">
        <tpls c="5">
          <tpl hier="1" item="3"/>
          <tpl hier="3" item="18"/>
          <tpl fld="3" item="2"/>
          <tpl hier="11" item="6"/>
          <tpl fld="0" item="1"/>
        </tpls>
      </n>
      <n v="-59885" in="0">
        <tpls c="5">
          <tpl hier="1" item="3"/>
          <tpl hier="3" item="18"/>
          <tpl fld="3" item="2"/>
          <tpl hier="11" item="6"/>
          <tpl fld="0" item="0"/>
        </tpls>
      </n>
      <n v="-2378" in="0">
        <tpls c="5">
          <tpl hier="1" item="3"/>
          <tpl hier="3" item="18"/>
          <tpl fld="3" item="3"/>
          <tpl hier="11" item="6"/>
          <tpl fld="0" item="1"/>
        </tpls>
      </n>
      <n v="-7748" in="0">
        <tpls c="5">
          <tpl hier="1" item="3"/>
          <tpl hier="3" item="18"/>
          <tpl fld="3" item="1"/>
          <tpl hier="11" item="6"/>
          <tpl fld="0" item="0"/>
        </tpls>
      </n>
      <n v="-12282" in="0">
        <tpls c="5">
          <tpl hier="1" item="3"/>
          <tpl hier="3" item="18"/>
          <tpl fld="3" item="1"/>
          <tpl hier="11" item="6"/>
          <tpl fld="0" item="1"/>
        </tpls>
      </n>
      <n v="4814" in="0">
        <tpls c="5">
          <tpl hier="1" item="3"/>
          <tpl hier="3" item="18"/>
          <tpl fld="3" item="3"/>
          <tpl hier="11" item="6"/>
          <tpl fld="0" item="0"/>
        </tpls>
      </n>
      <n v="66662" in="0">
        <tpls c="5">
          <tpl hier="1" item="3"/>
          <tpl hier="3" item="16"/>
          <tpl fld="3" item="0"/>
          <tpl hier="11" item="6"/>
          <tpl fld="0" item="0"/>
        </tpls>
      </n>
      <n v="72906" in="0">
        <tpls c="5">
          <tpl hier="1" item="3"/>
          <tpl hier="3" item="16"/>
          <tpl fld="3" item="0"/>
          <tpl hier="11" item="6"/>
          <tpl fld="0" item="1"/>
        </tpls>
      </n>
      <n v="-22006" in="0">
        <tpls c="5">
          <tpl hier="1" item="3"/>
          <tpl hier="3" item="16"/>
          <tpl fld="3" item="2"/>
          <tpl hier="11" item="6"/>
          <tpl fld="0" item="1"/>
        </tpls>
      </n>
      <n v="-52701" in="0">
        <tpls c="5">
          <tpl hier="1" item="3"/>
          <tpl hier="3" item="16"/>
          <tpl fld="3" item="2"/>
          <tpl hier="11" item="6"/>
          <tpl fld="0" item="0"/>
        </tpls>
      </n>
      <n v="1760" in="0">
        <tpls c="5">
          <tpl hier="1" item="3"/>
          <tpl hier="3" item="16"/>
          <tpl fld="3" item="3"/>
          <tpl hier="11" item="6"/>
          <tpl fld="0" item="1"/>
        </tpls>
      </n>
      <n v="-24827" in="0">
        <tpls c="5">
          <tpl hier="1" item="3"/>
          <tpl hier="3" item="16"/>
          <tpl fld="3" item="1"/>
          <tpl hier="11" item="6"/>
          <tpl fld="0" item="0"/>
        </tpls>
      </n>
      <n v="-28123" in="0">
        <tpls c="5">
          <tpl hier="1" item="3"/>
          <tpl hier="3" item="16"/>
          <tpl fld="3" item="1"/>
          <tpl hier="11" item="6"/>
          <tpl fld="0" item="1"/>
        </tpls>
      </n>
      <n v="9260" in="0">
        <tpls c="5">
          <tpl hier="1" item="3"/>
          <tpl hier="3" item="16"/>
          <tpl fld="3" item="3"/>
          <tpl hier="11" item="6"/>
          <tpl fld="0" item="0"/>
        </tpls>
      </n>
      <n v="86749" in="0">
        <tpls c="5">
          <tpl hier="1" item="3"/>
          <tpl hier="3" item="22"/>
          <tpl fld="3" item="0"/>
          <tpl hier="11" item="6"/>
          <tpl fld="0" item="0"/>
        </tpls>
      </n>
      <n v="35606" in="0">
        <tpls c="5">
          <tpl hier="1" item="3"/>
          <tpl hier="3" item="22"/>
          <tpl fld="3" item="0"/>
          <tpl hier="11" item="6"/>
          <tpl fld="0" item="1"/>
        </tpls>
      </n>
      <n v="-56343" in="0">
        <tpls c="5">
          <tpl hier="1" item="3"/>
          <tpl hier="3" item="22"/>
          <tpl fld="3" item="2"/>
          <tpl hier="11" item="6"/>
          <tpl fld="0" item="1"/>
        </tpls>
      </n>
      <n v="-41910" in="0">
        <tpls c="5">
          <tpl hier="1" item="3"/>
          <tpl hier="3" item="22"/>
          <tpl fld="3" item="2"/>
          <tpl hier="11" item="6"/>
          <tpl fld="0" item="0"/>
        </tpls>
      </n>
      <n v="1040" in="0">
        <tpls c="5">
          <tpl hier="1" item="3"/>
          <tpl hier="3" item="22"/>
          <tpl fld="3" item="3"/>
          <tpl hier="11" item="6"/>
          <tpl fld="0" item="1"/>
        </tpls>
      </n>
      <n v="-28098" in="0">
        <tpls c="5">
          <tpl hier="1" item="3"/>
          <tpl hier="3" item="22"/>
          <tpl fld="3" item="1"/>
          <tpl hier="11" item="6"/>
          <tpl fld="0" item="0"/>
        </tpls>
      </n>
      <n v="-8062" in="0">
        <tpls c="5">
          <tpl hier="1" item="3"/>
          <tpl hier="3" item="22"/>
          <tpl fld="3" item="1"/>
          <tpl hier="11" item="6"/>
          <tpl fld="0" item="1"/>
        </tpls>
      </n>
      <n v="-3910" in="0">
        <tpls c="5">
          <tpl hier="1" item="3"/>
          <tpl hier="3" item="22"/>
          <tpl fld="3" item="3"/>
          <tpl hier="11" item="6"/>
          <tpl fld="0" item="0"/>
        </tpls>
      </n>
      <n v="88955" in="0">
        <tpls c="5">
          <tpl hier="1" item="3"/>
          <tpl hier="3" item="23"/>
          <tpl fld="3" item="0"/>
          <tpl hier="11" item="6"/>
          <tpl fld="0" item="0"/>
        </tpls>
      </n>
      <n v="39453" in="0">
        <tpls c="5">
          <tpl hier="1" item="3"/>
          <tpl hier="3" item="23"/>
          <tpl fld="3" item="0"/>
          <tpl hier="11" item="6"/>
          <tpl fld="0" item="1"/>
        </tpls>
      </n>
      <n v="-24378" in="0">
        <tpls c="5">
          <tpl hier="1" item="3"/>
          <tpl hier="3" item="23"/>
          <tpl fld="3" item="2"/>
          <tpl hier="11" item="6"/>
          <tpl fld="0" item="1"/>
        </tpls>
      </n>
      <n v="-24694" in="0">
        <tpls c="5">
          <tpl hier="1" item="3"/>
          <tpl hier="3" item="23"/>
          <tpl fld="3" item="2"/>
          <tpl hier="11" item="6"/>
          <tpl fld="0" item="0"/>
        </tpls>
      </n>
      <n v="1397" in="0">
        <tpls c="5">
          <tpl hier="1" item="3"/>
          <tpl hier="3" item="23"/>
          <tpl fld="3" item="3"/>
          <tpl hier="11" item="6"/>
          <tpl fld="0" item="1"/>
        </tpls>
      </n>
      <n v="-43163" in="0">
        <tpls c="5">
          <tpl hier="1" item="3"/>
          <tpl hier="3" item="23"/>
          <tpl fld="3" item="1"/>
          <tpl hier="11" item="6"/>
          <tpl fld="0" item="0"/>
        </tpls>
      </n>
      <n v="-32115" in="0">
        <tpls c="5">
          <tpl hier="1" item="3"/>
          <tpl hier="3" item="23"/>
          <tpl fld="3" item="1"/>
          <tpl hier="11" item="6"/>
          <tpl fld="0" item="1"/>
        </tpls>
      </n>
      <n v="-1942" in="0">
        <tpls c="5">
          <tpl hier="1" item="3"/>
          <tpl hier="3" item="23"/>
          <tpl fld="3" item="3"/>
          <tpl hier="11" item="6"/>
          <tpl fld="0" item="0"/>
        </tpls>
      </n>
      <n v="79957" in="0">
        <tpls c="5">
          <tpl hier="1" item="3"/>
          <tpl hier="3" item="19"/>
          <tpl fld="3" item="0"/>
          <tpl hier="11" item="6"/>
          <tpl fld="0" item="0"/>
        </tpls>
      </n>
      <n v="66623" in="0">
        <tpls c="5">
          <tpl hier="1" item="3"/>
          <tpl hier="3" item="19"/>
          <tpl fld="3" item="0"/>
          <tpl hier="11" item="6"/>
          <tpl fld="0" item="1"/>
        </tpls>
      </n>
      <n v="-31068" in="0">
        <tpls c="5">
          <tpl hier="1" item="3"/>
          <tpl hier="3" item="19"/>
          <tpl fld="3" item="2"/>
          <tpl hier="11" item="6"/>
          <tpl fld="0" item="1"/>
        </tpls>
      </n>
      <n v="-38859" in="0">
        <tpls c="5">
          <tpl hier="1" item="3"/>
          <tpl hier="3" item="19"/>
          <tpl fld="3" item="2"/>
          <tpl hier="11" item="6"/>
          <tpl fld="0" item="0"/>
        </tpls>
      </n>
      <n v="281" in="0">
        <tpls c="5">
          <tpl hier="1" item="3"/>
          <tpl hier="3" item="19"/>
          <tpl fld="3" item="3"/>
          <tpl hier="11" item="6"/>
          <tpl fld="0" item="1"/>
        </tpls>
      </n>
      <n v="-19227" in="0">
        <tpls c="5">
          <tpl hier="1" item="3"/>
          <tpl hier="3" item="19"/>
          <tpl fld="3" item="1"/>
          <tpl hier="11" item="6"/>
          <tpl fld="0" item="0"/>
        </tpls>
      </n>
      <n v="-46446" in="0">
        <tpls c="5">
          <tpl hier="1" item="3"/>
          <tpl hier="3" item="19"/>
          <tpl fld="3" item="1"/>
          <tpl hier="11" item="6"/>
          <tpl fld="0" item="1"/>
        </tpls>
      </n>
      <n v="197" in="0">
        <tpls c="5">
          <tpl hier="1" item="3"/>
          <tpl hier="3" item="19"/>
          <tpl fld="3" item="3"/>
          <tpl hier="11" item="6"/>
          <tpl fld="0" item="0"/>
        </tpls>
      </n>
      <n v="66807" in="0">
        <tpls c="5">
          <tpl hier="1" item="3"/>
          <tpl hier="3" item="14"/>
          <tpl fld="3" item="0"/>
          <tpl hier="11" item="6"/>
          <tpl fld="0" item="0"/>
        </tpls>
      </n>
      <n v="22603" in="0">
        <tpls c="5">
          <tpl hier="1" item="3"/>
          <tpl hier="3" item="14"/>
          <tpl fld="3" item="0"/>
          <tpl hier="11" item="6"/>
          <tpl fld="0" item="1"/>
        </tpls>
      </n>
      <n v="-112514" in="0">
        <tpls c="5">
          <tpl hier="1" item="3"/>
          <tpl hier="3" item="14"/>
          <tpl fld="3" item="2"/>
          <tpl hier="11" item="6"/>
          <tpl fld="0" item="1"/>
        </tpls>
      </n>
      <n v="-66476" in="0">
        <tpls c="5">
          <tpl hier="1" item="3"/>
          <tpl hier="3" item="14"/>
          <tpl fld="3" item="2"/>
          <tpl hier="11" item="6"/>
          <tpl fld="0" item="0"/>
        </tpls>
      </n>
      <n v="9221" in="0">
        <tpls c="5">
          <tpl hier="1" item="3"/>
          <tpl hier="3" item="14"/>
          <tpl fld="3" item="3"/>
          <tpl hier="11" item="6"/>
          <tpl fld="0" item="1"/>
        </tpls>
      </n>
      <n v="-1114" in="0">
        <tpls c="5">
          <tpl hier="1" item="3"/>
          <tpl hier="3" item="14"/>
          <tpl fld="3" item="1"/>
          <tpl hier="11" item="6"/>
          <tpl fld="0" item="0"/>
        </tpls>
      </n>
      <n v="-3704" in="0">
        <tpls c="5">
          <tpl hier="1" item="3"/>
          <tpl hier="3" item="14"/>
          <tpl fld="3" item="1"/>
          <tpl hier="11" item="6"/>
          <tpl fld="0" item="1"/>
        </tpls>
      </n>
      <n v="798" in="0">
        <tpls c="5">
          <tpl hier="1" item="3"/>
          <tpl hier="3" item="14"/>
          <tpl fld="3" item="3"/>
          <tpl hier="11" item="6"/>
          <tpl fld="0" item="0"/>
        </tpls>
      </n>
      <m in="0">
        <tpls c="5">
          <tpl hier="1" item="2"/>
          <tpl hier="3" item="16"/>
          <tpl fld="3" item="0"/>
          <tpl hier="11" item="4"/>
          <tpl fld="0" item="0"/>
        </tpls>
      </m>
      <m in="0">
        <tpls c="5">
          <tpl hier="1" item="2"/>
          <tpl hier="3" item="16"/>
          <tpl fld="3" item="0"/>
          <tpl hier="11" item="4"/>
          <tpl fld="0" item="1"/>
        </tpls>
      </m>
      <m in="0">
        <tpls c="5">
          <tpl hier="1" item="2"/>
          <tpl hier="3" item="16"/>
          <tpl fld="3" item="2"/>
          <tpl hier="11" item="4"/>
          <tpl fld="0" item="1"/>
        </tpls>
      </m>
      <n v="-12799" in="0">
        <tpls c="5">
          <tpl hier="1" item="2"/>
          <tpl hier="3" item="16"/>
          <tpl fld="3" item="2"/>
          <tpl hier="11" item="4"/>
          <tpl fld="0" item="0"/>
        </tpls>
      </n>
      <m in="0">
        <tpls c="5">
          <tpl hier="1" item="2"/>
          <tpl hier="3" item="16"/>
          <tpl fld="3" item="3"/>
          <tpl hier="11" item="4"/>
          <tpl fld="0" item="1"/>
        </tpls>
      </m>
      <n v="-6153" in="0">
        <tpls c="5">
          <tpl hier="1" item="2"/>
          <tpl hier="3" item="16"/>
          <tpl fld="3" item="1"/>
          <tpl hier="11" item="4"/>
          <tpl fld="0" item="0"/>
        </tpls>
      </n>
      <m in="0">
        <tpls c="5">
          <tpl hier="1" item="2"/>
          <tpl hier="3" item="16"/>
          <tpl fld="3" item="1"/>
          <tpl hier="11" item="4"/>
          <tpl fld="0" item="1"/>
        </tpls>
      </m>
      <n v="1600" in="0">
        <tpls c="5">
          <tpl hier="1" item="2"/>
          <tpl hier="3" item="16"/>
          <tpl fld="3" item="3"/>
          <tpl hier="11" item="4"/>
          <tpl fld="0" item="0"/>
        </tpls>
      </n>
      <n v="96755" in="0">
        <tpls c="5">
          <tpl hier="1" item="2"/>
          <tpl hier="3" item="16"/>
          <tpl fld="3" item="0"/>
          <tpl hier="11" item="5"/>
          <tpl fld="0" item="0"/>
        </tpls>
      </n>
      <m in="0">
        <tpls c="5">
          <tpl hier="1" item="2"/>
          <tpl hier="3" item="16"/>
          <tpl fld="3" item="0"/>
          <tpl hier="11" item="5"/>
          <tpl fld="0" item="1"/>
        </tpls>
      </m>
      <m in="0">
        <tpls c="5">
          <tpl hier="1" item="2"/>
          <tpl hier="3" item="16"/>
          <tpl fld="3" item="2"/>
          <tpl hier="11" item="5"/>
          <tpl fld="0" item="1"/>
        </tpls>
      </m>
      <n v="-18051" in="0">
        <tpls c="5">
          <tpl hier="1" item="2"/>
          <tpl hier="3" item="16"/>
          <tpl fld="3" item="2"/>
          <tpl hier="11" item="5"/>
          <tpl fld="0" item="0"/>
        </tpls>
      </n>
      <m in="0">
        <tpls c="5">
          <tpl hier="1" item="2"/>
          <tpl hier="3" item="16"/>
          <tpl fld="3" item="3"/>
          <tpl hier="11" item="5"/>
          <tpl fld="0" item="1"/>
        </tpls>
      </m>
      <n v="-20557" in="0">
        <tpls c="5">
          <tpl hier="1" item="2"/>
          <tpl hier="3" item="16"/>
          <tpl fld="3" item="1"/>
          <tpl hier="11" item="5"/>
          <tpl fld="0" item="0"/>
        </tpls>
      </n>
      <m in="0">
        <tpls c="5">
          <tpl hier="1" item="2"/>
          <tpl hier="3" item="16"/>
          <tpl fld="3" item="1"/>
          <tpl hier="11" item="5"/>
          <tpl fld="0" item="1"/>
        </tpls>
      </m>
      <n v="-8196" in="0">
        <tpls c="5">
          <tpl hier="1" item="2"/>
          <tpl hier="3" item="16"/>
          <tpl fld="3" item="3"/>
          <tpl hier="11" item="5"/>
          <tpl fld="0" item="0"/>
        </tpls>
      </n>
      <n v="-112514" in="0">
        <tpls c="6">
          <tpl hier="1" item="2"/>
          <tpl fld="1" item="5"/>
          <tpl fld="2" item="0"/>
          <tpl fld="3" item="2"/>
          <tpl hier="11" item="6"/>
          <tpl fld="0" item="0"/>
        </tpls>
      </n>
      <n v="-28123" in="0">
        <tpls c="6">
          <tpl hier="1" item="2"/>
          <tpl fld="1" item="3"/>
          <tpl fld="2" item="0"/>
          <tpl fld="3" item="1"/>
          <tpl hier="11" item="6"/>
          <tpl fld="0" item="0"/>
        </tpls>
      </n>
      <n v="-10576" in="0">
        <tpls c="6">
          <tpl hier="1" item="2"/>
          <tpl fld="1" item="11"/>
          <tpl fld="2" item="0"/>
          <tpl fld="3" item="1"/>
          <tpl hier="11" item="6"/>
          <tpl fld="0" item="0"/>
        </tpls>
      </n>
      <n v="1760" in="0">
        <tpls c="6">
          <tpl hier="1" item="2"/>
          <tpl fld="1" item="3"/>
          <tpl fld="2" item="0"/>
          <tpl fld="3" item="3"/>
          <tpl hier="11" item="6"/>
          <tpl fld="0" item="0"/>
        </tpls>
      </n>
      <n v="36371" in="0">
        <tpls c="6">
          <tpl hier="1" item="2"/>
          <tpl fld="1" item="7"/>
          <tpl fld="2" item="0"/>
          <tpl fld="3" item="0"/>
          <tpl hier="11" item="6"/>
          <tpl fld="0" item="0"/>
        </tpls>
      </n>
      <n v="-53188" in="0">
        <tpls c="6">
          <tpl hier="1" item="2"/>
          <tpl fld="1" item="2"/>
          <tpl fld="2" item="0"/>
          <tpl fld="3" item="2"/>
          <tpl hier="11" item="6"/>
          <tpl fld="0" item="0"/>
        </tpls>
      </n>
      <n v="72906" in="0">
        <tpls c="5">
          <tpl hier="1" item="2"/>
          <tpl hier="3" item="16"/>
          <tpl fld="3" item="0"/>
          <tpl hier="11" item="6"/>
          <tpl fld="0" item="0"/>
        </tpls>
      </n>
      <n v="1293" in="0">
        <tpls c="6">
          <tpl hier="1" item="2"/>
          <tpl fld="1" item="7"/>
          <tpl fld="2" item="0"/>
          <tpl fld="3" item="3"/>
          <tpl hier="11" item="6"/>
          <tpl fld="0" item="0"/>
        </tpls>
      </n>
      <n v="281" in="0">
        <tpls c="6">
          <tpl hier="1" item="2"/>
          <tpl fld="1" item="4"/>
          <tpl fld="2" item="0"/>
          <tpl fld="3" item="3"/>
          <tpl hier="11" item="6"/>
          <tpl fld="0" item="0"/>
        </tpls>
      </n>
      <n v="75949" in="0">
        <tpls c="6">
          <tpl hier="1" item="2"/>
          <tpl fld="1" item="2"/>
          <tpl fld="2" item="0"/>
          <tpl fld="3" item="0"/>
          <tpl hier="11" item="6"/>
          <tpl fld="0" item="0"/>
        </tpls>
      </n>
      <n v="200658" in="0">
        <tpls c="6">
          <tpl hier="1" item="2"/>
          <tpl fld="1" item="0"/>
          <tpl fld="2" item="0"/>
          <tpl fld="3" item="0"/>
          <tpl hier="11" item="6"/>
          <tpl fld="0" item="0"/>
        </tpls>
      </n>
      <m in="0">
        <tpls c="5">
          <tpl hier="1" item="2"/>
          <tpl hier="3" item="16"/>
          <tpl fld="3" item="0"/>
          <tpl hier="11" item="6"/>
          <tpl fld="0" item="1"/>
        </tpls>
      </m>
      <m in="0">
        <tpls c="5">
          <tpl hier="1" item="2"/>
          <tpl hier="3" item="16"/>
          <tpl fld="3" item="2"/>
          <tpl hier="11" item="6"/>
          <tpl fld="0" item="1"/>
        </tpls>
      </m>
      <n v="20098" in="0">
        <tpls c="6">
          <tpl hier="1" item="2"/>
          <tpl fld="1" item="1"/>
          <tpl fld="2" item="0"/>
          <tpl fld="3" item="3"/>
          <tpl hier="11" item="6"/>
          <tpl fld="0" item="0"/>
        </tpls>
      </n>
      <n v="-30583" in="0">
        <tpls c="6">
          <tpl hier="1" item="2"/>
          <tpl fld="1" item="6"/>
          <tpl fld="2" item="0"/>
          <tpl fld="3" item="2"/>
          <tpl hier="11" item="6"/>
          <tpl fld="0" item="0"/>
        </tpls>
      </n>
      <n v="-12282" in="0">
        <tpls c="6">
          <tpl hier="1" item="2"/>
          <tpl fld="1" item="2"/>
          <tpl fld="2" item="0"/>
          <tpl fld="3" item="1"/>
          <tpl hier="11" item="6"/>
          <tpl fld="0" item="0"/>
        </tpls>
      </n>
      <n v="-18376" in="0">
        <tpls c="6">
          <tpl hier="1" item="2"/>
          <tpl fld="1" item="7"/>
          <tpl fld="2" item="0"/>
          <tpl fld="3" item="2"/>
          <tpl hier="11" item="6"/>
          <tpl fld="0" item="0"/>
        </tpls>
      </n>
      <n v="-19673" in="0">
        <tpls c="6">
          <tpl hier="1" item="2"/>
          <tpl fld="1" item="6"/>
          <tpl fld="2" item="0"/>
          <tpl fld="3" item="1"/>
          <tpl hier="11" item="6"/>
          <tpl fld="0" item="0"/>
        </tpls>
      </n>
      <n v="39453" in="0">
        <tpls c="6">
          <tpl hier="1" item="2"/>
          <tpl fld="1" item="10"/>
          <tpl fld="2" item="0"/>
          <tpl fld="3" item="0"/>
          <tpl hier="11" item="6"/>
          <tpl fld="0" item="0"/>
        </tpls>
      </n>
      <n v="-27857" in="0">
        <tpls c="6">
          <tpl hier="1" item="2"/>
          <tpl fld="1" item="1"/>
          <tpl fld="2" item="0"/>
          <tpl fld="3" item="2"/>
          <tpl hier="11" item="6"/>
          <tpl fld="0" item="0"/>
        </tpls>
      </n>
      <n v="-3704" in="0">
        <tpls c="6">
          <tpl hier="1" item="2"/>
          <tpl fld="1" item="5"/>
          <tpl fld="2" item="0"/>
          <tpl fld="3" item="1"/>
          <tpl hier="11" item="6"/>
          <tpl fld="0" item="0"/>
        </tpls>
      </n>
      <n v="9221" in="0">
        <tpls c="6">
          <tpl hier="1" item="2"/>
          <tpl fld="1" item="5"/>
          <tpl fld="2" item="0"/>
          <tpl fld="3" item="3"/>
          <tpl hier="11" item="6"/>
          <tpl fld="0" item="0"/>
        </tpls>
      </n>
      <n v="-22006" in="0">
        <tpls c="5">
          <tpl hier="1" item="2"/>
          <tpl hier="3" item="16"/>
          <tpl fld="3" item="2"/>
          <tpl hier="11" item="6"/>
          <tpl fld="0" item="0"/>
        </tpls>
      </n>
      <n v="-48330" in="0">
        <tpls c="6">
          <tpl hier="1" item="2"/>
          <tpl fld="1" item="8"/>
          <tpl fld="2" item="0"/>
          <tpl fld="3" item="2"/>
          <tpl hier="11" item="6"/>
          <tpl fld="0" item="0"/>
        </tpls>
      </n>
      <m in="0">
        <tpls c="5">
          <tpl hier="1" item="2"/>
          <tpl hier="3" item="16"/>
          <tpl fld="3" item="3"/>
          <tpl hier="11" item="6"/>
          <tpl fld="0" item="1"/>
        </tpls>
      </m>
      <n v="-28123" in="0">
        <tpls c="5">
          <tpl hier="1" item="2"/>
          <tpl hier="3" item="16"/>
          <tpl fld="3" item="1"/>
          <tpl hier="11" item="6"/>
          <tpl fld="0" item="0"/>
        </tpls>
      </n>
      <n v="-32115" in="0">
        <tpls c="6">
          <tpl hier="1" item="2"/>
          <tpl fld="1" item="10"/>
          <tpl fld="2" item="0"/>
          <tpl fld="3" item="1"/>
          <tpl hier="11" item="6"/>
          <tpl fld="0" item="0"/>
        </tpls>
      </n>
      <n v="202936" in="0">
        <tpls c="6">
          <tpl hier="1" item="2"/>
          <tpl fld="1" item="11"/>
          <tpl fld="2" item="0"/>
          <tpl fld="3" item="0"/>
          <tpl hier="11" item="6"/>
          <tpl fld="0" item="0"/>
        </tpls>
      </n>
      <n v="17606" in="0">
        <tpls c="6">
          <tpl hier="1" item="2"/>
          <tpl fld="1" item="8"/>
          <tpl fld="2" item="0"/>
          <tpl fld="3" item="0"/>
          <tpl hier="11" item="6"/>
          <tpl fld="0" item="0"/>
        </tpls>
      </n>
      <n v="-24378" in="0">
        <tpls c="6">
          <tpl hier="1" item="2"/>
          <tpl fld="1" item="10"/>
          <tpl fld="2" item="0"/>
          <tpl fld="3" item="2"/>
          <tpl hier="11" item="6"/>
          <tpl fld="0" item="0"/>
        </tpls>
      </n>
      <n v="-31068" in="0">
        <tpls c="6">
          <tpl hier="1" item="2"/>
          <tpl fld="1" item="4"/>
          <tpl fld="2" item="0"/>
          <tpl fld="3" item="2"/>
          <tpl hier="11" item="6"/>
          <tpl fld="0" item="0"/>
        </tpls>
      </n>
      <n v="-6372" in="0">
        <tpls c="6">
          <tpl hier="1" item="2"/>
          <tpl fld="1" item="0"/>
          <tpl fld="2" item="0"/>
          <tpl fld="3" item="1"/>
          <tpl hier="11" item="6"/>
          <tpl fld="0" item="0"/>
        </tpls>
      </n>
      <n v="1040" in="0">
        <tpls c="6">
          <tpl hier="1" item="2"/>
          <tpl fld="1" item="9"/>
          <tpl fld="2" item="0"/>
          <tpl fld="3" item="3"/>
          <tpl hier="11" item="6"/>
          <tpl fld="0" item="0"/>
        </tpls>
      </n>
      <n v="-8" in="0">
        <tpls c="6">
          <tpl hier="1" item="2"/>
          <tpl fld="1" item="8"/>
          <tpl fld="2" item="0"/>
          <tpl fld="3" item="3"/>
          <tpl hier="11" item="6"/>
          <tpl fld="0" item="0"/>
        </tpls>
      </n>
      <m in="0">
        <tpls c="5">
          <tpl hier="1" item="2"/>
          <tpl hier="3" item="16"/>
          <tpl fld="3" item="1"/>
          <tpl hier="11" item="6"/>
          <tpl fld="0" item="1"/>
        </tpls>
      </m>
      <n v="-56343" in="0">
        <tpls c="6">
          <tpl hier="1" item="2"/>
          <tpl fld="1" item="9"/>
          <tpl fld="2" item="0"/>
          <tpl fld="3" item="2"/>
          <tpl hier="11" item="6"/>
          <tpl fld="0" item="0"/>
        </tpls>
      </n>
      <n v="11478" in="0">
        <tpls c="6">
          <tpl hier="1" item="2"/>
          <tpl fld="1" item="6"/>
          <tpl fld="2" item="0"/>
          <tpl fld="3" item="3"/>
          <tpl hier="11" item="6"/>
          <tpl fld="0" item="0"/>
        </tpls>
      </n>
      <n v="1760" in="0">
        <tpls c="5">
          <tpl hier="1" item="2"/>
          <tpl hier="3" item="16"/>
          <tpl fld="3" item="3"/>
          <tpl hier="11" item="6"/>
          <tpl fld="0" item="0"/>
        </tpls>
      </n>
      <n v="-13033" in="0">
        <tpls c="6">
          <tpl hier="1" item="2"/>
          <tpl fld="1" item="7"/>
          <tpl fld="2" item="0"/>
          <tpl fld="3" item="1"/>
          <tpl hier="11" item="6"/>
          <tpl fld="0" item="0"/>
        </tpls>
      </n>
      <n v="-11481" in="0">
        <tpls c="6">
          <tpl hier="1" item="2"/>
          <tpl fld="1" item="8"/>
          <tpl fld="2" item="0"/>
          <tpl fld="3" item="1"/>
          <tpl hier="11" item="6"/>
          <tpl fld="0" item="0"/>
        </tpls>
      </n>
      <n v="2995" in="0">
        <tpls c="6">
          <tpl hier="1" item="2"/>
          <tpl fld="1" item="11"/>
          <tpl fld="2" item="0"/>
          <tpl fld="3" item="3"/>
          <tpl hier="11" item="6"/>
          <tpl fld="0" item="0"/>
        </tpls>
      </n>
      <n v="-13674" in="0">
        <tpls c="6">
          <tpl hier="1" item="2"/>
          <tpl fld="1" item="1"/>
          <tpl fld="2" item="0"/>
          <tpl fld="3" item="1"/>
          <tpl hier="11" item="6"/>
          <tpl fld="0" item="0"/>
        </tpls>
      </n>
      <n v="1397" in="0">
        <tpls c="6">
          <tpl hier="1" item="2"/>
          <tpl fld="1" item="10"/>
          <tpl fld="2" item="0"/>
          <tpl fld="3" item="3"/>
          <tpl hier="11" item="6"/>
          <tpl fld="0" item="0"/>
        </tpls>
      </n>
      <n v="-24783" in="0">
        <tpls c="6">
          <tpl hier="1" item="2"/>
          <tpl fld="1" item="11"/>
          <tpl fld="2" item="0"/>
          <tpl fld="3" item="2"/>
          <tpl hier="11" item="6"/>
          <tpl fld="0" item="0"/>
        </tpls>
      </n>
      <n v="66623" in="0">
        <tpls c="6">
          <tpl hier="1" item="2"/>
          <tpl fld="1" item="4"/>
          <tpl fld="2" item="0"/>
          <tpl fld="3" item="0"/>
          <tpl hier="11" item="6"/>
          <tpl fld="0" item="0"/>
        </tpls>
      </n>
      <n v="56492" in="0">
        <tpls c="6">
          <tpl hier="1" item="2"/>
          <tpl fld="1" item="6"/>
          <tpl fld="2" item="0"/>
          <tpl fld="3" item="0"/>
          <tpl hier="11" item="6"/>
          <tpl fld="0" item="0"/>
        </tpls>
      </n>
      <n v="35606" in="0">
        <tpls c="6">
          <tpl hier="1" item="2"/>
          <tpl fld="1" item="9"/>
          <tpl fld="2" item="0"/>
          <tpl fld="3" item="0"/>
          <tpl hier="11" item="6"/>
          <tpl fld="0" item="0"/>
        </tpls>
      </n>
      <n v="-22006" in="0">
        <tpls c="6">
          <tpl hier="1" item="2"/>
          <tpl fld="1" item="3"/>
          <tpl fld="2" item="0"/>
          <tpl fld="3" item="2"/>
          <tpl hier="11" item="6"/>
          <tpl fld="0" item="0"/>
        </tpls>
      </n>
      <n v="72906" in="0">
        <tpls c="6">
          <tpl hier="1" item="2"/>
          <tpl fld="1" item="3"/>
          <tpl fld="2" item="0"/>
          <tpl fld="3" item="0"/>
          <tpl hier="11" item="6"/>
          <tpl fld="0" item="0"/>
        </tpls>
      </n>
      <n v="-8062" in="0">
        <tpls c="6">
          <tpl hier="1" item="2"/>
          <tpl fld="1" item="9"/>
          <tpl fld="2" item="0"/>
          <tpl fld="3" item="1"/>
          <tpl hier="11" item="6"/>
          <tpl fld="0" item="0"/>
        </tpls>
      </n>
      <n v="7133" in="0">
        <tpls c="6">
          <tpl hier="1" item="2"/>
          <tpl fld="1" item="0"/>
          <tpl fld="2" item="0"/>
          <tpl fld="3" item="3"/>
          <tpl hier="11" item="6"/>
          <tpl fld="0" item="0"/>
        </tpls>
      </n>
      <n v="22603" in="0">
        <tpls c="6">
          <tpl hier="1" item="2"/>
          <tpl fld="1" item="5"/>
          <tpl fld="2" item="0"/>
          <tpl fld="3" item="0"/>
          <tpl hier="11" item="6"/>
          <tpl fld="0" item="0"/>
        </tpls>
      </n>
      <n v="-2378" in="0">
        <tpls c="6">
          <tpl hier="1" item="2"/>
          <tpl fld="1" item="2"/>
          <tpl fld="2" item="0"/>
          <tpl fld="3" item="3"/>
          <tpl hier="11" item="6"/>
          <tpl fld="0" item="0"/>
        </tpls>
      </n>
      <n v="-26869" in="0">
        <tpls c="6">
          <tpl hier="1" item="2"/>
          <tpl fld="1" item="0"/>
          <tpl fld="2" item="0"/>
          <tpl fld="3" item="2"/>
          <tpl hier="11" item="6"/>
          <tpl fld="0" item="0"/>
        </tpls>
      </n>
      <n v="245137" in="0">
        <tpls c="6">
          <tpl hier="1" item="2"/>
          <tpl fld="1" item="1"/>
          <tpl fld="2" item="0"/>
          <tpl fld="3" item="0"/>
          <tpl hier="11" item="6"/>
          <tpl fld="0" item="0"/>
        </tpls>
      </n>
      <n v="-46446" in="0">
        <tpls c="6">
          <tpl hier="1" item="2"/>
          <tpl fld="1" item="4"/>
          <tpl fld="2" item="0"/>
          <tpl fld="3" item="1"/>
          <tpl hier="11" item="6"/>
          <tpl fld="0" item="0"/>
        </tpls>
      </n>
      <n v="-23103" in="0">
        <tpls c="6">
          <tpl hier="1" item="2"/>
          <tpl fld="1" item="5"/>
          <tpl fld="2" item="0"/>
          <tpl fld="3" item="2"/>
          <tpl hier="11" item="8"/>
          <tpl fld="0" item="0"/>
        </tpls>
      </n>
      <n v="-13781" in="0">
        <tpls c="6">
          <tpl hier="1" item="2"/>
          <tpl fld="1" item="3"/>
          <tpl fld="2" item="0"/>
          <tpl fld="3" item="1"/>
          <tpl hier="11" item="8"/>
          <tpl fld="0" item="0"/>
        </tpls>
      </n>
      <n v="-34471" in="0">
        <tpls c="6">
          <tpl hier="1" item="2"/>
          <tpl fld="1" item="11"/>
          <tpl fld="2" item="0"/>
          <tpl fld="3" item="1"/>
          <tpl hier="11" item="8"/>
          <tpl fld="0" item="0"/>
        </tpls>
      </n>
      <n v="6329" in="0">
        <tpls c="6">
          <tpl hier="1" item="2"/>
          <tpl fld="1" item="3"/>
          <tpl fld="2" item="0"/>
          <tpl fld="3" item="3"/>
          <tpl hier="11" item="8"/>
          <tpl fld="0" item="0"/>
        </tpls>
      </n>
      <n v="118702" in="0">
        <tpls c="6">
          <tpl hier="1" item="2"/>
          <tpl fld="1" item="7"/>
          <tpl fld="2" item="0"/>
          <tpl fld="3" item="0"/>
          <tpl hier="11" item="8"/>
          <tpl fld="0" item="0"/>
        </tpls>
      </n>
      <n v="-28039" in="0">
        <tpls c="6">
          <tpl hier="1" item="2"/>
          <tpl fld="1" item="2"/>
          <tpl fld="2" item="0"/>
          <tpl fld="3" item="2"/>
          <tpl hier="11" item="8"/>
          <tpl fld="0" item="0"/>
        </tpls>
      </n>
      <n v="42319" in="0">
        <tpls c="5">
          <tpl hier="1" item="2"/>
          <tpl hier="3" item="16"/>
          <tpl fld="3" item="0"/>
          <tpl hier="11" item="8"/>
          <tpl fld="0" item="0"/>
        </tpls>
      </n>
      <n v="-458" in="0">
        <tpls c="6">
          <tpl hier="1" item="2"/>
          <tpl fld="1" item="7"/>
          <tpl fld="2" item="0"/>
          <tpl fld="3" item="3"/>
          <tpl hier="11" item="8"/>
          <tpl fld="0" item="0"/>
        </tpls>
      </n>
      <n v="-1956" in="0">
        <tpls c="6">
          <tpl hier="1" item="2"/>
          <tpl fld="1" item="4"/>
          <tpl fld="2" item="0"/>
          <tpl fld="3" item="3"/>
          <tpl hier="11" item="8"/>
          <tpl fld="0" item="0"/>
        </tpls>
      </n>
      <n v="31369" in="0">
        <tpls c="6">
          <tpl hier="1" item="2"/>
          <tpl fld="1" item="2"/>
          <tpl fld="2" item="0"/>
          <tpl fld="3" item="0"/>
          <tpl hier="11" item="8"/>
          <tpl fld="0" item="0"/>
        </tpls>
      </n>
      <n v="36137" in="0">
        <tpls c="6">
          <tpl hier="1" item="2"/>
          <tpl fld="1" item="0"/>
          <tpl fld="2" item="0"/>
          <tpl fld="3" item="0"/>
          <tpl hier="11" item="8"/>
          <tpl fld="0" item="0"/>
        </tpls>
      </n>
      <m in="0">
        <tpls c="5">
          <tpl hier="1" item="2"/>
          <tpl hier="3" item="16"/>
          <tpl fld="3" item="0"/>
          <tpl hier="11" item="8"/>
          <tpl fld="0" item="1"/>
        </tpls>
      </m>
      <m in="0">
        <tpls c="5">
          <tpl hier="1" item="2"/>
          <tpl hier="3" item="16"/>
          <tpl fld="3" item="2"/>
          <tpl hier="11" item="8"/>
          <tpl fld="0" item="1"/>
        </tpls>
      </m>
      <n v="-2074" in="0">
        <tpls c="6">
          <tpl hier="1" item="2"/>
          <tpl fld="1" item="1"/>
          <tpl fld="2" item="0"/>
          <tpl fld="3" item="3"/>
          <tpl hier="11" item="8"/>
          <tpl fld="0" item="0"/>
        </tpls>
      </n>
      <n v="-33403" in="0">
        <tpls c="6">
          <tpl hier="1" item="2"/>
          <tpl fld="1" item="6"/>
          <tpl fld="2" item="0"/>
          <tpl fld="3" item="2"/>
          <tpl hier="11" item="8"/>
          <tpl fld="0" item="0"/>
        </tpls>
      </n>
      <n v="-12972" in="0">
        <tpls c="6">
          <tpl hier="1" item="2"/>
          <tpl fld="1" item="2"/>
          <tpl fld="2" item="0"/>
          <tpl fld="3" item="1"/>
          <tpl hier="11" item="8"/>
          <tpl fld="0" item="0"/>
        </tpls>
      </n>
      <n v="-35085" in="0">
        <tpls c="6">
          <tpl hier="1" item="2"/>
          <tpl fld="1" item="7"/>
          <tpl fld="2" item="0"/>
          <tpl fld="3" item="2"/>
          <tpl hier="11" item="8"/>
          <tpl fld="0" item="0"/>
        </tpls>
      </n>
      <n v="-28" in="0">
        <tpls c="6">
          <tpl hier="1" item="2"/>
          <tpl fld="1" item="6"/>
          <tpl fld="2" item="0"/>
          <tpl fld="3" item="1"/>
          <tpl hier="11" item="8"/>
          <tpl fld="0" item="0"/>
        </tpls>
      </n>
      <n v="67893" in="0">
        <tpls c="6">
          <tpl hier="1" item="2"/>
          <tpl fld="1" item="10"/>
          <tpl fld="2" item="0"/>
          <tpl fld="3" item="0"/>
          <tpl hier="11" item="8"/>
          <tpl fld="0" item="0"/>
        </tpls>
      </n>
      <n v="-49162" in="0">
        <tpls c="6">
          <tpl hier="1" item="2"/>
          <tpl fld="1" item="1"/>
          <tpl fld="2" item="0"/>
          <tpl fld="3" item="2"/>
          <tpl hier="11" item="8"/>
          <tpl fld="0" item="0"/>
        </tpls>
      </n>
      <n v="-14452" in="0">
        <tpls c="6">
          <tpl hier="1" item="2"/>
          <tpl fld="1" item="5"/>
          <tpl fld="2" item="0"/>
          <tpl fld="3" item="1"/>
          <tpl hier="11" item="8"/>
          <tpl fld="0" item="0"/>
        </tpls>
      </n>
      <n v="-6486" in="0">
        <tpls c="6">
          <tpl hier="1" item="2"/>
          <tpl fld="1" item="5"/>
          <tpl fld="2" item="0"/>
          <tpl fld="3" item="3"/>
          <tpl hier="11" item="8"/>
          <tpl fld="0" item="0"/>
        </tpls>
      </n>
      <n v="-53448" in="0">
        <tpls c="5">
          <tpl hier="1" item="2"/>
          <tpl hier="3" item="16"/>
          <tpl fld="3" item="2"/>
          <tpl hier="11" item="8"/>
          <tpl fld="0" item="0"/>
        </tpls>
      </n>
      <n v="-37121" in="0">
        <tpls c="6">
          <tpl hier="1" item="2"/>
          <tpl fld="1" item="8"/>
          <tpl fld="2" item="0"/>
          <tpl fld="3" item="2"/>
          <tpl hier="11" item="8"/>
          <tpl fld="0" item="0"/>
        </tpls>
      </n>
      <m in="0">
        <tpls c="5">
          <tpl hier="1" item="2"/>
          <tpl hier="3" item="16"/>
          <tpl fld="3" item="3"/>
          <tpl hier="11" item="8"/>
          <tpl fld="0" item="1"/>
        </tpls>
      </m>
      <n v="-13781" in="0">
        <tpls c="5">
          <tpl hier="1" item="2"/>
          <tpl hier="3" item="16"/>
          <tpl fld="3" item="1"/>
          <tpl hier="11" item="8"/>
          <tpl fld="0" item="0"/>
        </tpls>
      </n>
      <n v="-7196" in="0">
        <tpls c="6">
          <tpl hier="1" item="2"/>
          <tpl fld="1" item="10"/>
          <tpl fld="2" item="0"/>
          <tpl fld="3" item="1"/>
          <tpl hier="11" item="8"/>
          <tpl fld="0" item="0"/>
        </tpls>
      </n>
      <n v="77575" in="0">
        <tpls c="6">
          <tpl hier="1" item="2"/>
          <tpl fld="1" item="11"/>
          <tpl fld="2" item="0"/>
          <tpl fld="3" item="0"/>
          <tpl hier="11" item="8"/>
          <tpl fld="0" item="0"/>
        </tpls>
      </n>
      <n v="57852" in="0">
        <tpls c="6">
          <tpl hier="1" item="2"/>
          <tpl fld="1" item="8"/>
          <tpl fld="2" item="0"/>
          <tpl fld="3" item="0"/>
          <tpl hier="11" item="8"/>
          <tpl fld="0" item="0"/>
        </tpls>
      </n>
      <n v="-46492" in="0">
        <tpls c="6">
          <tpl hier="1" item="2"/>
          <tpl fld="1" item="10"/>
          <tpl fld="2" item="0"/>
          <tpl fld="3" item="2"/>
          <tpl hier="11" item="8"/>
          <tpl fld="0" item="0"/>
        </tpls>
      </n>
      <n v="-64797" in="0">
        <tpls c="6">
          <tpl hier="1" item="2"/>
          <tpl fld="1" item="4"/>
          <tpl fld="2" item="0"/>
          <tpl fld="3" item="2"/>
          <tpl hier="11" item="8"/>
          <tpl fld="0" item="0"/>
        </tpls>
      </n>
      <n v="-10192" in="0">
        <tpls c="6">
          <tpl hier="1" item="2"/>
          <tpl fld="1" item="0"/>
          <tpl fld="2" item="0"/>
          <tpl fld="3" item="1"/>
          <tpl hier="11" item="8"/>
          <tpl fld="0" item="0"/>
        </tpls>
      </n>
      <n v="422" in="0">
        <tpls c="6">
          <tpl hier="1" item="2"/>
          <tpl fld="1" item="9"/>
          <tpl fld="2" item="0"/>
          <tpl fld="3" item="3"/>
          <tpl hier="11" item="8"/>
          <tpl fld="0" item="0"/>
        </tpls>
      </n>
      <n v="13923" in="0">
        <tpls c="6">
          <tpl hier="1" item="2"/>
          <tpl fld="1" item="8"/>
          <tpl fld="2" item="0"/>
          <tpl fld="3" item="3"/>
          <tpl hier="11" item="8"/>
          <tpl fld="0" item="0"/>
        </tpls>
      </n>
      <m in="0">
        <tpls c="5">
          <tpl hier="1" item="2"/>
          <tpl hier="3" item="16"/>
          <tpl fld="3" item="1"/>
          <tpl hier="11" item="8"/>
          <tpl fld="0" item="1"/>
        </tpls>
      </m>
      <n v="-75756" in="0">
        <tpls c="6">
          <tpl hier="1" item="2"/>
          <tpl fld="1" item="9"/>
          <tpl fld="2" item="0"/>
          <tpl fld="3" item="2"/>
          <tpl hier="11" item="8"/>
          <tpl fld="0" item="0"/>
        </tpls>
      </n>
      <n v="-2766" in="0">
        <tpls c="6">
          <tpl hier="1" item="2"/>
          <tpl fld="1" item="6"/>
          <tpl fld="2" item="0"/>
          <tpl fld="3" item="3"/>
          <tpl hier="11" item="8"/>
          <tpl fld="0" item="0"/>
        </tpls>
      </n>
      <n v="6329" in="0">
        <tpls c="5">
          <tpl hier="1" item="2"/>
          <tpl hier="3" item="16"/>
          <tpl fld="3" item="3"/>
          <tpl hier="11" item="8"/>
          <tpl fld="0" item="0"/>
        </tpls>
      </n>
      <n v="-13574" in="0">
        <tpls c="6">
          <tpl hier="1" item="2"/>
          <tpl fld="1" item="7"/>
          <tpl fld="2" item="0"/>
          <tpl fld="3" item="1"/>
          <tpl hier="11" item="8"/>
          <tpl fld="0" item="0"/>
        </tpls>
      </n>
      <n v="-31821" in="0">
        <tpls c="6">
          <tpl hier="1" item="2"/>
          <tpl fld="1" item="8"/>
          <tpl fld="2" item="0"/>
          <tpl fld="3" item="1"/>
          <tpl hier="11" item="8"/>
          <tpl fld="0" item="0"/>
        </tpls>
      </n>
      <n v="8396" in="0">
        <tpls c="6">
          <tpl hier="1" item="2"/>
          <tpl fld="1" item="11"/>
          <tpl fld="2" item="0"/>
          <tpl fld="3" item="3"/>
          <tpl hier="11" item="8"/>
          <tpl fld="0" item="0"/>
        </tpls>
      </n>
      <n v="-21861" in="0">
        <tpls c="6">
          <tpl hier="1" item="2"/>
          <tpl fld="1" item="1"/>
          <tpl fld="2" item="0"/>
          <tpl fld="3" item="1"/>
          <tpl hier="11" item="8"/>
          <tpl fld="0" item="0"/>
        </tpls>
      </n>
      <n v="10" in="0">
        <tpls c="6">
          <tpl hier="1" item="2"/>
          <tpl fld="1" item="10"/>
          <tpl fld="2" item="0"/>
          <tpl fld="3" item="3"/>
          <tpl hier="11" item="8"/>
          <tpl fld="0" item="0"/>
        </tpls>
      </n>
      <n v="-31036" in="0">
        <tpls c="6">
          <tpl hier="1" item="2"/>
          <tpl fld="1" item="11"/>
          <tpl fld="2" item="0"/>
          <tpl fld="3" item="2"/>
          <tpl hier="11" item="8"/>
          <tpl fld="0" item="0"/>
        </tpls>
      </n>
      <n v="89549" in="0">
        <tpls c="6">
          <tpl hier="1" item="2"/>
          <tpl fld="1" item="4"/>
          <tpl fld="2" item="0"/>
          <tpl fld="3" item="0"/>
          <tpl hier="11" item="8"/>
          <tpl fld="0" item="0"/>
        </tpls>
      </n>
      <n v="102467" in="0">
        <tpls c="6">
          <tpl hier="1" item="2"/>
          <tpl fld="1" item="6"/>
          <tpl fld="2" item="0"/>
          <tpl fld="3" item="0"/>
          <tpl hier="11" item="8"/>
          <tpl fld="0" item="0"/>
        </tpls>
      </n>
      <n v="5774" in="0">
        <tpls c="6">
          <tpl hier="1" item="2"/>
          <tpl fld="1" item="9"/>
          <tpl fld="2" item="0"/>
          <tpl fld="3" item="0"/>
          <tpl hier="11" item="8"/>
          <tpl fld="0" item="0"/>
        </tpls>
      </n>
      <n v="-53448" in="0">
        <tpls c="6">
          <tpl hier="1" item="2"/>
          <tpl fld="1" item="3"/>
          <tpl fld="2" item="0"/>
          <tpl fld="3" item="2"/>
          <tpl hier="11" item="8"/>
          <tpl fld="0" item="0"/>
        </tpls>
      </n>
      <n v="42319" in="0">
        <tpls c="6">
          <tpl hier="1" item="2"/>
          <tpl fld="1" item="3"/>
          <tpl fld="2" item="0"/>
          <tpl fld="3" item="0"/>
          <tpl hier="11" item="8"/>
          <tpl fld="0" item="0"/>
        </tpls>
      </n>
      <n v="-11719" in="0">
        <tpls c="6">
          <tpl hier="1" item="2"/>
          <tpl fld="1" item="9"/>
          <tpl fld="2" item="0"/>
          <tpl fld="3" item="1"/>
          <tpl hier="11" item="8"/>
          <tpl fld="0" item="0"/>
        </tpls>
      </n>
      <n v="-6509" in="0">
        <tpls c="6">
          <tpl hier="1" item="2"/>
          <tpl fld="1" item="0"/>
          <tpl fld="2" item="0"/>
          <tpl fld="3" item="3"/>
          <tpl hier="11" item="8"/>
          <tpl fld="0" item="0"/>
        </tpls>
      </n>
      <n v="39260" in="0">
        <tpls c="6">
          <tpl hier="1" item="2"/>
          <tpl fld="1" item="5"/>
          <tpl fld="2" item="0"/>
          <tpl fld="3" item="0"/>
          <tpl hier="11" item="8"/>
          <tpl fld="0" item="0"/>
        </tpls>
      </n>
      <n v="18288" in="0">
        <tpls c="6">
          <tpl hier="1" item="2"/>
          <tpl fld="1" item="2"/>
          <tpl fld="2" item="0"/>
          <tpl fld="3" item="3"/>
          <tpl hier="11" item="8"/>
          <tpl fld="0" item="0"/>
        </tpls>
      </n>
      <n v="-61076" in="0">
        <tpls c="6">
          <tpl hier="1" item="2"/>
          <tpl fld="1" item="0"/>
          <tpl fld="2" item="0"/>
          <tpl fld="3" item="2"/>
          <tpl hier="11" item="8"/>
          <tpl fld="0" item="0"/>
        </tpls>
      </n>
      <n v="54325" in="0">
        <tpls c="6">
          <tpl hier="1" item="2"/>
          <tpl fld="1" item="1"/>
          <tpl fld="2" item="0"/>
          <tpl fld="3" item="0"/>
          <tpl hier="11" item="8"/>
          <tpl fld="0" item="0"/>
        </tpls>
      </n>
      <n v="-25158" in="0">
        <tpls c="6">
          <tpl hier="1" item="2"/>
          <tpl fld="1" item="4"/>
          <tpl fld="2" item="0"/>
          <tpl fld="3" item="1"/>
          <tpl hier="11" item="8"/>
          <tpl fld="0" item="0"/>
        </tpls>
      </n>
      <e v="#N/A">
        <tpls c="5">
          <tpl hier="1" item="0"/>
          <tpl hier="3" item="21"/>
          <tpl fld="3" item="0"/>
          <tpl hier="11" item="8"/>
          <tpl fld="0" item="0"/>
        </tpls>
      </e>
      <e v="#N/A">
        <tpls c="5">
          <tpl hier="1" item="0"/>
          <tpl hier="3" item="21"/>
          <tpl fld="3" item="0"/>
          <tpl hier="11" item="8"/>
          <tpl fld="0" item="1"/>
        </tpls>
      </e>
      <e v="#N/A">
        <tpls c="5">
          <tpl hier="1" item="0"/>
          <tpl hier="3" item="21"/>
          <tpl fld="3" item="2"/>
          <tpl hier="11" item="8"/>
          <tpl fld="0" item="1"/>
        </tpls>
      </e>
      <e v="#N/A">
        <tpls c="5">
          <tpl hier="1" item="0"/>
          <tpl hier="3" item="21"/>
          <tpl fld="3" item="2"/>
          <tpl hier="11" item="8"/>
          <tpl fld="0" item="0"/>
        </tpls>
      </e>
      <e v="#N/A">
        <tpls c="5">
          <tpl hier="1" item="0"/>
          <tpl hier="3" item="21"/>
          <tpl fld="3" item="3"/>
          <tpl hier="11" item="8"/>
          <tpl fld="0" item="1"/>
        </tpls>
      </e>
      <e v="#N/A">
        <tpls c="5">
          <tpl hier="1" item="0"/>
          <tpl hier="3" item="21"/>
          <tpl fld="3" item="1"/>
          <tpl hier="11" item="8"/>
          <tpl fld="0" item="0"/>
        </tpls>
      </e>
      <e v="#N/A">
        <tpls c="5">
          <tpl hier="1" item="0"/>
          <tpl hier="3" item="21"/>
          <tpl fld="3" item="1"/>
          <tpl hier="11" item="8"/>
          <tpl fld="0" item="1"/>
        </tpls>
      </e>
      <e v="#N/A">
        <tpls c="5">
          <tpl hier="1" item="0"/>
          <tpl hier="3" item="21"/>
          <tpl fld="3" item="3"/>
          <tpl hier="11" item="8"/>
          <tpl fld="0" item="0"/>
        </tpls>
      </e>
      <e v="#N/A">
        <tpls c="5">
          <tpl hier="1" item="0"/>
          <tpl hier="3" item="21"/>
          <tpl fld="3" item="0"/>
          <tpl hier="11" item="1"/>
          <tpl fld="0" item="0"/>
        </tpls>
      </e>
      <e v="#N/A">
        <tpls c="5">
          <tpl hier="1" item="0"/>
          <tpl hier="3" item="21"/>
          <tpl fld="3" item="0"/>
          <tpl hier="11" item="1"/>
          <tpl fld="0" item="1"/>
        </tpls>
      </e>
      <e v="#N/A">
        <tpls c="5">
          <tpl hier="1" item="0"/>
          <tpl hier="3" item="21"/>
          <tpl fld="3" item="2"/>
          <tpl hier="11" item="1"/>
          <tpl fld="0" item="1"/>
        </tpls>
      </e>
      <e v="#N/A">
        <tpls c="5">
          <tpl hier="1" item="0"/>
          <tpl hier="3" item="21"/>
          <tpl fld="3" item="2"/>
          <tpl hier="11" item="1"/>
          <tpl fld="0" item="0"/>
        </tpls>
      </e>
      <e v="#N/A">
        <tpls c="5">
          <tpl hier="1" item="0"/>
          <tpl hier="3" item="21"/>
          <tpl fld="3" item="3"/>
          <tpl hier="11" item="1"/>
          <tpl fld="0" item="1"/>
        </tpls>
      </e>
      <e v="#N/A">
        <tpls c="5">
          <tpl hier="1" item="0"/>
          <tpl hier="3" item="21"/>
          <tpl fld="3" item="1"/>
          <tpl hier="11" item="1"/>
          <tpl fld="0" item="0"/>
        </tpls>
      </e>
      <e v="#N/A">
        <tpls c="5">
          <tpl hier="1" item="0"/>
          <tpl hier="3" item="21"/>
          <tpl fld="3" item="1"/>
          <tpl hier="11" item="1"/>
          <tpl fld="0" item="1"/>
        </tpls>
      </e>
      <e v="#N/A">
        <tpls c="5">
          <tpl hier="1" item="0"/>
          <tpl hier="3" item="21"/>
          <tpl fld="3" item="3"/>
          <tpl hier="11" item="1"/>
          <tpl fld="0" item="0"/>
        </tpls>
      </e>
      <n v="1680454" in="0">
        <tpls c="5">
          <tpl hier="1" item="0"/>
          <tpl hier="3" item="12"/>
          <tpl fld="3" item="0"/>
          <tpl hier="11" item="5"/>
          <tpl fld="0" item="0"/>
        </tpls>
      </n>
      <n v="813778" in="0">
        <tpls c="5">
          <tpl hier="1" item="0"/>
          <tpl hier="3" item="12"/>
          <tpl fld="3" item="0"/>
          <tpl hier="11" item="5"/>
          <tpl fld="0" item="1"/>
        </tpls>
      </n>
      <n v="-436920" in="0">
        <tpls c="5">
          <tpl hier="1" item="0"/>
          <tpl hier="3" item="12"/>
          <tpl fld="3" item="2"/>
          <tpl hier="11" item="5"/>
          <tpl fld="0" item="1"/>
        </tpls>
      </n>
      <n v="-974531" in="0">
        <tpls c="5">
          <tpl hier="1" item="0"/>
          <tpl hier="3" item="12"/>
          <tpl fld="3" item="2"/>
          <tpl hier="11" item="5"/>
          <tpl fld="0" item="0"/>
        </tpls>
      </n>
      <n v="20048" in="0">
        <tpls c="5">
          <tpl hier="1" item="0"/>
          <tpl hier="3" item="12"/>
          <tpl fld="3" item="3"/>
          <tpl hier="11" item="5"/>
          <tpl fld="0" item="1"/>
        </tpls>
      </n>
      <n v="-422353" in="0">
        <tpls c="5">
          <tpl hier="1" item="0"/>
          <tpl hier="3" item="12"/>
          <tpl fld="3" item="1"/>
          <tpl hier="11" item="5"/>
          <tpl fld="0" item="0"/>
        </tpls>
      </n>
      <n v="-199258" in="0">
        <tpls c="5">
          <tpl hier="1" item="0"/>
          <tpl hier="3" item="12"/>
          <tpl fld="3" item="1"/>
          <tpl hier="11" item="5"/>
          <tpl fld="0" item="1"/>
        </tpls>
      </n>
      <n v="37745" in="0">
        <tpls c="5">
          <tpl hier="1" item="0"/>
          <tpl hier="3" item="12"/>
          <tpl fld="3" item="3"/>
          <tpl hier="11" item="5"/>
          <tpl fld="0" item="0"/>
        </tpls>
      </n>
      <n v="689467" in="0">
        <tpls c="5">
          <tpl hier="1" item="3"/>
          <tpl hier="3" item="12"/>
          <tpl fld="3" item="0"/>
          <tpl hier="11" item="6"/>
          <tpl fld="0" item="0"/>
        </tpls>
      </n>
      <n v="1072340" in="0">
        <tpls c="5">
          <tpl hier="1" item="3"/>
          <tpl hier="3" item="12"/>
          <tpl fld="3" item="0"/>
          <tpl hier="11" item="6"/>
          <tpl fld="0" item="1"/>
        </tpls>
      </n>
      <n v="-476295" in="0">
        <tpls c="5">
          <tpl hier="1" item="3"/>
          <tpl hier="3" item="12"/>
          <tpl fld="3" item="2"/>
          <tpl hier="11" item="6"/>
          <tpl fld="0" item="1"/>
        </tpls>
      </n>
      <n v="-475048" in="0">
        <tpls c="5">
          <tpl hier="1" item="3"/>
          <tpl hier="3" item="12"/>
          <tpl fld="3" item="2"/>
          <tpl hier="11" item="6"/>
          <tpl fld="0" item="0"/>
        </tpls>
      </n>
      <n v="54310" in="0">
        <tpls c="5">
          <tpl hier="1" item="3"/>
          <tpl hier="3" item="12"/>
          <tpl fld="3" item="3"/>
          <tpl hier="11" item="6"/>
          <tpl fld="0" item="1"/>
        </tpls>
      </n>
      <n v="-202375" in="0">
        <tpls c="5">
          <tpl hier="1" item="3"/>
          <tpl hier="3" item="12"/>
          <tpl fld="3" item="1"/>
          <tpl hier="11" item="6"/>
          <tpl fld="0" item="0"/>
        </tpls>
      </n>
      <n v="-205541" in="0">
        <tpls c="5">
          <tpl hier="1" item="3"/>
          <tpl hier="3" item="12"/>
          <tpl fld="3" item="1"/>
          <tpl hier="11" item="6"/>
          <tpl fld="0" item="1"/>
        </tpls>
      </n>
      <n v="33" in="0">
        <tpls c="5">
          <tpl hier="1" item="3"/>
          <tpl hier="3" item="12"/>
          <tpl fld="3" item="3"/>
          <tpl hier="11" item="6"/>
          <tpl fld="0" item="0"/>
        </tpls>
      </n>
      <e v="#N/A">
        <tpls c="5">
          <tpl hier="1" item="0"/>
          <tpl hier="3" item="20"/>
          <tpl fld="3" item="0"/>
          <tpl hier="11" item="1"/>
          <tpl fld="0" item="0"/>
        </tpls>
      </e>
      <e v="#N/A">
        <tpls c="5">
          <tpl hier="1" item="0"/>
          <tpl hier="3" item="20"/>
          <tpl fld="3" item="0"/>
          <tpl hier="11" item="1"/>
          <tpl fld="0" item="1"/>
        </tpls>
      </e>
      <e v="#N/A">
        <tpls c="5">
          <tpl hier="1" item="0"/>
          <tpl hier="3" item="20"/>
          <tpl fld="3" item="2"/>
          <tpl hier="11" item="1"/>
          <tpl fld="0" item="1"/>
        </tpls>
      </e>
      <e v="#N/A">
        <tpls c="5">
          <tpl hier="1" item="0"/>
          <tpl hier="3" item="20"/>
          <tpl fld="3" item="2"/>
          <tpl hier="11" item="1"/>
          <tpl fld="0" item="0"/>
        </tpls>
      </e>
      <e v="#N/A">
        <tpls c="5">
          <tpl hier="1" item="0"/>
          <tpl hier="3" item="20"/>
          <tpl fld="3" item="3"/>
          <tpl hier="11" item="1"/>
          <tpl fld="0" item="1"/>
        </tpls>
      </e>
      <e v="#N/A">
        <tpls c="5">
          <tpl hier="1" item="0"/>
          <tpl hier="3" item="20"/>
          <tpl fld="3" item="1"/>
          <tpl hier="11" item="1"/>
          <tpl fld="0" item="0"/>
        </tpls>
      </e>
      <e v="#N/A">
        <tpls c="5">
          <tpl hier="1" item="0"/>
          <tpl hier="3" item="20"/>
          <tpl fld="3" item="1"/>
          <tpl hier="11" item="1"/>
          <tpl fld="0" item="1"/>
        </tpls>
      </e>
      <e v="#N/A">
        <tpls c="5">
          <tpl hier="1" item="0"/>
          <tpl hier="3" item="20"/>
          <tpl fld="3" item="3"/>
          <tpl hier="11" item="1"/>
          <tpl fld="0" item="0"/>
        </tpls>
      </e>
      <e v="#N/A">
        <tpls c="5">
          <tpl hier="1" item="0"/>
          <tpl hier="3" item="20"/>
          <tpl fld="3" item="0"/>
          <tpl hier="11" item="6"/>
          <tpl fld="0" item="0"/>
        </tpls>
      </e>
      <e v="#N/A">
        <tpls c="5">
          <tpl hier="1" item="0"/>
          <tpl hier="3" item="20"/>
          <tpl fld="3" item="0"/>
          <tpl hier="11" item="6"/>
          <tpl fld="0" item="1"/>
        </tpls>
      </e>
      <e v="#N/A">
        <tpls c="5">
          <tpl hier="1" item="0"/>
          <tpl hier="3" item="20"/>
          <tpl fld="3" item="2"/>
          <tpl hier="11" item="6"/>
          <tpl fld="0" item="1"/>
        </tpls>
      </e>
      <e v="#N/A">
        <tpls c="5">
          <tpl hier="1" item="0"/>
          <tpl hier="3" item="20"/>
          <tpl fld="3" item="2"/>
          <tpl hier="11" item="6"/>
          <tpl fld="0" item="0"/>
        </tpls>
      </e>
      <e v="#N/A">
        <tpls c="5">
          <tpl hier="1" item="0"/>
          <tpl hier="3" item="20"/>
          <tpl fld="3" item="3"/>
          <tpl hier="11" item="6"/>
          <tpl fld="0" item="1"/>
        </tpls>
      </e>
      <e v="#N/A">
        <tpls c="5">
          <tpl hier="1" item="0"/>
          <tpl hier="3" item="20"/>
          <tpl fld="3" item="1"/>
          <tpl hier="11" item="6"/>
          <tpl fld="0" item="0"/>
        </tpls>
      </e>
      <e v="#N/A">
        <tpls c="5">
          <tpl hier="1" item="0"/>
          <tpl hier="3" item="20"/>
          <tpl fld="3" item="1"/>
          <tpl hier="11" item="6"/>
          <tpl fld="0" item="1"/>
        </tpls>
      </e>
      <e v="#N/A">
        <tpls c="5">
          <tpl hier="1" item="0"/>
          <tpl hier="3" item="20"/>
          <tpl fld="3" item="3"/>
          <tpl hier="11" item="6"/>
          <tpl fld="0" item="0"/>
        </tpls>
      </e>
      <e v="#N/A">
        <tpls c="5">
          <tpl hier="1" item="0"/>
          <tpl hier="3" item="20"/>
          <tpl fld="3" item="0"/>
          <tpl hier="11" item="5"/>
          <tpl fld="0" item="0"/>
        </tpls>
      </e>
      <e v="#N/A">
        <tpls c="5">
          <tpl hier="1" item="0"/>
          <tpl hier="3" item="20"/>
          <tpl fld="3" item="0"/>
          <tpl hier="11" item="5"/>
          <tpl fld="0" item="1"/>
        </tpls>
      </e>
      <e v="#N/A">
        <tpls c="5">
          <tpl hier="1" item="0"/>
          <tpl hier="3" item="20"/>
          <tpl fld="3" item="2"/>
          <tpl hier="11" item="5"/>
          <tpl fld="0" item="1"/>
        </tpls>
      </e>
      <e v="#N/A">
        <tpls c="5">
          <tpl hier="1" item="0"/>
          <tpl hier="3" item="20"/>
          <tpl fld="3" item="2"/>
          <tpl hier="11" item="5"/>
          <tpl fld="0" item="0"/>
        </tpls>
      </e>
      <e v="#N/A">
        <tpls c="5">
          <tpl hier="1" item="0"/>
          <tpl hier="3" item="20"/>
          <tpl fld="3" item="3"/>
          <tpl hier="11" item="5"/>
          <tpl fld="0" item="1"/>
        </tpls>
      </e>
      <e v="#N/A">
        <tpls c="5">
          <tpl hier="1" item="0"/>
          <tpl hier="3" item="20"/>
          <tpl fld="3" item="1"/>
          <tpl hier="11" item="5"/>
          <tpl fld="0" item="0"/>
        </tpls>
      </e>
      <e v="#N/A">
        <tpls c="5">
          <tpl hier="1" item="0"/>
          <tpl hier="3" item="20"/>
          <tpl fld="3" item="1"/>
          <tpl hier="11" item="5"/>
          <tpl fld="0" item="1"/>
        </tpls>
      </e>
      <e v="#N/A">
        <tpls c="5">
          <tpl hier="1" item="0"/>
          <tpl hier="3" item="20"/>
          <tpl fld="3" item="3"/>
          <tpl hier="11" item="5"/>
          <tpl fld="0" item="0"/>
        </tpls>
      </e>
      <e v="#N/A">
        <tpls c="5">
          <tpl hier="1" item="0"/>
          <tpl hier="3" item="13"/>
          <tpl fld="3" item="0"/>
          <tpl hier="11" item="5"/>
          <tpl fld="0" item="1"/>
        </tpls>
      </e>
      <e v="#N/A">
        <tpls c="5">
          <tpl hier="1" item="0"/>
          <tpl hier="3" item="13"/>
          <tpl fld="3" item="2"/>
          <tpl hier="11" item="5"/>
          <tpl fld="0" item="1"/>
        </tpls>
      </e>
      <e v="#N/A">
        <tpls c="5">
          <tpl hier="1" item="0"/>
          <tpl hier="3" item="13"/>
          <tpl fld="3" item="3"/>
          <tpl hier="11" item="5"/>
          <tpl fld="0" item="0"/>
        </tpls>
      </e>
      <e v="#N/A">
        <tpls c="5">
          <tpl hier="1" item="0"/>
          <tpl hier="3" item="13"/>
          <tpl fld="3" item="0"/>
          <tpl hier="11" item="5"/>
          <tpl fld="0" item="0"/>
        </tpls>
      </e>
      <e v="#N/A">
        <tpls c="5">
          <tpl hier="1" item="0"/>
          <tpl hier="3" item="13"/>
          <tpl fld="3" item="2"/>
          <tpl hier="11" item="5"/>
          <tpl fld="0" item="0"/>
        </tpls>
      </e>
      <e v="#N/A">
        <tpls c="5">
          <tpl hier="1" item="0"/>
          <tpl hier="3" item="13"/>
          <tpl fld="3" item="1"/>
          <tpl hier="11" item="5"/>
          <tpl fld="0" item="1"/>
        </tpls>
      </e>
      <e v="#N/A">
        <tpls c="5">
          <tpl hier="1" item="0"/>
          <tpl hier="3" item="13"/>
          <tpl fld="3" item="3"/>
          <tpl hier="11" item="5"/>
          <tpl fld="0" item="1"/>
        </tpls>
      </e>
      <e v="#N/A">
        <tpls c="5">
          <tpl hier="1" item="0"/>
          <tpl hier="3" item="13"/>
          <tpl fld="3" item="1"/>
          <tpl hier="11" item="5"/>
          <tpl fld="0" item="0"/>
        </tpls>
      </e>
      <e v="#N/A">
        <tpls c="5">
          <tpl hier="1" item="0"/>
          <tpl hier="3" item="17"/>
          <tpl fld="3" item="0"/>
          <tpl hier="11" item="5"/>
          <tpl fld="0" item="1"/>
        </tpls>
      </e>
      <e v="#N/A">
        <tpls c="5">
          <tpl hier="1" item="0"/>
          <tpl hier="3" item="17"/>
          <tpl fld="3" item="2"/>
          <tpl hier="11" item="5"/>
          <tpl fld="0" item="1"/>
        </tpls>
      </e>
      <e v="#N/A">
        <tpls c="5">
          <tpl hier="1" item="0"/>
          <tpl hier="3" item="17"/>
          <tpl fld="3" item="3"/>
          <tpl hier="11" item="5"/>
          <tpl fld="0" item="0"/>
        </tpls>
      </e>
      <e v="#N/A">
        <tpls c="5">
          <tpl hier="1" item="0"/>
          <tpl hier="3" item="17"/>
          <tpl fld="3" item="0"/>
          <tpl hier="11" item="5"/>
          <tpl fld="0" item="0"/>
        </tpls>
      </e>
      <e v="#N/A">
        <tpls c="5">
          <tpl hier="1" item="0"/>
          <tpl hier="3" item="17"/>
          <tpl fld="3" item="2"/>
          <tpl hier="11" item="5"/>
          <tpl fld="0" item="0"/>
        </tpls>
      </e>
      <e v="#N/A">
        <tpls c="5">
          <tpl hier="1" item="0"/>
          <tpl hier="3" item="17"/>
          <tpl fld="3" item="1"/>
          <tpl hier="11" item="5"/>
          <tpl fld="0" item="1"/>
        </tpls>
      </e>
      <e v="#N/A">
        <tpls c="5">
          <tpl hier="1" item="0"/>
          <tpl hier="3" item="17"/>
          <tpl fld="3" item="3"/>
          <tpl hier="11" item="5"/>
          <tpl fld="0" item="1"/>
        </tpls>
      </e>
      <e v="#N/A">
        <tpls c="5">
          <tpl hier="1" item="0"/>
          <tpl hier="3" item="17"/>
          <tpl fld="3" item="1"/>
          <tpl hier="11" item="5"/>
          <tpl fld="0" item="0"/>
        </tpls>
      </e>
      <e v="#N/A">
        <tpls c="5">
          <tpl hier="1" item="0"/>
          <tpl hier="3" item="21"/>
          <tpl fld="3" item="0"/>
          <tpl hier="11" item="5"/>
          <tpl fld="0" item="1"/>
        </tpls>
      </e>
      <e v="#N/A">
        <tpls c="5">
          <tpl hier="1" item="0"/>
          <tpl hier="3" item="21"/>
          <tpl fld="3" item="2"/>
          <tpl hier="11" item="5"/>
          <tpl fld="0" item="1"/>
        </tpls>
      </e>
      <e v="#N/A">
        <tpls c="5">
          <tpl hier="1" item="0"/>
          <tpl hier="3" item="21"/>
          <tpl fld="3" item="3"/>
          <tpl hier="11" item="5"/>
          <tpl fld="0" item="0"/>
        </tpls>
      </e>
      <e v="#N/A">
        <tpls c="5">
          <tpl hier="1" item="0"/>
          <tpl hier="3" item="21"/>
          <tpl fld="3" item="0"/>
          <tpl hier="11" item="5"/>
          <tpl fld="0" item="0"/>
        </tpls>
      </e>
      <e v="#N/A">
        <tpls c="5">
          <tpl hier="1" item="0"/>
          <tpl hier="3" item="21"/>
          <tpl fld="3" item="2"/>
          <tpl hier="11" item="5"/>
          <tpl fld="0" item="0"/>
        </tpls>
      </e>
      <e v="#N/A">
        <tpls c="5">
          <tpl hier="1" item="0"/>
          <tpl hier="3" item="21"/>
          <tpl fld="3" item="1"/>
          <tpl hier="11" item="5"/>
          <tpl fld="0" item="1"/>
        </tpls>
      </e>
      <e v="#N/A">
        <tpls c="5">
          <tpl hier="1" item="0"/>
          <tpl hier="3" item="21"/>
          <tpl fld="3" item="3"/>
          <tpl hier="11" item="5"/>
          <tpl fld="0" item="1"/>
        </tpls>
      </e>
      <e v="#N/A">
        <tpls c="5">
          <tpl hier="1" item="0"/>
          <tpl hier="3" item="21"/>
          <tpl fld="3" item="1"/>
          <tpl hier="11" item="5"/>
          <tpl fld="0" item="0"/>
        </tpls>
      </e>
      <e v="#N/A">
        <tpls c="5">
          <tpl hier="1" item="0"/>
          <tpl hier="3" item="22"/>
          <tpl fld="3" item="0"/>
          <tpl hier="11" item="5"/>
          <tpl fld="0" item="1"/>
        </tpls>
      </e>
      <e v="#N/A">
        <tpls c="5">
          <tpl hier="1" item="0"/>
          <tpl hier="3" item="22"/>
          <tpl fld="3" item="2"/>
          <tpl hier="11" item="5"/>
          <tpl fld="0" item="1"/>
        </tpls>
      </e>
      <e v="#N/A">
        <tpls c="5">
          <tpl hier="1" item="0"/>
          <tpl hier="3" item="22"/>
          <tpl fld="3" item="3"/>
          <tpl hier="11" item="5"/>
          <tpl fld="0" item="0"/>
        </tpls>
      </e>
      <e v="#N/A">
        <tpls c="5">
          <tpl hier="1" item="0"/>
          <tpl hier="3" item="22"/>
          <tpl fld="3" item="0"/>
          <tpl hier="11" item="5"/>
          <tpl fld="0" item="0"/>
        </tpls>
      </e>
      <e v="#N/A">
        <tpls c="5">
          <tpl hier="1" item="0"/>
          <tpl hier="3" item="22"/>
          <tpl fld="3" item="2"/>
          <tpl hier="11" item="5"/>
          <tpl fld="0" item="0"/>
        </tpls>
      </e>
      <e v="#N/A">
        <tpls c="5">
          <tpl hier="1" item="0"/>
          <tpl hier="3" item="22"/>
          <tpl fld="3" item="1"/>
          <tpl hier="11" item="5"/>
          <tpl fld="0" item="1"/>
        </tpls>
      </e>
      <e v="#N/A">
        <tpls c="5">
          <tpl hier="1" item="0"/>
          <tpl hier="3" item="22"/>
          <tpl fld="3" item="3"/>
          <tpl hier="11" item="5"/>
          <tpl fld="0" item="1"/>
        </tpls>
      </e>
      <e v="#N/A">
        <tpls c="5">
          <tpl hier="1" item="0"/>
          <tpl hier="3" item="22"/>
          <tpl fld="3" item="1"/>
          <tpl hier="11" item="5"/>
          <tpl fld="0" item="0"/>
        </tpls>
      </e>
      <e v="#N/A">
        <tpls c="5">
          <tpl hier="1" item="0"/>
          <tpl hier="3" item="19"/>
          <tpl fld="3" item="0"/>
          <tpl hier="11" item="5"/>
          <tpl fld="0" item="1"/>
        </tpls>
      </e>
      <e v="#N/A">
        <tpls c="5">
          <tpl hier="1" item="0"/>
          <tpl hier="3" item="19"/>
          <tpl fld="3" item="2"/>
          <tpl hier="11" item="5"/>
          <tpl fld="0" item="1"/>
        </tpls>
      </e>
      <e v="#N/A">
        <tpls c="5">
          <tpl hier="1" item="0"/>
          <tpl hier="3" item="19"/>
          <tpl fld="3" item="3"/>
          <tpl hier="11" item="5"/>
          <tpl fld="0" item="0"/>
        </tpls>
      </e>
      <e v="#N/A">
        <tpls c="5">
          <tpl hier="1" item="0"/>
          <tpl hier="3" item="19"/>
          <tpl fld="3" item="0"/>
          <tpl hier="11" item="5"/>
          <tpl fld="0" item="0"/>
        </tpls>
      </e>
      <e v="#N/A">
        <tpls c="5">
          <tpl hier="1" item="0"/>
          <tpl hier="3" item="19"/>
          <tpl fld="3" item="2"/>
          <tpl hier="11" item="5"/>
          <tpl fld="0" item="0"/>
        </tpls>
      </e>
      <e v="#N/A">
        <tpls c="5">
          <tpl hier="1" item="0"/>
          <tpl hier="3" item="19"/>
          <tpl fld="3" item="1"/>
          <tpl hier="11" item="5"/>
          <tpl fld="0" item="1"/>
        </tpls>
      </e>
      <e v="#N/A">
        <tpls c="5">
          <tpl hier="1" item="0"/>
          <tpl hier="3" item="19"/>
          <tpl fld="3" item="3"/>
          <tpl hier="11" item="5"/>
          <tpl fld="0" item="1"/>
        </tpls>
      </e>
      <e v="#N/A">
        <tpls c="5">
          <tpl hier="1" item="0"/>
          <tpl hier="3" item="19"/>
          <tpl fld="3" item="1"/>
          <tpl hier="11" item="5"/>
          <tpl fld="0" item="0"/>
        </tpls>
      </e>
      <e v="#N/A">
        <tpls c="5">
          <tpl hier="1" item="0"/>
          <tpl hier="3" item="24"/>
          <tpl fld="3" item="0"/>
          <tpl hier="11" item="5"/>
          <tpl fld="0" item="1"/>
        </tpls>
      </e>
      <e v="#N/A">
        <tpls c="5">
          <tpl hier="1" item="0"/>
          <tpl hier="3" item="24"/>
          <tpl fld="3" item="2"/>
          <tpl hier="11" item="5"/>
          <tpl fld="0" item="1"/>
        </tpls>
      </e>
      <e v="#N/A">
        <tpls c="5">
          <tpl hier="1" item="0"/>
          <tpl hier="3" item="24"/>
          <tpl fld="3" item="3"/>
          <tpl hier="11" item="5"/>
          <tpl fld="0" item="0"/>
        </tpls>
      </e>
      <e v="#N/A">
        <tpls c="5">
          <tpl hier="1" item="0"/>
          <tpl hier="3" item="24"/>
          <tpl fld="3" item="0"/>
          <tpl hier="11" item="5"/>
          <tpl fld="0" item="0"/>
        </tpls>
      </e>
      <e v="#N/A">
        <tpls c="5">
          <tpl hier="1" item="0"/>
          <tpl hier="3" item="24"/>
          <tpl fld="3" item="2"/>
          <tpl hier="11" item="5"/>
          <tpl fld="0" item="0"/>
        </tpls>
      </e>
      <e v="#N/A">
        <tpls c="5">
          <tpl hier="1" item="0"/>
          <tpl hier="3" item="24"/>
          <tpl fld="3" item="1"/>
          <tpl hier="11" item="5"/>
          <tpl fld="0" item="1"/>
        </tpls>
      </e>
      <e v="#N/A">
        <tpls c="5">
          <tpl hier="1" item="0"/>
          <tpl hier="3" item="24"/>
          <tpl fld="3" item="3"/>
          <tpl hier="11" item="5"/>
          <tpl fld="0" item="1"/>
        </tpls>
      </e>
      <e v="#N/A">
        <tpls c="5">
          <tpl hier="1" item="0"/>
          <tpl hier="3" item="24"/>
          <tpl fld="3" item="1"/>
          <tpl hier="11" item="5"/>
          <tpl fld="0" item="0"/>
        </tpls>
      </e>
      <m in="0">
        <tpls c="5">
          <tpl hier="1" item="2"/>
          <tpl hier="3" item="17"/>
          <tpl fld="3" item="0"/>
          <tpl hier="11" item="8"/>
          <tpl fld="0" item="1"/>
        </tpls>
      </m>
      <m in="0">
        <tpls c="5">
          <tpl hier="1" item="2"/>
          <tpl hier="3" item="17"/>
          <tpl fld="3" item="2"/>
          <tpl hier="11" item="8"/>
          <tpl fld="0" item="1"/>
        </tpls>
      </m>
      <n v="-2074" in="0">
        <tpls c="5">
          <tpl hier="1" item="2"/>
          <tpl hier="3" item="17"/>
          <tpl fld="3" item="3"/>
          <tpl hier="11" item="8"/>
          <tpl fld="0" item="0"/>
        </tpls>
      </n>
      <n v="54325" in="0">
        <tpls c="5">
          <tpl hier="1" item="2"/>
          <tpl hier="3" item="17"/>
          <tpl fld="3" item="0"/>
          <tpl hier="11" item="8"/>
          <tpl fld="0" item="0"/>
        </tpls>
      </n>
      <n v="-49162" in="0">
        <tpls c="5">
          <tpl hier="1" item="2"/>
          <tpl hier="3" item="17"/>
          <tpl fld="3" item="2"/>
          <tpl hier="11" item="8"/>
          <tpl fld="0" item="0"/>
        </tpls>
      </n>
      <m in="0">
        <tpls c="5">
          <tpl hier="1" item="2"/>
          <tpl hier="3" item="17"/>
          <tpl fld="3" item="1"/>
          <tpl hier="11" item="8"/>
          <tpl fld="0" item="1"/>
        </tpls>
      </m>
      <m in="0">
        <tpls c="5">
          <tpl hier="1" item="2"/>
          <tpl hier="3" item="17"/>
          <tpl fld="3" item="3"/>
          <tpl hier="11" item="8"/>
          <tpl fld="0" item="1"/>
        </tpls>
      </m>
      <n v="-21861" in="0">
        <tpls c="5">
          <tpl hier="1" item="2"/>
          <tpl hier="3" item="17"/>
          <tpl fld="3" item="1"/>
          <tpl hier="11" item="8"/>
          <tpl fld="0" item="0"/>
        </tpls>
      </n>
      <m in="0">
        <tpls c="5">
          <tpl hier="1" item="2"/>
          <tpl hier="3" item="17"/>
          <tpl fld="3" item="0"/>
          <tpl hier="11" item="4"/>
          <tpl fld="0" item="1"/>
        </tpls>
      </m>
      <m in="0">
        <tpls c="5">
          <tpl hier="1" item="2"/>
          <tpl hier="3" item="17"/>
          <tpl fld="3" item="2"/>
          <tpl hier="11" item="4"/>
          <tpl fld="0" item="1"/>
        </tpls>
      </m>
      <n v="315" in="0">
        <tpls c="5">
          <tpl hier="1" item="2"/>
          <tpl hier="3" item="17"/>
          <tpl fld="3" item="3"/>
          <tpl hier="11" item="4"/>
          <tpl fld="0" item="0"/>
        </tpls>
      </n>
      <n v="27574" in="0">
        <tpls c="5">
          <tpl hier="1" item="2"/>
          <tpl hier="3" item="17"/>
          <tpl fld="3" item="0"/>
          <tpl hier="11" item="4"/>
          <tpl fld="0" item="0"/>
        </tpls>
      </n>
      <n v="-19132" in="0">
        <tpls c="5">
          <tpl hier="1" item="2"/>
          <tpl hier="3" item="17"/>
          <tpl fld="3" item="2"/>
          <tpl hier="11" item="4"/>
          <tpl fld="0" item="0"/>
        </tpls>
      </n>
      <m in="0">
        <tpls c="5">
          <tpl hier="1" item="2"/>
          <tpl hier="3" item="17"/>
          <tpl fld="3" item="1"/>
          <tpl hier="11" item="4"/>
          <tpl fld="0" item="1"/>
        </tpls>
      </m>
      <m in="0">
        <tpls c="5">
          <tpl hier="1" item="2"/>
          <tpl hier="3" item="17"/>
          <tpl fld="3" item="3"/>
          <tpl hier="11" item="4"/>
          <tpl fld="0" item="1"/>
        </tpls>
      </m>
      <n v="-10117" in="0">
        <tpls c="5">
          <tpl hier="1" item="2"/>
          <tpl hier="3" item="17"/>
          <tpl fld="3" item="1"/>
          <tpl hier="11" item="4"/>
          <tpl fld="0" item="0"/>
        </tpls>
      </n>
      <m in="0">
        <tpls c="5">
          <tpl hier="1" item="2"/>
          <tpl hier="3" item="15"/>
          <tpl fld="3" item="0"/>
          <tpl hier="11" item="4"/>
          <tpl fld="0" item="1"/>
        </tpls>
      </m>
      <m in="0">
        <tpls c="5">
          <tpl hier="1" item="2"/>
          <tpl hier="3" item="15"/>
          <tpl fld="3" item="2"/>
          <tpl hier="11" item="4"/>
          <tpl fld="0" item="1"/>
        </tpls>
      </m>
      <n v="18587" in="0">
        <tpls c="5">
          <tpl hier="1" item="2"/>
          <tpl hier="3" item="15"/>
          <tpl fld="3" item="3"/>
          <tpl hier="11" item="4"/>
          <tpl fld="0" item="0"/>
        </tpls>
      </n>
      <n v="18175" in="0">
        <tpls c="5">
          <tpl hier="1" item="2"/>
          <tpl hier="3" item="15"/>
          <tpl fld="3" item="0"/>
          <tpl hier="11" item="4"/>
          <tpl fld="0" item="0"/>
        </tpls>
      </n>
      <n v="-30666" in="0">
        <tpls c="5">
          <tpl hier="1" item="2"/>
          <tpl hier="3" item="15"/>
          <tpl fld="3" item="2"/>
          <tpl hier="11" item="4"/>
          <tpl fld="0" item="0"/>
        </tpls>
      </n>
      <m in="0">
        <tpls c="5">
          <tpl hier="1" item="2"/>
          <tpl hier="3" item="15"/>
          <tpl fld="3" item="1"/>
          <tpl hier="11" item="4"/>
          <tpl fld="0" item="1"/>
        </tpls>
      </m>
      <m in="0">
        <tpls c="5">
          <tpl hier="1" item="2"/>
          <tpl hier="3" item="15"/>
          <tpl fld="3" item="3"/>
          <tpl hier="11" item="4"/>
          <tpl fld="0" item="1"/>
        </tpls>
      </m>
      <n v="-7110" in="0">
        <tpls c="5">
          <tpl hier="1" item="2"/>
          <tpl hier="3" item="15"/>
          <tpl fld="3" item="1"/>
          <tpl hier="11" item="4"/>
          <tpl fld="0" item="0"/>
        </tpls>
      </n>
      <m in="0">
        <tpls c="5">
          <tpl hier="1" item="2"/>
          <tpl hier="3" item="18"/>
          <tpl fld="3" item="0"/>
          <tpl hier="11" item="4"/>
          <tpl fld="0" item="1"/>
        </tpls>
      </m>
      <m in="0">
        <tpls c="5">
          <tpl hier="1" item="2"/>
          <tpl hier="3" item="18"/>
          <tpl fld="3" item="2"/>
          <tpl hier="11" item="4"/>
          <tpl fld="0" item="1"/>
        </tpls>
      </m>
      <n v="766" in="0">
        <tpls c="5">
          <tpl hier="1" item="2"/>
          <tpl hier="3" item="18"/>
          <tpl fld="3" item="3"/>
          <tpl hier="11" item="4"/>
          <tpl fld="0" item="0"/>
        </tpls>
      </n>
      <n v="152895" in="0">
        <tpls c="5">
          <tpl hier="1" item="2"/>
          <tpl hier="3" item="18"/>
          <tpl fld="3" item="0"/>
          <tpl hier="11" item="4"/>
          <tpl fld="0" item="0"/>
        </tpls>
      </n>
      <n v="-69740" in="0">
        <tpls c="5">
          <tpl hier="1" item="2"/>
          <tpl hier="3" item="18"/>
          <tpl fld="3" item="2"/>
          <tpl hier="11" item="4"/>
          <tpl fld="0" item="0"/>
        </tpls>
      </n>
      <m in="0">
        <tpls c="5">
          <tpl hier="1" item="2"/>
          <tpl hier="3" item="18"/>
          <tpl fld="3" item="1"/>
          <tpl hier="11" item="4"/>
          <tpl fld="0" item="1"/>
        </tpls>
      </m>
      <m in="0">
        <tpls c="5">
          <tpl hier="1" item="2"/>
          <tpl hier="3" item="18"/>
          <tpl fld="3" item="3"/>
          <tpl hier="11" item="4"/>
          <tpl fld="0" item="1"/>
        </tpls>
      </m>
      <n v="-24269" in="0">
        <tpls c="5">
          <tpl hier="1" item="2"/>
          <tpl hier="3" item="18"/>
          <tpl fld="3" item="1"/>
          <tpl hier="11" item="4"/>
          <tpl fld="0" item="0"/>
        </tpls>
      </n>
      <m in="0">
        <tpls c="5">
          <tpl hier="1" item="2"/>
          <tpl hier="3" item="19"/>
          <tpl fld="3" item="0"/>
          <tpl hier="11" item="4"/>
          <tpl fld="0" item="1"/>
        </tpls>
      </m>
      <m in="0">
        <tpls c="5">
          <tpl hier="1" item="2"/>
          <tpl hier="3" item="19"/>
          <tpl fld="3" item="2"/>
          <tpl hier="11" item="4"/>
          <tpl fld="0" item="1"/>
        </tpls>
      </m>
      <n v="1367" in="0">
        <tpls c="5">
          <tpl hier="1" item="2"/>
          <tpl hier="3" item="19"/>
          <tpl fld="3" item="3"/>
          <tpl hier="11" item="4"/>
          <tpl fld="0" item="0"/>
        </tpls>
      </n>
      <n v="130258" in="0">
        <tpls c="5">
          <tpl hier="1" item="2"/>
          <tpl hier="3" item="19"/>
          <tpl fld="3" item="0"/>
          <tpl hier="11" item="4"/>
          <tpl fld="0" item="0"/>
        </tpls>
      </n>
      <n v="-22281" in="0">
        <tpls c="5">
          <tpl hier="1" item="2"/>
          <tpl hier="3" item="19"/>
          <tpl fld="3" item="2"/>
          <tpl hier="11" item="4"/>
          <tpl fld="0" item="0"/>
        </tpls>
      </n>
      <m in="0">
        <tpls c="5">
          <tpl hier="1" item="2"/>
          <tpl hier="3" item="19"/>
          <tpl fld="3" item="1"/>
          <tpl hier="11" item="4"/>
          <tpl fld="0" item="1"/>
        </tpls>
      </m>
      <m in="0">
        <tpls c="5">
          <tpl hier="1" item="2"/>
          <tpl hier="3" item="19"/>
          <tpl fld="3" item="3"/>
          <tpl hier="11" item="4"/>
          <tpl fld="0" item="1"/>
        </tpls>
      </m>
      <n v="-48069" in="0">
        <tpls c="5">
          <tpl hier="1" item="2"/>
          <tpl hier="3" item="19"/>
          <tpl fld="3" item="1"/>
          <tpl hier="11" item="4"/>
          <tpl fld="0" item="0"/>
        </tpls>
      </n>
      <m in="0">
        <tpls c="5">
          <tpl hier="1" item="2"/>
          <tpl hier="3" item="13"/>
          <tpl fld="3" item="0"/>
          <tpl hier="11" item="4"/>
          <tpl fld="0" item="1"/>
        </tpls>
      </m>
      <m in="0">
        <tpls c="5">
          <tpl hier="1" item="2"/>
          <tpl hier="3" item="13"/>
          <tpl fld="3" item="2"/>
          <tpl hier="11" item="4"/>
          <tpl fld="0" item="1"/>
        </tpls>
      </m>
      <n v="5073" in="0">
        <tpls c="5">
          <tpl hier="1" item="2"/>
          <tpl hier="3" item="13"/>
          <tpl fld="3" item="3"/>
          <tpl hier="11" item="4"/>
          <tpl fld="0" item="0"/>
        </tpls>
      </n>
      <n v="63926" in="0">
        <tpls c="5">
          <tpl hier="1" item="2"/>
          <tpl hier="3" item="13"/>
          <tpl fld="3" item="0"/>
          <tpl hier="11" item="4"/>
          <tpl fld="0" item="0"/>
        </tpls>
      </n>
      <n v="-21919" in="0">
        <tpls c="5">
          <tpl hier="1" item="2"/>
          <tpl hier="3" item="13"/>
          <tpl fld="3" item="2"/>
          <tpl hier="11" item="4"/>
          <tpl fld="0" item="0"/>
        </tpls>
      </n>
      <m in="0">
        <tpls c="5">
          <tpl hier="1" item="2"/>
          <tpl hier="3" item="13"/>
          <tpl fld="3" item="1"/>
          <tpl hier="11" item="4"/>
          <tpl fld="0" item="1"/>
        </tpls>
      </m>
      <m in="0">
        <tpls c="5">
          <tpl hier="1" item="2"/>
          <tpl hier="3" item="13"/>
          <tpl fld="3" item="3"/>
          <tpl hier="11" item="4"/>
          <tpl fld="0" item="1"/>
        </tpls>
      </m>
      <n v="-8447" in="0">
        <tpls c="5">
          <tpl hier="1" item="2"/>
          <tpl hier="3" item="13"/>
          <tpl fld="3" item="1"/>
          <tpl hier="11" item="4"/>
          <tpl fld="0" item="0"/>
        </tpls>
      </n>
      <m in="0">
        <tpls c="5">
          <tpl hier="1" item="2"/>
          <tpl hier="3" item="20"/>
          <tpl fld="3" item="0"/>
          <tpl hier="11" item="4"/>
          <tpl fld="0" item="1"/>
        </tpls>
      </m>
      <m in="0">
        <tpls c="5">
          <tpl hier="1" item="2"/>
          <tpl hier="3" item="20"/>
          <tpl fld="3" item="2"/>
          <tpl hier="11" item="4"/>
          <tpl fld="0" item="1"/>
        </tpls>
      </m>
      <n v="819" in="0">
        <tpls c="5">
          <tpl hier="1" item="2"/>
          <tpl hier="3" item="20"/>
          <tpl fld="3" item="3"/>
          <tpl hier="11" item="4"/>
          <tpl fld="0" item="0"/>
        </tpls>
      </n>
      <n v="26173" in="0">
        <tpls c="5">
          <tpl hier="1" item="2"/>
          <tpl hier="3" item="20"/>
          <tpl fld="3" item="0"/>
          <tpl hier="11" item="4"/>
          <tpl fld="0" item="0"/>
        </tpls>
      </n>
      <n v="-59712" in="0">
        <tpls c="5">
          <tpl hier="1" item="2"/>
          <tpl hier="3" item="20"/>
          <tpl fld="3" item="2"/>
          <tpl hier="11" item="4"/>
          <tpl fld="0" item="0"/>
        </tpls>
      </n>
      <m in="0">
        <tpls c="5">
          <tpl hier="1" item="2"/>
          <tpl hier="3" item="20"/>
          <tpl fld="3" item="1"/>
          <tpl hier="11" item="4"/>
          <tpl fld="0" item="1"/>
        </tpls>
      </m>
      <m in="0">
        <tpls c="5">
          <tpl hier="1" item="2"/>
          <tpl hier="3" item="20"/>
          <tpl fld="3" item="3"/>
          <tpl hier="11" item="4"/>
          <tpl fld="0" item="1"/>
        </tpls>
      </m>
      <n v="-28855" in="0">
        <tpls c="5">
          <tpl hier="1" item="2"/>
          <tpl hier="3" item="20"/>
          <tpl fld="3" item="1"/>
          <tpl hier="11" item="4"/>
          <tpl fld="0" item="0"/>
        </tpls>
      </n>
      <m in="0">
        <tpls c="5">
          <tpl hier="1" item="2"/>
          <tpl hier="3" item="21"/>
          <tpl fld="3" item="0"/>
          <tpl hier="11" item="4"/>
          <tpl fld="0" item="1"/>
        </tpls>
      </m>
      <m in="0">
        <tpls c="5">
          <tpl hier="1" item="2"/>
          <tpl hier="3" item="21"/>
          <tpl fld="3" item="2"/>
          <tpl hier="11" item="4"/>
          <tpl fld="0" item="1"/>
        </tpls>
      </m>
      <n v="-8260" in="0">
        <tpls c="5">
          <tpl hier="1" item="2"/>
          <tpl hier="3" item="21"/>
          <tpl fld="3" item="3"/>
          <tpl hier="11" item="4"/>
          <tpl fld="0" item="0"/>
        </tpls>
      </n>
      <n v="24434" in="0">
        <tpls c="5">
          <tpl hier="1" item="2"/>
          <tpl hier="3" item="21"/>
          <tpl fld="3" item="0"/>
          <tpl hier="11" item="4"/>
          <tpl fld="0" item="0"/>
        </tpls>
      </n>
      <n v="-72905" in="0">
        <tpls c="5">
          <tpl hier="1" item="2"/>
          <tpl hier="3" item="21"/>
          <tpl fld="3" item="2"/>
          <tpl hier="11" item="4"/>
          <tpl fld="0" item="0"/>
        </tpls>
      </n>
      <m in="0">
        <tpls c="5">
          <tpl hier="1" item="2"/>
          <tpl hier="3" item="21"/>
          <tpl fld="3" item="1"/>
          <tpl hier="11" item="4"/>
          <tpl fld="0" item="1"/>
        </tpls>
      </m>
      <m in="0">
        <tpls c="5">
          <tpl hier="1" item="2"/>
          <tpl hier="3" item="21"/>
          <tpl fld="3" item="3"/>
          <tpl hier="11" item="4"/>
          <tpl fld="0" item="1"/>
        </tpls>
      </m>
      <n v="-12004" in="0">
        <tpls c="5">
          <tpl hier="1" item="2"/>
          <tpl hier="3" item="21"/>
          <tpl fld="3" item="1"/>
          <tpl hier="11" item="4"/>
          <tpl fld="0" item="0"/>
        </tpls>
      </n>
      <m in="0">
        <tpls c="5">
          <tpl hier="1" item="2"/>
          <tpl hier="3" item="22"/>
          <tpl fld="3" item="0"/>
          <tpl hier="11" item="4"/>
          <tpl fld="0" item="1"/>
        </tpls>
      </m>
      <m in="0">
        <tpls c="5">
          <tpl hier="1" item="2"/>
          <tpl hier="3" item="22"/>
          <tpl fld="3" item="2"/>
          <tpl hier="11" item="4"/>
          <tpl fld="0" item="1"/>
        </tpls>
      </m>
      <n v="9663" in="0">
        <tpls c="5">
          <tpl hier="1" item="2"/>
          <tpl hier="3" item="22"/>
          <tpl fld="3" item="3"/>
          <tpl hier="11" item="4"/>
          <tpl fld="0" item="0"/>
        </tpls>
      </n>
      <n v="75742" in="0">
        <tpls c="5">
          <tpl hier="1" item="2"/>
          <tpl hier="3" item="22"/>
          <tpl fld="3" item="0"/>
          <tpl hier="11" item="4"/>
          <tpl fld="0" item="0"/>
        </tpls>
      </n>
      <n v="-28594" in="0">
        <tpls c="5">
          <tpl hier="1" item="2"/>
          <tpl hier="3" item="22"/>
          <tpl fld="3" item="2"/>
          <tpl hier="11" item="4"/>
          <tpl fld="0" item="0"/>
        </tpls>
      </n>
      <m in="0">
        <tpls c="5">
          <tpl hier="1" item="2"/>
          <tpl hier="3" item="22"/>
          <tpl fld="3" item="1"/>
          <tpl hier="11" item="4"/>
          <tpl fld="0" item="1"/>
        </tpls>
      </m>
      <m in="0">
        <tpls c="5">
          <tpl hier="1" item="2"/>
          <tpl hier="3" item="22"/>
          <tpl fld="3" item="3"/>
          <tpl hier="11" item="4"/>
          <tpl fld="0" item="1"/>
        </tpls>
      </m>
      <n v="-4052" in="0">
        <tpls c="5">
          <tpl hier="1" item="2"/>
          <tpl hier="3" item="22"/>
          <tpl fld="3" item="1"/>
          <tpl hier="11" item="4"/>
          <tpl fld="0" item="0"/>
        </tpls>
      </n>
      <m in="0">
        <tpls c="5">
          <tpl hier="1" item="2"/>
          <tpl hier="3" item="23"/>
          <tpl fld="3" item="0"/>
          <tpl hier="11" item="4"/>
          <tpl fld="0" item="1"/>
        </tpls>
      </m>
      <m in="0">
        <tpls c="5">
          <tpl hier="1" item="2"/>
          <tpl hier="3" item="23"/>
          <tpl fld="3" item="2"/>
          <tpl hier="11" item="4"/>
          <tpl fld="0" item="1"/>
        </tpls>
      </m>
      <n v="1080" in="0">
        <tpls c="5">
          <tpl hier="1" item="2"/>
          <tpl hier="3" item="23"/>
          <tpl fld="3" item="3"/>
          <tpl hier="11" item="4"/>
          <tpl fld="0" item="0"/>
        </tpls>
      </n>
      <n v="12362" in="0">
        <tpls c="5">
          <tpl hier="1" item="2"/>
          <tpl hier="3" item="23"/>
          <tpl fld="3" item="0"/>
          <tpl hier="11" item="4"/>
          <tpl fld="0" item="0"/>
        </tpls>
      </n>
      <n v="-38837" in="0">
        <tpls c="5">
          <tpl hier="1" item="2"/>
          <tpl hier="3" item="23"/>
          <tpl fld="3" item="2"/>
          <tpl hier="11" item="4"/>
          <tpl fld="0" item="0"/>
        </tpls>
      </n>
      <m in="0">
        <tpls c="5">
          <tpl hier="1" item="2"/>
          <tpl hier="3" item="23"/>
          <tpl fld="3" item="1"/>
          <tpl hier="11" item="4"/>
          <tpl fld="0" item="1"/>
        </tpls>
      </m>
      <m in="0">
        <tpls c="5">
          <tpl hier="1" item="2"/>
          <tpl hier="3" item="23"/>
          <tpl fld="3" item="3"/>
          <tpl hier="11" item="4"/>
          <tpl fld="0" item="1"/>
        </tpls>
      </m>
      <n v="-15177" in="0">
        <tpls c="5">
          <tpl hier="1" item="2"/>
          <tpl hier="3" item="23"/>
          <tpl fld="3" item="1"/>
          <tpl hier="11" item="4"/>
          <tpl fld="0" item="0"/>
        </tpls>
      </n>
      <m in="0">
        <tpls c="5">
          <tpl hier="1" item="2"/>
          <tpl hier="3" item="24"/>
          <tpl fld="3" item="0"/>
          <tpl hier="11" item="4"/>
          <tpl fld="0" item="1"/>
        </tpls>
      </m>
      <m in="0">
        <tpls c="5">
          <tpl hier="1" item="2"/>
          <tpl hier="3" item="24"/>
          <tpl fld="3" item="2"/>
          <tpl hier="11" item="4"/>
          <tpl fld="0" item="1"/>
        </tpls>
      </m>
      <n v="10570" in="0">
        <tpls c="5">
          <tpl hier="1" item="2"/>
          <tpl hier="3" item="24"/>
          <tpl fld="3" item="3"/>
          <tpl hier="11" item="4"/>
          <tpl fld="0" item="0"/>
        </tpls>
      </n>
      <n v="139115" in="0">
        <tpls c="5">
          <tpl hier="1" item="2"/>
          <tpl hier="3" item="24"/>
          <tpl fld="3" item="0"/>
          <tpl hier="11" item="4"/>
          <tpl fld="0" item="0"/>
        </tpls>
      </n>
      <n v="-24054" in="0">
        <tpls c="5">
          <tpl hier="1" item="2"/>
          <tpl hier="3" item="24"/>
          <tpl fld="3" item="2"/>
          <tpl hier="11" item="4"/>
          <tpl fld="0" item="0"/>
        </tpls>
      </n>
      <m in="0">
        <tpls c="5">
          <tpl hier="1" item="2"/>
          <tpl hier="3" item="24"/>
          <tpl fld="3" item="1"/>
          <tpl hier="11" item="4"/>
          <tpl fld="0" item="1"/>
        </tpls>
      </m>
      <m in="0">
        <tpls c="5">
          <tpl hier="1" item="2"/>
          <tpl hier="3" item="24"/>
          <tpl fld="3" item="3"/>
          <tpl hier="11" item="4"/>
          <tpl fld="0" item="1"/>
        </tpls>
      </m>
      <n v="-5866" in="0">
        <tpls c="5">
          <tpl hier="1" item="2"/>
          <tpl hier="3" item="24"/>
          <tpl fld="3" item="1"/>
          <tpl hier="11" item="4"/>
          <tpl fld="0" item="0"/>
        </tpls>
      </n>
      <e v="#N/A">
        <tpls c="5">
          <tpl hier="1" item="0"/>
          <tpl hier="3" item="17"/>
          <tpl fld="3" item="0"/>
          <tpl hier="11" item="4"/>
          <tpl fld="0" item="1"/>
        </tpls>
      </e>
      <e v="#N/A">
        <tpls c="5">
          <tpl hier="1" item="0"/>
          <tpl hier="3" item="17"/>
          <tpl fld="3" item="2"/>
          <tpl hier="11" item="4"/>
          <tpl fld="0" item="1"/>
        </tpls>
      </e>
      <e v="#N/A">
        <tpls c="5">
          <tpl hier="1" item="0"/>
          <tpl hier="3" item="17"/>
          <tpl fld="3" item="3"/>
          <tpl hier="11" item="4"/>
          <tpl fld="0" item="0"/>
        </tpls>
      </e>
      <e v="#N/A">
        <tpls c="5">
          <tpl hier="1" item="0"/>
          <tpl hier="3" item="17"/>
          <tpl fld="3" item="0"/>
          <tpl hier="11" item="4"/>
          <tpl fld="0" item="0"/>
        </tpls>
      </e>
      <e v="#N/A">
        <tpls c="5">
          <tpl hier="1" item="0"/>
          <tpl hier="3" item="17"/>
          <tpl fld="3" item="2"/>
          <tpl hier="11" item="4"/>
          <tpl fld="0" item="0"/>
        </tpls>
      </e>
      <e v="#N/A">
        <tpls c="5">
          <tpl hier="1" item="0"/>
          <tpl hier="3" item="17"/>
          <tpl fld="3" item="1"/>
          <tpl hier="11" item="4"/>
          <tpl fld="0" item="1"/>
        </tpls>
      </e>
      <e v="#N/A">
        <tpls c="5">
          <tpl hier="1" item="0"/>
          <tpl hier="3" item="17"/>
          <tpl fld="3" item="3"/>
          <tpl hier="11" item="4"/>
          <tpl fld="0" item="1"/>
        </tpls>
      </e>
      <e v="#N/A">
        <tpls c="5">
          <tpl hier="1" item="0"/>
          <tpl hier="3" item="17"/>
          <tpl fld="3" item="1"/>
          <tpl hier="11" item="4"/>
          <tpl fld="0" item="0"/>
        </tpls>
      </e>
      <m in="0">
        <tpls c="5">
          <tpl hier="1" item="2"/>
          <tpl hier="3" item="12"/>
          <tpl fld="3" item="0"/>
          <tpl hier="11" item="4"/>
          <tpl fld="0" item="1"/>
        </tpls>
      </m>
      <m in="0">
        <tpls c="5">
          <tpl hier="1" item="2"/>
          <tpl hier="3" item="12"/>
          <tpl fld="3" item="2"/>
          <tpl hier="11" item="4"/>
          <tpl fld="0" item="1"/>
        </tpls>
      </m>
      <n v="41580" in="0">
        <tpls c="5">
          <tpl hier="1" item="2"/>
          <tpl hier="3" item="12"/>
          <tpl fld="3" item="3"/>
          <tpl hier="11" item="4"/>
          <tpl fld="0" item="0"/>
        </tpls>
      </n>
      <n v="734529" in="0">
        <tpls c="5">
          <tpl hier="1" item="2"/>
          <tpl hier="3" item="12"/>
          <tpl fld="3" item="0"/>
          <tpl hier="11" item="4"/>
          <tpl fld="0" item="0"/>
        </tpls>
      </n>
      <n v="-462846" in="0">
        <tpls c="5">
          <tpl hier="1" item="2"/>
          <tpl hier="3" item="12"/>
          <tpl fld="3" item="2"/>
          <tpl hier="11" item="4"/>
          <tpl fld="0" item="0"/>
        </tpls>
      </n>
      <m in="0">
        <tpls c="5">
          <tpl hier="1" item="2"/>
          <tpl hier="3" item="12"/>
          <tpl fld="3" item="1"/>
          <tpl hier="11" item="4"/>
          <tpl fld="0" item="1"/>
        </tpls>
      </m>
      <m in="0">
        <tpls c="5">
          <tpl hier="1" item="2"/>
          <tpl hier="3" item="12"/>
          <tpl fld="3" item="3"/>
          <tpl hier="11" item="4"/>
          <tpl fld="0" item="1"/>
        </tpls>
      </m>
      <n v="-192765" in="0">
        <tpls c="5">
          <tpl hier="1" item="2"/>
          <tpl hier="3" item="12"/>
          <tpl fld="3" item="1"/>
          <tpl hier="11" item="4"/>
          <tpl fld="0" item="0"/>
        </tpls>
      </n>
      <e v="#N/A">
        <tpls c="5">
          <tpl hier="1" item="0"/>
          <tpl hier="3" item="17"/>
          <tpl fld="3" item="0"/>
          <tpl hier="11" item="8"/>
          <tpl fld="0" item="1"/>
        </tpls>
      </e>
      <e v="#N/A">
        <tpls c="5">
          <tpl hier="1" item="0"/>
          <tpl hier="3" item="17"/>
          <tpl fld="3" item="2"/>
          <tpl hier="11" item="8"/>
          <tpl fld="0" item="1"/>
        </tpls>
      </e>
      <e v="#N/A">
        <tpls c="5">
          <tpl hier="1" item="0"/>
          <tpl hier="3" item="17"/>
          <tpl fld="3" item="3"/>
          <tpl hier="11" item="8"/>
          <tpl fld="0" item="0"/>
        </tpls>
      </e>
      <e v="#N/A">
        <tpls c="5">
          <tpl hier="1" item="0"/>
          <tpl hier="3" item="17"/>
          <tpl fld="3" item="0"/>
          <tpl hier="11" item="8"/>
          <tpl fld="0" item="0"/>
        </tpls>
      </e>
      <e v="#N/A">
        <tpls c="5">
          <tpl hier="1" item="0"/>
          <tpl hier="3" item="17"/>
          <tpl fld="3" item="2"/>
          <tpl hier="11" item="8"/>
          <tpl fld="0" item="0"/>
        </tpls>
      </e>
      <e v="#N/A">
        <tpls c="5">
          <tpl hier="1" item="0"/>
          <tpl hier="3" item="17"/>
          <tpl fld="3" item="1"/>
          <tpl hier="11" item="8"/>
          <tpl fld="0" item="1"/>
        </tpls>
      </e>
      <e v="#N/A">
        <tpls c="5">
          <tpl hier="1" item="0"/>
          <tpl hier="3" item="17"/>
          <tpl fld="3" item="3"/>
          <tpl hier="11" item="8"/>
          <tpl fld="0" item="1"/>
        </tpls>
      </e>
      <e v="#N/A">
        <tpls c="5">
          <tpl hier="1" item="0"/>
          <tpl hier="3" item="17"/>
          <tpl fld="3" item="1"/>
          <tpl hier="11" item="8"/>
          <tpl fld="0" item="0"/>
        </tpls>
      </e>
      <e v="#N/A">
        <tpls c="5">
          <tpl hier="1" item="0"/>
          <tpl hier="3" item="17"/>
          <tpl fld="3" item="0"/>
          <tpl hier="11" item="1"/>
          <tpl fld="0" item="1"/>
        </tpls>
      </e>
      <e v="#N/A">
        <tpls c="5">
          <tpl hier="1" item="0"/>
          <tpl hier="3" item="17"/>
          <tpl fld="3" item="2"/>
          <tpl hier="11" item="1"/>
          <tpl fld="0" item="1"/>
        </tpls>
      </e>
      <e v="#N/A">
        <tpls c="5">
          <tpl hier="1" item="0"/>
          <tpl hier="3" item="17"/>
          <tpl fld="3" item="3"/>
          <tpl hier="11" item="1"/>
          <tpl fld="0" item="0"/>
        </tpls>
      </e>
      <e v="#N/A">
        <tpls c="5">
          <tpl hier="1" item="0"/>
          <tpl hier="3" item="17"/>
          <tpl fld="3" item="0"/>
          <tpl hier="11" item="1"/>
          <tpl fld="0" item="0"/>
        </tpls>
      </e>
      <e v="#N/A">
        <tpls c="5">
          <tpl hier="1" item="0"/>
          <tpl hier="3" item="17"/>
          <tpl fld="3" item="2"/>
          <tpl hier="11" item="1"/>
          <tpl fld="0" item="0"/>
        </tpls>
      </e>
      <e v="#N/A">
        <tpls c="5">
          <tpl hier="1" item="0"/>
          <tpl hier="3" item="17"/>
          <tpl fld="3" item="1"/>
          <tpl hier="11" item="1"/>
          <tpl fld="0" item="1"/>
        </tpls>
      </e>
      <e v="#N/A">
        <tpls c="5">
          <tpl hier="1" item="0"/>
          <tpl hier="3" item="17"/>
          <tpl fld="3" item="3"/>
          <tpl hier="11" item="1"/>
          <tpl fld="0" item="1"/>
        </tpls>
      </e>
      <e v="#N/A">
        <tpls c="5">
          <tpl hier="1" item="0"/>
          <tpl hier="3" item="17"/>
          <tpl fld="3" item="1"/>
          <tpl hier="11" item="1"/>
          <tpl fld="0" item="0"/>
        </tpls>
      </e>
      <n v="723222" in="0">
        <tpls c="5">
          <tpl hier="1" item="0"/>
          <tpl hier="3" item="12"/>
          <tpl fld="3" item="0"/>
          <tpl hier="11" item="8"/>
          <tpl fld="0" item="1"/>
        </tpls>
      </n>
      <n v="-538518" in="0">
        <tpls c="5">
          <tpl hier="1" item="0"/>
          <tpl hier="3" item="12"/>
          <tpl fld="3" item="2"/>
          <tpl hier="11" item="8"/>
          <tpl fld="0" item="1"/>
        </tpls>
      </n>
      <n v="39116" in="0">
        <tpls c="5">
          <tpl hier="1" item="0"/>
          <tpl hier="3" item="12"/>
          <tpl fld="3" item="3"/>
          <tpl hier="11" item="8"/>
          <tpl fld="0" item="0"/>
        </tpls>
      </n>
      <n v="1630589" in="0">
        <tpls c="5">
          <tpl hier="1" item="0"/>
          <tpl hier="3" item="12"/>
          <tpl fld="3" item="0"/>
          <tpl hier="11" item="8"/>
          <tpl fld="0" item="0"/>
        </tpls>
      </n>
      <n v="-1014998" in="0">
        <tpls c="5">
          <tpl hier="1" item="0"/>
          <tpl hier="3" item="12"/>
          <tpl fld="3" item="2"/>
          <tpl hier="11" item="8"/>
          <tpl fld="0" item="0"/>
        </tpls>
      </n>
      <n v="-197225" in="0">
        <tpls c="5">
          <tpl hier="1" item="0"/>
          <tpl hier="3" item="12"/>
          <tpl fld="3" item="1"/>
          <tpl hier="11" item="8"/>
          <tpl fld="0" item="1"/>
        </tpls>
      </n>
      <n v="27119" in="0">
        <tpls c="5">
          <tpl hier="1" item="0"/>
          <tpl hier="3" item="12"/>
          <tpl fld="3" item="3"/>
          <tpl hier="11" item="8"/>
          <tpl fld="0" item="1"/>
        </tpls>
      </n>
      <n v="-433958" in="0">
        <tpls c="5">
          <tpl hier="1" item="0"/>
          <tpl hier="3" item="12"/>
          <tpl fld="3" item="1"/>
          <tpl hier="11" item="8"/>
          <tpl fld="0" item="0"/>
        </tpls>
      </n>
      <m in="0">
        <tpls c="5">
          <tpl hier="1" item="2"/>
          <tpl hier="3" item="12"/>
          <tpl fld="3" item="0"/>
          <tpl hier="11" item="8"/>
          <tpl fld="0" item="1"/>
        </tpls>
      </m>
      <m in="0">
        <tpls c="5">
          <tpl hier="1" item="2"/>
          <tpl hier="3" item="12"/>
          <tpl fld="3" item="2"/>
          <tpl hier="11" item="8"/>
          <tpl fld="0" item="1"/>
        </tpls>
      </m>
      <n v="27119" in="0">
        <tpls c="5">
          <tpl hier="1" item="2"/>
          <tpl hier="3" item="12"/>
          <tpl fld="3" item="3"/>
          <tpl hier="11" item="8"/>
          <tpl fld="0" item="0"/>
        </tpls>
      </n>
      <n v="723222" in="0">
        <tpls c="5">
          <tpl hier="1" item="2"/>
          <tpl hier="3" item="12"/>
          <tpl fld="3" item="0"/>
          <tpl hier="11" item="8"/>
          <tpl fld="0" item="0"/>
        </tpls>
      </n>
      <n v="-538518" in="0">
        <tpls c="5">
          <tpl hier="1" item="2"/>
          <tpl hier="3" item="12"/>
          <tpl fld="3" item="2"/>
          <tpl hier="11" item="8"/>
          <tpl fld="0" item="0"/>
        </tpls>
      </n>
      <m in="0">
        <tpls c="5">
          <tpl hier="1" item="2"/>
          <tpl hier="3" item="12"/>
          <tpl fld="3" item="1"/>
          <tpl hier="11" item="8"/>
          <tpl fld="0" item="1"/>
        </tpls>
      </m>
      <m in="0">
        <tpls c="5">
          <tpl hier="1" item="2"/>
          <tpl hier="3" item="12"/>
          <tpl fld="3" item="3"/>
          <tpl hier="11" item="8"/>
          <tpl fld="0" item="1"/>
        </tpls>
      </m>
      <n v="-197225" in="0">
        <tpls c="5">
          <tpl hier="1" item="2"/>
          <tpl hier="3" item="12"/>
          <tpl fld="3" item="1"/>
          <tpl hier="11" item="8"/>
          <tpl fld="0" item="0"/>
        </tpls>
      </n>
    </entries>
    <sets count="28">
      <set count="1" maxRank="1" setDefinition="{[Calendar].[Year].[All]}">
        <tpls c="1">
          <tpl hier="1" item="4294967295"/>
        </tpls>
      </set>
      <set count="1" maxRank="1" setDefinition="{[DIVISION].[Division].[All]}">
        <tpls c="1">
          <tpl hier="11" item="4294967295"/>
        </tpls>
      </set>
      <set count="1" maxRank="1" setDefinition="{[Calendar].[Year].&amp;[2019]}">
        <tpls c="1">
          <tpl fld="4" item="0"/>
        </tpls>
      </set>
      <set count="1" maxRank="1" setDefinition="{[Calendar].[Year].&amp;[2020]}">
        <tpls c="1">
          <tpl fld="4" item="1"/>
        </tpls>
      </set>
      <set count="1" maxRank="1" setDefinition="{[DIVISION].[Division].&amp;[East]}">
        <tpls c="1">
          <tpl fld="5" item="0"/>
        </tpls>
      </set>
      <set count="1" maxRank="1" setDefinition="{[DIVISION].[Division].&amp;[North]}">
        <tpls c="1">
          <tpl fld="5" item="1"/>
        </tpls>
      </set>
      <set count="1" maxRank="1" setDefinition="{[DIVISION].[Division].&amp;[South]}">
        <tpls c="1">
          <tpl fld="5" item="2"/>
        </tpls>
      </set>
      <set count="2" maxRank="1" setDefinition="{[DIVISION].[Division].&amp;[South],[DIVISION].[Division].&amp;[West]}">
        <tpls c="1">
          <tpl fld="5" item="2"/>
        </tpls>
      </set>
      <set count="1" maxRank="1" setDefinition="{[DIVISION].[Division].&amp;[West]}">
        <tpls c="1">
          <tpl fld="5" item="3"/>
        </tpls>
      </set>
      <set count="2" maxRank="1" setDefinition="{[DIVISION].[Division].&amp;[North],[DIVISION].[Division].&amp;[South]}">
        <tpls c="1">
          <tpl fld="5" item="1"/>
        </tpls>
      </set>
      <set count="3" maxRank="1" setDefinition="{[DIVISION].[Division].&amp;[East],[DIVISION].[Division].&amp;[North],[DIVISION].[Division].&amp;[South]}">
        <tpls c="1">
          <tpl fld="5" item="0"/>
        </tpls>
      </set>
      <set count="3" maxRank="1" setDefinition="{[DIVISION].[Division].&amp;[North],[DIVISION].[Division].&amp;[South],[DIVISION].[Division].&amp;[West]}">
        <tpls c="1">
          <tpl fld="5" item="1"/>
        </tpls>
      </set>
      <set count="1" maxRank="1" setDefinition="{[Calendar].[Month Name].[All]}">
        <tpls c="1">
          <tpl hier="3" item="4294967295"/>
        </tpls>
      </set>
      <set count="1" maxRank="1" setDefinition="{[Calendar].[Month Name].&amp;[Jul]}">
        <tpls c="1">
          <tpl fld="1" item="6"/>
        </tpls>
      </set>
      <set count="1" maxRank="1" setDefinition="{[Calendar].[Month Name].&amp;[Jun]}">
        <tpls c="1">
          <tpl fld="1" item="5"/>
        </tpls>
      </set>
      <set count="1" maxRank="1" setDefinition="{[Calendar].[Month Name].&amp;[Jan]}">
        <tpls c="1">
          <tpl fld="1" item="0"/>
        </tpls>
      </set>
      <set count="1" maxRank="1" setDefinition="{[Calendar].[Month Name].&amp;[Apr]}">
        <tpls c="1">
          <tpl fld="1" item="3"/>
        </tpls>
      </set>
      <set count="1" maxRank="1" setDefinition="{[Calendar].[Month Name].&amp;[Feb]}">
        <tpls c="1">
          <tpl fld="1" item="1"/>
        </tpls>
      </set>
      <set count="1" maxRank="1" setDefinition="{[Calendar].[Month Name].&amp;[Mar]}">
        <tpls c="1">
          <tpl fld="1" item="2"/>
        </tpls>
      </set>
      <set count="1" maxRank="1" setDefinition="{[Calendar].[Month Name].&amp;[May]}">
        <tpls c="1">
          <tpl fld="1" item="4"/>
        </tpls>
      </set>
      <set count="1" maxRank="1" setDefinition="{[Calendar].[Month Name].&amp;[Aug]}">
        <tpls c="1">
          <tpl fld="1" item="7"/>
        </tpls>
      </set>
      <set count="1" maxRank="1" setDefinition="{[Calendar].[Month Name].&amp;[Sep]}">
        <tpls c="1">
          <tpl fld="1" item="8"/>
        </tpls>
      </set>
      <set count="1" maxRank="1" setDefinition="{[Calendar].[Month Name].&amp;[Oct]}">
        <tpls c="1">
          <tpl fld="1" item="9"/>
        </tpls>
      </set>
      <set count="1" maxRank="1" setDefinition="{[Calendar].[Month Name].&amp;[Nov]}">
        <tpls c="1">
          <tpl fld="1" item="10"/>
        </tpls>
      </set>
      <set count="1" maxRank="1" setDefinition="{[Calendar].[Month Name].&amp;[Dec]}">
        <tpls c="1">
          <tpl fld="1" item="11"/>
        </tpls>
      </set>
      <set count="11" maxRank="1" setDefinition="{[Calendar].[Month Name].&amp;[Apr],[Calendar].[Month Name].&amp;[Aug],[Calendar].[Month Name].&amp;[Dec],[Calendar].[Month Name].&amp;[Feb],[Calendar].[Month Name].&amp;[Jul],[Calendar].[Month Name].&amp;[Jun],[Calendar].[Month Name].&amp;[Mar],[Calendar].[Month Name].&amp;[May],[Calendar].[Month Name].&amp;[Nov],[Calendar].[Month Name].&amp;[Oct],[Calendar].[Month Name].&amp;[Sep]}">
        <tpls c="1">
          <tpl fld="1" item="3"/>
        </tpls>
      </set>
      <set count="10" maxRank="1" setDefinition="{[Calendar].[Month Name].&amp;[Apr],[Calendar].[Month Name].&amp;[Aug],[Calendar].[Month Name].&amp;[Feb],[Calendar].[Month Name].&amp;[Jul],[Calendar].[Month Name].&amp;[Jun],[Calendar].[Month Name].&amp;[Mar],[Calendar].[Month Name].&amp;[May],[Calendar].[Month Name].&amp;[Nov],[Calendar].[Month Name].&amp;[Oct],[Calendar].[Month Name].&amp;[Sep]}">
        <tpls c="1">
          <tpl fld="1" item="3"/>
        </tpls>
      </set>
      <set count="9" maxRank="1" setDefinition="{[Calendar].[Month Name].&amp;[Aug],[Calendar].[Month Name].&amp;[Feb],[Calendar].[Month Name].&amp;[Jul],[Calendar].[Month Name].&amp;[Jun],[Calendar].[Month Name].&amp;[Mar],[Calendar].[Month Name].&amp;[May],[Calendar].[Month Name].&amp;[Nov],[Calendar].[Month Name].&amp;[Oct],[Calendar].[Month Name].&amp;[Sep]}">
        <tpls c="1">
          <tpl fld="1" item="7"/>
        </tpls>
      </set>
    </sets>
    <queryCache count="27">
      <query mdx="[Measures].[Reporting Value]">
        <tpls c="1">
          <tpl fld="0" item="0"/>
        </tpls>
      </query>
      <query mdx="[Calendar].[Month Name].&amp;[Jan]">
        <tpls c="1">
          <tpl fld="1" item="0"/>
        </tpls>
      </query>
      <query mdx="[Calendar].[Month Name].&amp;[Feb]">
        <tpls c="1">
          <tpl fld="1" item="1"/>
        </tpls>
      </query>
      <query mdx="[Calendar].[Month Name].&amp;[Mar]">
        <tpls c="1">
          <tpl fld="1" item="2"/>
        </tpls>
      </query>
      <query mdx="[Calendar].[Month Name].&amp;[Apr]">
        <tpls c="1">
          <tpl fld="1" item="3"/>
        </tpls>
      </query>
      <query mdx="[Calendar].[Month Name].&amp;[May]">
        <tpls c="1">
          <tpl fld="1" item="4"/>
        </tpls>
      </query>
      <query mdx="[Calendar].[Month Name].&amp;[Jun]">
        <tpls c="1">
          <tpl fld="1" item="5"/>
        </tpls>
      </query>
      <query mdx="[Calendar].[Month Name].&amp;[Jul]">
        <tpls c="1">
          <tpl fld="1" item="6"/>
        </tpls>
      </query>
      <query mdx="[Calendar].[Month Name].&amp;[Aug]">
        <tpls c="1">
          <tpl fld="1" item="7"/>
        </tpls>
      </query>
      <query mdx="[Calendar].[Month Name].&amp;[Sep]">
        <tpls c="1">
          <tpl fld="1" item="8"/>
        </tpls>
      </query>
      <query mdx="[Calendar].[Month Name].&amp;[Oct]">
        <tpls c="1">
          <tpl fld="1" item="9"/>
        </tpls>
      </query>
      <query mdx="[Calendar].[Month Name].&amp;[Nov]">
        <tpls c="1">
          <tpl fld="1" item="10"/>
        </tpls>
      </query>
      <query mdx="[Calendar].[Month Name].&amp;[Dec]">
        <tpls c="1">
          <tpl fld="1" item="11"/>
        </tpls>
      </query>
      <query mdx="[Calendar].[Month Name].[All]">
        <tpls c="1">
          <tpl hier="3" item="4294967295"/>
        </tpls>
      </query>
      <query mdx="[COA].[IS or BS].&amp;[IS]">
        <tpls c="1">
          <tpl fld="2" item="0"/>
        </tpls>
      </query>
      <query mdx="[COA].[Category].&amp;[Revenue]">
        <tpls c="1">
          <tpl fld="3" item="0"/>
        </tpls>
      </query>
      <query mdx="[COA].[Category].&amp;[Cost of Goods Sold]">
        <tpls c="1">
          <tpl fld="3" item="1"/>
        </tpls>
      </query>
      <query mdx="[COA].[Category].&amp;[Expenses]">
        <tpls c="1">
          <tpl fld="3" item="2"/>
        </tpls>
      </query>
      <query mdx="[COA].[Category].&amp;[Finance Costs]">
        <tpls c="1">
          <tpl fld="3" item="3"/>
        </tpls>
      </query>
      <query mdx="[COA].[Category].[All]">
        <tpls c="1">
          <tpl hier="7" item="4294967295"/>
        </tpls>
      </query>
      <query mdx="[Measures].[Previous Year] Value]"/>
      <query mdx="[Measures].[Previous Year] ">
        <tpls c="1">
          <tpl fld="0" item="1"/>
        </tpls>
      </query>
      <query mdx="Gross Profit"/>
      <query mdx="EBIT"/>
      <query mdx="Net Income before tax"/>
      <query mdx="Tax">
        <tpls c="1">
          <tpl fld="3" item="4"/>
        </tpls>
      </query>
      <query mdx="Net Income"/>
    </queryCache>
    <serverFormats count="1">
      <serverFormat format="#,0.00"/>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it Kumar" refreshedDate="45161.787903124998" backgroundQuery="1" createdVersion="3" refreshedVersion="8" minRefreshableVersion="3" recordCount="0" supportSubquery="1" supportAdvancedDrill="1" xr:uid="{08CD7C40-8C3F-44AE-B0BB-5656F0EB7507}">
  <cacheSource type="external" connectionId="5">
    <extLst>
      <ext xmlns:x14="http://schemas.microsoft.com/office/spreadsheetml/2009/9/main" uri="{F057638F-6D5F-4e77-A914-E7F072B9BCA8}">
        <x14:sourceConnection name="ThisWorkbookDataModel"/>
      </ext>
    </extLst>
  </cacheSource>
  <cacheFields count="0"/>
  <cacheHierarchies count="26">
    <cacheHierarchy uniqueName="[Calendar].[Date]" caption="Date" attribute="1" time="1" defaultMemberUniqueName="[Calendar].[Date].[All]" allUniqueName="[Calendar].[Date].[All]" dimensionUniqueName="[Calendar]" displayFolder="" count="0" memberValueDatatype="7" unbalanced="0"/>
    <cacheHierarchy uniqueName="[Calendar].[Year]" caption="Year" attribute="1" defaultMemberUniqueName="[Calendar].[Year].[All]" allUniqueName="[Calendar].[Year].[All]" dimensionUniqueName="[Calendar]" displayFolder="" count="2" memberValueDatatype="20" unbalanced="0"/>
    <cacheHierarchy uniqueName="[Calendar].[Month]" caption="Month" attribute="1" defaultMemberUniqueName="[Calendar].[Month].[All]" allUniqueName="[Calendar].[Month].[All]" dimensionUniqueName="[Calendar]" displayFolder="" count="0" memberValueDatatype="20" unbalanced="0"/>
    <cacheHierarchy uniqueName="[Calendar].[Month Name]" caption="Month Name" attribute="1" defaultMemberUniqueName="[Calendar].[Month Name].[All]" allUniqueName="[Calendar].[Month Name].[All]" dimensionUniqueName="[Calendar]" displayFolder="" count="2" memberValueDatatype="130" unbalanced="0"/>
    <cacheHierarchy uniqueName="[COA].[Account Code]" caption="Account Code" attribute="1" defaultMemberUniqueName="[COA].[Account Code].[All]" allUniqueName="[COA].[Account Code].[All]" dimensionUniqueName="[COA]" displayFolder="" count="0" memberValueDatatype="20" unbalanced="0"/>
    <cacheHierarchy uniqueName="[COA].[Account]" caption="Account" attribute="1" defaultMemberUniqueName="[COA].[Account].[All]" allUniqueName="[COA].[Account].[All]" dimensionUniqueName="[COA]" displayFolder="" count="0" memberValueDatatype="130" unbalanced="0"/>
    <cacheHierarchy uniqueName="[COA].[IS or BS]" caption="IS or BS" attribute="1" defaultMemberUniqueName="[COA].[IS or BS].[All]" allUniqueName="[COA].[IS or BS].[All]" dimensionUniqueName="[COA]" displayFolder="" count="0" memberValueDatatype="130" unbalanced="0"/>
    <cacheHierarchy uniqueName="[COA].[Category]" caption="Category" attribute="1" defaultMemberUniqueName="[COA].[Category].[All]" allUniqueName="[COA].[Category].[All]" dimensionUniqueName="[COA]" displayFolder="" count="0" memberValueDatatype="130" unbalanced="0"/>
    <cacheHierarchy uniqueName="[COA].[Debit or Credit]" caption="Debit or Credit" attribute="1" defaultMemberUniqueName="[COA].[Debit or Credit].[All]" allUniqueName="[COA].[Debit or Credit].[All]" dimensionUniqueName="[COA]" displayFolder="" count="0" memberValueDatatype="130" unbalanced="0"/>
    <cacheHierarchy uniqueName="[COA].[Account Group]" caption="Account Group" attribute="1" defaultMemberUniqueName="[COA].[Account Group].[All]" allUniqueName="[COA].[Account Group].[All]" dimensionUniqueName="[COA]" displayFolder="" count="0" memberValueDatatype="130" unbalanced="0"/>
    <cacheHierarchy uniqueName="[COA].[Calculated Column 1]" caption="Calculated Column 1" attribute="1" defaultMemberUniqueName="[COA].[Calculated Column 1].[All]" allUniqueName="[COA].[Calculated Column 1].[All]" dimensionUniqueName="[COA]" displayFolder="" count="0" memberValueDatatype="5" unbalanced="0"/>
    <cacheHierarchy uniqueName="[DIVISION].[Division]" caption="Division" attribute="1" defaultMemberUniqueName="[DIVISION].[Division].[All]" allUniqueName="[DIVISION].[Division].[All]" dimensionUniqueName="[DIVISION]" displayFolder="" count="2" memberValueDatatype="130" unbalanced="0"/>
    <cacheHierarchy uniqueName="[Journal].[Date]" caption="Date" attribute="1" time="1" defaultMemberUniqueName="[Journal].[Date].[All]" allUniqueName="[Journal].[Date].[All]" dimensionUniqueName="[Journal]" displayFolder="" count="0" memberValueDatatype="7" unbalanced="0"/>
    <cacheHierarchy uniqueName="[Journal].[Division]" caption="Division" attribute="1" defaultMemberUniqueName="[Journal].[Division].[All]" allUniqueName="[Journal].[Division].[All]" dimensionUniqueName="[Journal]" displayFolder="" count="0" memberValueDatatype="130" unbalanced="0"/>
    <cacheHierarchy uniqueName="[Journal].[Description]" caption="Description" attribute="1" defaultMemberUniqueName="[Journal].[Description].[All]" allUniqueName="[Journal].[Description].[All]" dimensionUniqueName="[Journal]" displayFolder="" count="0" memberValueDatatype="130" unbalanced="0"/>
    <cacheHierarchy uniqueName="[Journal].[Amount]" caption="Amount" attribute="1" defaultMemberUniqueName="[Journal].[Amount].[All]" allUniqueName="[Journal].[Amount].[All]" dimensionUniqueName="[Journal]" displayFolder="" count="0" memberValueDatatype="5" unbalanced="0"/>
    <cacheHierarchy uniqueName="[Journal].[Type]" caption="Type" attribute="1" defaultMemberUniqueName="[Journal].[Type].[All]" allUniqueName="[Journal].[Type].[All]" dimensionUniqueName="[Journal]" displayFolder="" count="0" memberValueDatatype="130" unbalanced="0"/>
    <cacheHierarchy uniqueName="[Journal].[Account]" caption="Account" attribute="1" defaultMemberUniqueName="[Journal].[Account].[All]" allUniqueName="[Journal].[Account].[All]" dimensionUniqueName="[Journal]" displayFolder="" count="0" memberValueDatatype="130" unbalanced="0"/>
    <cacheHierarchy uniqueName="[Journal].[TB Amount]" caption="TB Amount" attribute="1" defaultMemberUniqueName="[Journal].[TB Amount].[All]" allUniqueName="[Journal].[TB Amount].[All]" dimensionUniqueName="[Journal]" displayFolder="" count="0" memberValueDatatype="20" unbalanced="0"/>
    <cacheHierarchy uniqueName="[Measures].[Reporting Value]" caption="Reporting Value" measure="1" displayFolder="" measureGroup="Journal" count="0"/>
    <cacheHierarchy uniqueName="[Measures].[Previous Year]" caption="Previous Year" measure="1" displayFolder="" measureGroup="Journal" count="0"/>
    <cacheHierarchy uniqueName="[Measures].[__XL_Count Journal]" caption="__XL_Count Journal" measure="1" displayFolder="" measureGroup="Journal" count="0" hidden="1"/>
    <cacheHierarchy uniqueName="[Measures].[__XL_Count COA]" caption="__XL_Count COA" measure="1" displayFolder="" measureGroup="COA" count="0" hidden="1"/>
    <cacheHierarchy uniqueName="[Measures].[__XL_Count DIVISION]" caption="__XL_Count DIVISION" measure="1" displayFolder="" measureGroup="DIVISION"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78674058"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28E4018-4BAB-4EB5-B74D-76AD5040E900}" sourceName="[Calendar].[Year]">
  <data>
    <olap pivotCacheId="1978674058">
      <levels count="2">
        <level uniqueName="[Calendar].[Year].[(All)]" sourceCaption="(All)" count="0"/>
        <level uniqueName="[Calendar].[Year].[Year]" sourceCaption="Year" count="2">
          <ranges>
            <range startItem="0">
              <i n="[Calendar].[Year].&amp;[2019]" c="2019"/>
              <i n="[Calendar].[Year].&amp;[2020]" c="2020"/>
            </range>
          </ranges>
        </level>
      </levels>
      <selections count="1">
        <selection n="[Calendar].[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522D3EE-2C87-484E-9220-8F76C50768FC}" sourceName="[Calendar].[Month Name]">
  <data>
    <olap pivotCacheId="1978674058">
      <levels count="2">
        <level uniqueName="[Calendar].[Month Name].[(All)]" sourceCaption="(All)" count="0"/>
        <level uniqueName="[Calendar].[Month Name].[Month Name]" sourceCaption="Month Name" count="12">
          <ranges>
            <range startItem="0">
              <i n="[Calendar].[Month Name].&amp;[Jan]" c="Jan"/>
              <i n="[Calendar].[Month Name].&amp;[Feb]" c="Feb"/>
              <i n="[Calendar].[Month Name].&amp;[Mar]" c="Mar"/>
              <i n="[Calendar].[Month Name].&amp;[Apr]" c="Apr"/>
              <i n="[Calendar].[Month Name].&amp;[May]" c="May"/>
              <i n="[Calendar].[Month Name].&amp;[Jun]" c="Jun"/>
              <i n="[Calendar].[Month Name].&amp;[Jul]" c="Jul"/>
              <i n="[Calendar].[Month Name].&amp;[Aug]" c="Aug"/>
              <i n="[Calendar].[Month Name].&amp;[Sep]" c="Sep"/>
              <i n="[Calendar].[Month Name].&amp;[Oct]" c="Oct"/>
              <i n="[Calendar].[Month Name].&amp;[Nov]" c="Nov"/>
              <i n="[Calendar].[Month Name].&amp;[Dec]" c="Dec"/>
            </range>
          </ranges>
        </level>
      </levels>
      <selections count="1">
        <selection n="[Calendar].[Month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2D225F52-C0BA-4444-A320-7709930780FC}" sourceName="[DIVISION].[Division]">
  <data>
    <olap pivotCacheId="1978674058">
      <levels count="2">
        <level uniqueName="[DIVISION].[Division].[(All)]" sourceCaption="(All)" count="0"/>
        <level uniqueName="[DIVISION].[Division].[Division]" sourceCaption="Division" count="4">
          <ranges>
            <range startItem="0">
              <i n="[DIVISION].[Division].&amp;[East]" c="East"/>
              <i n="[DIVISION].[Division].&amp;[North]" c="North"/>
              <i n="[DIVISION].[Division].&amp;[South]" c="South"/>
              <i n="[DIVISION].[Division].&amp;[West]" c="West"/>
            </range>
          </ranges>
        </level>
      </levels>
      <selections count="1">
        <selection n="[DIVISION].[Division].&amp;[Ea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DF6DCD3-CCD5-41E8-9087-20AB035E82C2}" cache="Slicer_Year" caption="Year" level="1" style="SlicerStyleLight2" rowHeight="241300"/>
  <slicer name="Month Name" xr10:uid="{67E4EEC4-BD7A-48D0-91F8-526058BCA00D}" cache="Slicer_Month_Name" caption="Month Name" columnCount="6" level="1" style="SlicerStyleLight2 2" rowHeight="241300"/>
  <slicer name="Division" xr10:uid="{E2485731-EBE4-430A-8D7E-9BB52B0B168C}" cache="Slicer_Division" caption="Division" columnCount="2" level="1" style="SlicerStyleLight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2F5D68-42D5-4A4F-8D0B-14818CC6F284}" name="Journal" displayName="Journal" ref="A1:F3185" totalsRowShown="0" headerRowDxfId="42" dataDxfId="41" tableBorderDxfId="40">
  <autoFilter ref="A1:F3185" xr:uid="{AF2F5D68-42D5-4A4F-8D0B-14818CC6F284}">
    <filterColumn colId="0">
      <filters>
        <dateGroupItem year="2020" dateTimeGrouping="year"/>
      </filters>
    </filterColumn>
    <filterColumn colId="1">
      <filters>
        <filter val="East"/>
      </filters>
    </filterColumn>
  </autoFilter>
  <tableColumns count="6">
    <tableColumn id="1" xr3:uid="{B38C7A0E-9005-4B7F-BF5C-C7EC0638822D}" name="Date" dataDxfId="39"/>
    <tableColumn id="2" xr3:uid="{5F00C6FC-7955-4F56-A425-B4262CD5AAE3}" name="Division" dataDxfId="38"/>
    <tableColumn id="3" xr3:uid="{4CE41B3C-8214-4917-9AE3-187BA2FC190F}" name="Description" dataDxfId="37"/>
    <tableColumn id="4" xr3:uid="{157D7318-3852-48E8-9553-D4759EE94C0C}" name="Dr" dataDxfId="36"/>
    <tableColumn id="5" xr3:uid="{2B6B8349-4967-4652-9C2F-BEB3B39E8D00}" name="Cr" dataDxfId="35"/>
    <tableColumn id="6" xr3:uid="{4B69E4BB-7215-4F9C-AB24-AF3ABDDFF441}" name="Amount" dataDxfId="3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1737A7-AA84-4919-8180-E4EB25B321E9}" name="COA" displayName="COA" ref="A1:F48" totalsRowShown="0" headerRowDxfId="33" dataDxfId="32">
  <autoFilter ref="A1:F48" xr:uid="{6C1737A7-AA84-4919-8180-E4EB25B321E9}"/>
  <tableColumns count="6">
    <tableColumn id="1" xr3:uid="{11DC60BC-904B-46ED-982C-7C3E1A5BD943}" name="Account Code" dataDxfId="31"/>
    <tableColumn id="2" xr3:uid="{460F39A3-E354-4BA6-9B98-7858E3C7284F}" name="Account" dataDxfId="30"/>
    <tableColumn id="3" xr3:uid="{04464B68-E422-4B7B-8508-1F9FAED72C49}" name="IS or BS" dataDxfId="29"/>
    <tableColumn id="4" xr3:uid="{E6227556-FFCF-433C-A548-9D98D5B03B63}" name="Category" dataDxfId="28"/>
    <tableColumn id="5" xr3:uid="{F854AFEC-285E-43F6-9F39-B1C516B0AECF}" name="Debit or Credit" dataDxfId="27"/>
    <tableColumn id="6" xr3:uid="{53C629CB-B750-41B8-BC02-1A92F9817402}" name="Account Group" dataDxfId="2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8DDCD-D91E-4E94-8462-E7D33CFB4B0F}">
  <dimension ref="A1:F3185"/>
  <sheetViews>
    <sheetView topLeftCell="A1828" workbookViewId="0">
      <selection activeCell="D5" sqref="D5"/>
    </sheetView>
  </sheetViews>
  <sheetFormatPr defaultRowHeight="14.5" x14ac:dyDescent="0.35"/>
  <cols>
    <col min="1" max="1" width="10.6328125" bestFit="1" customWidth="1"/>
    <col min="2" max="2" width="14.36328125" customWidth="1"/>
    <col min="3" max="3" width="21.7265625" customWidth="1"/>
    <col min="4" max="4" width="29.08984375" customWidth="1"/>
    <col min="5" max="5" width="23" bestFit="1" customWidth="1"/>
    <col min="6" max="6" width="14.90625" customWidth="1"/>
  </cols>
  <sheetData>
    <row r="1" spans="1:6" ht="16" x14ac:dyDescent="0.45">
      <c r="A1" s="14" t="s">
        <v>0</v>
      </c>
      <c r="B1" s="14" t="s">
        <v>1</v>
      </c>
      <c r="C1" s="14" t="s">
        <v>2</v>
      </c>
      <c r="D1" s="14" t="s">
        <v>3</v>
      </c>
      <c r="E1" s="14" t="s">
        <v>4</v>
      </c>
      <c r="F1" s="14" t="s">
        <v>5</v>
      </c>
    </row>
    <row r="2" spans="1:6" ht="16" hidden="1" x14ac:dyDescent="0.45">
      <c r="A2" s="12">
        <v>43466</v>
      </c>
      <c r="B2" s="2" t="s">
        <v>6</v>
      </c>
      <c r="C2" s="2" t="s">
        <v>7</v>
      </c>
      <c r="D2" s="2" t="s">
        <v>8</v>
      </c>
      <c r="E2" s="2" t="s">
        <v>9</v>
      </c>
      <c r="F2" s="2">
        <v>18193.219000000001</v>
      </c>
    </row>
    <row r="3" spans="1:6" ht="16" hidden="1" x14ac:dyDescent="0.45">
      <c r="A3" s="13">
        <v>43466</v>
      </c>
      <c r="B3" s="3" t="s">
        <v>10</v>
      </c>
      <c r="C3" s="3" t="s">
        <v>11</v>
      </c>
      <c r="D3" s="3" t="s">
        <v>12</v>
      </c>
      <c r="E3" s="3" t="s">
        <v>8</v>
      </c>
      <c r="F3" s="3">
        <v>364</v>
      </c>
    </row>
    <row r="4" spans="1:6" ht="16" hidden="1" x14ac:dyDescent="0.45">
      <c r="A4" s="12">
        <v>43466</v>
      </c>
      <c r="B4" s="2" t="s">
        <v>10</v>
      </c>
      <c r="C4" s="2" t="s">
        <v>13</v>
      </c>
      <c r="D4" s="2" t="s">
        <v>8</v>
      </c>
      <c r="E4" s="2" t="s">
        <v>14</v>
      </c>
      <c r="F4" s="2">
        <v>8463</v>
      </c>
    </row>
    <row r="5" spans="1:6" ht="16" hidden="1" x14ac:dyDescent="0.45">
      <c r="A5" s="13">
        <v>43466</v>
      </c>
      <c r="B5" s="3" t="s">
        <v>15</v>
      </c>
      <c r="C5" s="3" t="s">
        <v>16</v>
      </c>
      <c r="D5" s="3" t="s">
        <v>8</v>
      </c>
      <c r="E5" s="3" t="s">
        <v>14</v>
      </c>
      <c r="F5" s="3">
        <v>10100</v>
      </c>
    </row>
    <row r="6" spans="1:6" ht="16" hidden="1" x14ac:dyDescent="0.45">
      <c r="A6" s="12">
        <v>43467</v>
      </c>
      <c r="B6" s="2" t="s">
        <v>17</v>
      </c>
      <c r="C6" s="2" t="s">
        <v>18</v>
      </c>
      <c r="D6" s="2" t="s">
        <v>19</v>
      </c>
      <c r="E6" s="2" t="s">
        <v>8</v>
      </c>
      <c r="F6" s="2">
        <v>6600</v>
      </c>
    </row>
    <row r="7" spans="1:6" ht="16" hidden="1" x14ac:dyDescent="0.45">
      <c r="A7" s="13">
        <v>43467</v>
      </c>
      <c r="B7" s="3" t="s">
        <v>17</v>
      </c>
      <c r="C7" s="3" t="s">
        <v>20</v>
      </c>
      <c r="D7" s="3" t="s">
        <v>12</v>
      </c>
      <c r="E7" s="3" t="s">
        <v>8</v>
      </c>
      <c r="F7" s="3">
        <v>312</v>
      </c>
    </row>
    <row r="8" spans="1:6" ht="16" hidden="1" x14ac:dyDescent="0.45">
      <c r="A8" s="12">
        <v>43467</v>
      </c>
      <c r="B8" s="2" t="s">
        <v>17</v>
      </c>
      <c r="C8" s="2" t="s">
        <v>21</v>
      </c>
      <c r="D8" s="2" t="s">
        <v>8</v>
      </c>
      <c r="E8" s="2" t="s">
        <v>14</v>
      </c>
      <c r="F8" s="2">
        <v>376</v>
      </c>
    </row>
    <row r="9" spans="1:6" ht="16" hidden="1" x14ac:dyDescent="0.45">
      <c r="A9" s="13">
        <v>43468</v>
      </c>
      <c r="B9" s="3" t="s">
        <v>10</v>
      </c>
      <c r="C9" s="3" t="s">
        <v>22</v>
      </c>
      <c r="D9" s="3" t="s">
        <v>23</v>
      </c>
      <c r="E9" s="3" t="s">
        <v>8</v>
      </c>
      <c r="F9" s="3">
        <v>6775.1529999999993</v>
      </c>
    </row>
    <row r="10" spans="1:6" ht="16" hidden="1" x14ac:dyDescent="0.45">
      <c r="A10" s="12">
        <v>43468</v>
      </c>
      <c r="B10" s="2" t="s">
        <v>17</v>
      </c>
      <c r="C10" s="2" t="s">
        <v>24</v>
      </c>
      <c r="D10" s="2" t="s">
        <v>23</v>
      </c>
      <c r="E10" s="2" t="s">
        <v>8</v>
      </c>
      <c r="F10" s="2">
        <v>5698.5</v>
      </c>
    </row>
    <row r="11" spans="1:6" ht="16" hidden="1" x14ac:dyDescent="0.45">
      <c r="A11" s="13">
        <v>43468</v>
      </c>
      <c r="B11" s="3" t="s">
        <v>15</v>
      </c>
      <c r="C11" s="3" t="s">
        <v>25</v>
      </c>
      <c r="D11" s="3" t="s">
        <v>26</v>
      </c>
      <c r="E11" s="3" t="s">
        <v>8</v>
      </c>
      <c r="F11" s="3">
        <v>23.940999999999999</v>
      </c>
    </row>
    <row r="12" spans="1:6" ht="16" hidden="1" x14ac:dyDescent="0.45">
      <c r="A12" s="12">
        <v>43468</v>
      </c>
      <c r="B12" s="2" t="s">
        <v>15</v>
      </c>
      <c r="C12" s="2" t="s">
        <v>27</v>
      </c>
      <c r="D12" s="2" t="s">
        <v>28</v>
      </c>
      <c r="E12" s="2" t="s">
        <v>8</v>
      </c>
      <c r="F12" s="2">
        <v>19460</v>
      </c>
    </row>
    <row r="13" spans="1:6" ht="16" hidden="1" x14ac:dyDescent="0.45">
      <c r="A13" s="13">
        <v>43468</v>
      </c>
      <c r="B13" s="3" t="s">
        <v>15</v>
      </c>
      <c r="C13" s="3" t="s">
        <v>29</v>
      </c>
      <c r="D13" s="3" t="s">
        <v>23</v>
      </c>
      <c r="E13" s="3" t="s">
        <v>8</v>
      </c>
      <c r="F13" s="3">
        <v>1904</v>
      </c>
    </row>
    <row r="14" spans="1:6" ht="16" hidden="1" x14ac:dyDescent="0.45">
      <c r="A14" s="12">
        <v>43468</v>
      </c>
      <c r="B14" s="2" t="s">
        <v>15</v>
      </c>
      <c r="C14" s="2" t="s">
        <v>30</v>
      </c>
      <c r="D14" s="2" t="s">
        <v>31</v>
      </c>
      <c r="E14" s="2" t="s">
        <v>8</v>
      </c>
      <c r="F14" s="2">
        <v>3650.4</v>
      </c>
    </row>
    <row r="15" spans="1:6" ht="16" hidden="1" x14ac:dyDescent="0.45">
      <c r="A15" s="13">
        <v>43469</v>
      </c>
      <c r="B15" s="3" t="s">
        <v>17</v>
      </c>
      <c r="C15" s="3" t="s">
        <v>32</v>
      </c>
      <c r="D15" s="3" t="s">
        <v>12</v>
      </c>
      <c r="E15" s="3" t="s">
        <v>8</v>
      </c>
      <c r="F15" s="3">
        <v>11680</v>
      </c>
    </row>
    <row r="16" spans="1:6" ht="16" hidden="1" x14ac:dyDescent="0.45">
      <c r="A16" s="12">
        <v>43469</v>
      </c>
      <c r="B16" s="2" t="s">
        <v>6</v>
      </c>
      <c r="C16" s="2" t="s">
        <v>33</v>
      </c>
      <c r="D16" s="2" t="s">
        <v>34</v>
      </c>
      <c r="E16" s="2" t="s">
        <v>8</v>
      </c>
      <c r="F16" s="2">
        <v>1592.8</v>
      </c>
    </row>
    <row r="17" spans="1:6" ht="16" hidden="1" x14ac:dyDescent="0.45">
      <c r="A17" s="13">
        <v>43469</v>
      </c>
      <c r="B17" s="3" t="s">
        <v>6</v>
      </c>
      <c r="C17" s="3" t="s">
        <v>35</v>
      </c>
      <c r="D17" s="3" t="s">
        <v>28</v>
      </c>
      <c r="E17" s="3" t="s">
        <v>8</v>
      </c>
      <c r="F17" s="3">
        <v>270</v>
      </c>
    </row>
    <row r="18" spans="1:6" ht="16" hidden="1" x14ac:dyDescent="0.45">
      <c r="A18" s="12">
        <v>43469</v>
      </c>
      <c r="B18" s="2" t="s">
        <v>6</v>
      </c>
      <c r="C18" s="2" t="s">
        <v>36</v>
      </c>
      <c r="D18" s="2" t="s">
        <v>19</v>
      </c>
      <c r="E18" s="2" t="s">
        <v>8</v>
      </c>
      <c r="F18" s="2">
        <v>13.6</v>
      </c>
    </row>
    <row r="19" spans="1:6" ht="16" hidden="1" x14ac:dyDescent="0.45">
      <c r="A19" s="13">
        <v>43469</v>
      </c>
      <c r="B19" s="3" t="s">
        <v>6</v>
      </c>
      <c r="C19" s="3" t="s">
        <v>37</v>
      </c>
      <c r="D19" s="3" t="s">
        <v>19</v>
      </c>
      <c r="E19" s="3" t="s">
        <v>8</v>
      </c>
      <c r="F19" s="3">
        <v>2296.2422000000001</v>
      </c>
    </row>
    <row r="20" spans="1:6" ht="16" hidden="1" x14ac:dyDescent="0.45">
      <c r="A20" s="12">
        <v>43469</v>
      </c>
      <c r="B20" s="2" t="s">
        <v>10</v>
      </c>
      <c r="C20" s="2" t="s">
        <v>38</v>
      </c>
      <c r="D20" s="2" t="s">
        <v>39</v>
      </c>
      <c r="E20" s="2" t="s">
        <v>8</v>
      </c>
      <c r="F20" s="2">
        <v>10.905999999999999</v>
      </c>
    </row>
    <row r="21" spans="1:6" ht="16" hidden="1" x14ac:dyDescent="0.45">
      <c r="A21" s="13">
        <v>43469</v>
      </c>
      <c r="B21" s="3" t="s">
        <v>15</v>
      </c>
      <c r="C21" s="3" t="s">
        <v>40</v>
      </c>
      <c r="D21" s="3" t="s">
        <v>34</v>
      </c>
      <c r="E21" s="3" t="s">
        <v>8</v>
      </c>
      <c r="F21" s="3">
        <v>4920</v>
      </c>
    </row>
    <row r="22" spans="1:6" ht="16" hidden="1" x14ac:dyDescent="0.45">
      <c r="A22" s="12">
        <v>43470</v>
      </c>
      <c r="B22" s="2" t="s">
        <v>17</v>
      </c>
      <c r="C22" s="2" t="s">
        <v>41</v>
      </c>
      <c r="D22" s="2" t="s">
        <v>42</v>
      </c>
      <c r="E22" s="2" t="s">
        <v>8</v>
      </c>
      <c r="F22" s="2">
        <v>2136.9344000000001</v>
      </c>
    </row>
    <row r="23" spans="1:6" ht="16" hidden="1" x14ac:dyDescent="0.45">
      <c r="A23" s="13">
        <v>43470</v>
      </c>
      <c r="B23" s="3" t="s">
        <v>17</v>
      </c>
      <c r="C23" s="3" t="s">
        <v>43</v>
      </c>
      <c r="D23" s="3" t="s">
        <v>23</v>
      </c>
      <c r="E23" s="3" t="s">
        <v>8</v>
      </c>
      <c r="F23" s="3">
        <v>2474.0716000000002</v>
      </c>
    </row>
    <row r="24" spans="1:6" ht="16" hidden="1" x14ac:dyDescent="0.45">
      <c r="A24" s="12">
        <v>43470</v>
      </c>
      <c r="B24" s="2" t="s">
        <v>17</v>
      </c>
      <c r="C24" s="2" t="s">
        <v>44</v>
      </c>
      <c r="D24" s="2" t="s">
        <v>8</v>
      </c>
      <c r="E24" s="2" t="s">
        <v>9</v>
      </c>
      <c r="F24" s="2">
        <v>24418.400000000001</v>
      </c>
    </row>
    <row r="25" spans="1:6" ht="16" hidden="1" x14ac:dyDescent="0.45">
      <c r="A25" s="13">
        <v>43470</v>
      </c>
      <c r="B25" s="3" t="s">
        <v>17</v>
      </c>
      <c r="C25" s="3" t="s">
        <v>45</v>
      </c>
      <c r="D25" s="3" t="s">
        <v>46</v>
      </c>
      <c r="E25" s="3" t="s">
        <v>47</v>
      </c>
      <c r="F25" s="3">
        <v>2957.6288</v>
      </c>
    </row>
    <row r="26" spans="1:6" ht="16" hidden="1" x14ac:dyDescent="0.45">
      <c r="A26" s="12">
        <v>43470</v>
      </c>
      <c r="B26" s="2" t="s">
        <v>6</v>
      </c>
      <c r="C26" s="2" t="s">
        <v>48</v>
      </c>
      <c r="D26" s="2" t="s">
        <v>23</v>
      </c>
      <c r="E26" s="2" t="s">
        <v>8</v>
      </c>
      <c r="F26" s="2">
        <v>202</v>
      </c>
    </row>
    <row r="27" spans="1:6" ht="16" hidden="1" x14ac:dyDescent="0.45">
      <c r="A27" s="13">
        <v>43470</v>
      </c>
      <c r="B27" s="3" t="s">
        <v>6</v>
      </c>
      <c r="C27" s="3" t="s">
        <v>49</v>
      </c>
      <c r="D27" s="3" t="s">
        <v>39</v>
      </c>
      <c r="E27" s="3" t="s">
        <v>8</v>
      </c>
      <c r="F27" s="3">
        <v>293.75879999999995</v>
      </c>
    </row>
    <row r="28" spans="1:6" ht="16" hidden="1" x14ac:dyDescent="0.45">
      <c r="A28" s="12">
        <v>43470</v>
      </c>
      <c r="B28" s="2" t="s">
        <v>6</v>
      </c>
      <c r="C28" s="2" t="s">
        <v>50</v>
      </c>
      <c r="D28" s="2" t="s">
        <v>8</v>
      </c>
      <c r="E28" s="2" t="s">
        <v>51</v>
      </c>
      <c r="F28" s="2">
        <v>83882.853600000002</v>
      </c>
    </row>
    <row r="29" spans="1:6" ht="16" hidden="1" x14ac:dyDescent="0.45">
      <c r="A29" s="13">
        <v>43470</v>
      </c>
      <c r="B29" s="3" t="s">
        <v>6</v>
      </c>
      <c r="C29" s="3" t="s">
        <v>52</v>
      </c>
      <c r="D29" s="3" t="s">
        <v>8</v>
      </c>
      <c r="E29" s="3" t="s">
        <v>51</v>
      </c>
      <c r="F29" s="3">
        <v>98581.543999999994</v>
      </c>
    </row>
    <row r="30" spans="1:6" ht="16" hidden="1" x14ac:dyDescent="0.45">
      <c r="A30" s="12">
        <v>43471</v>
      </c>
      <c r="B30" s="2" t="s">
        <v>6</v>
      </c>
      <c r="C30" s="2" t="s">
        <v>53</v>
      </c>
      <c r="D30" s="2" t="s">
        <v>28</v>
      </c>
      <c r="E30" s="2" t="s">
        <v>8</v>
      </c>
      <c r="F30" s="2">
        <v>8.5115999999999996</v>
      </c>
    </row>
    <row r="31" spans="1:6" ht="16" hidden="1" x14ac:dyDescent="0.45">
      <c r="A31" s="13">
        <v>43471</v>
      </c>
      <c r="B31" s="3" t="s">
        <v>6</v>
      </c>
      <c r="C31" s="3" t="s">
        <v>54</v>
      </c>
      <c r="D31" s="3" t="s">
        <v>34</v>
      </c>
      <c r="E31" s="3" t="s">
        <v>8</v>
      </c>
      <c r="F31" s="3">
        <v>6879.5550000000003</v>
      </c>
    </row>
    <row r="32" spans="1:6" ht="16" hidden="1" x14ac:dyDescent="0.45">
      <c r="A32" s="12">
        <v>43471</v>
      </c>
      <c r="B32" s="2" t="s">
        <v>10</v>
      </c>
      <c r="C32" s="2" t="s">
        <v>55</v>
      </c>
      <c r="D32" s="2" t="s">
        <v>46</v>
      </c>
      <c r="E32" s="2" t="s">
        <v>47</v>
      </c>
      <c r="F32" s="2">
        <v>954.6</v>
      </c>
    </row>
    <row r="33" spans="1:6" ht="16" hidden="1" x14ac:dyDescent="0.45">
      <c r="A33" s="13">
        <v>43471</v>
      </c>
      <c r="B33" s="3" t="s">
        <v>15</v>
      </c>
      <c r="C33" s="3" t="s">
        <v>56</v>
      </c>
      <c r="D33" s="3" t="s">
        <v>57</v>
      </c>
      <c r="E33" s="3" t="s">
        <v>8</v>
      </c>
      <c r="F33" s="3">
        <v>2537.9749999999999</v>
      </c>
    </row>
    <row r="34" spans="1:6" ht="16" hidden="1" x14ac:dyDescent="0.45">
      <c r="A34" s="12">
        <v>43471</v>
      </c>
      <c r="B34" s="2" t="s">
        <v>15</v>
      </c>
      <c r="C34" s="2" t="s">
        <v>58</v>
      </c>
      <c r="D34" s="2" t="s">
        <v>46</v>
      </c>
      <c r="E34" s="2" t="s">
        <v>47</v>
      </c>
      <c r="F34" s="2">
        <v>2966.72</v>
      </c>
    </row>
    <row r="35" spans="1:6" ht="16" hidden="1" x14ac:dyDescent="0.45">
      <c r="A35" s="13">
        <v>43472</v>
      </c>
      <c r="B35" s="3" t="s">
        <v>6</v>
      </c>
      <c r="C35" s="3" t="s">
        <v>59</v>
      </c>
      <c r="D35" s="3" t="s">
        <v>57</v>
      </c>
      <c r="E35" s="3" t="s">
        <v>8</v>
      </c>
      <c r="F35" s="3">
        <v>14.75</v>
      </c>
    </row>
    <row r="36" spans="1:6" ht="16" hidden="1" x14ac:dyDescent="0.45">
      <c r="A36" s="12">
        <v>43472</v>
      </c>
      <c r="B36" s="2" t="s">
        <v>6</v>
      </c>
      <c r="C36" s="2" t="s">
        <v>60</v>
      </c>
      <c r="D36" s="2" t="s">
        <v>26</v>
      </c>
      <c r="E36" s="2" t="s">
        <v>8</v>
      </c>
      <c r="F36" s="2">
        <v>11.554</v>
      </c>
    </row>
    <row r="37" spans="1:6" ht="16" hidden="1" x14ac:dyDescent="0.45">
      <c r="A37" s="13">
        <v>43472</v>
      </c>
      <c r="B37" s="3" t="s">
        <v>10</v>
      </c>
      <c r="C37" s="3" t="s">
        <v>61</v>
      </c>
      <c r="D37" s="3" t="s">
        <v>8</v>
      </c>
      <c r="E37" s="3" t="s">
        <v>14</v>
      </c>
      <c r="F37" s="3">
        <v>10137.327000000001</v>
      </c>
    </row>
    <row r="38" spans="1:6" ht="16" hidden="1" x14ac:dyDescent="0.45">
      <c r="A38" s="12">
        <v>43472</v>
      </c>
      <c r="B38" s="2" t="s">
        <v>10</v>
      </c>
      <c r="C38" s="2" t="s">
        <v>62</v>
      </c>
      <c r="D38" s="2" t="s">
        <v>28</v>
      </c>
      <c r="E38" s="2" t="s">
        <v>8</v>
      </c>
      <c r="F38" s="2">
        <v>18.3</v>
      </c>
    </row>
    <row r="39" spans="1:6" ht="16" hidden="1" x14ac:dyDescent="0.45">
      <c r="A39" s="13">
        <v>43472</v>
      </c>
      <c r="B39" s="3" t="s">
        <v>15</v>
      </c>
      <c r="C39" s="3" t="s">
        <v>63</v>
      </c>
      <c r="D39" s="3" t="s">
        <v>64</v>
      </c>
      <c r="E39" s="3" t="s">
        <v>8</v>
      </c>
      <c r="F39" s="3">
        <v>5162.9610999999995</v>
      </c>
    </row>
    <row r="40" spans="1:6" ht="16" hidden="1" x14ac:dyDescent="0.45">
      <c r="A40" s="12">
        <v>43473</v>
      </c>
      <c r="B40" s="2" t="s">
        <v>17</v>
      </c>
      <c r="C40" s="2" t="s">
        <v>65</v>
      </c>
      <c r="D40" s="2" t="s">
        <v>42</v>
      </c>
      <c r="E40" s="2" t="s">
        <v>8</v>
      </c>
      <c r="F40" s="2">
        <v>328</v>
      </c>
    </row>
    <row r="41" spans="1:6" ht="16" hidden="1" x14ac:dyDescent="0.45">
      <c r="A41" s="13">
        <v>43473</v>
      </c>
      <c r="B41" s="3" t="s">
        <v>6</v>
      </c>
      <c r="C41" s="3" t="s">
        <v>66</v>
      </c>
      <c r="D41" s="3" t="s">
        <v>67</v>
      </c>
      <c r="E41" s="3" t="s">
        <v>8</v>
      </c>
      <c r="F41" s="3">
        <v>12.851999999999999</v>
      </c>
    </row>
    <row r="42" spans="1:6" ht="16" hidden="1" x14ac:dyDescent="0.45">
      <c r="A42" s="12">
        <v>43473</v>
      </c>
      <c r="B42" s="2" t="s">
        <v>15</v>
      </c>
      <c r="C42" s="2" t="s">
        <v>68</v>
      </c>
      <c r="D42" s="2" t="s">
        <v>67</v>
      </c>
      <c r="E42" s="2" t="s">
        <v>8</v>
      </c>
      <c r="F42" s="2">
        <v>12.672000000000001</v>
      </c>
    </row>
    <row r="43" spans="1:6" ht="16" hidden="1" x14ac:dyDescent="0.45">
      <c r="A43" s="13">
        <v>43474</v>
      </c>
      <c r="B43" s="3" t="s">
        <v>17</v>
      </c>
      <c r="C43" s="3" t="s">
        <v>69</v>
      </c>
      <c r="D43" s="3" t="s">
        <v>8</v>
      </c>
      <c r="E43" s="3" t="s">
        <v>9</v>
      </c>
      <c r="F43" s="3">
        <v>14248.819599999999</v>
      </c>
    </row>
    <row r="44" spans="1:6" ht="16" hidden="1" x14ac:dyDescent="0.45">
      <c r="A44" s="12">
        <v>43474</v>
      </c>
      <c r="B44" s="2" t="s">
        <v>6</v>
      </c>
      <c r="C44" s="2" t="s">
        <v>70</v>
      </c>
      <c r="D44" s="2" t="s">
        <v>57</v>
      </c>
      <c r="E44" s="2" t="s">
        <v>8</v>
      </c>
      <c r="F44" s="2">
        <v>1174.2</v>
      </c>
    </row>
    <row r="45" spans="1:6" ht="16" hidden="1" x14ac:dyDescent="0.45">
      <c r="A45" s="13">
        <v>43474</v>
      </c>
      <c r="B45" s="3" t="s">
        <v>10</v>
      </c>
      <c r="C45" s="3" t="s">
        <v>71</v>
      </c>
      <c r="D45" s="3" t="s">
        <v>46</v>
      </c>
      <c r="E45" s="3" t="s">
        <v>47</v>
      </c>
      <c r="F45" s="3">
        <v>751.64</v>
      </c>
    </row>
    <row r="46" spans="1:6" ht="16" hidden="1" x14ac:dyDescent="0.45">
      <c r="A46" s="12">
        <v>43474</v>
      </c>
      <c r="B46" s="2" t="s">
        <v>10</v>
      </c>
      <c r="C46" s="2" t="s">
        <v>72</v>
      </c>
      <c r="D46" s="2" t="s">
        <v>73</v>
      </c>
      <c r="E46" s="2" t="s">
        <v>8</v>
      </c>
      <c r="F46" s="2">
        <v>1126.4000000000001</v>
      </c>
    </row>
    <row r="47" spans="1:6" ht="16" hidden="1" x14ac:dyDescent="0.45">
      <c r="A47" s="13">
        <v>43474</v>
      </c>
      <c r="B47" s="3" t="s">
        <v>15</v>
      </c>
      <c r="C47" s="3" t="s">
        <v>74</v>
      </c>
      <c r="D47" s="3" t="s">
        <v>57</v>
      </c>
      <c r="E47" s="3" t="s">
        <v>8</v>
      </c>
      <c r="F47" s="3">
        <v>8.6</v>
      </c>
    </row>
    <row r="48" spans="1:6" ht="16" hidden="1" x14ac:dyDescent="0.45">
      <c r="A48" s="12">
        <v>43474</v>
      </c>
      <c r="B48" s="2" t="s">
        <v>15</v>
      </c>
      <c r="C48" s="2" t="s">
        <v>75</v>
      </c>
      <c r="D48" s="2" t="s">
        <v>28</v>
      </c>
      <c r="E48" s="2" t="s">
        <v>8</v>
      </c>
      <c r="F48" s="2">
        <v>7.4</v>
      </c>
    </row>
    <row r="49" spans="1:6" ht="16" hidden="1" x14ac:dyDescent="0.45">
      <c r="A49" s="13">
        <v>43474</v>
      </c>
      <c r="B49" s="3" t="s">
        <v>15</v>
      </c>
      <c r="C49" s="3" t="s">
        <v>76</v>
      </c>
      <c r="D49" s="3" t="s">
        <v>39</v>
      </c>
      <c r="E49" s="3" t="s">
        <v>8</v>
      </c>
      <c r="F49" s="3">
        <v>2975.1116999999999</v>
      </c>
    </row>
    <row r="50" spans="1:6" ht="16" hidden="1" x14ac:dyDescent="0.45">
      <c r="A50" s="12">
        <v>43474</v>
      </c>
      <c r="B50" s="2" t="s">
        <v>15</v>
      </c>
      <c r="C50" s="2" t="s">
        <v>77</v>
      </c>
      <c r="D50" s="2" t="s">
        <v>23</v>
      </c>
      <c r="E50" s="2" t="s">
        <v>8</v>
      </c>
      <c r="F50" s="2">
        <v>4364.2309000000005</v>
      </c>
    </row>
    <row r="51" spans="1:6" ht="16" hidden="1" x14ac:dyDescent="0.45">
      <c r="A51" s="13">
        <v>43475</v>
      </c>
      <c r="B51" s="3" t="s">
        <v>17</v>
      </c>
      <c r="C51" s="3" t="s">
        <v>78</v>
      </c>
      <c r="D51" s="3" t="s">
        <v>67</v>
      </c>
      <c r="E51" s="3" t="s">
        <v>8</v>
      </c>
      <c r="F51" s="3">
        <v>8.69</v>
      </c>
    </row>
    <row r="52" spans="1:6" ht="16" hidden="1" x14ac:dyDescent="0.45">
      <c r="A52" s="12">
        <v>43475</v>
      </c>
      <c r="B52" s="2" t="s">
        <v>17</v>
      </c>
      <c r="C52" s="2" t="s">
        <v>79</v>
      </c>
      <c r="D52" s="2" t="s">
        <v>31</v>
      </c>
      <c r="E52" s="2" t="s">
        <v>8</v>
      </c>
      <c r="F52" s="2">
        <v>1290</v>
      </c>
    </row>
    <row r="53" spans="1:6" ht="16" hidden="1" x14ac:dyDescent="0.45">
      <c r="A53" s="13">
        <v>43475</v>
      </c>
      <c r="B53" s="3" t="s">
        <v>10</v>
      </c>
      <c r="C53" s="3" t="s">
        <v>80</v>
      </c>
      <c r="D53" s="3" t="s">
        <v>8</v>
      </c>
      <c r="E53" s="3" t="s">
        <v>14</v>
      </c>
      <c r="F53" s="3">
        <v>11.941200000000002</v>
      </c>
    </row>
    <row r="54" spans="1:6" ht="16" hidden="1" x14ac:dyDescent="0.45">
      <c r="A54" s="12">
        <v>43475</v>
      </c>
      <c r="B54" s="2" t="s">
        <v>10</v>
      </c>
      <c r="C54" s="2" t="s">
        <v>81</v>
      </c>
      <c r="D54" s="2" t="s">
        <v>73</v>
      </c>
      <c r="E54" s="2" t="s">
        <v>8</v>
      </c>
      <c r="F54" s="2">
        <v>83.448000000000008</v>
      </c>
    </row>
    <row r="55" spans="1:6" ht="16" hidden="1" x14ac:dyDescent="0.45">
      <c r="A55" s="13">
        <v>43476</v>
      </c>
      <c r="B55" s="3" t="s">
        <v>10</v>
      </c>
      <c r="C55" s="3" t="s">
        <v>82</v>
      </c>
      <c r="D55" s="3" t="s">
        <v>67</v>
      </c>
      <c r="E55" s="3" t="s">
        <v>8</v>
      </c>
      <c r="F55" s="3">
        <v>11.22</v>
      </c>
    </row>
    <row r="56" spans="1:6" ht="16" hidden="1" x14ac:dyDescent="0.45">
      <c r="A56" s="12">
        <v>43476</v>
      </c>
      <c r="B56" s="2" t="s">
        <v>10</v>
      </c>
      <c r="C56" s="2" t="s">
        <v>83</v>
      </c>
      <c r="D56" s="2" t="s">
        <v>28</v>
      </c>
      <c r="E56" s="2" t="s">
        <v>8</v>
      </c>
      <c r="F56" s="2">
        <v>876.8</v>
      </c>
    </row>
    <row r="57" spans="1:6" ht="16" hidden="1" x14ac:dyDescent="0.45">
      <c r="A57" s="13">
        <v>43476</v>
      </c>
      <c r="B57" s="3" t="s">
        <v>15</v>
      </c>
      <c r="C57" s="3" t="s">
        <v>84</v>
      </c>
      <c r="D57" s="3" t="s">
        <v>8</v>
      </c>
      <c r="E57" s="3" t="s">
        <v>14</v>
      </c>
      <c r="F57" s="3">
        <v>17.295200000000001</v>
      </c>
    </row>
    <row r="58" spans="1:6" ht="16" hidden="1" x14ac:dyDescent="0.45">
      <c r="A58" s="12">
        <v>43477</v>
      </c>
      <c r="B58" s="2" t="s">
        <v>6</v>
      </c>
      <c r="C58" s="2" t="s">
        <v>85</v>
      </c>
      <c r="D58" s="2" t="s">
        <v>46</v>
      </c>
      <c r="E58" s="2" t="s">
        <v>47</v>
      </c>
      <c r="F58" s="2">
        <v>5833.17</v>
      </c>
    </row>
    <row r="59" spans="1:6" ht="16" hidden="1" x14ac:dyDescent="0.45">
      <c r="A59" s="13">
        <v>43477</v>
      </c>
      <c r="B59" s="3" t="s">
        <v>6</v>
      </c>
      <c r="C59" s="3" t="s">
        <v>86</v>
      </c>
      <c r="D59" s="3" t="s">
        <v>8</v>
      </c>
      <c r="E59" s="3" t="s">
        <v>14</v>
      </c>
      <c r="F59" s="3">
        <v>6036.8</v>
      </c>
    </row>
    <row r="60" spans="1:6" ht="16" hidden="1" x14ac:dyDescent="0.45">
      <c r="A60" s="12">
        <v>43477</v>
      </c>
      <c r="B60" s="2" t="s">
        <v>10</v>
      </c>
      <c r="C60" s="2" t="s">
        <v>87</v>
      </c>
      <c r="D60" s="2" t="s">
        <v>26</v>
      </c>
      <c r="E60" s="2" t="s">
        <v>8</v>
      </c>
      <c r="F60" s="2">
        <v>405.6</v>
      </c>
    </row>
    <row r="61" spans="1:6" ht="16" hidden="1" x14ac:dyDescent="0.45">
      <c r="A61" s="13">
        <v>43477</v>
      </c>
      <c r="B61" s="3" t="s">
        <v>15</v>
      </c>
      <c r="C61" s="3" t="s">
        <v>88</v>
      </c>
      <c r="D61" s="3" t="s">
        <v>73</v>
      </c>
      <c r="E61" s="3" t="s">
        <v>8</v>
      </c>
      <c r="F61" s="3">
        <v>508</v>
      </c>
    </row>
    <row r="62" spans="1:6" ht="16" hidden="1" x14ac:dyDescent="0.45">
      <c r="A62" s="12">
        <v>43477</v>
      </c>
      <c r="B62" s="2" t="s">
        <v>15</v>
      </c>
      <c r="C62" s="2" t="s">
        <v>89</v>
      </c>
      <c r="D62" s="2" t="s">
        <v>90</v>
      </c>
      <c r="E62" s="2" t="s">
        <v>8</v>
      </c>
      <c r="F62" s="2">
        <v>9.234</v>
      </c>
    </row>
    <row r="63" spans="1:6" ht="16" hidden="1" x14ac:dyDescent="0.45">
      <c r="A63" s="13">
        <v>43478</v>
      </c>
      <c r="B63" s="3" t="s">
        <v>17</v>
      </c>
      <c r="C63" s="3" t="s">
        <v>91</v>
      </c>
      <c r="D63" s="3" t="s">
        <v>23</v>
      </c>
      <c r="E63" s="3" t="s">
        <v>8</v>
      </c>
      <c r="F63" s="3">
        <v>10.905999999999999</v>
      </c>
    </row>
    <row r="64" spans="1:6" ht="16" hidden="1" x14ac:dyDescent="0.45">
      <c r="A64" s="12">
        <v>43478</v>
      </c>
      <c r="B64" s="2" t="s">
        <v>17</v>
      </c>
      <c r="C64" s="2" t="s">
        <v>92</v>
      </c>
      <c r="D64" s="2" t="s">
        <v>93</v>
      </c>
      <c r="E64" s="2" t="s">
        <v>8</v>
      </c>
      <c r="F64" s="2">
        <v>1088</v>
      </c>
    </row>
    <row r="65" spans="1:6" ht="16" hidden="1" x14ac:dyDescent="0.45">
      <c r="A65" s="13">
        <v>43478</v>
      </c>
      <c r="B65" s="3" t="s">
        <v>10</v>
      </c>
      <c r="C65" s="3" t="s">
        <v>94</v>
      </c>
      <c r="D65" s="3" t="s">
        <v>42</v>
      </c>
      <c r="E65" s="3" t="s">
        <v>8</v>
      </c>
      <c r="F65" s="3">
        <v>10.5</v>
      </c>
    </row>
    <row r="66" spans="1:6" ht="16" hidden="1" x14ac:dyDescent="0.45">
      <c r="A66" s="12">
        <v>43478</v>
      </c>
      <c r="B66" s="2" t="s">
        <v>10</v>
      </c>
      <c r="C66" s="2" t="s">
        <v>95</v>
      </c>
      <c r="D66" s="2" t="s">
        <v>31</v>
      </c>
      <c r="E66" s="2" t="s">
        <v>8</v>
      </c>
      <c r="F66" s="2">
        <v>3515.4247999999998</v>
      </c>
    </row>
    <row r="67" spans="1:6" ht="16" hidden="1" x14ac:dyDescent="0.45">
      <c r="A67" s="13">
        <v>43478</v>
      </c>
      <c r="B67" s="3" t="s">
        <v>10</v>
      </c>
      <c r="C67" s="3" t="s">
        <v>96</v>
      </c>
      <c r="D67" s="3" t="s">
        <v>31</v>
      </c>
      <c r="E67" s="3" t="s">
        <v>8</v>
      </c>
      <c r="F67" s="3">
        <v>856</v>
      </c>
    </row>
    <row r="68" spans="1:6" ht="16" hidden="1" x14ac:dyDescent="0.45">
      <c r="A68" s="12">
        <v>43478</v>
      </c>
      <c r="B68" s="2" t="s">
        <v>10</v>
      </c>
      <c r="C68" s="2" t="s">
        <v>97</v>
      </c>
      <c r="D68" s="2" t="s">
        <v>26</v>
      </c>
      <c r="E68" s="2" t="s">
        <v>8</v>
      </c>
      <c r="F68" s="2">
        <v>1081.08</v>
      </c>
    </row>
    <row r="69" spans="1:6" ht="16" hidden="1" x14ac:dyDescent="0.45">
      <c r="A69" s="13">
        <v>43478</v>
      </c>
      <c r="B69" s="3" t="s">
        <v>15</v>
      </c>
      <c r="C69" s="3" t="s">
        <v>98</v>
      </c>
      <c r="D69" s="3" t="s">
        <v>67</v>
      </c>
      <c r="E69" s="3" t="s">
        <v>8</v>
      </c>
      <c r="F69" s="3">
        <v>8040</v>
      </c>
    </row>
    <row r="70" spans="1:6" ht="16" hidden="1" x14ac:dyDescent="0.45">
      <c r="A70" s="12">
        <v>43478</v>
      </c>
      <c r="B70" s="2" t="s">
        <v>15</v>
      </c>
      <c r="C70" s="2" t="s">
        <v>99</v>
      </c>
      <c r="D70" s="2" t="s">
        <v>67</v>
      </c>
      <c r="E70" s="2" t="s">
        <v>8</v>
      </c>
      <c r="F70" s="2">
        <v>9.1529999999999987</v>
      </c>
    </row>
    <row r="71" spans="1:6" ht="16" hidden="1" x14ac:dyDescent="0.45">
      <c r="A71" s="13">
        <v>43478</v>
      </c>
      <c r="B71" s="3" t="s">
        <v>15</v>
      </c>
      <c r="C71" s="3" t="s">
        <v>100</v>
      </c>
      <c r="D71" s="3" t="s">
        <v>39</v>
      </c>
      <c r="E71" s="3" t="s">
        <v>8</v>
      </c>
      <c r="F71" s="3">
        <v>257.60000000000002</v>
      </c>
    </row>
    <row r="72" spans="1:6" ht="16" hidden="1" x14ac:dyDescent="0.45">
      <c r="A72" s="12">
        <v>43479</v>
      </c>
      <c r="B72" s="2" t="s">
        <v>6</v>
      </c>
      <c r="C72" s="2" t="s">
        <v>101</v>
      </c>
      <c r="D72" s="2" t="s">
        <v>8</v>
      </c>
      <c r="E72" s="2" t="s">
        <v>14</v>
      </c>
      <c r="F72" s="2">
        <v>2022.72</v>
      </c>
    </row>
    <row r="73" spans="1:6" ht="16" hidden="1" x14ac:dyDescent="0.45">
      <c r="A73" s="13">
        <v>43480</v>
      </c>
      <c r="B73" s="3" t="s">
        <v>17</v>
      </c>
      <c r="C73" s="3" t="s">
        <v>102</v>
      </c>
      <c r="D73" s="3" t="s">
        <v>39</v>
      </c>
      <c r="E73" s="3" t="s">
        <v>8</v>
      </c>
      <c r="F73" s="3">
        <v>236</v>
      </c>
    </row>
    <row r="74" spans="1:6" ht="16" hidden="1" x14ac:dyDescent="0.45">
      <c r="A74" s="12">
        <v>43480</v>
      </c>
      <c r="B74" s="2" t="s">
        <v>15</v>
      </c>
      <c r="C74" s="2" t="s">
        <v>103</v>
      </c>
      <c r="D74" s="2" t="s">
        <v>104</v>
      </c>
      <c r="E74" s="2" t="s">
        <v>8</v>
      </c>
      <c r="F74" s="2">
        <v>2208.96</v>
      </c>
    </row>
    <row r="75" spans="1:6" ht="16" hidden="1" x14ac:dyDescent="0.45">
      <c r="A75" s="13">
        <v>43481</v>
      </c>
      <c r="B75" s="3" t="s">
        <v>17</v>
      </c>
      <c r="C75" s="3" t="s">
        <v>105</v>
      </c>
      <c r="D75" s="3" t="s">
        <v>23</v>
      </c>
      <c r="E75" s="3" t="s">
        <v>8</v>
      </c>
      <c r="F75" s="3">
        <v>16704</v>
      </c>
    </row>
    <row r="76" spans="1:6" ht="16" hidden="1" x14ac:dyDescent="0.45">
      <c r="A76" s="12">
        <v>43481</v>
      </c>
      <c r="B76" s="2" t="s">
        <v>6</v>
      </c>
      <c r="C76" s="2" t="s">
        <v>106</v>
      </c>
      <c r="D76" s="2" t="s">
        <v>46</v>
      </c>
      <c r="E76" s="2" t="s">
        <v>47</v>
      </c>
      <c r="F76" s="2">
        <v>1310</v>
      </c>
    </row>
    <row r="77" spans="1:6" ht="16" hidden="1" x14ac:dyDescent="0.45">
      <c r="A77" s="13">
        <v>43481</v>
      </c>
      <c r="B77" s="3" t="s">
        <v>15</v>
      </c>
      <c r="C77" s="3" t="s">
        <v>107</v>
      </c>
      <c r="D77" s="3" t="s">
        <v>26</v>
      </c>
      <c r="E77" s="3" t="s">
        <v>8</v>
      </c>
      <c r="F77" s="3">
        <v>1906.74</v>
      </c>
    </row>
    <row r="78" spans="1:6" ht="16" hidden="1" x14ac:dyDescent="0.45">
      <c r="A78" s="12">
        <v>43482</v>
      </c>
      <c r="B78" s="2" t="s">
        <v>10</v>
      </c>
      <c r="C78" s="2" t="s">
        <v>108</v>
      </c>
      <c r="D78" s="2" t="s">
        <v>57</v>
      </c>
      <c r="E78" s="2" t="s">
        <v>8</v>
      </c>
      <c r="F78" s="2">
        <v>4488</v>
      </c>
    </row>
    <row r="79" spans="1:6" ht="16" hidden="1" x14ac:dyDescent="0.45">
      <c r="A79" s="13">
        <v>43482</v>
      </c>
      <c r="B79" s="3" t="s">
        <v>10</v>
      </c>
      <c r="C79" s="3" t="s">
        <v>109</v>
      </c>
      <c r="D79" s="3" t="s">
        <v>28</v>
      </c>
      <c r="E79" s="3" t="s">
        <v>8</v>
      </c>
      <c r="F79" s="3">
        <v>20.74</v>
      </c>
    </row>
    <row r="80" spans="1:6" ht="16" hidden="1" x14ac:dyDescent="0.45">
      <c r="A80" s="12">
        <v>43483</v>
      </c>
      <c r="B80" s="2" t="s">
        <v>6</v>
      </c>
      <c r="C80" s="2" t="s">
        <v>110</v>
      </c>
      <c r="D80" s="2" t="s">
        <v>19</v>
      </c>
      <c r="E80" s="2" t="s">
        <v>8</v>
      </c>
      <c r="F80" s="2">
        <v>1248</v>
      </c>
    </row>
    <row r="81" spans="1:6" ht="16" hidden="1" x14ac:dyDescent="0.45">
      <c r="A81" s="13">
        <v>43483</v>
      </c>
      <c r="B81" s="3" t="s">
        <v>6</v>
      </c>
      <c r="C81" s="3" t="s">
        <v>111</v>
      </c>
      <c r="D81" s="3" t="s">
        <v>90</v>
      </c>
      <c r="E81" s="3" t="s">
        <v>8</v>
      </c>
      <c r="F81" s="3">
        <v>8.5269000000000013</v>
      </c>
    </row>
    <row r="82" spans="1:6" ht="16" hidden="1" x14ac:dyDescent="0.45">
      <c r="A82" s="12">
        <v>43483</v>
      </c>
      <c r="B82" s="2" t="s">
        <v>15</v>
      </c>
      <c r="C82" s="2" t="s">
        <v>112</v>
      </c>
      <c r="D82" s="2" t="s">
        <v>104</v>
      </c>
      <c r="E82" s="2" t="s">
        <v>8</v>
      </c>
      <c r="F82" s="2">
        <v>23.616000000000003</v>
      </c>
    </row>
    <row r="83" spans="1:6" ht="16" hidden="1" x14ac:dyDescent="0.45">
      <c r="A83" s="13">
        <v>43483</v>
      </c>
      <c r="B83" s="3" t="s">
        <v>15</v>
      </c>
      <c r="C83" s="3" t="s">
        <v>113</v>
      </c>
      <c r="D83" s="3" t="s">
        <v>46</v>
      </c>
      <c r="E83" s="3" t="s">
        <v>47</v>
      </c>
      <c r="F83" s="3">
        <v>39.543599999999998</v>
      </c>
    </row>
    <row r="84" spans="1:6" ht="16" hidden="1" x14ac:dyDescent="0.45">
      <c r="A84" s="12">
        <v>43484</v>
      </c>
      <c r="B84" s="2" t="s">
        <v>17</v>
      </c>
      <c r="C84" s="2" t="s">
        <v>114</v>
      </c>
      <c r="D84" s="2" t="s">
        <v>12</v>
      </c>
      <c r="E84" s="2" t="s">
        <v>8</v>
      </c>
      <c r="F84" s="2">
        <v>4971.54</v>
      </c>
    </row>
    <row r="85" spans="1:6" ht="16" hidden="1" x14ac:dyDescent="0.45">
      <c r="A85" s="13">
        <v>43484</v>
      </c>
      <c r="B85" s="3" t="s">
        <v>6</v>
      </c>
      <c r="C85" s="3" t="s">
        <v>115</v>
      </c>
      <c r="D85" s="3" t="s">
        <v>12</v>
      </c>
      <c r="E85" s="3" t="s">
        <v>8</v>
      </c>
      <c r="F85" s="3">
        <v>3752.5425</v>
      </c>
    </row>
    <row r="86" spans="1:6" ht="16" hidden="1" x14ac:dyDescent="0.45">
      <c r="A86" s="12">
        <v>43484</v>
      </c>
      <c r="B86" s="2" t="s">
        <v>10</v>
      </c>
      <c r="C86" s="2" t="s">
        <v>116</v>
      </c>
      <c r="D86" s="2" t="s">
        <v>8</v>
      </c>
      <c r="E86" s="2" t="s">
        <v>117</v>
      </c>
      <c r="F86" s="2">
        <v>18175.3</v>
      </c>
    </row>
    <row r="87" spans="1:6" ht="16" hidden="1" x14ac:dyDescent="0.45">
      <c r="A87" s="13">
        <v>43484</v>
      </c>
      <c r="B87" s="3" t="s">
        <v>10</v>
      </c>
      <c r="C87" s="3" t="s">
        <v>118</v>
      </c>
      <c r="D87" s="3" t="s">
        <v>64</v>
      </c>
      <c r="E87" s="3" t="s">
        <v>8</v>
      </c>
      <c r="F87" s="3">
        <v>5077.6228999999994</v>
      </c>
    </row>
    <row r="88" spans="1:6" ht="16" hidden="1" x14ac:dyDescent="0.45">
      <c r="A88" s="12">
        <v>43484</v>
      </c>
      <c r="B88" s="2" t="s">
        <v>15</v>
      </c>
      <c r="C88" s="2" t="s">
        <v>119</v>
      </c>
      <c r="D88" s="2" t="s">
        <v>8</v>
      </c>
      <c r="E88" s="2" t="s">
        <v>9</v>
      </c>
      <c r="F88" s="2">
        <v>17581.650000000001</v>
      </c>
    </row>
    <row r="89" spans="1:6" ht="16" hidden="1" x14ac:dyDescent="0.45">
      <c r="A89" s="13">
        <v>43484</v>
      </c>
      <c r="B89" s="3" t="s">
        <v>15</v>
      </c>
      <c r="C89" s="3" t="s">
        <v>120</v>
      </c>
      <c r="D89" s="3" t="s">
        <v>8</v>
      </c>
      <c r="E89" s="3" t="s">
        <v>117</v>
      </c>
      <c r="F89" s="3">
        <v>18554.924999999999</v>
      </c>
    </row>
    <row r="90" spans="1:6" ht="16" hidden="1" x14ac:dyDescent="0.45">
      <c r="A90" s="12">
        <v>43485</v>
      </c>
      <c r="B90" s="2" t="s">
        <v>10</v>
      </c>
      <c r="C90" s="2" t="s">
        <v>121</v>
      </c>
      <c r="D90" s="2" t="s">
        <v>12</v>
      </c>
      <c r="E90" s="2" t="s">
        <v>8</v>
      </c>
      <c r="F90" s="2">
        <v>1072.8</v>
      </c>
    </row>
    <row r="91" spans="1:6" ht="16" hidden="1" x14ac:dyDescent="0.45">
      <c r="A91" s="13">
        <v>43486</v>
      </c>
      <c r="B91" s="3" t="s">
        <v>6</v>
      </c>
      <c r="C91" s="3" t="s">
        <v>122</v>
      </c>
      <c r="D91" s="3" t="s">
        <v>104</v>
      </c>
      <c r="E91" s="3" t="s">
        <v>8</v>
      </c>
      <c r="F91" s="3">
        <v>11.301399999999999</v>
      </c>
    </row>
    <row r="92" spans="1:6" ht="16" hidden="1" x14ac:dyDescent="0.45">
      <c r="A92" s="12">
        <v>43486</v>
      </c>
      <c r="B92" s="2" t="s">
        <v>6</v>
      </c>
      <c r="C92" s="2" t="s">
        <v>123</v>
      </c>
      <c r="D92" s="2" t="s">
        <v>19</v>
      </c>
      <c r="E92" s="2" t="s">
        <v>8</v>
      </c>
      <c r="F92" s="2">
        <v>1500</v>
      </c>
    </row>
    <row r="93" spans="1:6" ht="16" hidden="1" x14ac:dyDescent="0.45">
      <c r="A93" s="13">
        <v>43486</v>
      </c>
      <c r="B93" s="3" t="s">
        <v>10</v>
      </c>
      <c r="C93" s="3" t="s">
        <v>124</v>
      </c>
      <c r="D93" s="3" t="s">
        <v>34</v>
      </c>
      <c r="E93" s="3" t="s">
        <v>8</v>
      </c>
      <c r="F93" s="3">
        <v>822</v>
      </c>
    </row>
    <row r="94" spans="1:6" ht="16" hidden="1" x14ac:dyDescent="0.45">
      <c r="A94" s="12">
        <v>43486</v>
      </c>
      <c r="B94" s="2" t="s">
        <v>10</v>
      </c>
      <c r="C94" s="2" t="s">
        <v>125</v>
      </c>
      <c r="D94" s="2" t="s">
        <v>90</v>
      </c>
      <c r="E94" s="2" t="s">
        <v>8</v>
      </c>
      <c r="F94" s="2">
        <v>278.61440000000005</v>
      </c>
    </row>
    <row r="95" spans="1:6" ht="16" hidden="1" x14ac:dyDescent="0.45">
      <c r="A95" s="13">
        <v>43486</v>
      </c>
      <c r="B95" s="3" t="s">
        <v>15</v>
      </c>
      <c r="C95" s="3" t="s">
        <v>126</v>
      </c>
      <c r="D95" s="3" t="s">
        <v>42</v>
      </c>
      <c r="E95" s="3" t="s">
        <v>8</v>
      </c>
      <c r="F95" s="3">
        <v>1819.7332000000001</v>
      </c>
    </row>
    <row r="96" spans="1:6" ht="16" hidden="1" x14ac:dyDescent="0.45">
      <c r="A96" s="12">
        <v>43487</v>
      </c>
      <c r="B96" s="2" t="s">
        <v>6</v>
      </c>
      <c r="C96" s="2" t="s">
        <v>127</v>
      </c>
      <c r="D96" s="2" t="s">
        <v>26</v>
      </c>
      <c r="E96" s="2" t="s">
        <v>8</v>
      </c>
      <c r="F96" s="2">
        <v>598</v>
      </c>
    </row>
    <row r="97" spans="1:6" ht="16" hidden="1" x14ac:dyDescent="0.45">
      <c r="A97" s="13">
        <v>43487</v>
      </c>
      <c r="B97" s="3" t="s">
        <v>10</v>
      </c>
      <c r="C97" s="3" t="s">
        <v>128</v>
      </c>
      <c r="D97" s="3" t="s">
        <v>42</v>
      </c>
      <c r="E97" s="3" t="s">
        <v>8</v>
      </c>
      <c r="F97" s="3">
        <v>293.50440000000003</v>
      </c>
    </row>
    <row r="98" spans="1:6" ht="16" hidden="1" x14ac:dyDescent="0.45">
      <c r="A98" s="12">
        <v>43487</v>
      </c>
      <c r="B98" s="2" t="s">
        <v>10</v>
      </c>
      <c r="C98" s="2" t="s">
        <v>129</v>
      </c>
      <c r="D98" s="2" t="s">
        <v>34</v>
      </c>
      <c r="E98" s="2" t="s">
        <v>8</v>
      </c>
      <c r="F98" s="2">
        <v>2233.4180000000001</v>
      </c>
    </row>
    <row r="99" spans="1:6" ht="16" hidden="1" x14ac:dyDescent="0.45">
      <c r="A99" s="13">
        <v>43487</v>
      </c>
      <c r="B99" s="3" t="s">
        <v>10</v>
      </c>
      <c r="C99" s="3" t="s">
        <v>130</v>
      </c>
      <c r="D99" s="3" t="s">
        <v>34</v>
      </c>
      <c r="E99" s="3" t="s">
        <v>8</v>
      </c>
      <c r="F99" s="3">
        <v>427.91039999999998</v>
      </c>
    </row>
    <row r="100" spans="1:6" ht="16" hidden="1" x14ac:dyDescent="0.45">
      <c r="A100" s="12">
        <v>43487</v>
      </c>
      <c r="B100" s="2" t="s">
        <v>15</v>
      </c>
      <c r="C100" s="2" t="s">
        <v>131</v>
      </c>
      <c r="D100" s="2" t="s">
        <v>28</v>
      </c>
      <c r="E100" s="2" t="s">
        <v>8</v>
      </c>
      <c r="F100" s="2">
        <v>29.1584</v>
      </c>
    </row>
    <row r="101" spans="1:6" ht="16" hidden="1" x14ac:dyDescent="0.45">
      <c r="A101" s="13">
        <v>43488</v>
      </c>
      <c r="B101" s="3" t="s">
        <v>17</v>
      </c>
      <c r="C101" s="3" t="s">
        <v>132</v>
      </c>
      <c r="D101" s="3" t="s">
        <v>90</v>
      </c>
      <c r="E101" s="3" t="s">
        <v>8</v>
      </c>
      <c r="F101" s="3">
        <v>754.4</v>
      </c>
    </row>
    <row r="102" spans="1:6" ht="16" hidden="1" x14ac:dyDescent="0.45">
      <c r="A102" s="12">
        <v>43488</v>
      </c>
      <c r="B102" s="2" t="s">
        <v>6</v>
      </c>
      <c r="C102" s="2" t="s">
        <v>133</v>
      </c>
      <c r="D102" s="2" t="s">
        <v>57</v>
      </c>
      <c r="E102" s="2" t="s">
        <v>8</v>
      </c>
      <c r="F102" s="2">
        <v>2345.6055000000001</v>
      </c>
    </row>
    <row r="103" spans="1:6" ht="16" hidden="1" x14ac:dyDescent="0.45">
      <c r="A103" s="13">
        <v>43488</v>
      </c>
      <c r="B103" s="3" t="s">
        <v>10</v>
      </c>
      <c r="C103" s="3" t="s">
        <v>134</v>
      </c>
      <c r="D103" s="3" t="s">
        <v>93</v>
      </c>
      <c r="E103" s="3" t="s">
        <v>8</v>
      </c>
      <c r="F103" s="3">
        <v>961.2</v>
      </c>
    </row>
    <row r="104" spans="1:6" ht="16" hidden="1" x14ac:dyDescent="0.45">
      <c r="A104" s="12">
        <v>43489</v>
      </c>
      <c r="B104" s="2" t="s">
        <v>17</v>
      </c>
      <c r="C104" s="2" t="s">
        <v>135</v>
      </c>
      <c r="D104" s="2" t="s">
        <v>42</v>
      </c>
      <c r="E104" s="2" t="s">
        <v>8</v>
      </c>
      <c r="F104" s="2">
        <v>7.03</v>
      </c>
    </row>
    <row r="105" spans="1:6" ht="16" hidden="1" x14ac:dyDescent="0.45">
      <c r="A105" s="13">
        <v>43489</v>
      </c>
      <c r="B105" s="3" t="s">
        <v>17</v>
      </c>
      <c r="C105" s="3" t="s">
        <v>136</v>
      </c>
      <c r="D105" s="3" t="s">
        <v>34</v>
      </c>
      <c r="E105" s="3" t="s">
        <v>8</v>
      </c>
      <c r="F105" s="3">
        <v>798</v>
      </c>
    </row>
    <row r="106" spans="1:6" ht="16" hidden="1" x14ac:dyDescent="0.45">
      <c r="A106" s="12">
        <v>43489</v>
      </c>
      <c r="B106" s="2" t="s">
        <v>6</v>
      </c>
      <c r="C106" s="2" t="s">
        <v>137</v>
      </c>
      <c r="D106" s="2" t="s">
        <v>67</v>
      </c>
      <c r="E106" s="2" t="s">
        <v>8</v>
      </c>
      <c r="F106" s="2">
        <v>105.98400000000001</v>
      </c>
    </row>
    <row r="107" spans="1:6" ht="16" hidden="1" x14ac:dyDescent="0.45">
      <c r="A107" s="13">
        <v>43489</v>
      </c>
      <c r="B107" s="3" t="s">
        <v>10</v>
      </c>
      <c r="C107" s="3" t="s">
        <v>138</v>
      </c>
      <c r="D107" s="3" t="s">
        <v>90</v>
      </c>
      <c r="E107" s="3" t="s">
        <v>8</v>
      </c>
      <c r="F107" s="3">
        <v>76.497</v>
      </c>
    </row>
    <row r="108" spans="1:6" ht="16" hidden="1" x14ac:dyDescent="0.45">
      <c r="A108" s="12">
        <v>43491</v>
      </c>
      <c r="B108" s="2" t="s">
        <v>17</v>
      </c>
      <c r="C108" s="2" t="s">
        <v>139</v>
      </c>
      <c r="D108" s="2" t="s">
        <v>42</v>
      </c>
      <c r="E108" s="2" t="s">
        <v>8</v>
      </c>
      <c r="F108" s="2">
        <v>3360.9209999999998</v>
      </c>
    </row>
    <row r="109" spans="1:6" ht="16" hidden="1" x14ac:dyDescent="0.45">
      <c r="A109" s="13">
        <v>43491</v>
      </c>
      <c r="B109" s="3" t="s">
        <v>17</v>
      </c>
      <c r="C109" s="3" t="s">
        <v>140</v>
      </c>
      <c r="D109" s="3" t="s">
        <v>19</v>
      </c>
      <c r="E109" s="3" t="s">
        <v>8</v>
      </c>
      <c r="F109" s="3">
        <v>1217.1780000000001</v>
      </c>
    </row>
    <row r="110" spans="1:6" ht="16" hidden="1" x14ac:dyDescent="0.45">
      <c r="A110" s="12">
        <v>43491</v>
      </c>
      <c r="B110" s="2" t="s">
        <v>17</v>
      </c>
      <c r="C110" s="2" t="s">
        <v>141</v>
      </c>
      <c r="D110" s="2" t="s">
        <v>8</v>
      </c>
      <c r="E110" s="2" t="s">
        <v>9</v>
      </c>
      <c r="F110" s="2">
        <v>1784.22</v>
      </c>
    </row>
    <row r="111" spans="1:6" ht="16" hidden="1" x14ac:dyDescent="0.45">
      <c r="A111" s="13">
        <v>43491</v>
      </c>
      <c r="B111" s="3" t="s">
        <v>6</v>
      </c>
      <c r="C111" s="3" t="s">
        <v>142</v>
      </c>
      <c r="D111" s="3" t="s">
        <v>73</v>
      </c>
      <c r="E111" s="3" t="s">
        <v>8</v>
      </c>
      <c r="F111" s="3">
        <v>687.28</v>
      </c>
    </row>
    <row r="112" spans="1:6" ht="16" hidden="1" x14ac:dyDescent="0.45">
      <c r="A112" s="12">
        <v>43491</v>
      </c>
      <c r="B112" s="2" t="s">
        <v>10</v>
      </c>
      <c r="C112" s="2" t="s">
        <v>143</v>
      </c>
      <c r="D112" s="2" t="s">
        <v>39</v>
      </c>
      <c r="E112" s="2" t="s">
        <v>8</v>
      </c>
      <c r="F112" s="2">
        <v>1275.47</v>
      </c>
    </row>
    <row r="113" spans="1:6" ht="16" hidden="1" x14ac:dyDescent="0.45">
      <c r="A113" s="13">
        <v>43491</v>
      </c>
      <c r="B113" s="3" t="s">
        <v>15</v>
      </c>
      <c r="C113" s="3" t="s">
        <v>144</v>
      </c>
      <c r="D113" s="3" t="s">
        <v>8</v>
      </c>
      <c r="E113" s="3" t="s">
        <v>14</v>
      </c>
      <c r="F113" s="3">
        <v>2659.5114000000003</v>
      </c>
    </row>
    <row r="114" spans="1:6" ht="16" hidden="1" x14ac:dyDescent="0.45">
      <c r="A114" s="12">
        <v>43491</v>
      </c>
      <c r="B114" s="2" t="s">
        <v>15</v>
      </c>
      <c r="C114" s="2" t="s">
        <v>145</v>
      </c>
      <c r="D114" s="2" t="s">
        <v>12</v>
      </c>
      <c r="E114" s="2" t="s">
        <v>8</v>
      </c>
      <c r="F114" s="2">
        <v>2480</v>
      </c>
    </row>
    <row r="115" spans="1:6" ht="16" hidden="1" x14ac:dyDescent="0.45">
      <c r="A115" s="13">
        <v>43492</v>
      </c>
      <c r="B115" s="3" t="s">
        <v>6</v>
      </c>
      <c r="C115" s="3" t="s">
        <v>146</v>
      </c>
      <c r="D115" s="3" t="s">
        <v>67</v>
      </c>
      <c r="E115" s="3" t="s">
        <v>8</v>
      </c>
      <c r="F115" s="3">
        <v>1458</v>
      </c>
    </row>
    <row r="116" spans="1:6" ht="16" hidden="1" x14ac:dyDescent="0.45">
      <c r="A116" s="12">
        <v>43492</v>
      </c>
      <c r="B116" s="2" t="s">
        <v>6</v>
      </c>
      <c r="C116" s="2" t="s">
        <v>147</v>
      </c>
      <c r="D116" s="2" t="s">
        <v>8</v>
      </c>
      <c r="E116" s="2" t="s">
        <v>14</v>
      </c>
      <c r="F116" s="2">
        <v>491.04</v>
      </c>
    </row>
    <row r="117" spans="1:6" ht="16" hidden="1" x14ac:dyDescent="0.45">
      <c r="A117" s="13">
        <v>43492</v>
      </c>
      <c r="B117" s="3" t="s">
        <v>6</v>
      </c>
      <c r="C117" s="3" t="s">
        <v>148</v>
      </c>
      <c r="D117" s="3" t="s">
        <v>73</v>
      </c>
      <c r="E117" s="3" t="s">
        <v>8</v>
      </c>
      <c r="F117" s="3">
        <v>587.82000000000005</v>
      </c>
    </row>
    <row r="118" spans="1:6" ht="16" hidden="1" x14ac:dyDescent="0.45">
      <c r="A118" s="12">
        <v>43492</v>
      </c>
      <c r="B118" s="2" t="s">
        <v>10</v>
      </c>
      <c r="C118" s="2" t="s">
        <v>149</v>
      </c>
      <c r="D118" s="2" t="s">
        <v>28</v>
      </c>
      <c r="E118" s="2" t="s">
        <v>8</v>
      </c>
      <c r="F118" s="2">
        <v>23.52</v>
      </c>
    </row>
    <row r="119" spans="1:6" ht="16" hidden="1" x14ac:dyDescent="0.45">
      <c r="A119" s="13">
        <v>43492</v>
      </c>
      <c r="B119" s="3" t="s">
        <v>10</v>
      </c>
      <c r="C119" s="3" t="s">
        <v>150</v>
      </c>
      <c r="D119" s="3" t="s">
        <v>73</v>
      </c>
      <c r="E119" s="3" t="s">
        <v>8</v>
      </c>
      <c r="F119" s="3">
        <v>1820.846</v>
      </c>
    </row>
    <row r="120" spans="1:6" ht="16" hidden="1" x14ac:dyDescent="0.45">
      <c r="A120" s="12">
        <v>43492</v>
      </c>
      <c r="B120" s="2" t="s">
        <v>10</v>
      </c>
      <c r="C120" s="2" t="s">
        <v>151</v>
      </c>
      <c r="D120" s="2" t="s">
        <v>23</v>
      </c>
      <c r="E120" s="2" t="s">
        <v>8</v>
      </c>
      <c r="F120" s="2">
        <v>1408.9656</v>
      </c>
    </row>
    <row r="121" spans="1:6" ht="16" hidden="1" x14ac:dyDescent="0.45">
      <c r="A121" s="13">
        <v>43494</v>
      </c>
      <c r="B121" s="3" t="s">
        <v>17</v>
      </c>
      <c r="C121" s="3" t="s">
        <v>152</v>
      </c>
      <c r="D121" s="3" t="s">
        <v>26</v>
      </c>
      <c r="E121" s="3" t="s">
        <v>8</v>
      </c>
      <c r="F121" s="3">
        <v>116</v>
      </c>
    </row>
    <row r="122" spans="1:6" ht="16" hidden="1" x14ac:dyDescent="0.45">
      <c r="A122" s="12">
        <v>43494</v>
      </c>
      <c r="B122" s="2" t="s">
        <v>17</v>
      </c>
      <c r="C122" s="2" t="s">
        <v>153</v>
      </c>
      <c r="D122" s="2" t="s">
        <v>93</v>
      </c>
      <c r="E122" s="2" t="s">
        <v>8</v>
      </c>
      <c r="F122" s="2">
        <v>620</v>
      </c>
    </row>
    <row r="123" spans="1:6" ht="16" hidden="1" x14ac:dyDescent="0.45">
      <c r="A123" s="13">
        <v>43494</v>
      </c>
      <c r="B123" s="3" t="s">
        <v>10</v>
      </c>
      <c r="C123" s="3" t="s">
        <v>154</v>
      </c>
      <c r="D123" s="3" t="s">
        <v>28</v>
      </c>
      <c r="E123" s="3" t="s">
        <v>8</v>
      </c>
      <c r="F123" s="3">
        <v>21.84</v>
      </c>
    </row>
    <row r="124" spans="1:6" ht="16" hidden="1" x14ac:dyDescent="0.45">
      <c r="A124" s="12">
        <v>43494</v>
      </c>
      <c r="B124" s="2" t="s">
        <v>15</v>
      </c>
      <c r="C124" s="2" t="s">
        <v>155</v>
      </c>
      <c r="D124" s="2" t="s">
        <v>23</v>
      </c>
      <c r="E124" s="2" t="s">
        <v>8</v>
      </c>
      <c r="F124" s="2">
        <v>500</v>
      </c>
    </row>
    <row r="125" spans="1:6" ht="16" hidden="1" x14ac:dyDescent="0.45">
      <c r="A125" s="13">
        <v>43495</v>
      </c>
      <c r="B125" s="3" t="s">
        <v>10</v>
      </c>
      <c r="C125" s="3" t="s">
        <v>156</v>
      </c>
      <c r="D125" s="3" t="s">
        <v>42</v>
      </c>
      <c r="E125" s="3" t="s">
        <v>8</v>
      </c>
      <c r="F125" s="3">
        <v>642.96</v>
      </c>
    </row>
    <row r="126" spans="1:6" ht="16" hidden="1" x14ac:dyDescent="0.45">
      <c r="A126" s="12">
        <v>43495</v>
      </c>
      <c r="B126" s="2" t="s">
        <v>15</v>
      </c>
      <c r="C126" s="2" t="s">
        <v>157</v>
      </c>
      <c r="D126" s="2" t="s">
        <v>67</v>
      </c>
      <c r="E126" s="2" t="s">
        <v>8</v>
      </c>
      <c r="F126" s="2">
        <v>9373.2000000000007</v>
      </c>
    </row>
    <row r="127" spans="1:6" ht="16" hidden="1" x14ac:dyDescent="0.45">
      <c r="A127" s="13">
        <v>43495</v>
      </c>
      <c r="B127" s="3" t="s">
        <v>15</v>
      </c>
      <c r="C127" s="3" t="s">
        <v>158</v>
      </c>
      <c r="D127" s="3" t="s">
        <v>67</v>
      </c>
      <c r="E127" s="3" t="s">
        <v>8</v>
      </c>
      <c r="F127" s="3">
        <v>1851.3032000000001</v>
      </c>
    </row>
    <row r="128" spans="1:6" ht="16" hidden="1" x14ac:dyDescent="0.45">
      <c r="A128" s="12">
        <v>43495</v>
      </c>
      <c r="B128" s="2" t="s">
        <v>15</v>
      </c>
      <c r="C128" s="2" t="s">
        <v>159</v>
      </c>
      <c r="D128" s="2" t="s">
        <v>26</v>
      </c>
      <c r="E128" s="2" t="s">
        <v>8</v>
      </c>
      <c r="F128" s="2">
        <v>8.3930000000000007</v>
      </c>
    </row>
    <row r="129" spans="1:6" ht="16" hidden="1" x14ac:dyDescent="0.45">
      <c r="A129" s="13">
        <v>43496</v>
      </c>
      <c r="B129" s="3" t="s">
        <v>17</v>
      </c>
      <c r="C129" s="3" t="s">
        <v>160</v>
      </c>
      <c r="D129" s="3" t="s">
        <v>90</v>
      </c>
      <c r="E129" s="3" t="s">
        <v>8</v>
      </c>
      <c r="F129" s="3">
        <v>6.2639999999999993</v>
      </c>
    </row>
    <row r="130" spans="1:6" ht="16" hidden="1" x14ac:dyDescent="0.45">
      <c r="A130" s="12">
        <v>43496</v>
      </c>
      <c r="B130" s="2" t="s">
        <v>17</v>
      </c>
      <c r="C130" s="2" t="s">
        <v>161</v>
      </c>
      <c r="D130" s="2" t="s">
        <v>67</v>
      </c>
      <c r="E130" s="2" t="s">
        <v>8</v>
      </c>
      <c r="F130" s="2">
        <v>11.5</v>
      </c>
    </row>
    <row r="131" spans="1:6" ht="16" hidden="1" x14ac:dyDescent="0.45">
      <c r="A131" s="13">
        <v>43496</v>
      </c>
      <c r="B131" s="3" t="s">
        <v>17</v>
      </c>
      <c r="C131" s="3" t="s">
        <v>162</v>
      </c>
      <c r="D131" s="3" t="s">
        <v>31</v>
      </c>
      <c r="E131" s="3" t="s">
        <v>8</v>
      </c>
      <c r="F131" s="3">
        <v>170</v>
      </c>
    </row>
    <row r="132" spans="1:6" ht="16" hidden="1" x14ac:dyDescent="0.45">
      <c r="A132" s="12">
        <v>43496</v>
      </c>
      <c r="B132" s="2" t="s">
        <v>6</v>
      </c>
      <c r="C132" s="2" t="s">
        <v>163</v>
      </c>
      <c r="D132" s="2" t="s">
        <v>42</v>
      </c>
      <c r="E132" s="2" t="s">
        <v>8</v>
      </c>
      <c r="F132" s="2">
        <v>2598.8864000000003</v>
      </c>
    </row>
    <row r="133" spans="1:6" ht="16" hidden="1" x14ac:dyDescent="0.45">
      <c r="A133" s="13">
        <v>43496</v>
      </c>
      <c r="B133" s="3" t="s">
        <v>6</v>
      </c>
      <c r="C133" s="3" t="s">
        <v>164</v>
      </c>
      <c r="D133" s="3" t="s">
        <v>8</v>
      </c>
      <c r="E133" s="3" t="s">
        <v>14</v>
      </c>
      <c r="F133" s="3">
        <v>159.46560000000002</v>
      </c>
    </row>
    <row r="134" spans="1:6" ht="16" hidden="1" x14ac:dyDescent="0.45">
      <c r="A134" s="12">
        <v>43496</v>
      </c>
      <c r="B134" s="2" t="s">
        <v>10</v>
      </c>
      <c r="C134" s="2" t="s">
        <v>165</v>
      </c>
      <c r="D134" s="2" t="s">
        <v>67</v>
      </c>
      <c r="E134" s="2" t="s">
        <v>8</v>
      </c>
      <c r="F134" s="2">
        <v>14.3</v>
      </c>
    </row>
    <row r="135" spans="1:6" ht="16" hidden="1" x14ac:dyDescent="0.45">
      <c r="A135" s="13">
        <v>43496</v>
      </c>
      <c r="B135" s="3" t="s">
        <v>15</v>
      </c>
      <c r="C135" s="3" t="s">
        <v>166</v>
      </c>
      <c r="D135" s="3" t="s">
        <v>23</v>
      </c>
      <c r="E135" s="3" t="s">
        <v>8</v>
      </c>
      <c r="F135" s="3">
        <v>13495.388300000001</v>
      </c>
    </row>
    <row r="136" spans="1:6" ht="16" hidden="1" x14ac:dyDescent="0.45">
      <c r="A136" s="12">
        <v>43497</v>
      </c>
      <c r="B136" s="2" t="s">
        <v>6</v>
      </c>
      <c r="C136" s="2" t="s">
        <v>167</v>
      </c>
      <c r="D136" s="2" t="s">
        <v>67</v>
      </c>
      <c r="E136" s="2" t="s">
        <v>8</v>
      </c>
      <c r="F136" s="2">
        <v>13.32</v>
      </c>
    </row>
    <row r="137" spans="1:6" ht="16" hidden="1" x14ac:dyDescent="0.45">
      <c r="A137" s="13">
        <v>43497</v>
      </c>
      <c r="B137" s="3" t="s">
        <v>15</v>
      </c>
      <c r="C137" s="3" t="s">
        <v>168</v>
      </c>
      <c r="D137" s="3" t="s">
        <v>19</v>
      </c>
      <c r="E137" s="3" t="s">
        <v>8</v>
      </c>
      <c r="F137" s="3">
        <v>32400</v>
      </c>
    </row>
    <row r="138" spans="1:6" ht="16" hidden="1" x14ac:dyDescent="0.45">
      <c r="A138" s="12">
        <v>43498</v>
      </c>
      <c r="B138" s="2" t="s">
        <v>15</v>
      </c>
      <c r="C138" s="2" t="s">
        <v>169</v>
      </c>
      <c r="D138" s="2" t="s">
        <v>34</v>
      </c>
      <c r="E138" s="2" t="s">
        <v>8</v>
      </c>
      <c r="F138" s="2">
        <v>3063.6</v>
      </c>
    </row>
    <row r="139" spans="1:6" ht="16" hidden="1" x14ac:dyDescent="0.45">
      <c r="A139" s="13">
        <v>43499</v>
      </c>
      <c r="B139" s="3" t="s">
        <v>10</v>
      </c>
      <c r="C139" s="3" t="s">
        <v>170</v>
      </c>
      <c r="D139" s="3" t="s">
        <v>46</v>
      </c>
      <c r="E139" s="3" t="s">
        <v>47</v>
      </c>
      <c r="F139" s="3">
        <v>31.668600000000001</v>
      </c>
    </row>
    <row r="140" spans="1:6" ht="16" hidden="1" x14ac:dyDescent="0.45">
      <c r="A140" s="12">
        <v>43499</v>
      </c>
      <c r="B140" s="2" t="s">
        <v>10</v>
      </c>
      <c r="C140" s="2" t="s">
        <v>171</v>
      </c>
      <c r="D140" s="2" t="s">
        <v>31</v>
      </c>
      <c r="E140" s="2" t="s">
        <v>8</v>
      </c>
      <c r="F140" s="2">
        <v>10.085999999999999</v>
      </c>
    </row>
    <row r="141" spans="1:6" ht="16" hidden="1" x14ac:dyDescent="0.45">
      <c r="A141" s="13">
        <v>43499</v>
      </c>
      <c r="B141" s="3" t="s">
        <v>15</v>
      </c>
      <c r="C141" s="3" t="s">
        <v>172</v>
      </c>
      <c r="D141" s="3" t="s">
        <v>42</v>
      </c>
      <c r="E141" s="3" t="s">
        <v>8</v>
      </c>
      <c r="F141" s="3">
        <v>4472.7593999999999</v>
      </c>
    </row>
    <row r="142" spans="1:6" ht="16" hidden="1" x14ac:dyDescent="0.45">
      <c r="A142" s="12">
        <v>43499</v>
      </c>
      <c r="B142" s="2" t="s">
        <v>15</v>
      </c>
      <c r="C142" s="2" t="s">
        <v>173</v>
      </c>
      <c r="D142" s="2" t="s">
        <v>8</v>
      </c>
      <c r="E142" s="2" t="s">
        <v>51</v>
      </c>
      <c r="F142" s="2">
        <v>28422.409499999998</v>
      </c>
    </row>
    <row r="143" spans="1:6" ht="16" hidden="1" x14ac:dyDescent="0.45">
      <c r="A143" s="13">
        <v>43500</v>
      </c>
      <c r="B143" s="3" t="s">
        <v>6</v>
      </c>
      <c r="C143" s="3" t="s">
        <v>174</v>
      </c>
      <c r="D143" s="3" t="s">
        <v>8</v>
      </c>
      <c r="E143" s="3" t="s">
        <v>9</v>
      </c>
      <c r="F143" s="3">
        <v>24825.599999999999</v>
      </c>
    </row>
    <row r="144" spans="1:6" ht="16" hidden="1" x14ac:dyDescent="0.45">
      <c r="A144" s="12">
        <v>43500</v>
      </c>
      <c r="B144" s="2" t="s">
        <v>6</v>
      </c>
      <c r="C144" s="2" t="s">
        <v>175</v>
      </c>
      <c r="D144" s="2" t="s">
        <v>12</v>
      </c>
      <c r="E144" s="2" t="s">
        <v>8</v>
      </c>
      <c r="F144" s="2">
        <v>480</v>
      </c>
    </row>
    <row r="145" spans="1:6" ht="16" hidden="1" x14ac:dyDescent="0.45">
      <c r="A145" s="13">
        <v>43500</v>
      </c>
      <c r="B145" s="3" t="s">
        <v>6</v>
      </c>
      <c r="C145" s="3" t="s">
        <v>176</v>
      </c>
      <c r="D145" s="3" t="s">
        <v>26</v>
      </c>
      <c r="E145" s="3" t="s">
        <v>8</v>
      </c>
      <c r="F145" s="3">
        <v>43.583999999999996</v>
      </c>
    </row>
    <row r="146" spans="1:6" ht="16" hidden="1" x14ac:dyDescent="0.45">
      <c r="A146" s="12">
        <v>43500</v>
      </c>
      <c r="B146" s="2" t="s">
        <v>6</v>
      </c>
      <c r="C146" s="2" t="s">
        <v>177</v>
      </c>
      <c r="D146" s="2" t="s">
        <v>67</v>
      </c>
      <c r="E146" s="2" t="s">
        <v>8</v>
      </c>
      <c r="F146" s="2">
        <v>836.71979999999996</v>
      </c>
    </row>
    <row r="147" spans="1:6" ht="16" hidden="1" x14ac:dyDescent="0.45">
      <c r="A147" s="13">
        <v>43500</v>
      </c>
      <c r="B147" s="3" t="s">
        <v>10</v>
      </c>
      <c r="C147" s="3" t="s">
        <v>178</v>
      </c>
      <c r="D147" s="3" t="s">
        <v>19</v>
      </c>
      <c r="E147" s="3" t="s">
        <v>8</v>
      </c>
      <c r="F147" s="3">
        <v>770.04</v>
      </c>
    </row>
    <row r="148" spans="1:6" ht="16" hidden="1" x14ac:dyDescent="0.45">
      <c r="A148" s="12">
        <v>43500</v>
      </c>
      <c r="B148" s="2" t="s">
        <v>10</v>
      </c>
      <c r="C148" s="2" t="s">
        <v>179</v>
      </c>
      <c r="D148" s="2" t="s">
        <v>64</v>
      </c>
      <c r="E148" s="2" t="s">
        <v>8</v>
      </c>
      <c r="F148" s="2">
        <v>82.472399999999993</v>
      </c>
    </row>
    <row r="149" spans="1:6" ht="16" hidden="1" x14ac:dyDescent="0.45">
      <c r="A149" s="13">
        <v>43500</v>
      </c>
      <c r="B149" s="3" t="s">
        <v>15</v>
      </c>
      <c r="C149" s="3" t="s">
        <v>180</v>
      </c>
      <c r="D149" s="3" t="s">
        <v>23</v>
      </c>
      <c r="E149" s="3" t="s">
        <v>8</v>
      </c>
      <c r="F149" s="3">
        <v>4466.3944000000001</v>
      </c>
    </row>
    <row r="150" spans="1:6" ht="16" hidden="1" x14ac:dyDescent="0.45">
      <c r="A150" s="12">
        <v>43500</v>
      </c>
      <c r="B150" s="2" t="s">
        <v>15</v>
      </c>
      <c r="C150" s="2" t="s">
        <v>181</v>
      </c>
      <c r="D150" s="2" t="s">
        <v>42</v>
      </c>
      <c r="E150" s="2" t="s">
        <v>8</v>
      </c>
      <c r="F150" s="2">
        <v>10.6</v>
      </c>
    </row>
    <row r="151" spans="1:6" ht="16" hidden="1" x14ac:dyDescent="0.45">
      <c r="A151" s="13">
        <v>43501</v>
      </c>
      <c r="B151" s="3" t="s">
        <v>6</v>
      </c>
      <c r="C151" s="3" t="s">
        <v>182</v>
      </c>
      <c r="D151" s="3" t="s">
        <v>46</v>
      </c>
      <c r="E151" s="3" t="s">
        <v>47</v>
      </c>
      <c r="F151" s="3">
        <v>420</v>
      </c>
    </row>
    <row r="152" spans="1:6" ht="16" hidden="1" x14ac:dyDescent="0.45">
      <c r="A152" s="12">
        <v>43501</v>
      </c>
      <c r="B152" s="2" t="s">
        <v>10</v>
      </c>
      <c r="C152" s="2" t="s">
        <v>183</v>
      </c>
      <c r="D152" s="2" t="s">
        <v>42</v>
      </c>
      <c r="E152" s="2" t="s">
        <v>8</v>
      </c>
      <c r="F152" s="2">
        <v>5.7716999999999992</v>
      </c>
    </row>
    <row r="153" spans="1:6" ht="16" hidden="1" x14ac:dyDescent="0.45">
      <c r="A153" s="13">
        <v>43502</v>
      </c>
      <c r="B153" s="3" t="s">
        <v>17</v>
      </c>
      <c r="C153" s="3" t="s">
        <v>184</v>
      </c>
      <c r="D153" s="3" t="s">
        <v>57</v>
      </c>
      <c r="E153" s="3" t="s">
        <v>8</v>
      </c>
      <c r="F153" s="3">
        <v>1612.625</v>
      </c>
    </row>
    <row r="154" spans="1:6" ht="16" hidden="1" x14ac:dyDescent="0.45">
      <c r="A154" s="12">
        <v>43502</v>
      </c>
      <c r="B154" s="2" t="s">
        <v>17</v>
      </c>
      <c r="C154" s="2" t="s">
        <v>185</v>
      </c>
      <c r="D154" s="2" t="s">
        <v>42</v>
      </c>
      <c r="E154" s="2" t="s">
        <v>8</v>
      </c>
      <c r="F154" s="2">
        <v>1746.1268000000002</v>
      </c>
    </row>
    <row r="155" spans="1:6" ht="16" hidden="1" x14ac:dyDescent="0.45">
      <c r="A155" s="13">
        <v>43502</v>
      </c>
      <c r="B155" s="3" t="s">
        <v>6</v>
      </c>
      <c r="C155" s="3" t="s">
        <v>186</v>
      </c>
      <c r="D155" s="3" t="s">
        <v>104</v>
      </c>
      <c r="E155" s="3" t="s">
        <v>8</v>
      </c>
      <c r="F155" s="3">
        <v>2059.1999999999998</v>
      </c>
    </row>
    <row r="156" spans="1:6" ht="16" hidden="1" x14ac:dyDescent="0.45">
      <c r="A156" s="12">
        <v>43502</v>
      </c>
      <c r="B156" s="2" t="s">
        <v>10</v>
      </c>
      <c r="C156" s="2" t="s">
        <v>187</v>
      </c>
      <c r="D156" s="2" t="s">
        <v>46</v>
      </c>
      <c r="E156" s="2" t="s">
        <v>47</v>
      </c>
      <c r="F156" s="2">
        <v>47.0184</v>
      </c>
    </row>
    <row r="157" spans="1:6" ht="16" hidden="1" x14ac:dyDescent="0.45">
      <c r="A157" s="13">
        <v>43503</v>
      </c>
      <c r="B157" s="3" t="s">
        <v>6</v>
      </c>
      <c r="C157" s="3" t="s">
        <v>188</v>
      </c>
      <c r="D157" s="3" t="s">
        <v>8</v>
      </c>
      <c r="E157" s="3" t="s">
        <v>14</v>
      </c>
      <c r="F157" s="3">
        <v>6846.4704000000002</v>
      </c>
    </row>
    <row r="158" spans="1:6" ht="16" hidden="1" x14ac:dyDescent="0.45">
      <c r="A158" s="12">
        <v>43503</v>
      </c>
      <c r="B158" s="2" t="s">
        <v>6</v>
      </c>
      <c r="C158" s="2" t="s">
        <v>189</v>
      </c>
      <c r="D158" s="2" t="s">
        <v>46</v>
      </c>
      <c r="E158" s="2" t="s">
        <v>47</v>
      </c>
      <c r="F158" s="2">
        <v>674.67600000000004</v>
      </c>
    </row>
    <row r="159" spans="1:6" ht="16" hidden="1" x14ac:dyDescent="0.45">
      <c r="A159" s="13">
        <v>43503</v>
      </c>
      <c r="B159" s="3" t="s">
        <v>6</v>
      </c>
      <c r="C159" s="3" t="s">
        <v>190</v>
      </c>
      <c r="D159" s="3" t="s">
        <v>8</v>
      </c>
      <c r="E159" s="3" t="s">
        <v>9</v>
      </c>
      <c r="F159" s="3">
        <v>19536</v>
      </c>
    </row>
    <row r="160" spans="1:6" ht="16" hidden="1" x14ac:dyDescent="0.45">
      <c r="A160" s="12">
        <v>43503</v>
      </c>
      <c r="B160" s="2" t="s">
        <v>10</v>
      </c>
      <c r="C160" s="2" t="s">
        <v>191</v>
      </c>
      <c r="D160" s="2" t="s">
        <v>19</v>
      </c>
      <c r="E160" s="2" t="s">
        <v>8</v>
      </c>
      <c r="F160" s="2">
        <v>4732.4247999999998</v>
      </c>
    </row>
    <row r="161" spans="1:6" ht="16" hidden="1" x14ac:dyDescent="0.45">
      <c r="A161" s="13">
        <v>43503</v>
      </c>
      <c r="B161" s="3" t="s">
        <v>10</v>
      </c>
      <c r="C161" s="3" t="s">
        <v>192</v>
      </c>
      <c r="D161" s="3" t="s">
        <v>46</v>
      </c>
      <c r="E161" s="3" t="s">
        <v>47</v>
      </c>
      <c r="F161" s="3">
        <v>3419.3717999999999</v>
      </c>
    </row>
    <row r="162" spans="1:6" ht="16" hidden="1" x14ac:dyDescent="0.45">
      <c r="A162" s="12">
        <v>43503</v>
      </c>
      <c r="B162" s="2" t="s">
        <v>10</v>
      </c>
      <c r="C162" s="2" t="s">
        <v>193</v>
      </c>
      <c r="D162" s="2" t="s">
        <v>73</v>
      </c>
      <c r="E162" s="2" t="s">
        <v>8</v>
      </c>
      <c r="F162" s="2">
        <v>614.67999999999995</v>
      </c>
    </row>
    <row r="163" spans="1:6" ht="16" hidden="1" x14ac:dyDescent="0.45">
      <c r="A163" s="13">
        <v>43504</v>
      </c>
      <c r="B163" s="3" t="s">
        <v>17</v>
      </c>
      <c r="C163" s="3" t="s">
        <v>194</v>
      </c>
      <c r="D163" s="3" t="s">
        <v>90</v>
      </c>
      <c r="E163" s="3" t="s">
        <v>8</v>
      </c>
      <c r="F163" s="3">
        <v>44.4</v>
      </c>
    </row>
    <row r="164" spans="1:6" ht="16" hidden="1" x14ac:dyDescent="0.45">
      <c r="A164" s="12">
        <v>43504</v>
      </c>
      <c r="B164" s="2" t="s">
        <v>17</v>
      </c>
      <c r="C164" s="2" t="s">
        <v>195</v>
      </c>
      <c r="D164" s="2" t="s">
        <v>73</v>
      </c>
      <c r="E164" s="2" t="s">
        <v>8</v>
      </c>
      <c r="F164" s="2">
        <v>1040</v>
      </c>
    </row>
    <row r="165" spans="1:6" ht="16" hidden="1" x14ac:dyDescent="0.45">
      <c r="A165" s="13">
        <v>43504</v>
      </c>
      <c r="B165" s="3" t="s">
        <v>17</v>
      </c>
      <c r="C165" s="3" t="s">
        <v>196</v>
      </c>
      <c r="D165" s="3" t="s">
        <v>8</v>
      </c>
      <c r="E165" s="3" t="s">
        <v>51</v>
      </c>
      <c r="F165" s="3">
        <v>2779.11</v>
      </c>
    </row>
    <row r="166" spans="1:6" ht="16" hidden="1" x14ac:dyDescent="0.45">
      <c r="A166" s="12">
        <v>43504</v>
      </c>
      <c r="B166" s="2" t="s">
        <v>6</v>
      </c>
      <c r="C166" s="2" t="s">
        <v>197</v>
      </c>
      <c r="D166" s="2" t="s">
        <v>8</v>
      </c>
      <c r="E166" s="2" t="s">
        <v>14</v>
      </c>
      <c r="F166" s="2">
        <v>11.213199999999999</v>
      </c>
    </row>
    <row r="167" spans="1:6" ht="16" hidden="1" x14ac:dyDescent="0.45">
      <c r="A167" s="13">
        <v>43504</v>
      </c>
      <c r="B167" s="3" t="s">
        <v>10</v>
      </c>
      <c r="C167" s="3" t="s">
        <v>198</v>
      </c>
      <c r="D167" s="3" t="s">
        <v>8</v>
      </c>
      <c r="E167" s="3" t="s">
        <v>9</v>
      </c>
      <c r="F167" s="3">
        <v>16645.2</v>
      </c>
    </row>
    <row r="168" spans="1:6" ht="16" hidden="1" x14ac:dyDescent="0.45">
      <c r="A168" s="12">
        <v>43505</v>
      </c>
      <c r="B168" s="2" t="s">
        <v>17</v>
      </c>
      <c r="C168" s="2" t="s">
        <v>199</v>
      </c>
      <c r="D168" s="2" t="s">
        <v>8</v>
      </c>
      <c r="E168" s="2" t="s">
        <v>14</v>
      </c>
      <c r="F168" s="2">
        <v>872</v>
      </c>
    </row>
    <row r="169" spans="1:6" ht="16" hidden="1" x14ac:dyDescent="0.45">
      <c r="A169" s="13">
        <v>43505</v>
      </c>
      <c r="B169" s="3" t="s">
        <v>6</v>
      </c>
      <c r="C169" s="3" t="s">
        <v>200</v>
      </c>
      <c r="D169" s="3" t="s">
        <v>28</v>
      </c>
      <c r="E169" s="3" t="s">
        <v>8</v>
      </c>
      <c r="F169" s="3">
        <v>23.63</v>
      </c>
    </row>
    <row r="170" spans="1:6" ht="16" hidden="1" x14ac:dyDescent="0.45">
      <c r="A170" s="12">
        <v>43505</v>
      </c>
      <c r="B170" s="2" t="s">
        <v>6</v>
      </c>
      <c r="C170" s="2" t="s">
        <v>201</v>
      </c>
      <c r="D170" s="2" t="s">
        <v>8</v>
      </c>
      <c r="E170" s="2" t="s">
        <v>9</v>
      </c>
      <c r="F170" s="2">
        <v>99101.764800000004</v>
      </c>
    </row>
    <row r="171" spans="1:6" ht="16" hidden="1" x14ac:dyDescent="0.45">
      <c r="A171" s="13">
        <v>43506</v>
      </c>
      <c r="B171" s="3" t="s">
        <v>6</v>
      </c>
      <c r="C171" s="3" t="s">
        <v>202</v>
      </c>
      <c r="D171" s="3" t="s">
        <v>8</v>
      </c>
      <c r="E171" s="3" t="s">
        <v>9</v>
      </c>
      <c r="F171" s="3">
        <v>15605.7726</v>
      </c>
    </row>
    <row r="172" spans="1:6" ht="16" hidden="1" x14ac:dyDescent="0.45">
      <c r="A172" s="12">
        <v>43506</v>
      </c>
      <c r="B172" s="2" t="s">
        <v>15</v>
      </c>
      <c r="C172" s="2" t="s">
        <v>203</v>
      </c>
      <c r="D172" s="2" t="s">
        <v>34</v>
      </c>
      <c r="E172" s="2" t="s">
        <v>8</v>
      </c>
      <c r="F172" s="2">
        <v>112.32</v>
      </c>
    </row>
    <row r="173" spans="1:6" ht="16" hidden="1" x14ac:dyDescent="0.45">
      <c r="A173" s="13">
        <v>43507</v>
      </c>
      <c r="B173" s="3" t="s">
        <v>6</v>
      </c>
      <c r="C173" s="3" t="s">
        <v>204</v>
      </c>
      <c r="D173" s="3" t="s">
        <v>42</v>
      </c>
      <c r="E173" s="3" t="s">
        <v>8</v>
      </c>
      <c r="F173" s="3">
        <v>10780</v>
      </c>
    </row>
    <row r="174" spans="1:6" ht="16" hidden="1" x14ac:dyDescent="0.45">
      <c r="A174" s="12">
        <v>43507</v>
      </c>
      <c r="B174" s="2" t="s">
        <v>10</v>
      </c>
      <c r="C174" s="2" t="s">
        <v>205</v>
      </c>
      <c r="D174" s="2" t="s">
        <v>28</v>
      </c>
      <c r="E174" s="2" t="s">
        <v>8</v>
      </c>
      <c r="F174" s="2">
        <v>38.361600000000003</v>
      </c>
    </row>
    <row r="175" spans="1:6" ht="16" hidden="1" x14ac:dyDescent="0.45">
      <c r="A175" s="13">
        <v>43508</v>
      </c>
      <c r="B175" s="3" t="s">
        <v>6</v>
      </c>
      <c r="C175" s="3" t="s">
        <v>206</v>
      </c>
      <c r="D175" s="3" t="s">
        <v>8</v>
      </c>
      <c r="E175" s="3" t="s">
        <v>117</v>
      </c>
      <c r="F175" s="3">
        <v>23828.43</v>
      </c>
    </row>
    <row r="176" spans="1:6" ht="16" hidden="1" x14ac:dyDescent="0.45">
      <c r="A176" s="12">
        <v>43508</v>
      </c>
      <c r="B176" s="2" t="s">
        <v>6</v>
      </c>
      <c r="C176" s="2" t="s">
        <v>207</v>
      </c>
      <c r="D176" s="2" t="s">
        <v>8</v>
      </c>
      <c r="E176" s="2" t="s">
        <v>9</v>
      </c>
      <c r="F176" s="2">
        <v>26089.439999999999</v>
      </c>
    </row>
    <row r="177" spans="1:6" ht="16" hidden="1" x14ac:dyDescent="0.45">
      <c r="A177" s="13">
        <v>43508</v>
      </c>
      <c r="B177" s="3" t="s">
        <v>6</v>
      </c>
      <c r="C177" s="3" t="s">
        <v>208</v>
      </c>
      <c r="D177" s="3" t="s">
        <v>26</v>
      </c>
      <c r="E177" s="3" t="s">
        <v>8</v>
      </c>
      <c r="F177" s="3">
        <v>4508.8995000000004</v>
      </c>
    </row>
    <row r="178" spans="1:6" ht="16" hidden="1" x14ac:dyDescent="0.45">
      <c r="A178" s="12">
        <v>43508</v>
      </c>
      <c r="B178" s="2" t="s">
        <v>10</v>
      </c>
      <c r="C178" s="2" t="s">
        <v>209</v>
      </c>
      <c r="D178" s="2" t="s">
        <v>23</v>
      </c>
      <c r="E178" s="2" t="s">
        <v>8</v>
      </c>
      <c r="F178" s="2">
        <v>3777.2</v>
      </c>
    </row>
    <row r="179" spans="1:6" ht="16" hidden="1" x14ac:dyDescent="0.45">
      <c r="A179" s="13">
        <v>43508</v>
      </c>
      <c r="B179" s="3" t="s">
        <v>10</v>
      </c>
      <c r="C179" s="3" t="s">
        <v>210</v>
      </c>
      <c r="D179" s="3" t="s">
        <v>8</v>
      </c>
      <c r="E179" s="3" t="s">
        <v>117</v>
      </c>
      <c r="F179" s="3">
        <v>1038.96</v>
      </c>
    </row>
    <row r="180" spans="1:6" ht="16" hidden="1" x14ac:dyDescent="0.45">
      <c r="A180" s="12">
        <v>43508</v>
      </c>
      <c r="B180" s="2" t="s">
        <v>15</v>
      </c>
      <c r="C180" s="2" t="s">
        <v>211</v>
      </c>
      <c r="D180" s="2" t="s">
        <v>46</v>
      </c>
      <c r="E180" s="2" t="s">
        <v>47</v>
      </c>
      <c r="F180" s="2">
        <v>8.3824000000000005</v>
      </c>
    </row>
    <row r="181" spans="1:6" ht="16" hidden="1" x14ac:dyDescent="0.45">
      <c r="A181" s="13">
        <v>43509</v>
      </c>
      <c r="B181" s="3" t="s">
        <v>6</v>
      </c>
      <c r="C181" s="3" t="s">
        <v>212</v>
      </c>
      <c r="D181" s="3" t="s">
        <v>8</v>
      </c>
      <c r="E181" s="3" t="s">
        <v>9</v>
      </c>
      <c r="F181" s="3">
        <v>17500.14</v>
      </c>
    </row>
    <row r="182" spans="1:6" ht="16" hidden="1" x14ac:dyDescent="0.45">
      <c r="A182" s="12">
        <v>43509</v>
      </c>
      <c r="B182" s="2" t="s">
        <v>10</v>
      </c>
      <c r="C182" s="2" t="s">
        <v>213</v>
      </c>
      <c r="D182" s="2" t="s">
        <v>8</v>
      </c>
      <c r="E182" s="2" t="s">
        <v>14</v>
      </c>
      <c r="F182" s="2">
        <v>294.39999999999998</v>
      </c>
    </row>
    <row r="183" spans="1:6" ht="16" hidden="1" x14ac:dyDescent="0.45">
      <c r="A183" s="13">
        <v>43509</v>
      </c>
      <c r="B183" s="3" t="s">
        <v>10</v>
      </c>
      <c r="C183" s="3" t="s">
        <v>214</v>
      </c>
      <c r="D183" s="3" t="s">
        <v>90</v>
      </c>
      <c r="E183" s="3" t="s">
        <v>8</v>
      </c>
      <c r="F183" s="3">
        <v>7493.2</v>
      </c>
    </row>
    <row r="184" spans="1:6" ht="16" hidden="1" x14ac:dyDescent="0.45">
      <c r="A184" s="12">
        <v>43510</v>
      </c>
      <c r="B184" s="2" t="s">
        <v>6</v>
      </c>
      <c r="C184" s="2" t="s">
        <v>215</v>
      </c>
      <c r="D184" s="2" t="s">
        <v>23</v>
      </c>
      <c r="E184" s="2" t="s">
        <v>8</v>
      </c>
      <c r="F184" s="2">
        <v>1700</v>
      </c>
    </row>
    <row r="185" spans="1:6" ht="16" hidden="1" x14ac:dyDescent="0.45">
      <c r="A185" s="13">
        <v>43510</v>
      </c>
      <c r="B185" s="3" t="s">
        <v>10</v>
      </c>
      <c r="C185" s="3" t="s">
        <v>216</v>
      </c>
      <c r="D185" s="3" t="s">
        <v>8</v>
      </c>
      <c r="E185" s="3" t="s">
        <v>9</v>
      </c>
      <c r="F185" s="3">
        <v>752</v>
      </c>
    </row>
    <row r="186" spans="1:6" ht="16" hidden="1" x14ac:dyDescent="0.45">
      <c r="A186" s="12">
        <v>43510</v>
      </c>
      <c r="B186" s="2" t="s">
        <v>15</v>
      </c>
      <c r="C186" s="2" t="s">
        <v>217</v>
      </c>
      <c r="D186" s="2" t="s">
        <v>8</v>
      </c>
      <c r="E186" s="2" t="s">
        <v>9</v>
      </c>
      <c r="F186" s="2">
        <v>7158.5454</v>
      </c>
    </row>
    <row r="187" spans="1:6" ht="16" hidden="1" x14ac:dyDescent="0.45">
      <c r="A187" s="13">
        <v>43511</v>
      </c>
      <c r="B187" s="3" t="s">
        <v>6</v>
      </c>
      <c r="C187" s="3" t="s">
        <v>218</v>
      </c>
      <c r="D187" s="3" t="s">
        <v>73</v>
      </c>
      <c r="E187" s="3" t="s">
        <v>8</v>
      </c>
      <c r="F187" s="3">
        <v>8061.0880000000006</v>
      </c>
    </row>
    <row r="188" spans="1:6" ht="16" hidden="1" x14ac:dyDescent="0.45">
      <c r="A188" s="12">
        <v>43511</v>
      </c>
      <c r="B188" s="2" t="s">
        <v>6</v>
      </c>
      <c r="C188" s="2" t="s">
        <v>219</v>
      </c>
      <c r="D188" s="2" t="s">
        <v>73</v>
      </c>
      <c r="E188" s="2" t="s">
        <v>8</v>
      </c>
      <c r="F188" s="2">
        <v>9841.8012000000017</v>
      </c>
    </row>
    <row r="189" spans="1:6" ht="16" hidden="1" x14ac:dyDescent="0.45">
      <c r="A189" s="13">
        <v>43511</v>
      </c>
      <c r="B189" s="3" t="s">
        <v>10</v>
      </c>
      <c r="C189" s="3" t="s">
        <v>220</v>
      </c>
      <c r="D189" s="3" t="s">
        <v>73</v>
      </c>
      <c r="E189" s="3" t="s">
        <v>8</v>
      </c>
      <c r="F189" s="3">
        <v>2208.5602000000003</v>
      </c>
    </row>
    <row r="190" spans="1:6" ht="16" hidden="1" x14ac:dyDescent="0.45">
      <c r="A190" s="12">
        <v>43511</v>
      </c>
      <c r="B190" s="2" t="s">
        <v>10</v>
      </c>
      <c r="C190" s="2" t="s">
        <v>221</v>
      </c>
      <c r="D190" s="2" t="s">
        <v>39</v>
      </c>
      <c r="E190" s="2" t="s">
        <v>8</v>
      </c>
      <c r="F190" s="2">
        <v>530</v>
      </c>
    </row>
    <row r="191" spans="1:6" ht="16" hidden="1" x14ac:dyDescent="0.45">
      <c r="A191" s="13">
        <v>43511</v>
      </c>
      <c r="B191" s="3" t="s">
        <v>10</v>
      </c>
      <c r="C191" s="3" t="s">
        <v>222</v>
      </c>
      <c r="D191" s="3" t="s">
        <v>8</v>
      </c>
      <c r="E191" s="3" t="s">
        <v>14</v>
      </c>
      <c r="F191" s="3">
        <v>21.491399999999999</v>
      </c>
    </row>
    <row r="192" spans="1:6" ht="16" hidden="1" x14ac:dyDescent="0.45">
      <c r="A192" s="12">
        <v>43511</v>
      </c>
      <c r="B192" s="2" t="s">
        <v>15</v>
      </c>
      <c r="C192" s="2" t="s">
        <v>223</v>
      </c>
      <c r="D192" s="2" t="s">
        <v>28</v>
      </c>
      <c r="E192" s="2" t="s">
        <v>8</v>
      </c>
      <c r="F192" s="2">
        <v>24.8</v>
      </c>
    </row>
    <row r="193" spans="1:6" ht="16" hidden="1" x14ac:dyDescent="0.45">
      <c r="A193" s="13">
        <v>43512</v>
      </c>
      <c r="B193" s="3" t="s">
        <v>17</v>
      </c>
      <c r="C193" s="3" t="s">
        <v>224</v>
      </c>
      <c r="D193" s="3" t="s">
        <v>67</v>
      </c>
      <c r="E193" s="3" t="s">
        <v>8</v>
      </c>
      <c r="F193" s="3">
        <v>5320</v>
      </c>
    </row>
    <row r="194" spans="1:6" ht="16" hidden="1" x14ac:dyDescent="0.45">
      <c r="A194" s="12">
        <v>43512</v>
      </c>
      <c r="B194" s="2" t="s">
        <v>17</v>
      </c>
      <c r="C194" s="2" t="s">
        <v>225</v>
      </c>
      <c r="D194" s="2" t="s">
        <v>57</v>
      </c>
      <c r="E194" s="2" t="s">
        <v>8</v>
      </c>
      <c r="F194" s="2">
        <v>3520</v>
      </c>
    </row>
    <row r="195" spans="1:6" ht="16" hidden="1" x14ac:dyDescent="0.45">
      <c r="A195" s="13">
        <v>43512</v>
      </c>
      <c r="B195" s="3" t="s">
        <v>17</v>
      </c>
      <c r="C195" s="3" t="s">
        <v>226</v>
      </c>
      <c r="D195" s="3" t="s">
        <v>8</v>
      </c>
      <c r="E195" s="3" t="s">
        <v>9</v>
      </c>
      <c r="F195" s="3">
        <v>15735.299400000002</v>
      </c>
    </row>
    <row r="196" spans="1:6" ht="16" hidden="1" x14ac:dyDescent="0.45">
      <c r="A196" s="12">
        <v>43512</v>
      </c>
      <c r="B196" s="2" t="s">
        <v>6</v>
      </c>
      <c r="C196" s="2" t="s">
        <v>227</v>
      </c>
      <c r="D196" s="2" t="s">
        <v>57</v>
      </c>
      <c r="E196" s="2" t="s">
        <v>8</v>
      </c>
      <c r="F196" s="2">
        <v>2512.3000000000002</v>
      </c>
    </row>
    <row r="197" spans="1:6" ht="16" hidden="1" x14ac:dyDescent="0.45">
      <c r="A197" s="13">
        <v>43512</v>
      </c>
      <c r="B197" s="3" t="s">
        <v>6</v>
      </c>
      <c r="C197" s="3" t="s">
        <v>228</v>
      </c>
      <c r="D197" s="3" t="s">
        <v>26</v>
      </c>
      <c r="E197" s="3" t="s">
        <v>8</v>
      </c>
      <c r="F197" s="3">
        <v>48.578400000000002</v>
      </c>
    </row>
    <row r="198" spans="1:6" ht="16" hidden="1" x14ac:dyDescent="0.45">
      <c r="A198" s="12">
        <v>43512</v>
      </c>
      <c r="B198" s="2" t="s">
        <v>6</v>
      </c>
      <c r="C198" s="2" t="s">
        <v>229</v>
      </c>
      <c r="D198" s="2" t="s">
        <v>8</v>
      </c>
      <c r="E198" s="2" t="s">
        <v>117</v>
      </c>
      <c r="F198" s="2">
        <v>2120.7600000000002</v>
      </c>
    </row>
    <row r="199" spans="1:6" ht="16" hidden="1" x14ac:dyDescent="0.45">
      <c r="A199" s="13">
        <v>43513</v>
      </c>
      <c r="B199" s="3" t="s">
        <v>6</v>
      </c>
      <c r="C199" s="3" t="s">
        <v>230</v>
      </c>
      <c r="D199" s="3" t="s">
        <v>67</v>
      </c>
      <c r="E199" s="3" t="s">
        <v>8</v>
      </c>
      <c r="F199" s="3">
        <v>8.6999999999999993</v>
      </c>
    </row>
    <row r="200" spans="1:6" ht="16" hidden="1" x14ac:dyDescent="0.45">
      <c r="A200" s="12">
        <v>43514</v>
      </c>
      <c r="B200" s="2" t="s">
        <v>15</v>
      </c>
      <c r="C200" s="2" t="s">
        <v>231</v>
      </c>
      <c r="D200" s="2" t="s">
        <v>67</v>
      </c>
      <c r="E200" s="2" t="s">
        <v>8</v>
      </c>
      <c r="F200" s="2">
        <v>2060.1</v>
      </c>
    </row>
    <row r="201" spans="1:6" ht="16" hidden="1" x14ac:dyDescent="0.45">
      <c r="A201" s="13">
        <v>43515</v>
      </c>
      <c r="B201" s="3" t="s">
        <v>17</v>
      </c>
      <c r="C201" s="3" t="s">
        <v>232</v>
      </c>
      <c r="D201" s="3" t="s">
        <v>34</v>
      </c>
      <c r="E201" s="3" t="s">
        <v>8</v>
      </c>
      <c r="F201" s="3">
        <v>119.04</v>
      </c>
    </row>
    <row r="202" spans="1:6" ht="16" hidden="1" x14ac:dyDescent="0.45">
      <c r="A202" s="12">
        <v>43515</v>
      </c>
      <c r="B202" s="2" t="s">
        <v>17</v>
      </c>
      <c r="C202" s="2" t="s">
        <v>233</v>
      </c>
      <c r="D202" s="2" t="s">
        <v>67</v>
      </c>
      <c r="E202" s="2" t="s">
        <v>8</v>
      </c>
      <c r="F202" s="2">
        <v>96.96</v>
      </c>
    </row>
    <row r="203" spans="1:6" ht="16" hidden="1" x14ac:dyDescent="0.45">
      <c r="A203" s="13">
        <v>43515</v>
      </c>
      <c r="B203" s="3" t="s">
        <v>17</v>
      </c>
      <c r="C203" s="3" t="s">
        <v>234</v>
      </c>
      <c r="D203" s="3" t="s">
        <v>12</v>
      </c>
      <c r="E203" s="3" t="s">
        <v>8</v>
      </c>
      <c r="F203" s="3">
        <v>108.48</v>
      </c>
    </row>
    <row r="204" spans="1:6" ht="16" hidden="1" x14ac:dyDescent="0.45">
      <c r="A204" s="12">
        <v>43515</v>
      </c>
      <c r="B204" s="2" t="s">
        <v>17</v>
      </c>
      <c r="C204" s="2" t="s">
        <v>235</v>
      </c>
      <c r="D204" s="2" t="s">
        <v>90</v>
      </c>
      <c r="E204" s="2" t="s">
        <v>8</v>
      </c>
      <c r="F204" s="2">
        <v>93.533999999999992</v>
      </c>
    </row>
    <row r="205" spans="1:6" ht="16" hidden="1" x14ac:dyDescent="0.45">
      <c r="A205" s="13">
        <v>43515</v>
      </c>
      <c r="B205" s="3" t="s">
        <v>17</v>
      </c>
      <c r="C205" s="3" t="s">
        <v>236</v>
      </c>
      <c r="D205" s="3" t="s">
        <v>34</v>
      </c>
      <c r="E205" s="3" t="s">
        <v>8</v>
      </c>
      <c r="F205" s="3">
        <v>1540</v>
      </c>
    </row>
    <row r="206" spans="1:6" ht="16" hidden="1" x14ac:dyDescent="0.45">
      <c r="A206" s="12">
        <v>43515</v>
      </c>
      <c r="B206" s="2" t="s">
        <v>10</v>
      </c>
      <c r="C206" s="2" t="s">
        <v>237</v>
      </c>
      <c r="D206" s="2" t="s">
        <v>8</v>
      </c>
      <c r="E206" s="2" t="s">
        <v>117</v>
      </c>
      <c r="F206" s="2">
        <v>12.7491</v>
      </c>
    </row>
    <row r="207" spans="1:6" ht="16" hidden="1" x14ac:dyDescent="0.45">
      <c r="A207" s="13">
        <v>43515</v>
      </c>
      <c r="B207" s="3" t="s">
        <v>10</v>
      </c>
      <c r="C207" s="3" t="s">
        <v>238</v>
      </c>
      <c r="D207" s="3" t="s">
        <v>8</v>
      </c>
      <c r="E207" s="3" t="s">
        <v>51</v>
      </c>
      <c r="F207" s="3">
        <v>780.61720000000003</v>
      </c>
    </row>
    <row r="208" spans="1:6" ht="16" hidden="1" x14ac:dyDescent="0.45">
      <c r="A208" s="12">
        <v>43515</v>
      </c>
      <c r="B208" s="2" t="s">
        <v>15</v>
      </c>
      <c r="C208" s="2" t="s">
        <v>239</v>
      </c>
      <c r="D208" s="2" t="s">
        <v>26</v>
      </c>
      <c r="E208" s="2" t="s">
        <v>8</v>
      </c>
      <c r="F208" s="2">
        <v>4968.3180000000002</v>
      </c>
    </row>
    <row r="209" spans="1:6" ht="16" hidden="1" x14ac:dyDescent="0.45">
      <c r="A209" s="13">
        <v>43515</v>
      </c>
      <c r="B209" s="3" t="s">
        <v>15</v>
      </c>
      <c r="C209" s="3" t="s">
        <v>240</v>
      </c>
      <c r="D209" s="3" t="s">
        <v>46</v>
      </c>
      <c r="E209" s="3" t="s">
        <v>47</v>
      </c>
      <c r="F209" s="3">
        <v>2522.7352000000001</v>
      </c>
    </row>
    <row r="210" spans="1:6" ht="16" hidden="1" x14ac:dyDescent="0.45">
      <c r="A210" s="12">
        <v>43516</v>
      </c>
      <c r="B210" s="2" t="s">
        <v>17</v>
      </c>
      <c r="C210" s="2" t="s">
        <v>241</v>
      </c>
      <c r="D210" s="2" t="s">
        <v>93</v>
      </c>
      <c r="E210" s="2" t="s">
        <v>8</v>
      </c>
      <c r="F210" s="2">
        <v>892.8</v>
      </c>
    </row>
    <row r="211" spans="1:6" ht="16" hidden="1" x14ac:dyDescent="0.45">
      <c r="A211" s="13">
        <v>43516</v>
      </c>
      <c r="B211" s="3" t="s">
        <v>6</v>
      </c>
      <c r="C211" s="3" t="s">
        <v>242</v>
      </c>
      <c r="D211" s="3" t="s">
        <v>39</v>
      </c>
      <c r="E211" s="3" t="s">
        <v>8</v>
      </c>
      <c r="F211" s="3">
        <v>8.61</v>
      </c>
    </row>
    <row r="212" spans="1:6" ht="16" hidden="1" x14ac:dyDescent="0.45">
      <c r="A212" s="12">
        <v>43516</v>
      </c>
      <c r="B212" s="2" t="s">
        <v>10</v>
      </c>
      <c r="C212" s="2" t="s">
        <v>243</v>
      </c>
      <c r="D212" s="2" t="s">
        <v>31</v>
      </c>
      <c r="E212" s="2" t="s">
        <v>8</v>
      </c>
      <c r="F212" s="2">
        <v>1902.096</v>
      </c>
    </row>
    <row r="213" spans="1:6" ht="16" hidden="1" x14ac:dyDescent="0.45">
      <c r="A213" s="13">
        <v>43516</v>
      </c>
      <c r="B213" s="3" t="s">
        <v>15</v>
      </c>
      <c r="C213" s="3" t="s">
        <v>244</v>
      </c>
      <c r="D213" s="3" t="s">
        <v>12</v>
      </c>
      <c r="E213" s="3" t="s">
        <v>8</v>
      </c>
      <c r="F213" s="3">
        <v>7415.2</v>
      </c>
    </row>
    <row r="214" spans="1:6" ht="16" hidden="1" x14ac:dyDescent="0.45">
      <c r="A214" s="12">
        <v>43516</v>
      </c>
      <c r="B214" s="2" t="s">
        <v>15</v>
      </c>
      <c r="C214" s="2" t="s">
        <v>245</v>
      </c>
      <c r="D214" s="2" t="s">
        <v>12</v>
      </c>
      <c r="E214" s="2" t="s">
        <v>8</v>
      </c>
      <c r="F214" s="2">
        <v>146.83199999999999</v>
      </c>
    </row>
    <row r="215" spans="1:6" ht="16" hidden="1" x14ac:dyDescent="0.45">
      <c r="A215" s="13">
        <v>43518</v>
      </c>
      <c r="B215" s="3" t="s">
        <v>15</v>
      </c>
      <c r="C215" s="3" t="s">
        <v>246</v>
      </c>
      <c r="D215" s="3" t="s">
        <v>67</v>
      </c>
      <c r="E215" s="3" t="s">
        <v>8</v>
      </c>
      <c r="F215" s="3">
        <v>14.075999999999999</v>
      </c>
    </row>
    <row r="216" spans="1:6" ht="16" hidden="1" x14ac:dyDescent="0.45">
      <c r="A216" s="12">
        <v>43519</v>
      </c>
      <c r="B216" s="2" t="s">
        <v>10</v>
      </c>
      <c r="C216" s="2" t="s">
        <v>247</v>
      </c>
      <c r="D216" s="2" t="s">
        <v>28</v>
      </c>
      <c r="E216" s="2" t="s">
        <v>8</v>
      </c>
      <c r="F216" s="2">
        <v>50.298000000000002</v>
      </c>
    </row>
    <row r="217" spans="1:6" ht="16" hidden="1" x14ac:dyDescent="0.45">
      <c r="A217" s="13">
        <v>43519</v>
      </c>
      <c r="B217" s="3" t="s">
        <v>15</v>
      </c>
      <c r="C217" s="3" t="s">
        <v>248</v>
      </c>
      <c r="D217" s="3" t="s">
        <v>8</v>
      </c>
      <c r="E217" s="3" t="s">
        <v>117</v>
      </c>
      <c r="F217" s="3">
        <v>48.07</v>
      </c>
    </row>
    <row r="218" spans="1:6" ht="16" hidden="1" x14ac:dyDescent="0.45">
      <c r="A218" s="12">
        <v>43519</v>
      </c>
      <c r="B218" s="2" t="s">
        <v>15</v>
      </c>
      <c r="C218" s="2" t="s">
        <v>249</v>
      </c>
      <c r="D218" s="2" t="s">
        <v>8</v>
      </c>
      <c r="E218" s="2" t="s">
        <v>9</v>
      </c>
      <c r="F218" s="2">
        <v>18695.68</v>
      </c>
    </row>
    <row r="219" spans="1:6" ht="16" hidden="1" x14ac:dyDescent="0.45">
      <c r="A219" s="13">
        <v>43520</v>
      </c>
      <c r="B219" s="3" t="s">
        <v>10</v>
      </c>
      <c r="C219" s="3" t="s">
        <v>250</v>
      </c>
      <c r="D219" s="3" t="s">
        <v>8</v>
      </c>
      <c r="E219" s="3" t="s">
        <v>9</v>
      </c>
      <c r="F219" s="3">
        <v>7144.7237999999998</v>
      </c>
    </row>
    <row r="220" spans="1:6" ht="16" hidden="1" x14ac:dyDescent="0.45">
      <c r="A220" s="12">
        <v>43520</v>
      </c>
      <c r="B220" s="2" t="s">
        <v>10</v>
      </c>
      <c r="C220" s="2" t="s">
        <v>251</v>
      </c>
      <c r="D220" s="2" t="s">
        <v>34</v>
      </c>
      <c r="E220" s="2" t="s">
        <v>8</v>
      </c>
      <c r="F220" s="2">
        <v>14.364000000000001</v>
      </c>
    </row>
    <row r="221" spans="1:6" ht="16" hidden="1" x14ac:dyDescent="0.45">
      <c r="A221" s="13">
        <v>43520</v>
      </c>
      <c r="B221" s="3" t="s">
        <v>15</v>
      </c>
      <c r="C221" s="3" t="s">
        <v>252</v>
      </c>
      <c r="D221" s="3" t="s">
        <v>39</v>
      </c>
      <c r="E221" s="3" t="s">
        <v>8</v>
      </c>
      <c r="F221" s="3">
        <v>1236</v>
      </c>
    </row>
    <row r="222" spans="1:6" ht="16" hidden="1" x14ac:dyDescent="0.45">
      <c r="A222" s="12">
        <v>43521</v>
      </c>
      <c r="B222" s="2" t="s">
        <v>15</v>
      </c>
      <c r="C222" s="2" t="s">
        <v>253</v>
      </c>
      <c r="D222" s="2" t="s">
        <v>90</v>
      </c>
      <c r="E222" s="2" t="s">
        <v>8</v>
      </c>
      <c r="F222" s="2">
        <v>7345.6921999999995</v>
      </c>
    </row>
    <row r="223" spans="1:6" ht="16" hidden="1" x14ac:dyDescent="0.45">
      <c r="A223" s="13">
        <v>43521</v>
      </c>
      <c r="B223" s="3" t="s">
        <v>15</v>
      </c>
      <c r="C223" s="3" t="s">
        <v>254</v>
      </c>
      <c r="D223" s="3" t="s">
        <v>39</v>
      </c>
      <c r="E223" s="3" t="s">
        <v>8</v>
      </c>
      <c r="F223" s="3">
        <v>15.917999999999999</v>
      </c>
    </row>
    <row r="224" spans="1:6" ht="16" hidden="1" x14ac:dyDescent="0.45">
      <c r="A224" s="12">
        <v>43522</v>
      </c>
      <c r="B224" s="2" t="s">
        <v>10</v>
      </c>
      <c r="C224" s="2" t="s">
        <v>255</v>
      </c>
      <c r="D224" s="2" t="s">
        <v>46</v>
      </c>
      <c r="E224" s="2" t="s">
        <v>47</v>
      </c>
      <c r="F224" s="2">
        <v>158.91999999999999</v>
      </c>
    </row>
    <row r="225" spans="1:6" ht="16" hidden="1" x14ac:dyDescent="0.45">
      <c r="A225" s="13">
        <v>43522</v>
      </c>
      <c r="B225" s="3" t="s">
        <v>15</v>
      </c>
      <c r="C225" s="3" t="s">
        <v>256</v>
      </c>
      <c r="D225" s="3" t="s">
        <v>12</v>
      </c>
      <c r="E225" s="3" t="s">
        <v>8</v>
      </c>
      <c r="F225" s="3">
        <v>763.2</v>
      </c>
    </row>
    <row r="226" spans="1:6" ht="16" hidden="1" x14ac:dyDescent="0.45">
      <c r="A226" s="12">
        <v>43523</v>
      </c>
      <c r="B226" s="2" t="s">
        <v>17</v>
      </c>
      <c r="C226" s="2" t="s">
        <v>257</v>
      </c>
      <c r="D226" s="2" t="s">
        <v>57</v>
      </c>
      <c r="E226" s="2" t="s">
        <v>8</v>
      </c>
      <c r="F226" s="2">
        <v>11.5</v>
      </c>
    </row>
    <row r="227" spans="1:6" ht="16" hidden="1" x14ac:dyDescent="0.45">
      <c r="A227" s="13">
        <v>43523</v>
      </c>
      <c r="B227" s="3" t="s">
        <v>17</v>
      </c>
      <c r="C227" s="3" t="s">
        <v>258</v>
      </c>
      <c r="D227" s="3" t="s">
        <v>46</v>
      </c>
      <c r="E227" s="3" t="s">
        <v>47</v>
      </c>
      <c r="F227" s="3">
        <v>4704</v>
      </c>
    </row>
    <row r="228" spans="1:6" ht="16" hidden="1" x14ac:dyDescent="0.45">
      <c r="A228" s="12">
        <v>43523</v>
      </c>
      <c r="B228" s="2" t="s">
        <v>17</v>
      </c>
      <c r="C228" s="2" t="s">
        <v>259</v>
      </c>
      <c r="D228" s="2" t="s">
        <v>8</v>
      </c>
      <c r="E228" s="2" t="s">
        <v>14</v>
      </c>
      <c r="F228" s="2">
        <v>3740.8512000000001</v>
      </c>
    </row>
    <row r="229" spans="1:6" ht="16" hidden="1" x14ac:dyDescent="0.45">
      <c r="A229" s="13">
        <v>43523</v>
      </c>
      <c r="B229" s="3" t="s">
        <v>17</v>
      </c>
      <c r="C229" s="3" t="s">
        <v>260</v>
      </c>
      <c r="D229" s="3" t="s">
        <v>8</v>
      </c>
      <c r="E229" s="3" t="s">
        <v>9</v>
      </c>
      <c r="F229" s="3">
        <v>20704.688399999999</v>
      </c>
    </row>
    <row r="230" spans="1:6" ht="16" hidden="1" x14ac:dyDescent="0.45">
      <c r="A230" s="12">
        <v>43523</v>
      </c>
      <c r="B230" s="2" t="s">
        <v>6</v>
      </c>
      <c r="C230" s="2" t="s">
        <v>261</v>
      </c>
      <c r="D230" s="2" t="s">
        <v>8</v>
      </c>
      <c r="E230" s="2" t="s">
        <v>9</v>
      </c>
      <c r="F230" s="2">
        <v>16528.8</v>
      </c>
    </row>
    <row r="231" spans="1:6" ht="16" hidden="1" x14ac:dyDescent="0.45">
      <c r="A231" s="13">
        <v>43523</v>
      </c>
      <c r="B231" s="3" t="s">
        <v>6</v>
      </c>
      <c r="C231" s="3" t="s">
        <v>262</v>
      </c>
      <c r="D231" s="3" t="s">
        <v>23</v>
      </c>
      <c r="E231" s="3" t="s">
        <v>8</v>
      </c>
      <c r="F231" s="3">
        <v>12.4488</v>
      </c>
    </row>
    <row r="232" spans="1:6" ht="16" hidden="1" x14ac:dyDescent="0.45">
      <c r="A232" s="12">
        <v>43523</v>
      </c>
      <c r="B232" s="2" t="s">
        <v>10</v>
      </c>
      <c r="C232" s="2" t="s">
        <v>263</v>
      </c>
      <c r="D232" s="2" t="s">
        <v>93</v>
      </c>
      <c r="E232" s="2" t="s">
        <v>8</v>
      </c>
      <c r="F232" s="2">
        <v>615</v>
      </c>
    </row>
    <row r="233" spans="1:6" ht="16" hidden="1" x14ac:dyDescent="0.45">
      <c r="A233" s="13">
        <v>43523</v>
      </c>
      <c r="B233" s="3" t="s">
        <v>10</v>
      </c>
      <c r="C233" s="3" t="s">
        <v>264</v>
      </c>
      <c r="D233" s="3" t="s">
        <v>57</v>
      </c>
      <c r="E233" s="3" t="s">
        <v>8</v>
      </c>
      <c r="F233" s="3">
        <v>2043.3</v>
      </c>
    </row>
    <row r="234" spans="1:6" ht="16" hidden="1" x14ac:dyDescent="0.45">
      <c r="A234" s="12">
        <v>43523</v>
      </c>
      <c r="B234" s="2" t="s">
        <v>10</v>
      </c>
      <c r="C234" s="2" t="s">
        <v>265</v>
      </c>
      <c r="D234" s="2" t="s">
        <v>8</v>
      </c>
      <c r="E234" s="2" t="s">
        <v>9</v>
      </c>
      <c r="F234" s="2">
        <v>1198.56</v>
      </c>
    </row>
    <row r="235" spans="1:6" ht="16" hidden="1" x14ac:dyDescent="0.45">
      <c r="A235" s="13">
        <v>43524</v>
      </c>
      <c r="B235" s="3" t="s">
        <v>17</v>
      </c>
      <c r="C235" s="3" t="s">
        <v>266</v>
      </c>
      <c r="D235" s="3" t="s">
        <v>67</v>
      </c>
      <c r="E235" s="3" t="s">
        <v>8</v>
      </c>
      <c r="F235" s="3">
        <v>15.36</v>
      </c>
    </row>
    <row r="236" spans="1:6" ht="16" hidden="1" x14ac:dyDescent="0.45">
      <c r="A236" s="12">
        <v>43524</v>
      </c>
      <c r="B236" s="2" t="s">
        <v>17</v>
      </c>
      <c r="C236" s="2" t="s">
        <v>267</v>
      </c>
      <c r="D236" s="2" t="s">
        <v>93</v>
      </c>
      <c r="E236" s="2" t="s">
        <v>8</v>
      </c>
      <c r="F236" s="2">
        <v>3585.3249999999998</v>
      </c>
    </row>
    <row r="237" spans="1:6" ht="16" hidden="1" x14ac:dyDescent="0.45">
      <c r="A237" s="13">
        <v>43524</v>
      </c>
      <c r="B237" s="3" t="s">
        <v>6</v>
      </c>
      <c r="C237" s="3" t="s">
        <v>268</v>
      </c>
      <c r="D237" s="3" t="s">
        <v>8</v>
      </c>
      <c r="E237" s="3" t="s">
        <v>14</v>
      </c>
      <c r="F237" s="3">
        <v>14100</v>
      </c>
    </row>
    <row r="238" spans="1:6" ht="16" hidden="1" x14ac:dyDescent="0.45">
      <c r="A238" s="12">
        <v>43524</v>
      </c>
      <c r="B238" s="2" t="s">
        <v>6</v>
      </c>
      <c r="C238" s="2" t="s">
        <v>269</v>
      </c>
      <c r="D238" s="2" t="s">
        <v>12</v>
      </c>
      <c r="E238" s="2" t="s">
        <v>8</v>
      </c>
      <c r="F238" s="2">
        <v>355.2</v>
      </c>
    </row>
    <row r="239" spans="1:6" ht="16" hidden="1" x14ac:dyDescent="0.45">
      <c r="A239" s="13">
        <v>43524</v>
      </c>
      <c r="B239" s="3" t="s">
        <v>10</v>
      </c>
      <c r="C239" s="3" t="s">
        <v>270</v>
      </c>
      <c r="D239" s="3" t="s">
        <v>12</v>
      </c>
      <c r="E239" s="3" t="s">
        <v>8</v>
      </c>
      <c r="F239" s="3">
        <v>705.6</v>
      </c>
    </row>
    <row r="240" spans="1:6" ht="16" hidden="1" x14ac:dyDescent="0.45">
      <c r="A240" s="12">
        <v>43524</v>
      </c>
      <c r="B240" s="2" t="s">
        <v>15</v>
      </c>
      <c r="C240" s="2" t="s">
        <v>271</v>
      </c>
      <c r="D240" s="2" t="s">
        <v>46</v>
      </c>
      <c r="E240" s="2" t="s">
        <v>47</v>
      </c>
      <c r="F240" s="2">
        <v>344</v>
      </c>
    </row>
    <row r="241" spans="1:6" ht="16" hidden="1" x14ac:dyDescent="0.45">
      <c r="A241" s="13">
        <v>43524</v>
      </c>
      <c r="B241" s="3" t="s">
        <v>15</v>
      </c>
      <c r="C241" s="3" t="s">
        <v>272</v>
      </c>
      <c r="D241" s="3" t="s">
        <v>31</v>
      </c>
      <c r="E241" s="3" t="s">
        <v>8</v>
      </c>
      <c r="F241" s="3">
        <v>1705.65</v>
      </c>
    </row>
    <row r="242" spans="1:6" ht="16" hidden="1" x14ac:dyDescent="0.45">
      <c r="A242" s="12">
        <v>43525</v>
      </c>
      <c r="B242" s="2" t="s">
        <v>17</v>
      </c>
      <c r="C242" s="2" t="s">
        <v>273</v>
      </c>
      <c r="D242" s="2" t="s">
        <v>28</v>
      </c>
      <c r="E242" s="2" t="s">
        <v>8</v>
      </c>
      <c r="F242" s="2">
        <v>34.992000000000004</v>
      </c>
    </row>
    <row r="243" spans="1:6" ht="16" hidden="1" x14ac:dyDescent="0.45">
      <c r="A243" s="13">
        <v>43525</v>
      </c>
      <c r="B243" s="3" t="s">
        <v>17</v>
      </c>
      <c r="C243" s="3" t="s">
        <v>274</v>
      </c>
      <c r="D243" s="3" t="s">
        <v>57</v>
      </c>
      <c r="E243" s="3" t="s">
        <v>8</v>
      </c>
      <c r="F243" s="3">
        <v>1220</v>
      </c>
    </row>
    <row r="244" spans="1:6" ht="16" hidden="1" x14ac:dyDescent="0.45">
      <c r="A244" s="12">
        <v>43525</v>
      </c>
      <c r="B244" s="2" t="s">
        <v>10</v>
      </c>
      <c r="C244" s="2" t="s">
        <v>275</v>
      </c>
      <c r="D244" s="2" t="s">
        <v>26</v>
      </c>
      <c r="E244" s="2" t="s">
        <v>8</v>
      </c>
      <c r="F244" s="2">
        <v>16.232399999999998</v>
      </c>
    </row>
    <row r="245" spans="1:6" ht="16" hidden="1" x14ac:dyDescent="0.45">
      <c r="A245" s="13">
        <v>43525</v>
      </c>
      <c r="B245" s="3" t="s">
        <v>15</v>
      </c>
      <c r="C245" s="3" t="s">
        <v>276</v>
      </c>
      <c r="D245" s="3" t="s">
        <v>31</v>
      </c>
      <c r="E245" s="3" t="s">
        <v>8</v>
      </c>
      <c r="F245" s="3">
        <v>904</v>
      </c>
    </row>
    <row r="246" spans="1:6" ht="16" hidden="1" x14ac:dyDescent="0.45">
      <c r="A246" s="12">
        <v>43526</v>
      </c>
      <c r="B246" s="2" t="s">
        <v>17</v>
      </c>
      <c r="C246" s="2" t="s">
        <v>277</v>
      </c>
      <c r="D246" s="2" t="s">
        <v>46</v>
      </c>
      <c r="E246" s="2" t="s">
        <v>47</v>
      </c>
      <c r="F246" s="2">
        <v>348</v>
      </c>
    </row>
    <row r="247" spans="1:6" ht="16" hidden="1" x14ac:dyDescent="0.45">
      <c r="A247" s="13">
        <v>43526</v>
      </c>
      <c r="B247" s="3" t="s">
        <v>17</v>
      </c>
      <c r="C247" s="3" t="s">
        <v>278</v>
      </c>
      <c r="D247" s="3" t="s">
        <v>8</v>
      </c>
      <c r="E247" s="3" t="s">
        <v>9</v>
      </c>
      <c r="F247" s="3">
        <v>5720</v>
      </c>
    </row>
    <row r="248" spans="1:6" ht="16" hidden="1" x14ac:dyDescent="0.45">
      <c r="A248" s="12">
        <v>43526</v>
      </c>
      <c r="B248" s="2" t="s">
        <v>10</v>
      </c>
      <c r="C248" s="2" t="s">
        <v>279</v>
      </c>
      <c r="D248" s="2" t="s">
        <v>93</v>
      </c>
      <c r="E248" s="2" t="s">
        <v>8</v>
      </c>
      <c r="F248" s="2">
        <v>91.8048</v>
      </c>
    </row>
    <row r="249" spans="1:6" ht="16" hidden="1" x14ac:dyDescent="0.45">
      <c r="A249" s="13">
        <v>43526</v>
      </c>
      <c r="B249" s="3" t="s">
        <v>10</v>
      </c>
      <c r="C249" s="3" t="s">
        <v>280</v>
      </c>
      <c r="D249" s="3" t="s">
        <v>57</v>
      </c>
      <c r="E249" s="3" t="s">
        <v>8</v>
      </c>
      <c r="F249" s="3">
        <v>2537.9749999999999</v>
      </c>
    </row>
    <row r="250" spans="1:6" ht="16" hidden="1" x14ac:dyDescent="0.45">
      <c r="A250" s="12">
        <v>43526</v>
      </c>
      <c r="B250" s="2" t="s">
        <v>10</v>
      </c>
      <c r="C250" s="2" t="s">
        <v>281</v>
      </c>
      <c r="D250" s="2" t="s">
        <v>73</v>
      </c>
      <c r="E250" s="2" t="s">
        <v>8</v>
      </c>
      <c r="F250" s="2">
        <v>115.29619999999998</v>
      </c>
    </row>
    <row r="251" spans="1:6" ht="16" hidden="1" x14ac:dyDescent="0.45">
      <c r="A251" s="13">
        <v>43526</v>
      </c>
      <c r="B251" s="3" t="s">
        <v>10</v>
      </c>
      <c r="C251" s="3" t="s">
        <v>282</v>
      </c>
      <c r="D251" s="3" t="s">
        <v>39</v>
      </c>
      <c r="E251" s="3" t="s">
        <v>8</v>
      </c>
      <c r="F251" s="3">
        <v>6.66</v>
      </c>
    </row>
    <row r="252" spans="1:6" ht="16" hidden="1" x14ac:dyDescent="0.45">
      <c r="A252" s="12">
        <v>43526</v>
      </c>
      <c r="B252" s="2" t="s">
        <v>10</v>
      </c>
      <c r="C252" s="2" t="s">
        <v>283</v>
      </c>
      <c r="D252" s="2" t="s">
        <v>39</v>
      </c>
      <c r="E252" s="2" t="s">
        <v>8</v>
      </c>
      <c r="F252" s="2">
        <v>434.72939999999994</v>
      </c>
    </row>
    <row r="253" spans="1:6" ht="16" hidden="1" x14ac:dyDescent="0.45">
      <c r="A253" s="13">
        <v>43527</v>
      </c>
      <c r="B253" s="3" t="s">
        <v>10</v>
      </c>
      <c r="C253" s="3" t="s">
        <v>284</v>
      </c>
      <c r="D253" s="3" t="s">
        <v>46</v>
      </c>
      <c r="E253" s="3" t="s">
        <v>47</v>
      </c>
      <c r="F253" s="3">
        <v>2309.3575999999998</v>
      </c>
    </row>
    <row r="254" spans="1:6" ht="16" hidden="1" x14ac:dyDescent="0.45">
      <c r="A254" s="12">
        <v>43527</v>
      </c>
      <c r="B254" s="2" t="s">
        <v>15</v>
      </c>
      <c r="C254" s="2" t="s">
        <v>285</v>
      </c>
      <c r="D254" s="2" t="s">
        <v>64</v>
      </c>
      <c r="E254" s="2" t="s">
        <v>8</v>
      </c>
      <c r="F254" s="2">
        <v>17682.441600000002</v>
      </c>
    </row>
    <row r="255" spans="1:6" ht="16" hidden="1" x14ac:dyDescent="0.45">
      <c r="A255" s="13">
        <v>43528</v>
      </c>
      <c r="B255" s="3" t="s">
        <v>6</v>
      </c>
      <c r="C255" s="3" t="s">
        <v>286</v>
      </c>
      <c r="D255" s="3" t="s">
        <v>73</v>
      </c>
      <c r="E255" s="3" t="s">
        <v>8</v>
      </c>
      <c r="F255" s="3">
        <v>460.8</v>
      </c>
    </row>
    <row r="256" spans="1:6" ht="16" hidden="1" x14ac:dyDescent="0.45">
      <c r="A256" s="12">
        <v>43528</v>
      </c>
      <c r="B256" s="2" t="s">
        <v>10</v>
      </c>
      <c r="C256" s="2" t="s">
        <v>287</v>
      </c>
      <c r="D256" s="2" t="s">
        <v>8</v>
      </c>
      <c r="E256" s="2" t="s">
        <v>9</v>
      </c>
      <c r="F256" s="2">
        <v>35283.839999999997</v>
      </c>
    </row>
    <row r="257" spans="1:6" ht="16" hidden="1" x14ac:dyDescent="0.45">
      <c r="A257" s="13">
        <v>43528</v>
      </c>
      <c r="B257" s="3" t="s">
        <v>10</v>
      </c>
      <c r="C257" s="3" t="s">
        <v>288</v>
      </c>
      <c r="D257" s="3" t="s">
        <v>8</v>
      </c>
      <c r="E257" s="3" t="s">
        <v>14</v>
      </c>
      <c r="F257" s="3">
        <v>2180</v>
      </c>
    </row>
    <row r="258" spans="1:6" ht="16" hidden="1" x14ac:dyDescent="0.45">
      <c r="A258" s="12">
        <v>43528</v>
      </c>
      <c r="B258" s="2" t="s">
        <v>10</v>
      </c>
      <c r="C258" s="2" t="s">
        <v>289</v>
      </c>
      <c r="D258" s="2" t="s">
        <v>31</v>
      </c>
      <c r="E258" s="2" t="s">
        <v>8</v>
      </c>
      <c r="F258" s="2">
        <v>4479.0713999999998</v>
      </c>
    </row>
    <row r="259" spans="1:6" ht="16" hidden="1" x14ac:dyDescent="0.45">
      <c r="A259" s="13">
        <v>43528</v>
      </c>
      <c r="B259" s="3" t="s">
        <v>15</v>
      </c>
      <c r="C259" s="3" t="s">
        <v>290</v>
      </c>
      <c r="D259" s="3" t="s">
        <v>8</v>
      </c>
      <c r="E259" s="3" t="s">
        <v>9</v>
      </c>
      <c r="F259" s="3">
        <v>750</v>
      </c>
    </row>
    <row r="260" spans="1:6" ht="16" hidden="1" x14ac:dyDescent="0.45">
      <c r="A260" s="12">
        <v>43529</v>
      </c>
      <c r="B260" s="2" t="s">
        <v>6</v>
      </c>
      <c r="C260" s="2" t="s">
        <v>291</v>
      </c>
      <c r="D260" s="2" t="s">
        <v>46</v>
      </c>
      <c r="E260" s="2" t="s">
        <v>47</v>
      </c>
      <c r="F260" s="2">
        <v>4160</v>
      </c>
    </row>
    <row r="261" spans="1:6" ht="16" hidden="1" x14ac:dyDescent="0.45">
      <c r="A261" s="13">
        <v>43529</v>
      </c>
      <c r="B261" s="3" t="s">
        <v>10</v>
      </c>
      <c r="C261" s="3" t="s">
        <v>292</v>
      </c>
      <c r="D261" s="3" t="s">
        <v>67</v>
      </c>
      <c r="E261" s="3" t="s">
        <v>8</v>
      </c>
      <c r="F261" s="3">
        <v>11.16</v>
      </c>
    </row>
    <row r="262" spans="1:6" ht="16" hidden="1" x14ac:dyDescent="0.45">
      <c r="A262" s="12">
        <v>43529</v>
      </c>
      <c r="B262" s="2" t="s">
        <v>10</v>
      </c>
      <c r="C262" s="2" t="s">
        <v>293</v>
      </c>
      <c r="D262" s="2" t="s">
        <v>90</v>
      </c>
      <c r="E262" s="2" t="s">
        <v>8</v>
      </c>
      <c r="F262" s="2">
        <v>9</v>
      </c>
    </row>
    <row r="263" spans="1:6" ht="16" hidden="1" x14ac:dyDescent="0.45">
      <c r="A263" s="13">
        <v>43529</v>
      </c>
      <c r="B263" s="3" t="s">
        <v>10</v>
      </c>
      <c r="C263" s="3" t="s">
        <v>294</v>
      </c>
      <c r="D263" s="3" t="s">
        <v>23</v>
      </c>
      <c r="E263" s="3" t="s">
        <v>8</v>
      </c>
      <c r="F263" s="3">
        <v>199.52</v>
      </c>
    </row>
    <row r="264" spans="1:6" ht="16" hidden="1" x14ac:dyDescent="0.45">
      <c r="A264" s="12">
        <v>43529</v>
      </c>
      <c r="B264" s="2" t="s">
        <v>15</v>
      </c>
      <c r="C264" s="2" t="s">
        <v>295</v>
      </c>
      <c r="D264" s="2" t="s">
        <v>90</v>
      </c>
      <c r="E264" s="2" t="s">
        <v>8</v>
      </c>
      <c r="F264" s="2">
        <v>5040</v>
      </c>
    </row>
    <row r="265" spans="1:6" ht="16" hidden="1" x14ac:dyDescent="0.45">
      <c r="A265" s="13">
        <v>43530</v>
      </c>
      <c r="B265" s="3" t="s">
        <v>6</v>
      </c>
      <c r="C265" s="3" t="s">
        <v>296</v>
      </c>
      <c r="D265" s="3" t="s">
        <v>28</v>
      </c>
      <c r="E265" s="3" t="s">
        <v>8</v>
      </c>
      <c r="F265" s="3">
        <v>17</v>
      </c>
    </row>
    <row r="266" spans="1:6" ht="16" hidden="1" x14ac:dyDescent="0.45">
      <c r="A266" s="12">
        <v>43530</v>
      </c>
      <c r="B266" s="2" t="s">
        <v>6</v>
      </c>
      <c r="C266" s="2" t="s">
        <v>297</v>
      </c>
      <c r="D266" s="2" t="s">
        <v>67</v>
      </c>
      <c r="E266" s="2" t="s">
        <v>8</v>
      </c>
      <c r="F266" s="2">
        <v>23.142000000000003</v>
      </c>
    </row>
    <row r="267" spans="1:6" ht="16" hidden="1" x14ac:dyDescent="0.45">
      <c r="A267" s="13">
        <v>43530</v>
      </c>
      <c r="B267" s="3" t="s">
        <v>15</v>
      </c>
      <c r="C267" s="3" t="s">
        <v>298</v>
      </c>
      <c r="D267" s="3" t="s">
        <v>90</v>
      </c>
      <c r="E267" s="3" t="s">
        <v>8</v>
      </c>
      <c r="F267" s="3">
        <v>564</v>
      </c>
    </row>
    <row r="268" spans="1:6" ht="16" hidden="1" x14ac:dyDescent="0.45">
      <c r="A268" s="12">
        <v>43531</v>
      </c>
      <c r="B268" s="2" t="s">
        <v>10</v>
      </c>
      <c r="C268" s="2" t="s">
        <v>299</v>
      </c>
      <c r="D268" s="2" t="s">
        <v>8</v>
      </c>
      <c r="E268" s="2" t="s">
        <v>14</v>
      </c>
      <c r="F268" s="2">
        <v>29.659200000000002</v>
      </c>
    </row>
    <row r="269" spans="1:6" ht="16" hidden="1" x14ac:dyDescent="0.45">
      <c r="A269" s="13">
        <v>43531</v>
      </c>
      <c r="B269" s="3" t="s">
        <v>15</v>
      </c>
      <c r="C269" s="3" t="s">
        <v>300</v>
      </c>
      <c r="D269" s="3" t="s">
        <v>12</v>
      </c>
      <c r="E269" s="3" t="s">
        <v>8</v>
      </c>
      <c r="F269" s="3">
        <v>774</v>
      </c>
    </row>
    <row r="270" spans="1:6" ht="16" hidden="1" x14ac:dyDescent="0.45">
      <c r="A270" s="12">
        <v>43531</v>
      </c>
      <c r="B270" s="2" t="s">
        <v>15</v>
      </c>
      <c r="C270" s="2" t="s">
        <v>301</v>
      </c>
      <c r="D270" s="2" t="s">
        <v>8</v>
      </c>
      <c r="E270" s="2" t="s">
        <v>9</v>
      </c>
      <c r="F270" s="2">
        <v>16064.35</v>
      </c>
    </row>
    <row r="271" spans="1:6" ht="16" hidden="1" x14ac:dyDescent="0.45">
      <c r="A271" s="13">
        <v>43532</v>
      </c>
      <c r="B271" s="3" t="s">
        <v>6</v>
      </c>
      <c r="C271" s="3" t="s">
        <v>302</v>
      </c>
      <c r="D271" s="3" t="s">
        <v>8</v>
      </c>
      <c r="E271" s="3" t="s">
        <v>9</v>
      </c>
      <c r="F271" s="3">
        <v>36461.232000000004</v>
      </c>
    </row>
    <row r="272" spans="1:6" ht="16" hidden="1" x14ac:dyDescent="0.45">
      <c r="A272" s="12">
        <v>43532</v>
      </c>
      <c r="B272" s="2" t="s">
        <v>15</v>
      </c>
      <c r="C272" s="2" t="s">
        <v>303</v>
      </c>
      <c r="D272" s="2" t="s">
        <v>26</v>
      </c>
      <c r="E272" s="2" t="s">
        <v>8</v>
      </c>
      <c r="F272" s="2">
        <v>114.95</v>
      </c>
    </row>
    <row r="273" spans="1:6" ht="16" hidden="1" x14ac:dyDescent="0.45">
      <c r="A273" s="13">
        <v>43533</v>
      </c>
      <c r="B273" s="3" t="s">
        <v>17</v>
      </c>
      <c r="C273" s="3" t="s">
        <v>304</v>
      </c>
      <c r="D273" s="3" t="s">
        <v>8</v>
      </c>
      <c r="E273" s="3" t="s">
        <v>14</v>
      </c>
      <c r="F273" s="3">
        <v>11400</v>
      </c>
    </row>
    <row r="274" spans="1:6" ht="16" hidden="1" x14ac:dyDescent="0.45">
      <c r="A274" s="12">
        <v>43533</v>
      </c>
      <c r="B274" s="2" t="s">
        <v>17</v>
      </c>
      <c r="C274" s="2" t="s">
        <v>305</v>
      </c>
      <c r="D274" s="2" t="s">
        <v>8</v>
      </c>
      <c r="E274" s="2" t="s">
        <v>9</v>
      </c>
      <c r="F274" s="2">
        <v>17791.68</v>
      </c>
    </row>
    <row r="275" spans="1:6" ht="16" hidden="1" x14ac:dyDescent="0.45">
      <c r="A275" s="13">
        <v>43533</v>
      </c>
      <c r="B275" s="3" t="s">
        <v>6</v>
      </c>
      <c r="C275" s="3" t="s">
        <v>306</v>
      </c>
      <c r="D275" s="3" t="s">
        <v>104</v>
      </c>
      <c r="E275" s="3" t="s">
        <v>8</v>
      </c>
      <c r="F275" s="3">
        <v>4944.3999999999996</v>
      </c>
    </row>
    <row r="276" spans="1:6" ht="16" hidden="1" x14ac:dyDescent="0.45">
      <c r="A276" s="12">
        <v>43533</v>
      </c>
      <c r="B276" s="2" t="s">
        <v>10</v>
      </c>
      <c r="C276" s="2" t="s">
        <v>307</v>
      </c>
      <c r="D276" s="2" t="s">
        <v>46</v>
      </c>
      <c r="E276" s="2" t="s">
        <v>47</v>
      </c>
      <c r="F276" s="2">
        <v>1616</v>
      </c>
    </row>
    <row r="277" spans="1:6" ht="16" hidden="1" x14ac:dyDescent="0.45">
      <c r="A277" s="13">
        <v>43533</v>
      </c>
      <c r="B277" s="3" t="s">
        <v>10</v>
      </c>
      <c r="C277" s="3" t="s">
        <v>308</v>
      </c>
      <c r="D277" s="3" t="s">
        <v>64</v>
      </c>
      <c r="E277" s="3" t="s">
        <v>8</v>
      </c>
      <c r="F277" s="3">
        <v>738.3</v>
      </c>
    </row>
    <row r="278" spans="1:6" ht="16" hidden="1" x14ac:dyDescent="0.45">
      <c r="A278" s="12">
        <v>43534</v>
      </c>
      <c r="B278" s="2" t="s">
        <v>15</v>
      </c>
      <c r="C278" s="2" t="s">
        <v>309</v>
      </c>
      <c r="D278" s="2" t="s">
        <v>8</v>
      </c>
      <c r="E278" s="2" t="s">
        <v>9</v>
      </c>
      <c r="F278" s="2">
        <v>14554.575199999999</v>
      </c>
    </row>
    <row r="279" spans="1:6" ht="16" hidden="1" x14ac:dyDescent="0.45">
      <c r="A279" s="13">
        <v>43535</v>
      </c>
      <c r="B279" s="3" t="s">
        <v>10</v>
      </c>
      <c r="C279" s="3" t="s">
        <v>310</v>
      </c>
      <c r="D279" s="3" t="s">
        <v>42</v>
      </c>
      <c r="E279" s="3" t="s">
        <v>8</v>
      </c>
      <c r="F279" s="3">
        <v>110.4</v>
      </c>
    </row>
    <row r="280" spans="1:6" ht="16" hidden="1" x14ac:dyDescent="0.45">
      <c r="A280" s="12">
        <v>43535</v>
      </c>
      <c r="B280" s="2" t="s">
        <v>10</v>
      </c>
      <c r="C280" s="2" t="s">
        <v>311</v>
      </c>
      <c r="D280" s="2" t="s">
        <v>8</v>
      </c>
      <c r="E280" s="2" t="s">
        <v>9</v>
      </c>
      <c r="F280" s="2">
        <v>31524</v>
      </c>
    </row>
    <row r="281" spans="1:6" ht="16" hidden="1" x14ac:dyDescent="0.45">
      <c r="A281" s="13">
        <v>43536</v>
      </c>
      <c r="B281" s="3" t="s">
        <v>17</v>
      </c>
      <c r="C281" s="3" t="s">
        <v>312</v>
      </c>
      <c r="D281" s="3" t="s">
        <v>93</v>
      </c>
      <c r="E281" s="3" t="s">
        <v>8</v>
      </c>
      <c r="F281" s="3">
        <v>101.616</v>
      </c>
    </row>
    <row r="282" spans="1:6" ht="16" hidden="1" x14ac:dyDescent="0.45">
      <c r="A282" s="12">
        <v>43536</v>
      </c>
      <c r="B282" s="2" t="s">
        <v>17</v>
      </c>
      <c r="C282" s="2" t="s">
        <v>313</v>
      </c>
      <c r="D282" s="2" t="s">
        <v>42</v>
      </c>
      <c r="E282" s="2" t="s">
        <v>8</v>
      </c>
      <c r="F282" s="2">
        <v>1808</v>
      </c>
    </row>
    <row r="283" spans="1:6" ht="16" hidden="1" x14ac:dyDescent="0.45">
      <c r="A283" s="13">
        <v>43536</v>
      </c>
      <c r="B283" s="3" t="s">
        <v>17</v>
      </c>
      <c r="C283" s="3" t="s">
        <v>314</v>
      </c>
      <c r="D283" s="3" t="s">
        <v>64</v>
      </c>
      <c r="E283" s="3" t="s">
        <v>8</v>
      </c>
      <c r="F283" s="3">
        <v>1920</v>
      </c>
    </row>
    <row r="284" spans="1:6" ht="16" hidden="1" x14ac:dyDescent="0.45">
      <c r="A284" s="12">
        <v>43536</v>
      </c>
      <c r="B284" s="2" t="s">
        <v>6</v>
      </c>
      <c r="C284" s="2" t="s">
        <v>315</v>
      </c>
      <c r="D284" s="2" t="s">
        <v>73</v>
      </c>
      <c r="E284" s="2" t="s">
        <v>8</v>
      </c>
      <c r="F284" s="2">
        <v>64.253699999999995</v>
      </c>
    </row>
    <row r="285" spans="1:6" ht="16" hidden="1" x14ac:dyDescent="0.45">
      <c r="A285" s="13">
        <v>43536</v>
      </c>
      <c r="B285" s="3" t="s">
        <v>10</v>
      </c>
      <c r="C285" s="3" t="s">
        <v>316</v>
      </c>
      <c r="D285" s="3" t="s">
        <v>104</v>
      </c>
      <c r="E285" s="3" t="s">
        <v>8</v>
      </c>
      <c r="F285" s="3">
        <v>15.093</v>
      </c>
    </row>
    <row r="286" spans="1:6" ht="16" hidden="1" x14ac:dyDescent="0.45">
      <c r="A286" s="12">
        <v>43536</v>
      </c>
      <c r="B286" s="2" t="s">
        <v>15</v>
      </c>
      <c r="C286" s="2" t="s">
        <v>317</v>
      </c>
      <c r="D286" s="2" t="s">
        <v>73</v>
      </c>
      <c r="E286" s="2" t="s">
        <v>8</v>
      </c>
      <c r="F286" s="2">
        <v>3880</v>
      </c>
    </row>
    <row r="287" spans="1:6" ht="16" hidden="1" x14ac:dyDescent="0.45">
      <c r="A287" s="13">
        <v>43537</v>
      </c>
      <c r="B287" s="3" t="s">
        <v>17</v>
      </c>
      <c r="C287" s="3" t="s">
        <v>318</v>
      </c>
      <c r="D287" s="3" t="s">
        <v>8</v>
      </c>
      <c r="E287" s="3" t="s">
        <v>14</v>
      </c>
      <c r="F287" s="3">
        <v>1960</v>
      </c>
    </row>
    <row r="288" spans="1:6" ht="16" hidden="1" x14ac:dyDescent="0.45">
      <c r="A288" s="12">
        <v>43537</v>
      </c>
      <c r="B288" s="2" t="s">
        <v>6</v>
      </c>
      <c r="C288" s="2" t="s">
        <v>319</v>
      </c>
      <c r="D288" s="2" t="s">
        <v>93</v>
      </c>
      <c r="E288" s="2" t="s">
        <v>8</v>
      </c>
      <c r="F288" s="2">
        <v>77.788799999999995</v>
      </c>
    </row>
    <row r="289" spans="1:6" ht="16" hidden="1" x14ac:dyDescent="0.45">
      <c r="A289" s="13">
        <v>43537</v>
      </c>
      <c r="B289" s="3" t="s">
        <v>6</v>
      </c>
      <c r="C289" s="3" t="s">
        <v>320</v>
      </c>
      <c r="D289" s="3" t="s">
        <v>8</v>
      </c>
      <c r="E289" s="3" t="s">
        <v>9</v>
      </c>
      <c r="F289" s="3">
        <v>20407.04</v>
      </c>
    </row>
    <row r="290" spans="1:6" ht="16" hidden="1" x14ac:dyDescent="0.45">
      <c r="A290" s="12">
        <v>43537</v>
      </c>
      <c r="B290" s="2" t="s">
        <v>6</v>
      </c>
      <c r="C290" s="2" t="s">
        <v>321</v>
      </c>
      <c r="D290" s="2" t="s">
        <v>23</v>
      </c>
      <c r="E290" s="2" t="s">
        <v>8</v>
      </c>
      <c r="F290" s="2">
        <v>425</v>
      </c>
    </row>
    <row r="291" spans="1:6" ht="16" hidden="1" x14ac:dyDescent="0.45">
      <c r="A291" s="13">
        <v>43537</v>
      </c>
      <c r="B291" s="3" t="s">
        <v>6</v>
      </c>
      <c r="C291" s="3" t="s">
        <v>322</v>
      </c>
      <c r="D291" s="3" t="s">
        <v>67</v>
      </c>
      <c r="E291" s="3" t="s">
        <v>8</v>
      </c>
      <c r="F291" s="3">
        <v>2355.2408</v>
      </c>
    </row>
    <row r="292" spans="1:6" ht="16" hidden="1" x14ac:dyDescent="0.45">
      <c r="A292" s="12">
        <v>43537</v>
      </c>
      <c r="B292" s="2" t="s">
        <v>6</v>
      </c>
      <c r="C292" s="2" t="s">
        <v>323</v>
      </c>
      <c r="D292" s="2" t="s">
        <v>73</v>
      </c>
      <c r="E292" s="2" t="s">
        <v>8</v>
      </c>
      <c r="F292" s="2">
        <v>1796.8875</v>
      </c>
    </row>
    <row r="293" spans="1:6" ht="16" hidden="1" x14ac:dyDescent="0.45">
      <c r="A293" s="13">
        <v>43537</v>
      </c>
      <c r="B293" s="3" t="s">
        <v>10</v>
      </c>
      <c r="C293" s="3" t="s">
        <v>324</v>
      </c>
      <c r="D293" s="3" t="s">
        <v>57</v>
      </c>
      <c r="E293" s="3" t="s">
        <v>8</v>
      </c>
      <c r="F293" s="3">
        <v>780</v>
      </c>
    </row>
    <row r="294" spans="1:6" ht="16" hidden="1" x14ac:dyDescent="0.45">
      <c r="A294" s="12">
        <v>43537</v>
      </c>
      <c r="B294" s="2" t="s">
        <v>10</v>
      </c>
      <c r="C294" s="2" t="s">
        <v>325</v>
      </c>
      <c r="D294" s="2" t="s">
        <v>67</v>
      </c>
      <c r="E294" s="2" t="s">
        <v>8</v>
      </c>
      <c r="F294" s="2">
        <v>1422</v>
      </c>
    </row>
    <row r="295" spans="1:6" ht="16" hidden="1" x14ac:dyDescent="0.45">
      <c r="A295" s="13">
        <v>43537</v>
      </c>
      <c r="B295" s="3" t="s">
        <v>10</v>
      </c>
      <c r="C295" s="3" t="s">
        <v>326</v>
      </c>
      <c r="D295" s="3" t="s">
        <v>42</v>
      </c>
      <c r="E295" s="3" t="s">
        <v>8</v>
      </c>
      <c r="F295" s="3">
        <v>214.87739999999997</v>
      </c>
    </row>
    <row r="296" spans="1:6" ht="16" hidden="1" x14ac:dyDescent="0.45">
      <c r="A296" s="12">
        <v>43537</v>
      </c>
      <c r="B296" s="2" t="s">
        <v>15</v>
      </c>
      <c r="C296" s="2" t="s">
        <v>327</v>
      </c>
      <c r="D296" s="2" t="s">
        <v>28</v>
      </c>
      <c r="E296" s="2" t="s">
        <v>8</v>
      </c>
      <c r="F296" s="2">
        <v>37.496000000000002</v>
      </c>
    </row>
    <row r="297" spans="1:6" ht="16" hidden="1" x14ac:dyDescent="0.45">
      <c r="A297" s="13">
        <v>43538</v>
      </c>
      <c r="B297" s="3" t="s">
        <v>17</v>
      </c>
      <c r="C297" s="3" t="s">
        <v>328</v>
      </c>
      <c r="D297" s="3" t="s">
        <v>26</v>
      </c>
      <c r="E297" s="3" t="s">
        <v>8</v>
      </c>
      <c r="F297" s="3">
        <v>1463.76</v>
      </c>
    </row>
    <row r="298" spans="1:6" ht="16" hidden="1" x14ac:dyDescent="0.45">
      <c r="A298" s="12">
        <v>43538</v>
      </c>
      <c r="B298" s="2" t="s">
        <v>17</v>
      </c>
      <c r="C298" s="2" t="s">
        <v>329</v>
      </c>
      <c r="D298" s="2" t="s">
        <v>73</v>
      </c>
      <c r="E298" s="2" t="s">
        <v>8</v>
      </c>
      <c r="F298" s="2">
        <v>2842.5320000000002</v>
      </c>
    </row>
    <row r="299" spans="1:6" ht="16" hidden="1" x14ac:dyDescent="0.45">
      <c r="A299" s="13">
        <v>43538</v>
      </c>
      <c r="B299" s="3" t="s">
        <v>17</v>
      </c>
      <c r="C299" s="3" t="s">
        <v>330</v>
      </c>
      <c r="D299" s="3" t="s">
        <v>34</v>
      </c>
      <c r="E299" s="3" t="s">
        <v>8</v>
      </c>
      <c r="F299" s="3">
        <v>7184.4359999999997</v>
      </c>
    </row>
    <row r="300" spans="1:6" ht="16" hidden="1" x14ac:dyDescent="0.45">
      <c r="A300" s="12">
        <v>43538</v>
      </c>
      <c r="B300" s="2" t="s">
        <v>6</v>
      </c>
      <c r="C300" s="2" t="s">
        <v>331</v>
      </c>
      <c r="D300" s="2" t="s">
        <v>73</v>
      </c>
      <c r="E300" s="2" t="s">
        <v>8</v>
      </c>
      <c r="F300" s="2">
        <v>7.6817999999999991</v>
      </c>
    </row>
    <row r="301" spans="1:6" ht="16" hidden="1" x14ac:dyDescent="0.45">
      <c r="A301" s="13">
        <v>43538</v>
      </c>
      <c r="B301" s="3" t="s">
        <v>10</v>
      </c>
      <c r="C301" s="3" t="s">
        <v>332</v>
      </c>
      <c r="D301" s="3" t="s">
        <v>67</v>
      </c>
      <c r="E301" s="3" t="s">
        <v>8</v>
      </c>
      <c r="F301" s="3">
        <v>10.301999999999998</v>
      </c>
    </row>
    <row r="302" spans="1:6" ht="16" hidden="1" x14ac:dyDescent="0.45">
      <c r="A302" s="12">
        <v>43538</v>
      </c>
      <c r="B302" s="2" t="s">
        <v>15</v>
      </c>
      <c r="C302" s="2" t="s">
        <v>333</v>
      </c>
      <c r="D302" s="2" t="s">
        <v>73</v>
      </c>
      <c r="E302" s="2" t="s">
        <v>8</v>
      </c>
      <c r="F302" s="2">
        <v>110.4851</v>
      </c>
    </row>
    <row r="303" spans="1:6" ht="16" hidden="1" x14ac:dyDescent="0.45">
      <c r="A303" s="13">
        <v>43539</v>
      </c>
      <c r="B303" s="3" t="s">
        <v>6</v>
      </c>
      <c r="C303" s="3" t="s">
        <v>334</v>
      </c>
      <c r="D303" s="3" t="s">
        <v>57</v>
      </c>
      <c r="E303" s="3" t="s">
        <v>8</v>
      </c>
      <c r="F303" s="3">
        <v>1120</v>
      </c>
    </row>
    <row r="304" spans="1:6" ht="16" hidden="1" x14ac:dyDescent="0.45">
      <c r="A304" s="12">
        <v>43539</v>
      </c>
      <c r="B304" s="2" t="s">
        <v>15</v>
      </c>
      <c r="C304" s="2" t="s">
        <v>335</v>
      </c>
      <c r="D304" s="2" t="s">
        <v>42</v>
      </c>
      <c r="E304" s="2" t="s">
        <v>8</v>
      </c>
      <c r="F304" s="2">
        <v>6.1215000000000002</v>
      </c>
    </row>
    <row r="305" spans="1:6" ht="16" hidden="1" x14ac:dyDescent="0.45">
      <c r="A305" s="13">
        <v>43540</v>
      </c>
      <c r="B305" s="3" t="s">
        <v>6</v>
      </c>
      <c r="C305" s="3" t="s">
        <v>336</v>
      </c>
      <c r="D305" s="3" t="s">
        <v>8</v>
      </c>
      <c r="E305" s="3" t="s">
        <v>51</v>
      </c>
      <c r="F305" s="3">
        <v>3143.0591999999997</v>
      </c>
    </row>
    <row r="306" spans="1:6" ht="16" hidden="1" x14ac:dyDescent="0.45">
      <c r="A306" s="12">
        <v>43540</v>
      </c>
      <c r="B306" s="2" t="s">
        <v>6</v>
      </c>
      <c r="C306" s="2" t="s">
        <v>337</v>
      </c>
      <c r="D306" s="2" t="s">
        <v>12</v>
      </c>
      <c r="E306" s="2" t="s">
        <v>8</v>
      </c>
      <c r="F306" s="2">
        <v>705.6</v>
      </c>
    </row>
    <row r="307" spans="1:6" ht="16" hidden="1" x14ac:dyDescent="0.45">
      <c r="A307" s="13">
        <v>43540</v>
      </c>
      <c r="B307" s="3" t="s">
        <v>15</v>
      </c>
      <c r="C307" s="3" t="s">
        <v>338</v>
      </c>
      <c r="D307" s="3" t="s">
        <v>31</v>
      </c>
      <c r="E307" s="3" t="s">
        <v>8</v>
      </c>
      <c r="F307" s="3">
        <v>4480.7465000000002</v>
      </c>
    </row>
    <row r="308" spans="1:6" ht="16" hidden="1" x14ac:dyDescent="0.45">
      <c r="A308" s="12">
        <v>43541</v>
      </c>
      <c r="B308" s="2" t="s">
        <v>10</v>
      </c>
      <c r="C308" s="2" t="s">
        <v>339</v>
      </c>
      <c r="D308" s="2" t="s">
        <v>42</v>
      </c>
      <c r="E308" s="2" t="s">
        <v>8</v>
      </c>
      <c r="F308" s="2">
        <v>9900</v>
      </c>
    </row>
    <row r="309" spans="1:6" ht="16" hidden="1" x14ac:dyDescent="0.45">
      <c r="A309" s="13">
        <v>43541</v>
      </c>
      <c r="B309" s="3" t="s">
        <v>10</v>
      </c>
      <c r="C309" s="3" t="s">
        <v>340</v>
      </c>
      <c r="D309" s="3" t="s">
        <v>8</v>
      </c>
      <c r="E309" s="3" t="s">
        <v>9</v>
      </c>
      <c r="F309" s="3">
        <v>4752.4661999999998</v>
      </c>
    </row>
    <row r="310" spans="1:6" ht="16" hidden="1" x14ac:dyDescent="0.45">
      <c r="A310" s="12">
        <v>43542</v>
      </c>
      <c r="B310" s="2" t="s">
        <v>6</v>
      </c>
      <c r="C310" s="2" t="s">
        <v>341</v>
      </c>
      <c r="D310" s="2" t="s">
        <v>23</v>
      </c>
      <c r="E310" s="2" t="s">
        <v>8</v>
      </c>
      <c r="F310" s="2">
        <v>5869.4549999999999</v>
      </c>
    </row>
    <row r="311" spans="1:6" ht="16" hidden="1" x14ac:dyDescent="0.45">
      <c r="A311" s="13">
        <v>43542</v>
      </c>
      <c r="B311" s="3" t="s">
        <v>10</v>
      </c>
      <c r="C311" s="3" t="s">
        <v>342</v>
      </c>
      <c r="D311" s="3" t="s">
        <v>34</v>
      </c>
      <c r="E311" s="3" t="s">
        <v>8</v>
      </c>
      <c r="F311" s="3">
        <v>4507.4436000000005</v>
      </c>
    </row>
    <row r="312" spans="1:6" ht="16" hidden="1" x14ac:dyDescent="0.45">
      <c r="A312" s="12">
        <v>43542</v>
      </c>
      <c r="B312" s="2" t="s">
        <v>10</v>
      </c>
      <c r="C312" s="2" t="s">
        <v>343</v>
      </c>
      <c r="D312" s="2" t="s">
        <v>93</v>
      </c>
      <c r="E312" s="2" t="s">
        <v>8</v>
      </c>
      <c r="F312" s="2">
        <v>2851.52</v>
      </c>
    </row>
    <row r="313" spans="1:6" ht="16" hidden="1" x14ac:dyDescent="0.45">
      <c r="A313" s="13">
        <v>43542</v>
      </c>
      <c r="B313" s="3" t="s">
        <v>10</v>
      </c>
      <c r="C313" s="3" t="s">
        <v>344</v>
      </c>
      <c r="D313" s="3" t="s">
        <v>8</v>
      </c>
      <c r="E313" s="3" t="s">
        <v>9</v>
      </c>
      <c r="F313" s="3">
        <v>75014.530299999999</v>
      </c>
    </row>
    <row r="314" spans="1:6" ht="16" hidden="1" x14ac:dyDescent="0.45">
      <c r="A314" s="12">
        <v>43542</v>
      </c>
      <c r="B314" s="2" t="s">
        <v>10</v>
      </c>
      <c r="C314" s="2" t="s">
        <v>345</v>
      </c>
      <c r="D314" s="2" t="s">
        <v>90</v>
      </c>
      <c r="E314" s="2" t="s">
        <v>8</v>
      </c>
      <c r="F314" s="2">
        <v>9.9909999999999997</v>
      </c>
    </row>
    <row r="315" spans="1:6" ht="16" hidden="1" x14ac:dyDescent="0.45">
      <c r="A315" s="13">
        <v>43542</v>
      </c>
      <c r="B315" s="3" t="s">
        <v>15</v>
      </c>
      <c r="C315" s="3" t="s">
        <v>346</v>
      </c>
      <c r="D315" s="3" t="s">
        <v>39</v>
      </c>
      <c r="E315" s="3" t="s">
        <v>8</v>
      </c>
      <c r="F315" s="3">
        <v>2539.1999999999998</v>
      </c>
    </row>
    <row r="316" spans="1:6" ht="16" hidden="1" x14ac:dyDescent="0.45">
      <c r="A316" s="12">
        <v>43543</v>
      </c>
      <c r="B316" s="2" t="s">
        <v>10</v>
      </c>
      <c r="C316" s="2" t="s">
        <v>347</v>
      </c>
      <c r="D316" s="2" t="s">
        <v>64</v>
      </c>
      <c r="E316" s="2" t="s">
        <v>8</v>
      </c>
      <c r="F316" s="2">
        <v>12587.500800000002</v>
      </c>
    </row>
    <row r="317" spans="1:6" ht="16" hidden="1" x14ac:dyDescent="0.45">
      <c r="A317" s="13">
        <v>43543</v>
      </c>
      <c r="B317" s="3" t="s">
        <v>10</v>
      </c>
      <c r="C317" s="3" t="s">
        <v>348</v>
      </c>
      <c r="D317" s="3" t="s">
        <v>28</v>
      </c>
      <c r="E317" s="3" t="s">
        <v>8</v>
      </c>
      <c r="F317" s="3">
        <v>6551.9243999999999</v>
      </c>
    </row>
    <row r="318" spans="1:6" ht="16" hidden="1" x14ac:dyDescent="0.45">
      <c r="A318" s="12">
        <v>43544</v>
      </c>
      <c r="B318" s="2" t="s">
        <v>17</v>
      </c>
      <c r="C318" s="2" t="s">
        <v>349</v>
      </c>
      <c r="D318" s="2" t="s">
        <v>73</v>
      </c>
      <c r="E318" s="2" t="s">
        <v>8</v>
      </c>
      <c r="F318" s="2">
        <v>367.2</v>
      </c>
    </row>
    <row r="319" spans="1:6" ht="16" hidden="1" x14ac:dyDescent="0.45">
      <c r="A319" s="13">
        <v>43544</v>
      </c>
      <c r="B319" s="3" t="s">
        <v>17</v>
      </c>
      <c r="C319" s="3" t="s">
        <v>350</v>
      </c>
      <c r="D319" s="3" t="s">
        <v>8</v>
      </c>
      <c r="E319" s="3" t="s">
        <v>9</v>
      </c>
      <c r="F319" s="3">
        <v>23482.799999999999</v>
      </c>
    </row>
    <row r="320" spans="1:6" ht="16" hidden="1" x14ac:dyDescent="0.45">
      <c r="A320" s="12">
        <v>43544</v>
      </c>
      <c r="B320" s="2" t="s">
        <v>6</v>
      </c>
      <c r="C320" s="2" t="s">
        <v>351</v>
      </c>
      <c r="D320" s="2" t="s">
        <v>57</v>
      </c>
      <c r="E320" s="2" t="s">
        <v>8</v>
      </c>
      <c r="F320" s="2">
        <v>1430</v>
      </c>
    </row>
    <row r="321" spans="1:6" ht="16" hidden="1" x14ac:dyDescent="0.45">
      <c r="A321" s="13">
        <v>43544</v>
      </c>
      <c r="B321" s="3" t="s">
        <v>6</v>
      </c>
      <c r="C321" s="3" t="s">
        <v>352</v>
      </c>
      <c r="D321" s="3" t="s">
        <v>28</v>
      </c>
      <c r="E321" s="3" t="s">
        <v>8</v>
      </c>
      <c r="F321" s="3">
        <v>14175.7621</v>
      </c>
    </row>
    <row r="322" spans="1:6" ht="16" hidden="1" x14ac:dyDescent="0.45">
      <c r="A322" s="12">
        <v>43544</v>
      </c>
      <c r="B322" s="2" t="s">
        <v>10</v>
      </c>
      <c r="C322" s="2" t="s">
        <v>353</v>
      </c>
      <c r="D322" s="2" t="s">
        <v>42</v>
      </c>
      <c r="E322" s="2" t="s">
        <v>8</v>
      </c>
      <c r="F322" s="2">
        <v>2192.8104000000003</v>
      </c>
    </row>
    <row r="323" spans="1:6" ht="16" hidden="1" x14ac:dyDescent="0.45">
      <c r="A323" s="13">
        <v>43544</v>
      </c>
      <c r="B323" s="3" t="s">
        <v>15</v>
      </c>
      <c r="C323" s="3" t="s">
        <v>354</v>
      </c>
      <c r="D323" s="3" t="s">
        <v>90</v>
      </c>
      <c r="E323" s="3" t="s">
        <v>8</v>
      </c>
      <c r="F323" s="3">
        <v>51.2</v>
      </c>
    </row>
    <row r="324" spans="1:6" ht="16" hidden="1" x14ac:dyDescent="0.45">
      <c r="A324" s="12">
        <v>43544</v>
      </c>
      <c r="B324" s="2" t="s">
        <v>15</v>
      </c>
      <c r="C324" s="2" t="s">
        <v>355</v>
      </c>
      <c r="D324" s="2" t="s">
        <v>34</v>
      </c>
      <c r="E324" s="2" t="s">
        <v>8</v>
      </c>
      <c r="F324" s="2">
        <v>10.36</v>
      </c>
    </row>
    <row r="325" spans="1:6" ht="16" hidden="1" x14ac:dyDescent="0.45">
      <c r="A325" s="13">
        <v>43544</v>
      </c>
      <c r="B325" s="3" t="s">
        <v>15</v>
      </c>
      <c r="C325" s="3" t="s">
        <v>356</v>
      </c>
      <c r="D325" s="3" t="s">
        <v>39</v>
      </c>
      <c r="E325" s="3" t="s">
        <v>8</v>
      </c>
      <c r="F325" s="3">
        <v>10.951599999999999</v>
      </c>
    </row>
    <row r="326" spans="1:6" ht="16" hidden="1" x14ac:dyDescent="0.45">
      <c r="A326" s="12">
        <v>43544</v>
      </c>
      <c r="B326" s="2" t="s">
        <v>15</v>
      </c>
      <c r="C326" s="2" t="s">
        <v>357</v>
      </c>
      <c r="D326" s="2" t="s">
        <v>8</v>
      </c>
      <c r="E326" s="2" t="s">
        <v>14</v>
      </c>
      <c r="F326" s="2">
        <v>7996.8</v>
      </c>
    </row>
    <row r="327" spans="1:6" ht="16" hidden="1" x14ac:dyDescent="0.45">
      <c r="A327" s="13">
        <v>43544</v>
      </c>
      <c r="B327" s="3" t="s">
        <v>15</v>
      </c>
      <c r="C327" s="3" t="s">
        <v>358</v>
      </c>
      <c r="D327" s="3" t="s">
        <v>67</v>
      </c>
      <c r="E327" s="3" t="s">
        <v>8</v>
      </c>
      <c r="F327" s="3">
        <v>804.28880000000004</v>
      </c>
    </row>
    <row r="328" spans="1:6" ht="16" hidden="1" x14ac:dyDescent="0.45">
      <c r="A328" s="12">
        <v>43545</v>
      </c>
      <c r="B328" s="2" t="s">
        <v>17</v>
      </c>
      <c r="C328" s="2" t="s">
        <v>359</v>
      </c>
      <c r="D328" s="2" t="s">
        <v>28</v>
      </c>
      <c r="E328" s="2" t="s">
        <v>8</v>
      </c>
      <c r="F328" s="2">
        <v>8.5</v>
      </c>
    </row>
    <row r="329" spans="1:6" ht="16" hidden="1" x14ac:dyDescent="0.45">
      <c r="A329" s="13">
        <v>43545</v>
      </c>
      <c r="B329" s="3" t="s">
        <v>17</v>
      </c>
      <c r="C329" s="3" t="s">
        <v>360</v>
      </c>
      <c r="D329" s="3" t="s">
        <v>23</v>
      </c>
      <c r="E329" s="3" t="s">
        <v>8</v>
      </c>
      <c r="F329" s="3">
        <v>4119.8638000000001</v>
      </c>
    </row>
    <row r="330" spans="1:6" ht="16" hidden="1" x14ac:dyDescent="0.45">
      <c r="A330" s="12">
        <v>43545</v>
      </c>
      <c r="B330" s="2" t="s">
        <v>17</v>
      </c>
      <c r="C330" s="2" t="s">
        <v>361</v>
      </c>
      <c r="D330" s="2" t="s">
        <v>34</v>
      </c>
      <c r="E330" s="2" t="s">
        <v>8</v>
      </c>
      <c r="F330" s="2">
        <v>2552.1</v>
      </c>
    </row>
    <row r="331" spans="1:6" ht="16" hidden="1" x14ac:dyDescent="0.45">
      <c r="A331" s="13">
        <v>43545</v>
      </c>
      <c r="B331" s="3" t="s">
        <v>17</v>
      </c>
      <c r="C331" s="3" t="s">
        <v>362</v>
      </c>
      <c r="D331" s="3" t="s">
        <v>12</v>
      </c>
      <c r="E331" s="3" t="s">
        <v>8</v>
      </c>
      <c r="F331" s="3">
        <v>2800</v>
      </c>
    </row>
    <row r="332" spans="1:6" ht="16" hidden="1" x14ac:dyDescent="0.45">
      <c r="A332" s="12">
        <v>43545</v>
      </c>
      <c r="B332" s="2" t="s">
        <v>17</v>
      </c>
      <c r="C332" s="2" t="s">
        <v>363</v>
      </c>
      <c r="D332" s="2" t="s">
        <v>12</v>
      </c>
      <c r="E332" s="2" t="s">
        <v>8</v>
      </c>
      <c r="F332" s="2">
        <v>3241.1338000000001</v>
      </c>
    </row>
    <row r="333" spans="1:6" ht="16" hidden="1" x14ac:dyDescent="0.45">
      <c r="A333" s="13">
        <v>43545</v>
      </c>
      <c r="B333" s="3" t="s">
        <v>17</v>
      </c>
      <c r="C333" s="3" t="s">
        <v>364</v>
      </c>
      <c r="D333" s="3" t="s">
        <v>23</v>
      </c>
      <c r="E333" s="3" t="s">
        <v>8</v>
      </c>
      <c r="F333" s="3">
        <v>2821.5</v>
      </c>
    </row>
    <row r="334" spans="1:6" ht="16" hidden="1" x14ac:dyDescent="0.45">
      <c r="A334" s="12">
        <v>43545</v>
      </c>
      <c r="B334" s="2" t="s">
        <v>6</v>
      </c>
      <c r="C334" s="2" t="s">
        <v>365</v>
      </c>
      <c r="D334" s="2" t="s">
        <v>23</v>
      </c>
      <c r="E334" s="2" t="s">
        <v>8</v>
      </c>
      <c r="F334" s="2">
        <v>4204.9524000000001</v>
      </c>
    </row>
    <row r="335" spans="1:6" ht="16" hidden="1" x14ac:dyDescent="0.45">
      <c r="A335" s="13">
        <v>43546</v>
      </c>
      <c r="B335" s="3" t="s">
        <v>17</v>
      </c>
      <c r="C335" s="3" t="s">
        <v>366</v>
      </c>
      <c r="D335" s="3" t="s">
        <v>23</v>
      </c>
      <c r="E335" s="3" t="s">
        <v>8</v>
      </c>
      <c r="F335" s="3">
        <v>13.11</v>
      </c>
    </row>
    <row r="336" spans="1:6" ht="16" hidden="1" x14ac:dyDescent="0.45">
      <c r="A336" s="12">
        <v>43546</v>
      </c>
      <c r="B336" s="2" t="s">
        <v>17</v>
      </c>
      <c r="C336" s="2" t="s">
        <v>367</v>
      </c>
      <c r="D336" s="2" t="s">
        <v>39</v>
      </c>
      <c r="E336" s="2" t="s">
        <v>8</v>
      </c>
      <c r="F336" s="2">
        <v>1440</v>
      </c>
    </row>
    <row r="337" spans="1:6" ht="16" hidden="1" x14ac:dyDescent="0.45">
      <c r="A337" s="13">
        <v>43546</v>
      </c>
      <c r="B337" s="3" t="s">
        <v>6</v>
      </c>
      <c r="C337" s="3" t="s">
        <v>368</v>
      </c>
      <c r="D337" s="3" t="s">
        <v>46</v>
      </c>
      <c r="E337" s="3" t="s">
        <v>47</v>
      </c>
      <c r="F337" s="3">
        <v>2781.6206000000002</v>
      </c>
    </row>
    <row r="338" spans="1:6" ht="16" hidden="1" x14ac:dyDescent="0.45">
      <c r="A338" s="12">
        <v>43546</v>
      </c>
      <c r="B338" s="2" t="s">
        <v>6</v>
      </c>
      <c r="C338" s="2" t="s">
        <v>369</v>
      </c>
      <c r="D338" s="2" t="s">
        <v>42</v>
      </c>
      <c r="E338" s="2" t="s">
        <v>8</v>
      </c>
      <c r="F338" s="2">
        <v>3720.39</v>
      </c>
    </row>
    <row r="339" spans="1:6" ht="16" hidden="1" x14ac:dyDescent="0.45">
      <c r="A339" s="13">
        <v>43546</v>
      </c>
      <c r="B339" s="3" t="s">
        <v>6</v>
      </c>
      <c r="C339" s="3" t="s">
        <v>370</v>
      </c>
      <c r="D339" s="3" t="s">
        <v>23</v>
      </c>
      <c r="E339" s="3" t="s">
        <v>8</v>
      </c>
      <c r="F339" s="3">
        <v>10520.027100000001</v>
      </c>
    </row>
    <row r="340" spans="1:6" ht="16" hidden="1" x14ac:dyDescent="0.45">
      <c r="A340" s="12">
        <v>43546</v>
      </c>
      <c r="B340" s="2" t="s">
        <v>10</v>
      </c>
      <c r="C340" s="2" t="s">
        <v>371</v>
      </c>
      <c r="D340" s="2" t="s">
        <v>42</v>
      </c>
      <c r="E340" s="2" t="s">
        <v>8</v>
      </c>
      <c r="F340" s="2">
        <v>665.6</v>
      </c>
    </row>
    <row r="341" spans="1:6" ht="16" hidden="1" x14ac:dyDescent="0.45">
      <c r="A341" s="13">
        <v>43546</v>
      </c>
      <c r="B341" s="3" t="s">
        <v>10</v>
      </c>
      <c r="C341" s="3" t="s">
        <v>372</v>
      </c>
      <c r="D341" s="3" t="s">
        <v>73</v>
      </c>
      <c r="E341" s="3" t="s">
        <v>8</v>
      </c>
      <c r="F341" s="3">
        <v>17.947800000000001</v>
      </c>
    </row>
    <row r="342" spans="1:6" ht="16" hidden="1" x14ac:dyDescent="0.45">
      <c r="A342" s="12">
        <v>43546</v>
      </c>
      <c r="B342" s="2" t="s">
        <v>10</v>
      </c>
      <c r="C342" s="2" t="s">
        <v>373</v>
      </c>
      <c r="D342" s="2" t="s">
        <v>46</v>
      </c>
      <c r="E342" s="2" t="s">
        <v>47</v>
      </c>
      <c r="F342" s="2">
        <v>1790.88</v>
      </c>
    </row>
    <row r="343" spans="1:6" ht="16" hidden="1" x14ac:dyDescent="0.45">
      <c r="A343" s="13">
        <v>43546</v>
      </c>
      <c r="B343" s="3" t="s">
        <v>10</v>
      </c>
      <c r="C343" s="3" t="s">
        <v>374</v>
      </c>
      <c r="D343" s="3" t="s">
        <v>26</v>
      </c>
      <c r="E343" s="3" t="s">
        <v>8</v>
      </c>
      <c r="F343" s="3">
        <v>4879.2</v>
      </c>
    </row>
    <row r="344" spans="1:6" ht="16" hidden="1" x14ac:dyDescent="0.45">
      <c r="A344" s="12">
        <v>43546</v>
      </c>
      <c r="B344" s="2" t="s">
        <v>15</v>
      </c>
      <c r="C344" s="2" t="s">
        <v>375</v>
      </c>
      <c r="D344" s="2" t="s">
        <v>34</v>
      </c>
      <c r="E344" s="2" t="s">
        <v>8</v>
      </c>
      <c r="F344" s="2">
        <v>114.24</v>
      </c>
    </row>
    <row r="345" spans="1:6" ht="16" hidden="1" x14ac:dyDescent="0.45">
      <c r="A345" s="13">
        <v>43547</v>
      </c>
      <c r="B345" s="3" t="s">
        <v>17</v>
      </c>
      <c r="C345" s="3" t="s">
        <v>376</v>
      </c>
      <c r="D345" s="3" t="s">
        <v>39</v>
      </c>
      <c r="E345" s="3" t="s">
        <v>8</v>
      </c>
      <c r="F345" s="3">
        <v>15.84</v>
      </c>
    </row>
    <row r="346" spans="1:6" ht="16" hidden="1" x14ac:dyDescent="0.45">
      <c r="A346" s="12">
        <v>43547</v>
      </c>
      <c r="B346" s="2" t="s">
        <v>6</v>
      </c>
      <c r="C346" s="2" t="s">
        <v>377</v>
      </c>
      <c r="D346" s="2" t="s">
        <v>39</v>
      </c>
      <c r="E346" s="2" t="s">
        <v>8</v>
      </c>
      <c r="F346" s="2">
        <v>6.29</v>
      </c>
    </row>
    <row r="347" spans="1:6" ht="16" hidden="1" x14ac:dyDescent="0.45">
      <c r="A347" s="13">
        <v>43547</v>
      </c>
      <c r="B347" s="3" t="s">
        <v>10</v>
      </c>
      <c r="C347" s="3" t="s">
        <v>378</v>
      </c>
      <c r="D347" s="3" t="s">
        <v>46</v>
      </c>
      <c r="E347" s="3" t="s">
        <v>47</v>
      </c>
      <c r="F347" s="3">
        <v>101.26899999999999</v>
      </c>
    </row>
    <row r="348" spans="1:6" ht="16" hidden="1" x14ac:dyDescent="0.45">
      <c r="A348" s="12">
        <v>43547</v>
      </c>
      <c r="B348" s="2" t="s">
        <v>10</v>
      </c>
      <c r="C348" s="2" t="s">
        <v>379</v>
      </c>
      <c r="D348" s="2" t="s">
        <v>73</v>
      </c>
      <c r="E348" s="2" t="s">
        <v>8</v>
      </c>
      <c r="F348" s="2">
        <v>7.4864999999999995</v>
      </c>
    </row>
    <row r="349" spans="1:6" ht="16" hidden="1" x14ac:dyDescent="0.45">
      <c r="A349" s="13">
        <v>43547</v>
      </c>
      <c r="B349" s="3" t="s">
        <v>15</v>
      </c>
      <c r="C349" s="3" t="s">
        <v>380</v>
      </c>
      <c r="D349" s="3" t="s">
        <v>73</v>
      </c>
      <c r="E349" s="3" t="s">
        <v>8</v>
      </c>
      <c r="F349" s="3">
        <v>9.9219999999999988</v>
      </c>
    </row>
    <row r="350" spans="1:6" ht="16" hidden="1" x14ac:dyDescent="0.45">
      <c r="A350" s="12">
        <v>43547</v>
      </c>
      <c r="B350" s="2" t="s">
        <v>15</v>
      </c>
      <c r="C350" s="2" t="s">
        <v>381</v>
      </c>
      <c r="D350" s="2" t="s">
        <v>8</v>
      </c>
      <c r="E350" s="2" t="s">
        <v>14</v>
      </c>
      <c r="F350" s="2">
        <v>20.437899999999999</v>
      </c>
    </row>
    <row r="351" spans="1:6" ht="16" hidden="1" x14ac:dyDescent="0.45">
      <c r="A351" s="13">
        <v>43547</v>
      </c>
      <c r="B351" s="3" t="s">
        <v>15</v>
      </c>
      <c r="C351" s="3" t="s">
        <v>382</v>
      </c>
      <c r="D351" s="3" t="s">
        <v>8</v>
      </c>
      <c r="E351" s="3" t="s">
        <v>14</v>
      </c>
      <c r="F351" s="3">
        <v>11067</v>
      </c>
    </row>
    <row r="352" spans="1:6" ht="16" hidden="1" x14ac:dyDescent="0.45">
      <c r="A352" s="12">
        <v>43548</v>
      </c>
      <c r="B352" s="2" t="s">
        <v>6</v>
      </c>
      <c r="C352" s="2" t="s">
        <v>383</v>
      </c>
      <c r="D352" s="2" t="s">
        <v>46</v>
      </c>
      <c r="E352" s="2" t="s">
        <v>47</v>
      </c>
      <c r="F352" s="2">
        <v>88.477400000000017</v>
      </c>
    </row>
    <row r="353" spans="1:6" ht="16" hidden="1" x14ac:dyDescent="0.45">
      <c r="A353" s="13">
        <v>43548</v>
      </c>
      <c r="B353" s="3" t="s">
        <v>6</v>
      </c>
      <c r="C353" s="3" t="s">
        <v>384</v>
      </c>
      <c r="D353" s="3" t="s">
        <v>73</v>
      </c>
      <c r="E353" s="3" t="s">
        <v>8</v>
      </c>
      <c r="F353" s="3">
        <v>4440</v>
      </c>
    </row>
    <row r="354" spans="1:6" ht="16" hidden="1" x14ac:dyDescent="0.45">
      <c r="A354" s="12">
        <v>43548</v>
      </c>
      <c r="B354" s="2" t="s">
        <v>15</v>
      </c>
      <c r="C354" s="2" t="s">
        <v>385</v>
      </c>
      <c r="D354" s="2" t="s">
        <v>46</v>
      </c>
      <c r="E354" s="2" t="s">
        <v>47</v>
      </c>
      <c r="F354" s="2">
        <v>18.417200000000001</v>
      </c>
    </row>
    <row r="355" spans="1:6" ht="16" hidden="1" x14ac:dyDescent="0.45">
      <c r="A355" s="13">
        <v>43548</v>
      </c>
      <c r="B355" s="3" t="s">
        <v>15</v>
      </c>
      <c r="C355" s="3" t="s">
        <v>386</v>
      </c>
      <c r="D355" s="3" t="s">
        <v>104</v>
      </c>
      <c r="E355" s="3" t="s">
        <v>8</v>
      </c>
      <c r="F355" s="3">
        <v>9.9</v>
      </c>
    </row>
    <row r="356" spans="1:6" ht="16" hidden="1" x14ac:dyDescent="0.45">
      <c r="A356" s="12">
        <v>43549</v>
      </c>
      <c r="B356" s="2" t="s">
        <v>6</v>
      </c>
      <c r="C356" s="2" t="s">
        <v>387</v>
      </c>
      <c r="D356" s="2" t="s">
        <v>93</v>
      </c>
      <c r="E356" s="2" t="s">
        <v>8</v>
      </c>
      <c r="F356" s="2">
        <v>92.044799999999995</v>
      </c>
    </row>
    <row r="357" spans="1:6" ht="16" hidden="1" x14ac:dyDescent="0.45">
      <c r="A357" s="13">
        <v>43549</v>
      </c>
      <c r="B357" s="3" t="s">
        <v>10</v>
      </c>
      <c r="C357" s="3" t="s">
        <v>388</v>
      </c>
      <c r="D357" s="3" t="s">
        <v>8</v>
      </c>
      <c r="E357" s="3" t="s">
        <v>14</v>
      </c>
      <c r="F357" s="3">
        <v>8.6920000000000002</v>
      </c>
    </row>
    <row r="358" spans="1:6" ht="16" hidden="1" x14ac:dyDescent="0.45">
      <c r="A358" s="12">
        <v>43549</v>
      </c>
      <c r="B358" s="2" t="s">
        <v>10</v>
      </c>
      <c r="C358" s="2" t="s">
        <v>389</v>
      </c>
      <c r="D358" s="2" t="s">
        <v>46</v>
      </c>
      <c r="E358" s="2" t="s">
        <v>47</v>
      </c>
      <c r="F358" s="2">
        <v>3410.56</v>
      </c>
    </row>
    <row r="359" spans="1:6" ht="16" hidden="1" x14ac:dyDescent="0.45">
      <c r="A359" s="13">
        <v>43549</v>
      </c>
      <c r="B359" s="3" t="s">
        <v>10</v>
      </c>
      <c r="C359" s="3" t="s">
        <v>390</v>
      </c>
      <c r="D359" s="3" t="s">
        <v>90</v>
      </c>
      <c r="E359" s="3" t="s">
        <v>8</v>
      </c>
      <c r="F359" s="3">
        <v>571.25869999999998</v>
      </c>
    </row>
    <row r="360" spans="1:6" ht="16" hidden="1" x14ac:dyDescent="0.45">
      <c r="A360" s="12">
        <v>43549</v>
      </c>
      <c r="B360" s="2" t="s">
        <v>15</v>
      </c>
      <c r="C360" s="2" t="s">
        <v>391</v>
      </c>
      <c r="D360" s="2" t="s">
        <v>8</v>
      </c>
      <c r="E360" s="2" t="s">
        <v>14</v>
      </c>
      <c r="F360" s="2">
        <v>15.523199999999999</v>
      </c>
    </row>
    <row r="361" spans="1:6" ht="16" hidden="1" x14ac:dyDescent="0.45">
      <c r="A361" s="13">
        <v>43550</v>
      </c>
      <c r="B361" s="3" t="s">
        <v>17</v>
      </c>
      <c r="C361" s="3" t="s">
        <v>392</v>
      </c>
      <c r="D361" s="3" t="s">
        <v>42</v>
      </c>
      <c r="E361" s="3" t="s">
        <v>8</v>
      </c>
      <c r="F361" s="3">
        <v>702</v>
      </c>
    </row>
    <row r="362" spans="1:6" ht="16" hidden="1" x14ac:dyDescent="0.45">
      <c r="A362" s="12">
        <v>43550</v>
      </c>
      <c r="B362" s="2" t="s">
        <v>6</v>
      </c>
      <c r="C362" s="2" t="s">
        <v>393</v>
      </c>
      <c r="D362" s="2" t="s">
        <v>8</v>
      </c>
      <c r="E362" s="2" t="s">
        <v>9</v>
      </c>
      <c r="F362" s="2">
        <v>15938.3307</v>
      </c>
    </row>
    <row r="363" spans="1:6" ht="16" hidden="1" x14ac:dyDescent="0.45">
      <c r="A363" s="13">
        <v>43550</v>
      </c>
      <c r="B363" s="3" t="s">
        <v>10</v>
      </c>
      <c r="C363" s="3" t="s">
        <v>394</v>
      </c>
      <c r="D363" s="3" t="s">
        <v>90</v>
      </c>
      <c r="E363" s="3" t="s">
        <v>8</v>
      </c>
      <c r="F363" s="3">
        <v>1649.8</v>
      </c>
    </row>
    <row r="364" spans="1:6" ht="16" hidden="1" x14ac:dyDescent="0.45">
      <c r="A364" s="12">
        <v>43550</v>
      </c>
      <c r="B364" s="2" t="s">
        <v>15</v>
      </c>
      <c r="C364" s="2" t="s">
        <v>395</v>
      </c>
      <c r="D364" s="2" t="s">
        <v>57</v>
      </c>
      <c r="E364" s="2" t="s">
        <v>8</v>
      </c>
      <c r="F364" s="2">
        <v>940.8</v>
      </c>
    </row>
    <row r="365" spans="1:6" ht="16" hidden="1" x14ac:dyDescent="0.45">
      <c r="A365" s="13">
        <v>43551</v>
      </c>
      <c r="B365" s="3" t="s">
        <v>6</v>
      </c>
      <c r="C365" s="3" t="s">
        <v>396</v>
      </c>
      <c r="D365" s="3" t="s">
        <v>31</v>
      </c>
      <c r="E365" s="3" t="s">
        <v>8</v>
      </c>
      <c r="F365" s="3">
        <v>303.24</v>
      </c>
    </row>
    <row r="366" spans="1:6" ht="16" hidden="1" x14ac:dyDescent="0.45">
      <c r="A366" s="12">
        <v>43551</v>
      </c>
      <c r="B366" s="2" t="s">
        <v>10</v>
      </c>
      <c r="C366" s="2" t="s">
        <v>397</v>
      </c>
      <c r="D366" s="2" t="s">
        <v>67</v>
      </c>
      <c r="E366" s="2" t="s">
        <v>8</v>
      </c>
      <c r="F366" s="2">
        <v>9.9</v>
      </c>
    </row>
    <row r="367" spans="1:6" ht="16" hidden="1" x14ac:dyDescent="0.45">
      <c r="A367" s="13">
        <v>43551</v>
      </c>
      <c r="B367" s="3" t="s">
        <v>10</v>
      </c>
      <c r="C367" s="3" t="s">
        <v>398</v>
      </c>
      <c r="D367" s="3" t="s">
        <v>8</v>
      </c>
      <c r="E367" s="3" t="s">
        <v>51</v>
      </c>
      <c r="F367" s="3">
        <v>6320</v>
      </c>
    </row>
    <row r="368" spans="1:6" ht="16" hidden="1" x14ac:dyDescent="0.45">
      <c r="A368" s="12">
        <v>43551</v>
      </c>
      <c r="B368" s="2" t="s">
        <v>10</v>
      </c>
      <c r="C368" s="2" t="s">
        <v>399</v>
      </c>
      <c r="D368" s="2" t="s">
        <v>42</v>
      </c>
      <c r="E368" s="2" t="s">
        <v>8</v>
      </c>
      <c r="F368" s="2">
        <v>0.98</v>
      </c>
    </row>
    <row r="369" spans="1:6" ht="16" hidden="1" x14ac:dyDescent="0.45">
      <c r="A369" s="13">
        <v>43551</v>
      </c>
      <c r="B369" s="3" t="s">
        <v>15</v>
      </c>
      <c r="C369" s="3" t="s">
        <v>400</v>
      </c>
      <c r="D369" s="3" t="s">
        <v>67</v>
      </c>
      <c r="E369" s="3" t="s">
        <v>8</v>
      </c>
      <c r="F369" s="3">
        <v>8.1999999999999993</v>
      </c>
    </row>
    <row r="370" spans="1:6" ht="16" hidden="1" x14ac:dyDescent="0.45">
      <c r="A370" s="12">
        <v>43552</v>
      </c>
      <c r="B370" s="2" t="s">
        <v>6</v>
      </c>
      <c r="C370" s="2" t="s">
        <v>401</v>
      </c>
      <c r="D370" s="2" t="s">
        <v>42</v>
      </c>
      <c r="E370" s="2" t="s">
        <v>8</v>
      </c>
      <c r="F370" s="2">
        <v>2225.04</v>
      </c>
    </row>
    <row r="371" spans="1:6" ht="16" hidden="1" x14ac:dyDescent="0.45">
      <c r="A371" s="13">
        <v>43553</v>
      </c>
      <c r="B371" s="3" t="s">
        <v>17</v>
      </c>
      <c r="C371" s="3" t="s">
        <v>402</v>
      </c>
      <c r="D371" s="3" t="s">
        <v>67</v>
      </c>
      <c r="E371" s="3" t="s">
        <v>8</v>
      </c>
      <c r="F371" s="3">
        <v>14.1</v>
      </c>
    </row>
    <row r="372" spans="1:6" ht="16" hidden="1" x14ac:dyDescent="0.45">
      <c r="A372" s="12">
        <v>43553</v>
      </c>
      <c r="B372" s="2" t="s">
        <v>17</v>
      </c>
      <c r="C372" s="2" t="s">
        <v>403</v>
      </c>
      <c r="D372" s="2" t="s">
        <v>28</v>
      </c>
      <c r="E372" s="2" t="s">
        <v>8</v>
      </c>
      <c r="F372" s="2">
        <v>40.112000000000002</v>
      </c>
    </row>
    <row r="373" spans="1:6" ht="16" hidden="1" x14ac:dyDescent="0.45">
      <c r="A373" s="13">
        <v>43553</v>
      </c>
      <c r="B373" s="3" t="s">
        <v>10</v>
      </c>
      <c r="C373" s="3" t="s">
        <v>404</v>
      </c>
      <c r="D373" s="3" t="s">
        <v>39</v>
      </c>
      <c r="E373" s="3" t="s">
        <v>8</v>
      </c>
      <c r="F373" s="3">
        <v>15956.46</v>
      </c>
    </row>
    <row r="374" spans="1:6" ht="16" hidden="1" x14ac:dyDescent="0.45">
      <c r="A374" s="12">
        <v>43553</v>
      </c>
      <c r="B374" s="2" t="s">
        <v>10</v>
      </c>
      <c r="C374" s="2" t="s">
        <v>405</v>
      </c>
      <c r="D374" s="2" t="s">
        <v>31</v>
      </c>
      <c r="E374" s="2" t="s">
        <v>8</v>
      </c>
      <c r="F374" s="2">
        <v>4449.8447999999999</v>
      </c>
    </row>
    <row r="375" spans="1:6" ht="16" hidden="1" x14ac:dyDescent="0.45">
      <c r="A375" s="13">
        <v>43553</v>
      </c>
      <c r="B375" s="3" t="s">
        <v>15</v>
      </c>
      <c r="C375" s="3" t="s">
        <v>406</v>
      </c>
      <c r="D375" s="3" t="s">
        <v>90</v>
      </c>
      <c r="E375" s="3" t="s">
        <v>8</v>
      </c>
      <c r="F375" s="3">
        <v>1142.0999999999999</v>
      </c>
    </row>
    <row r="376" spans="1:6" ht="16" hidden="1" x14ac:dyDescent="0.45">
      <c r="A376" s="12">
        <v>43554</v>
      </c>
      <c r="B376" s="2" t="s">
        <v>6</v>
      </c>
      <c r="C376" s="2" t="s">
        <v>407</v>
      </c>
      <c r="D376" s="2" t="s">
        <v>57</v>
      </c>
      <c r="E376" s="2" t="s">
        <v>8</v>
      </c>
      <c r="F376" s="2">
        <v>1450</v>
      </c>
    </row>
    <row r="377" spans="1:6" ht="16" hidden="1" x14ac:dyDescent="0.45">
      <c r="A377" s="13">
        <v>43554</v>
      </c>
      <c r="B377" s="3" t="s">
        <v>6</v>
      </c>
      <c r="C377" s="3" t="s">
        <v>408</v>
      </c>
      <c r="D377" s="3" t="s">
        <v>12</v>
      </c>
      <c r="E377" s="3" t="s">
        <v>8</v>
      </c>
      <c r="F377" s="3">
        <v>384</v>
      </c>
    </row>
    <row r="378" spans="1:6" ht="16" hidden="1" x14ac:dyDescent="0.45">
      <c r="A378" s="12">
        <v>43554</v>
      </c>
      <c r="B378" s="2" t="s">
        <v>10</v>
      </c>
      <c r="C378" s="2" t="s">
        <v>409</v>
      </c>
      <c r="D378" s="2" t="s">
        <v>73</v>
      </c>
      <c r="E378" s="2" t="s">
        <v>8</v>
      </c>
      <c r="F378" s="2">
        <v>926.22529999999995</v>
      </c>
    </row>
    <row r="379" spans="1:6" ht="16" hidden="1" x14ac:dyDescent="0.45">
      <c r="A379" s="13">
        <v>43555</v>
      </c>
      <c r="B379" s="3" t="s">
        <v>10</v>
      </c>
      <c r="C379" s="3" t="s">
        <v>410</v>
      </c>
      <c r="D379" s="3" t="s">
        <v>26</v>
      </c>
      <c r="E379" s="3" t="s">
        <v>8</v>
      </c>
      <c r="F379" s="3">
        <v>224.04040000000001</v>
      </c>
    </row>
    <row r="380" spans="1:6" ht="16" hidden="1" x14ac:dyDescent="0.45">
      <c r="A380" s="12">
        <v>43555</v>
      </c>
      <c r="B380" s="2" t="s">
        <v>10</v>
      </c>
      <c r="C380" s="2" t="s">
        <v>411</v>
      </c>
      <c r="D380" s="2" t="s">
        <v>34</v>
      </c>
      <c r="E380" s="2" t="s">
        <v>8</v>
      </c>
      <c r="F380" s="2">
        <v>7081.8035</v>
      </c>
    </row>
    <row r="381" spans="1:6" ht="16" hidden="1" x14ac:dyDescent="0.45">
      <c r="A381" s="13">
        <v>43555</v>
      </c>
      <c r="B381" s="3" t="s">
        <v>15</v>
      </c>
      <c r="C381" s="3" t="s">
        <v>412</v>
      </c>
      <c r="D381" s="3" t="s">
        <v>34</v>
      </c>
      <c r="E381" s="3" t="s">
        <v>8</v>
      </c>
      <c r="F381" s="3">
        <v>2572.5</v>
      </c>
    </row>
    <row r="382" spans="1:6" ht="16" hidden="1" x14ac:dyDescent="0.45">
      <c r="A382" s="12">
        <v>43556</v>
      </c>
      <c r="B382" s="2" t="s">
        <v>6</v>
      </c>
      <c r="C382" s="2" t="s">
        <v>413</v>
      </c>
      <c r="D382" s="2" t="s">
        <v>34</v>
      </c>
      <c r="E382" s="2" t="s">
        <v>8</v>
      </c>
      <c r="F382" s="2">
        <v>5798.8662000000004</v>
      </c>
    </row>
    <row r="383" spans="1:6" ht="16" hidden="1" x14ac:dyDescent="0.45">
      <c r="A383" s="13">
        <v>43556</v>
      </c>
      <c r="B383" s="3" t="s">
        <v>6</v>
      </c>
      <c r="C383" s="3" t="s">
        <v>414</v>
      </c>
      <c r="D383" s="3" t="s">
        <v>93</v>
      </c>
      <c r="E383" s="3" t="s">
        <v>8</v>
      </c>
      <c r="F383" s="3">
        <v>14.385800000000001</v>
      </c>
    </row>
    <row r="384" spans="1:6" ht="16" hidden="1" x14ac:dyDescent="0.45">
      <c r="A384" s="12">
        <v>43557</v>
      </c>
      <c r="B384" s="2" t="s">
        <v>6</v>
      </c>
      <c r="C384" s="2" t="s">
        <v>415</v>
      </c>
      <c r="D384" s="2" t="s">
        <v>104</v>
      </c>
      <c r="E384" s="2" t="s">
        <v>8</v>
      </c>
      <c r="F384" s="2">
        <v>2552.7514000000001</v>
      </c>
    </row>
    <row r="385" spans="1:6" ht="16" hidden="1" x14ac:dyDescent="0.45">
      <c r="A385" s="13">
        <v>43557</v>
      </c>
      <c r="B385" s="3" t="s">
        <v>15</v>
      </c>
      <c r="C385" s="3" t="s">
        <v>416</v>
      </c>
      <c r="D385" s="3" t="s">
        <v>39</v>
      </c>
      <c r="E385" s="3" t="s">
        <v>8</v>
      </c>
      <c r="F385" s="3">
        <v>3994.7094000000002</v>
      </c>
    </row>
    <row r="386" spans="1:6" ht="16" hidden="1" x14ac:dyDescent="0.45">
      <c r="A386" s="12">
        <v>43557</v>
      </c>
      <c r="B386" s="2" t="s">
        <v>15</v>
      </c>
      <c r="C386" s="2" t="s">
        <v>417</v>
      </c>
      <c r="D386" s="2" t="s">
        <v>19</v>
      </c>
      <c r="E386" s="2" t="s">
        <v>8</v>
      </c>
      <c r="F386" s="2">
        <v>885.96</v>
      </c>
    </row>
    <row r="387" spans="1:6" ht="16" hidden="1" x14ac:dyDescent="0.45">
      <c r="A387" s="13">
        <v>43558</v>
      </c>
      <c r="B387" s="3" t="s">
        <v>17</v>
      </c>
      <c r="C387" s="3" t="s">
        <v>418</v>
      </c>
      <c r="D387" s="3" t="s">
        <v>31</v>
      </c>
      <c r="E387" s="3" t="s">
        <v>8</v>
      </c>
      <c r="F387" s="3">
        <v>61.038200000000003</v>
      </c>
    </row>
    <row r="388" spans="1:6" ht="16" hidden="1" x14ac:dyDescent="0.45">
      <c r="A388" s="12">
        <v>43558</v>
      </c>
      <c r="B388" s="2" t="s">
        <v>17</v>
      </c>
      <c r="C388" s="2" t="s">
        <v>419</v>
      </c>
      <c r="D388" s="2" t="s">
        <v>26</v>
      </c>
      <c r="E388" s="2" t="s">
        <v>8</v>
      </c>
      <c r="F388" s="2">
        <v>379.7758</v>
      </c>
    </row>
    <row r="389" spans="1:6" ht="16" hidden="1" x14ac:dyDescent="0.45">
      <c r="A389" s="13">
        <v>43558</v>
      </c>
      <c r="B389" s="3" t="s">
        <v>17</v>
      </c>
      <c r="C389" s="3" t="s">
        <v>420</v>
      </c>
      <c r="D389" s="3" t="s">
        <v>8</v>
      </c>
      <c r="E389" s="3" t="s">
        <v>14</v>
      </c>
      <c r="F389" s="3">
        <v>22.175999999999998</v>
      </c>
    </row>
    <row r="390" spans="1:6" ht="16" hidden="1" x14ac:dyDescent="0.45">
      <c r="A390" s="12">
        <v>43558</v>
      </c>
      <c r="B390" s="2" t="s">
        <v>17</v>
      </c>
      <c r="C390" s="2" t="s">
        <v>421</v>
      </c>
      <c r="D390" s="2" t="s">
        <v>28</v>
      </c>
      <c r="E390" s="2" t="s">
        <v>8</v>
      </c>
      <c r="F390" s="2">
        <v>92.915199999999999</v>
      </c>
    </row>
    <row r="391" spans="1:6" ht="16" hidden="1" x14ac:dyDescent="0.45">
      <c r="A391" s="13">
        <v>43558</v>
      </c>
      <c r="B391" s="3" t="s">
        <v>17</v>
      </c>
      <c r="C391" s="3" t="s">
        <v>422</v>
      </c>
      <c r="D391" s="3" t="s">
        <v>8</v>
      </c>
      <c r="E391" s="3" t="s">
        <v>14</v>
      </c>
      <c r="F391" s="3">
        <v>18.6648</v>
      </c>
    </row>
    <row r="392" spans="1:6" ht="16" hidden="1" x14ac:dyDescent="0.45">
      <c r="A392" s="12">
        <v>43558</v>
      </c>
      <c r="B392" s="2" t="s">
        <v>10</v>
      </c>
      <c r="C392" s="2" t="s">
        <v>423</v>
      </c>
      <c r="D392" s="2" t="s">
        <v>57</v>
      </c>
      <c r="E392" s="2" t="s">
        <v>8</v>
      </c>
      <c r="F392" s="2">
        <v>910</v>
      </c>
    </row>
    <row r="393" spans="1:6" ht="16" hidden="1" x14ac:dyDescent="0.45">
      <c r="A393" s="13">
        <v>43558</v>
      </c>
      <c r="B393" s="3" t="s">
        <v>15</v>
      </c>
      <c r="C393" s="3" t="s">
        <v>424</v>
      </c>
      <c r="D393" s="3" t="s">
        <v>12</v>
      </c>
      <c r="E393" s="3" t="s">
        <v>8</v>
      </c>
      <c r="F393" s="3">
        <v>585.6</v>
      </c>
    </row>
    <row r="394" spans="1:6" ht="16" hidden="1" x14ac:dyDescent="0.45">
      <c r="A394" s="12">
        <v>43559</v>
      </c>
      <c r="B394" s="2" t="s">
        <v>17</v>
      </c>
      <c r="C394" s="2" t="s">
        <v>425</v>
      </c>
      <c r="D394" s="2" t="s">
        <v>34</v>
      </c>
      <c r="E394" s="2" t="s">
        <v>8</v>
      </c>
      <c r="F394" s="2">
        <v>57.64</v>
      </c>
    </row>
    <row r="395" spans="1:6" ht="16" hidden="1" x14ac:dyDescent="0.45">
      <c r="A395" s="13">
        <v>43559</v>
      </c>
      <c r="B395" s="3" t="s">
        <v>17</v>
      </c>
      <c r="C395" s="3" t="s">
        <v>426</v>
      </c>
      <c r="D395" s="3" t="s">
        <v>64</v>
      </c>
      <c r="E395" s="3" t="s">
        <v>8</v>
      </c>
      <c r="F395" s="3">
        <v>1029.8833999999999</v>
      </c>
    </row>
    <row r="396" spans="1:6" ht="16" hidden="1" x14ac:dyDescent="0.45">
      <c r="A396" s="12">
        <v>43559</v>
      </c>
      <c r="B396" s="2" t="s">
        <v>6</v>
      </c>
      <c r="C396" s="2" t="s">
        <v>427</v>
      </c>
      <c r="D396" s="2" t="s">
        <v>8</v>
      </c>
      <c r="E396" s="2" t="s">
        <v>14</v>
      </c>
      <c r="F396" s="2">
        <v>1184</v>
      </c>
    </row>
    <row r="397" spans="1:6" ht="16" hidden="1" x14ac:dyDescent="0.45">
      <c r="A397" s="13">
        <v>43559</v>
      </c>
      <c r="B397" s="3" t="s">
        <v>10</v>
      </c>
      <c r="C397" s="3" t="s">
        <v>428</v>
      </c>
      <c r="D397" s="3" t="s">
        <v>90</v>
      </c>
      <c r="E397" s="3" t="s">
        <v>8</v>
      </c>
      <c r="F397" s="3">
        <v>3171.4564</v>
      </c>
    </row>
    <row r="398" spans="1:6" ht="16" hidden="1" x14ac:dyDescent="0.45">
      <c r="A398" s="12">
        <v>43560</v>
      </c>
      <c r="B398" s="2" t="s">
        <v>17</v>
      </c>
      <c r="C398" s="2" t="s">
        <v>429</v>
      </c>
      <c r="D398" s="2" t="s">
        <v>8</v>
      </c>
      <c r="E398" s="2" t="s">
        <v>51</v>
      </c>
      <c r="F398" s="2">
        <v>675.18</v>
      </c>
    </row>
    <row r="399" spans="1:6" ht="16" hidden="1" x14ac:dyDescent="0.45">
      <c r="A399" s="13">
        <v>43560</v>
      </c>
      <c r="B399" s="3" t="s">
        <v>17</v>
      </c>
      <c r="C399" s="3" t="s">
        <v>430</v>
      </c>
      <c r="D399" s="3" t="s">
        <v>8</v>
      </c>
      <c r="E399" s="3" t="s">
        <v>51</v>
      </c>
      <c r="F399" s="3">
        <v>9200</v>
      </c>
    </row>
    <row r="400" spans="1:6" ht="16" hidden="1" x14ac:dyDescent="0.45">
      <c r="A400" s="12">
        <v>43560</v>
      </c>
      <c r="B400" s="2" t="s">
        <v>6</v>
      </c>
      <c r="C400" s="2" t="s">
        <v>431</v>
      </c>
      <c r="D400" s="2" t="s">
        <v>12</v>
      </c>
      <c r="E400" s="2" t="s">
        <v>8</v>
      </c>
      <c r="F400" s="2">
        <v>17334.2</v>
      </c>
    </row>
    <row r="401" spans="1:6" ht="16" hidden="1" x14ac:dyDescent="0.45">
      <c r="A401" s="13">
        <v>43560</v>
      </c>
      <c r="B401" s="3" t="s">
        <v>10</v>
      </c>
      <c r="C401" s="3" t="s">
        <v>432</v>
      </c>
      <c r="D401" s="3" t="s">
        <v>26</v>
      </c>
      <c r="E401" s="3" t="s">
        <v>8</v>
      </c>
      <c r="F401" s="3">
        <v>9.9190000000000005</v>
      </c>
    </row>
    <row r="402" spans="1:6" ht="16" hidden="1" x14ac:dyDescent="0.45">
      <c r="A402" s="12">
        <v>43560</v>
      </c>
      <c r="B402" s="2" t="s">
        <v>10</v>
      </c>
      <c r="C402" s="2" t="s">
        <v>433</v>
      </c>
      <c r="D402" s="2" t="s">
        <v>12</v>
      </c>
      <c r="E402" s="2" t="s">
        <v>8</v>
      </c>
      <c r="F402" s="2">
        <v>834.96</v>
      </c>
    </row>
    <row r="403" spans="1:6" ht="16" hidden="1" x14ac:dyDescent="0.45">
      <c r="A403" s="13">
        <v>43560</v>
      </c>
      <c r="B403" s="3" t="s">
        <v>15</v>
      </c>
      <c r="C403" s="3" t="s">
        <v>434</v>
      </c>
      <c r="D403" s="3" t="s">
        <v>73</v>
      </c>
      <c r="E403" s="3" t="s">
        <v>8</v>
      </c>
      <c r="F403" s="3">
        <v>14.573</v>
      </c>
    </row>
    <row r="404" spans="1:6" ht="16" hidden="1" x14ac:dyDescent="0.45">
      <c r="A404" s="12">
        <v>43560</v>
      </c>
      <c r="B404" s="2" t="s">
        <v>15</v>
      </c>
      <c r="C404" s="2" t="s">
        <v>435</v>
      </c>
      <c r="D404" s="2" t="s">
        <v>39</v>
      </c>
      <c r="E404" s="2" t="s">
        <v>8</v>
      </c>
      <c r="F404" s="2">
        <v>18347.478200000001</v>
      </c>
    </row>
    <row r="405" spans="1:6" ht="16" hidden="1" x14ac:dyDescent="0.45">
      <c r="A405" s="13">
        <v>43560</v>
      </c>
      <c r="B405" s="3" t="s">
        <v>15</v>
      </c>
      <c r="C405" s="3" t="s">
        <v>436</v>
      </c>
      <c r="D405" s="3" t="s">
        <v>34</v>
      </c>
      <c r="E405" s="3" t="s">
        <v>8</v>
      </c>
      <c r="F405" s="3">
        <v>2862.8358000000003</v>
      </c>
    </row>
    <row r="406" spans="1:6" ht="16" hidden="1" x14ac:dyDescent="0.45">
      <c r="A406" s="12">
        <v>43561</v>
      </c>
      <c r="B406" s="2" t="s">
        <v>17</v>
      </c>
      <c r="C406" s="2" t="s">
        <v>437</v>
      </c>
      <c r="D406" s="2" t="s">
        <v>64</v>
      </c>
      <c r="E406" s="2" t="s">
        <v>8</v>
      </c>
      <c r="F406" s="2">
        <v>99.213999999999999</v>
      </c>
    </row>
    <row r="407" spans="1:6" ht="16" hidden="1" x14ac:dyDescent="0.45">
      <c r="A407" s="13">
        <v>43561</v>
      </c>
      <c r="B407" s="3" t="s">
        <v>17</v>
      </c>
      <c r="C407" s="3" t="s">
        <v>438</v>
      </c>
      <c r="D407" s="3" t="s">
        <v>67</v>
      </c>
      <c r="E407" s="3" t="s">
        <v>8</v>
      </c>
      <c r="F407" s="3">
        <v>8100</v>
      </c>
    </row>
    <row r="408" spans="1:6" ht="16" hidden="1" x14ac:dyDescent="0.45">
      <c r="A408" s="12">
        <v>43561</v>
      </c>
      <c r="B408" s="2" t="s">
        <v>17</v>
      </c>
      <c r="C408" s="2" t="s">
        <v>439</v>
      </c>
      <c r="D408" s="2" t="s">
        <v>64</v>
      </c>
      <c r="E408" s="2" t="s">
        <v>8</v>
      </c>
      <c r="F408" s="2">
        <v>3302.4702000000002</v>
      </c>
    </row>
    <row r="409" spans="1:6" ht="16" hidden="1" x14ac:dyDescent="0.45">
      <c r="A409" s="13">
        <v>43561</v>
      </c>
      <c r="B409" s="3" t="s">
        <v>10</v>
      </c>
      <c r="C409" s="3" t="s">
        <v>440</v>
      </c>
      <c r="D409" s="3" t="s">
        <v>42</v>
      </c>
      <c r="E409" s="3" t="s">
        <v>8</v>
      </c>
      <c r="F409" s="3">
        <v>9.0280000000000005</v>
      </c>
    </row>
    <row r="410" spans="1:6" ht="16" hidden="1" x14ac:dyDescent="0.45">
      <c r="A410" s="12">
        <v>43561</v>
      </c>
      <c r="B410" s="2" t="s">
        <v>10</v>
      </c>
      <c r="C410" s="2" t="s">
        <v>441</v>
      </c>
      <c r="D410" s="2" t="s">
        <v>46</v>
      </c>
      <c r="E410" s="2" t="s">
        <v>47</v>
      </c>
      <c r="F410" s="2">
        <v>770</v>
      </c>
    </row>
    <row r="411" spans="1:6" ht="16" hidden="1" x14ac:dyDescent="0.45">
      <c r="A411" s="13">
        <v>43561</v>
      </c>
      <c r="B411" s="3" t="s">
        <v>10</v>
      </c>
      <c r="C411" s="3" t="s">
        <v>442</v>
      </c>
      <c r="D411" s="3" t="s">
        <v>90</v>
      </c>
      <c r="E411" s="3" t="s">
        <v>8</v>
      </c>
      <c r="F411" s="3">
        <v>702</v>
      </c>
    </row>
    <row r="412" spans="1:6" ht="16" hidden="1" x14ac:dyDescent="0.45">
      <c r="A412" s="12">
        <v>43561</v>
      </c>
      <c r="B412" s="2" t="s">
        <v>10</v>
      </c>
      <c r="C412" s="2" t="s">
        <v>443</v>
      </c>
      <c r="D412" s="2" t="s">
        <v>67</v>
      </c>
      <c r="E412" s="2" t="s">
        <v>8</v>
      </c>
      <c r="F412" s="2">
        <v>609.70280000000002</v>
      </c>
    </row>
    <row r="413" spans="1:6" ht="16" hidden="1" x14ac:dyDescent="0.45">
      <c r="A413" s="13">
        <v>43561</v>
      </c>
      <c r="B413" s="3" t="s">
        <v>15</v>
      </c>
      <c r="C413" s="3" t="s">
        <v>444</v>
      </c>
      <c r="D413" s="3" t="s">
        <v>12</v>
      </c>
      <c r="E413" s="3" t="s">
        <v>8</v>
      </c>
      <c r="F413" s="3">
        <v>7.5680000000000005</v>
      </c>
    </row>
    <row r="414" spans="1:6" ht="16" hidden="1" x14ac:dyDescent="0.45">
      <c r="A414" s="12">
        <v>43562</v>
      </c>
      <c r="B414" s="2" t="s">
        <v>6</v>
      </c>
      <c r="C414" s="2" t="s">
        <v>445</v>
      </c>
      <c r="D414" s="2" t="s">
        <v>8</v>
      </c>
      <c r="E414" s="2" t="s">
        <v>9</v>
      </c>
      <c r="F414" s="2">
        <v>21703.8</v>
      </c>
    </row>
    <row r="415" spans="1:6" ht="16" hidden="1" x14ac:dyDescent="0.45">
      <c r="A415" s="13">
        <v>43562</v>
      </c>
      <c r="B415" s="3" t="s">
        <v>6</v>
      </c>
      <c r="C415" s="3" t="s">
        <v>446</v>
      </c>
      <c r="D415" s="3" t="s">
        <v>42</v>
      </c>
      <c r="E415" s="3" t="s">
        <v>8</v>
      </c>
      <c r="F415" s="3">
        <v>234.95939999999999</v>
      </c>
    </row>
    <row r="416" spans="1:6" ht="16" hidden="1" x14ac:dyDescent="0.45">
      <c r="A416" s="12">
        <v>43562</v>
      </c>
      <c r="B416" s="2" t="s">
        <v>15</v>
      </c>
      <c r="C416" s="2" t="s">
        <v>447</v>
      </c>
      <c r="D416" s="2" t="s">
        <v>8</v>
      </c>
      <c r="E416" s="2" t="s">
        <v>14</v>
      </c>
      <c r="F416" s="2">
        <v>207.08799999999999</v>
      </c>
    </row>
    <row r="417" spans="1:6" ht="16" hidden="1" x14ac:dyDescent="0.45">
      <c r="A417" s="13">
        <v>43563</v>
      </c>
      <c r="B417" s="3" t="s">
        <v>6</v>
      </c>
      <c r="C417" s="3" t="s">
        <v>448</v>
      </c>
      <c r="D417" s="3" t="s">
        <v>34</v>
      </c>
      <c r="E417" s="3" t="s">
        <v>8</v>
      </c>
      <c r="F417" s="3">
        <v>1760</v>
      </c>
    </row>
    <row r="418" spans="1:6" ht="16" hidden="1" x14ac:dyDescent="0.45">
      <c r="A418" s="12">
        <v>43563</v>
      </c>
      <c r="B418" s="2" t="s">
        <v>6</v>
      </c>
      <c r="C418" s="2" t="s">
        <v>449</v>
      </c>
      <c r="D418" s="2" t="s">
        <v>8</v>
      </c>
      <c r="E418" s="2" t="s">
        <v>9</v>
      </c>
      <c r="F418" s="2">
        <v>31746</v>
      </c>
    </row>
    <row r="419" spans="1:6" ht="16" hidden="1" x14ac:dyDescent="0.45">
      <c r="A419" s="13">
        <v>43563</v>
      </c>
      <c r="B419" s="3" t="s">
        <v>10</v>
      </c>
      <c r="C419" s="3" t="s">
        <v>450</v>
      </c>
      <c r="D419" s="3" t="s">
        <v>67</v>
      </c>
      <c r="E419" s="3" t="s">
        <v>8</v>
      </c>
      <c r="F419" s="3">
        <v>447.72</v>
      </c>
    </row>
    <row r="420" spans="1:6" ht="16" hidden="1" x14ac:dyDescent="0.45">
      <c r="A420" s="12">
        <v>43563</v>
      </c>
      <c r="B420" s="2" t="s">
        <v>10</v>
      </c>
      <c r="C420" s="2" t="s">
        <v>451</v>
      </c>
      <c r="D420" s="2" t="s">
        <v>67</v>
      </c>
      <c r="E420" s="2" t="s">
        <v>8</v>
      </c>
      <c r="F420" s="2">
        <v>7.4519999999999991</v>
      </c>
    </row>
    <row r="421" spans="1:6" ht="16" hidden="1" x14ac:dyDescent="0.45">
      <c r="A421" s="13">
        <v>43563</v>
      </c>
      <c r="B421" s="3" t="s">
        <v>15</v>
      </c>
      <c r="C421" s="3" t="s">
        <v>452</v>
      </c>
      <c r="D421" s="3" t="s">
        <v>31</v>
      </c>
      <c r="E421" s="3" t="s">
        <v>8</v>
      </c>
      <c r="F421" s="3">
        <v>1243.6343999999999</v>
      </c>
    </row>
    <row r="422" spans="1:6" ht="16" hidden="1" x14ac:dyDescent="0.45">
      <c r="A422" s="12">
        <v>43564</v>
      </c>
      <c r="B422" s="2" t="s">
        <v>17</v>
      </c>
      <c r="C422" s="2" t="s">
        <v>453</v>
      </c>
      <c r="D422" s="2" t="s">
        <v>46</v>
      </c>
      <c r="E422" s="2" t="s">
        <v>47</v>
      </c>
      <c r="F422" s="2">
        <v>74.887999999999991</v>
      </c>
    </row>
    <row r="423" spans="1:6" ht="16" hidden="1" x14ac:dyDescent="0.45">
      <c r="A423" s="13">
        <v>43564</v>
      </c>
      <c r="B423" s="3" t="s">
        <v>17</v>
      </c>
      <c r="C423" s="3" t="s">
        <v>454</v>
      </c>
      <c r="D423" s="3" t="s">
        <v>67</v>
      </c>
      <c r="E423" s="3" t="s">
        <v>8</v>
      </c>
      <c r="F423" s="3">
        <v>493.64</v>
      </c>
    </row>
    <row r="424" spans="1:6" ht="16" hidden="1" x14ac:dyDescent="0.45">
      <c r="A424" s="12">
        <v>43564</v>
      </c>
      <c r="B424" s="2" t="s">
        <v>17</v>
      </c>
      <c r="C424" s="2" t="s">
        <v>455</v>
      </c>
      <c r="D424" s="2" t="s">
        <v>8</v>
      </c>
      <c r="E424" s="2" t="s">
        <v>9</v>
      </c>
      <c r="F424" s="2">
        <v>22491</v>
      </c>
    </row>
    <row r="425" spans="1:6" ht="16" hidden="1" x14ac:dyDescent="0.45">
      <c r="A425" s="13">
        <v>43564</v>
      </c>
      <c r="B425" s="3" t="s">
        <v>10</v>
      </c>
      <c r="C425" s="3" t="s">
        <v>456</v>
      </c>
      <c r="D425" s="3" t="s">
        <v>31</v>
      </c>
      <c r="E425" s="3" t="s">
        <v>8</v>
      </c>
      <c r="F425" s="3">
        <v>1349.2260000000001</v>
      </c>
    </row>
    <row r="426" spans="1:6" ht="16" hidden="1" x14ac:dyDescent="0.45">
      <c r="A426" s="12">
        <v>43564</v>
      </c>
      <c r="B426" s="2" t="s">
        <v>15</v>
      </c>
      <c r="C426" s="2" t="s">
        <v>457</v>
      </c>
      <c r="D426" s="2" t="s">
        <v>42</v>
      </c>
      <c r="E426" s="2" t="s">
        <v>8</v>
      </c>
      <c r="F426" s="2">
        <v>3828.5273999999999</v>
      </c>
    </row>
    <row r="427" spans="1:6" ht="16" hidden="1" x14ac:dyDescent="0.45">
      <c r="A427" s="13">
        <v>43564</v>
      </c>
      <c r="B427" s="3" t="s">
        <v>15</v>
      </c>
      <c r="C427" s="3" t="s">
        <v>458</v>
      </c>
      <c r="D427" s="3" t="s">
        <v>64</v>
      </c>
      <c r="E427" s="3" t="s">
        <v>8</v>
      </c>
      <c r="F427" s="3">
        <v>6.93</v>
      </c>
    </row>
    <row r="428" spans="1:6" ht="16" hidden="1" x14ac:dyDescent="0.45">
      <c r="A428" s="12">
        <v>43565</v>
      </c>
      <c r="B428" s="2" t="s">
        <v>17</v>
      </c>
      <c r="C428" s="2" t="s">
        <v>459</v>
      </c>
      <c r="D428" s="2" t="s">
        <v>39</v>
      </c>
      <c r="E428" s="2" t="s">
        <v>8</v>
      </c>
      <c r="F428" s="2">
        <v>30.6</v>
      </c>
    </row>
    <row r="429" spans="1:6" ht="16" hidden="1" x14ac:dyDescent="0.45">
      <c r="A429" s="13">
        <v>43565</v>
      </c>
      <c r="B429" s="3" t="s">
        <v>6</v>
      </c>
      <c r="C429" s="3" t="s">
        <v>460</v>
      </c>
      <c r="D429" s="3" t="s">
        <v>31</v>
      </c>
      <c r="E429" s="3" t="s">
        <v>8</v>
      </c>
      <c r="F429" s="3">
        <v>8.4459999999999997</v>
      </c>
    </row>
    <row r="430" spans="1:6" ht="16" hidden="1" x14ac:dyDescent="0.45">
      <c r="A430" s="12">
        <v>43565</v>
      </c>
      <c r="B430" s="2" t="s">
        <v>6</v>
      </c>
      <c r="C430" s="2" t="s">
        <v>461</v>
      </c>
      <c r="D430" s="2" t="s">
        <v>93</v>
      </c>
      <c r="E430" s="2" t="s">
        <v>8</v>
      </c>
      <c r="F430" s="2">
        <v>2472.3984</v>
      </c>
    </row>
    <row r="431" spans="1:6" ht="16" hidden="1" x14ac:dyDescent="0.45">
      <c r="A431" s="13">
        <v>43565</v>
      </c>
      <c r="B431" s="3" t="s">
        <v>15</v>
      </c>
      <c r="C431" s="3" t="s">
        <v>462</v>
      </c>
      <c r="D431" s="3" t="s">
        <v>26</v>
      </c>
      <c r="E431" s="3" t="s">
        <v>8</v>
      </c>
      <c r="F431" s="3">
        <v>2157.6</v>
      </c>
    </row>
    <row r="432" spans="1:6" ht="16" hidden="1" x14ac:dyDescent="0.45">
      <c r="A432" s="12">
        <v>43565</v>
      </c>
      <c r="B432" s="2" t="s">
        <v>15</v>
      </c>
      <c r="C432" s="2" t="s">
        <v>463</v>
      </c>
      <c r="D432" s="2" t="s">
        <v>12</v>
      </c>
      <c r="E432" s="2" t="s">
        <v>8</v>
      </c>
      <c r="F432" s="2">
        <v>7662.6</v>
      </c>
    </row>
    <row r="433" spans="1:6" ht="16" hidden="1" x14ac:dyDescent="0.45">
      <c r="A433" s="13">
        <v>43566</v>
      </c>
      <c r="B433" s="3" t="s">
        <v>6</v>
      </c>
      <c r="C433" s="3" t="s">
        <v>464</v>
      </c>
      <c r="D433" s="3" t="s">
        <v>34</v>
      </c>
      <c r="E433" s="3" t="s">
        <v>8</v>
      </c>
      <c r="F433" s="3">
        <v>722.4</v>
      </c>
    </row>
    <row r="434" spans="1:6" ht="16" hidden="1" x14ac:dyDescent="0.45">
      <c r="A434" s="12">
        <v>43566</v>
      </c>
      <c r="B434" s="2" t="s">
        <v>6</v>
      </c>
      <c r="C434" s="2" t="s">
        <v>465</v>
      </c>
      <c r="D434" s="2" t="s">
        <v>42</v>
      </c>
      <c r="E434" s="2" t="s">
        <v>8</v>
      </c>
      <c r="F434" s="2">
        <v>7970.4</v>
      </c>
    </row>
    <row r="435" spans="1:6" ht="16" hidden="1" x14ac:dyDescent="0.45">
      <c r="A435" s="13">
        <v>43566</v>
      </c>
      <c r="B435" s="3" t="s">
        <v>10</v>
      </c>
      <c r="C435" s="3" t="s">
        <v>466</v>
      </c>
      <c r="D435" s="3" t="s">
        <v>8</v>
      </c>
      <c r="E435" s="3" t="s">
        <v>14</v>
      </c>
      <c r="F435" s="3">
        <v>1251</v>
      </c>
    </row>
    <row r="436" spans="1:6" ht="16" hidden="1" x14ac:dyDescent="0.45">
      <c r="A436" s="12">
        <v>43567</v>
      </c>
      <c r="B436" s="2" t="s">
        <v>17</v>
      </c>
      <c r="C436" s="2" t="s">
        <v>467</v>
      </c>
      <c r="D436" s="2" t="s">
        <v>42</v>
      </c>
      <c r="E436" s="2" t="s">
        <v>8</v>
      </c>
      <c r="F436" s="2">
        <v>10320</v>
      </c>
    </row>
    <row r="437" spans="1:6" ht="16" hidden="1" x14ac:dyDescent="0.45">
      <c r="A437" s="13">
        <v>43567</v>
      </c>
      <c r="B437" s="3" t="s">
        <v>17</v>
      </c>
      <c r="C437" s="3" t="s">
        <v>468</v>
      </c>
      <c r="D437" s="3" t="s">
        <v>8</v>
      </c>
      <c r="E437" s="3" t="s">
        <v>117</v>
      </c>
      <c r="F437" s="3">
        <v>636</v>
      </c>
    </row>
    <row r="438" spans="1:6" ht="16" hidden="1" x14ac:dyDescent="0.45">
      <c r="A438" s="12">
        <v>43567</v>
      </c>
      <c r="B438" s="2" t="s">
        <v>6</v>
      </c>
      <c r="C438" s="2" t="s">
        <v>469</v>
      </c>
      <c r="D438" s="2" t="s">
        <v>46</v>
      </c>
      <c r="E438" s="2" t="s">
        <v>47</v>
      </c>
      <c r="F438" s="2">
        <v>1013.76</v>
      </c>
    </row>
    <row r="439" spans="1:6" ht="16" hidden="1" x14ac:dyDescent="0.45">
      <c r="A439" s="13">
        <v>43567</v>
      </c>
      <c r="B439" s="3" t="s">
        <v>10</v>
      </c>
      <c r="C439" s="3" t="s">
        <v>470</v>
      </c>
      <c r="D439" s="3" t="s">
        <v>31</v>
      </c>
      <c r="E439" s="3" t="s">
        <v>8</v>
      </c>
      <c r="F439" s="3">
        <v>12.32</v>
      </c>
    </row>
    <row r="440" spans="1:6" ht="16" hidden="1" x14ac:dyDescent="0.45">
      <c r="A440" s="12">
        <v>43568</v>
      </c>
      <c r="B440" s="2" t="s">
        <v>17</v>
      </c>
      <c r="C440" s="2" t="s">
        <v>471</v>
      </c>
      <c r="D440" s="2" t="s">
        <v>46</v>
      </c>
      <c r="E440" s="2" t="s">
        <v>47</v>
      </c>
      <c r="F440" s="2">
        <v>20.663200000000003</v>
      </c>
    </row>
    <row r="441" spans="1:6" ht="16" hidden="1" x14ac:dyDescent="0.45">
      <c r="A441" s="13">
        <v>43568</v>
      </c>
      <c r="B441" s="3" t="s">
        <v>6</v>
      </c>
      <c r="C441" s="3" t="s">
        <v>472</v>
      </c>
      <c r="D441" s="3" t="s">
        <v>31</v>
      </c>
      <c r="E441" s="3" t="s">
        <v>8</v>
      </c>
      <c r="F441" s="3">
        <v>14.7</v>
      </c>
    </row>
    <row r="442" spans="1:6" ht="16" hidden="1" x14ac:dyDescent="0.45">
      <c r="A442" s="12">
        <v>43568</v>
      </c>
      <c r="B442" s="2" t="s">
        <v>15</v>
      </c>
      <c r="C442" s="2" t="s">
        <v>473</v>
      </c>
      <c r="D442" s="2" t="s">
        <v>8</v>
      </c>
      <c r="E442" s="2" t="s">
        <v>14</v>
      </c>
      <c r="F442" s="2">
        <v>880</v>
      </c>
    </row>
    <row r="443" spans="1:6" ht="16" hidden="1" x14ac:dyDescent="0.45">
      <c r="A443" s="13">
        <v>43569</v>
      </c>
      <c r="B443" s="3" t="s">
        <v>6</v>
      </c>
      <c r="C443" s="3" t="s">
        <v>474</v>
      </c>
      <c r="D443" s="3" t="s">
        <v>28</v>
      </c>
      <c r="E443" s="3" t="s">
        <v>8</v>
      </c>
      <c r="F443" s="3">
        <v>804.07780000000002</v>
      </c>
    </row>
    <row r="444" spans="1:6" ht="16" hidden="1" x14ac:dyDescent="0.45">
      <c r="A444" s="12">
        <v>43569</v>
      </c>
      <c r="B444" s="2" t="s">
        <v>6</v>
      </c>
      <c r="C444" s="2" t="s">
        <v>475</v>
      </c>
      <c r="D444" s="2" t="s">
        <v>104</v>
      </c>
      <c r="E444" s="2" t="s">
        <v>8</v>
      </c>
      <c r="F444" s="2">
        <v>7.5395999999999992</v>
      </c>
    </row>
    <row r="445" spans="1:6" ht="16" hidden="1" x14ac:dyDescent="0.45">
      <c r="A445" s="13">
        <v>43570</v>
      </c>
      <c r="B445" s="3" t="s">
        <v>6</v>
      </c>
      <c r="C445" s="3" t="s">
        <v>476</v>
      </c>
      <c r="D445" s="3" t="s">
        <v>8</v>
      </c>
      <c r="E445" s="3" t="s">
        <v>9</v>
      </c>
      <c r="F445" s="3">
        <v>19456.5</v>
      </c>
    </row>
    <row r="446" spans="1:6" ht="16" hidden="1" x14ac:dyDescent="0.45">
      <c r="A446" s="12">
        <v>43570</v>
      </c>
      <c r="B446" s="2" t="s">
        <v>10</v>
      </c>
      <c r="C446" s="2" t="s">
        <v>477</v>
      </c>
      <c r="D446" s="2" t="s">
        <v>34</v>
      </c>
      <c r="E446" s="2" t="s">
        <v>8</v>
      </c>
      <c r="F446" s="2">
        <v>7643.9520000000011</v>
      </c>
    </row>
    <row r="447" spans="1:6" ht="16" hidden="1" x14ac:dyDescent="0.45">
      <c r="A447" s="13">
        <v>43571</v>
      </c>
      <c r="B447" s="3" t="s">
        <v>6</v>
      </c>
      <c r="C447" s="3" t="s">
        <v>478</v>
      </c>
      <c r="D447" s="3" t="s">
        <v>67</v>
      </c>
      <c r="E447" s="3" t="s">
        <v>8</v>
      </c>
      <c r="F447" s="3">
        <v>9.8819999999999997</v>
      </c>
    </row>
    <row r="448" spans="1:6" ht="16" hidden="1" x14ac:dyDescent="0.45">
      <c r="A448" s="12">
        <v>43571</v>
      </c>
      <c r="B448" s="2" t="s">
        <v>10</v>
      </c>
      <c r="C448" s="2" t="s">
        <v>479</v>
      </c>
      <c r="D448" s="2" t="s">
        <v>8</v>
      </c>
      <c r="E448" s="2" t="s">
        <v>14</v>
      </c>
      <c r="F448" s="2">
        <v>1414</v>
      </c>
    </row>
    <row r="449" spans="1:6" ht="16" hidden="1" x14ac:dyDescent="0.45">
      <c r="A449" s="13">
        <v>43571</v>
      </c>
      <c r="B449" s="3" t="s">
        <v>10</v>
      </c>
      <c r="C449" s="3" t="s">
        <v>480</v>
      </c>
      <c r="D449" s="3" t="s">
        <v>23</v>
      </c>
      <c r="E449" s="3" t="s">
        <v>8</v>
      </c>
      <c r="F449" s="3">
        <v>625.4</v>
      </c>
    </row>
    <row r="450" spans="1:6" ht="16" hidden="1" x14ac:dyDescent="0.45">
      <c r="A450" s="12">
        <v>43572</v>
      </c>
      <c r="B450" s="2" t="s">
        <v>10</v>
      </c>
      <c r="C450" s="2" t="s">
        <v>481</v>
      </c>
      <c r="D450" s="2" t="s">
        <v>28</v>
      </c>
      <c r="E450" s="2" t="s">
        <v>8</v>
      </c>
      <c r="F450" s="2">
        <v>976.8</v>
      </c>
    </row>
    <row r="451" spans="1:6" ht="16" hidden="1" x14ac:dyDescent="0.45">
      <c r="A451" s="13">
        <v>43572</v>
      </c>
      <c r="B451" s="3" t="s">
        <v>15</v>
      </c>
      <c r="C451" s="3" t="s">
        <v>482</v>
      </c>
      <c r="D451" s="3" t="s">
        <v>28</v>
      </c>
      <c r="E451" s="3" t="s">
        <v>8</v>
      </c>
      <c r="F451" s="3">
        <v>928.04750000000001</v>
      </c>
    </row>
    <row r="452" spans="1:6" ht="16" hidden="1" x14ac:dyDescent="0.45">
      <c r="A452" s="12">
        <v>43573</v>
      </c>
      <c r="B452" s="2" t="s">
        <v>6</v>
      </c>
      <c r="C452" s="2" t="s">
        <v>483</v>
      </c>
      <c r="D452" s="2" t="s">
        <v>23</v>
      </c>
      <c r="E452" s="2" t="s">
        <v>8</v>
      </c>
      <c r="F452" s="2">
        <v>761.1</v>
      </c>
    </row>
    <row r="453" spans="1:6" ht="16" hidden="1" x14ac:dyDescent="0.45">
      <c r="A453" s="13">
        <v>43573</v>
      </c>
      <c r="B453" s="3" t="s">
        <v>6</v>
      </c>
      <c r="C453" s="3" t="s">
        <v>484</v>
      </c>
      <c r="D453" s="3" t="s">
        <v>93</v>
      </c>
      <c r="E453" s="3" t="s">
        <v>8</v>
      </c>
      <c r="F453" s="3">
        <v>403.2</v>
      </c>
    </row>
    <row r="454" spans="1:6" ht="16" hidden="1" x14ac:dyDescent="0.45">
      <c r="A454" s="12">
        <v>43573</v>
      </c>
      <c r="B454" s="2" t="s">
        <v>6</v>
      </c>
      <c r="C454" s="2" t="s">
        <v>485</v>
      </c>
      <c r="D454" s="2" t="s">
        <v>8</v>
      </c>
      <c r="E454" s="2" t="s">
        <v>14</v>
      </c>
      <c r="F454" s="2">
        <v>2871</v>
      </c>
    </row>
    <row r="455" spans="1:6" ht="16" hidden="1" x14ac:dyDescent="0.45">
      <c r="A455" s="13">
        <v>43574</v>
      </c>
      <c r="B455" s="3" t="s">
        <v>17</v>
      </c>
      <c r="C455" s="3" t="s">
        <v>486</v>
      </c>
      <c r="D455" s="3" t="s">
        <v>39</v>
      </c>
      <c r="E455" s="3" t="s">
        <v>8</v>
      </c>
      <c r="F455" s="3">
        <v>9.69</v>
      </c>
    </row>
    <row r="456" spans="1:6" ht="16" hidden="1" x14ac:dyDescent="0.45">
      <c r="A456" s="12">
        <v>43574</v>
      </c>
      <c r="B456" s="2" t="s">
        <v>17</v>
      </c>
      <c r="C456" s="2" t="s">
        <v>487</v>
      </c>
      <c r="D456" s="2" t="s">
        <v>46</v>
      </c>
      <c r="E456" s="2" t="s">
        <v>47</v>
      </c>
      <c r="F456" s="2">
        <v>1232</v>
      </c>
    </row>
    <row r="457" spans="1:6" ht="16" hidden="1" x14ac:dyDescent="0.45">
      <c r="A457" s="13">
        <v>43574</v>
      </c>
      <c r="B457" s="3" t="s">
        <v>17</v>
      </c>
      <c r="C457" s="3" t="s">
        <v>488</v>
      </c>
      <c r="D457" s="3" t="s">
        <v>64</v>
      </c>
      <c r="E457" s="3" t="s">
        <v>8</v>
      </c>
      <c r="F457" s="3">
        <v>884.44599999999991</v>
      </c>
    </row>
    <row r="458" spans="1:6" ht="16" hidden="1" x14ac:dyDescent="0.45">
      <c r="A458" s="12">
        <v>43574</v>
      </c>
      <c r="B458" s="2" t="s">
        <v>15</v>
      </c>
      <c r="C458" s="2" t="s">
        <v>489</v>
      </c>
      <c r="D458" s="2" t="s">
        <v>8</v>
      </c>
      <c r="E458" s="2" t="s">
        <v>9</v>
      </c>
      <c r="F458" s="2">
        <v>1290.24</v>
      </c>
    </row>
    <row r="459" spans="1:6" ht="16" hidden="1" x14ac:dyDescent="0.45">
      <c r="A459" s="13">
        <v>43575</v>
      </c>
      <c r="B459" s="3" t="s">
        <v>17</v>
      </c>
      <c r="C459" s="3" t="s">
        <v>490</v>
      </c>
      <c r="D459" s="3" t="s">
        <v>12</v>
      </c>
      <c r="E459" s="3" t="s">
        <v>8</v>
      </c>
      <c r="F459" s="3">
        <v>450</v>
      </c>
    </row>
    <row r="460" spans="1:6" ht="16" hidden="1" x14ac:dyDescent="0.45">
      <c r="A460" s="12">
        <v>43575</v>
      </c>
      <c r="B460" s="2" t="s">
        <v>6</v>
      </c>
      <c r="C460" s="2" t="s">
        <v>491</v>
      </c>
      <c r="D460" s="2" t="s">
        <v>73</v>
      </c>
      <c r="E460" s="2" t="s">
        <v>8</v>
      </c>
      <c r="F460" s="2">
        <v>534</v>
      </c>
    </row>
    <row r="461" spans="1:6" ht="16" hidden="1" x14ac:dyDescent="0.45">
      <c r="A461" s="13">
        <v>43575</v>
      </c>
      <c r="B461" s="3" t="s">
        <v>15</v>
      </c>
      <c r="C461" s="3" t="s">
        <v>492</v>
      </c>
      <c r="D461" s="3" t="s">
        <v>23</v>
      </c>
      <c r="E461" s="3" t="s">
        <v>8</v>
      </c>
      <c r="F461" s="3">
        <v>1451.7360000000001</v>
      </c>
    </row>
    <row r="462" spans="1:6" ht="16" hidden="1" x14ac:dyDescent="0.45">
      <c r="A462" s="12">
        <v>43576</v>
      </c>
      <c r="B462" s="2" t="s">
        <v>6</v>
      </c>
      <c r="C462" s="2" t="s">
        <v>493</v>
      </c>
      <c r="D462" s="2" t="s">
        <v>23</v>
      </c>
      <c r="E462" s="2" t="s">
        <v>8</v>
      </c>
      <c r="F462" s="2">
        <v>184.04</v>
      </c>
    </row>
    <row r="463" spans="1:6" ht="16" hidden="1" x14ac:dyDescent="0.45">
      <c r="A463" s="13">
        <v>43576</v>
      </c>
      <c r="B463" s="3" t="s">
        <v>15</v>
      </c>
      <c r="C463" s="3" t="s">
        <v>494</v>
      </c>
      <c r="D463" s="3" t="s">
        <v>28</v>
      </c>
      <c r="E463" s="3" t="s">
        <v>8</v>
      </c>
      <c r="F463" s="3">
        <v>68.710399999999993</v>
      </c>
    </row>
    <row r="464" spans="1:6" ht="16" hidden="1" x14ac:dyDescent="0.45">
      <c r="A464" s="12">
        <v>43576</v>
      </c>
      <c r="B464" s="2" t="s">
        <v>15</v>
      </c>
      <c r="C464" s="2" t="s">
        <v>495</v>
      </c>
      <c r="D464" s="2" t="s">
        <v>42</v>
      </c>
      <c r="E464" s="2" t="s">
        <v>8</v>
      </c>
      <c r="F464" s="2">
        <v>410.8</v>
      </c>
    </row>
    <row r="465" spans="1:6" ht="16" hidden="1" x14ac:dyDescent="0.45">
      <c r="A465" s="13">
        <v>43577</v>
      </c>
      <c r="B465" s="3" t="s">
        <v>15</v>
      </c>
      <c r="C465" s="3" t="s">
        <v>496</v>
      </c>
      <c r="D465" s="3" t="s">
        <v>39</v>
      </c>
      <c r="E465" s="3" t="s">
        <v>8</v>
      </c>
      <c r="F465" s="3">
        <v>9.7750000000000004</v>
      </c>
    </row>
    <row r="466" spans="1:6" ht="16" hidden="1" x14ac:dyDescent="0.45">
      <c r="A466" s="12">
        <v>43578</v>
      </c>
      <c r="B466" s="2" t="s">
        <v>17</v>
      </c>
      <c r="C466" s="2" t="s">
        <v>497</v>
      </c>
      <c r="D466" s="2" t="s">
        <v>12</v>
      </c>
      <c r="E466" s="2" t="s">
        <v>8</v>
      </c>
      <c r="F466" s="2">
        <v>12.7</v>
      </c>
    </row>
    <row r="467" spans="1:6" ht="16" hidden="1" x14ac:dyDescent="0.45">
      <c r="A467" s="13">
        <v>43578</v>
      </c>
      <c r="B467" s="3" t="s">
        <v>17</v>
      </c>
      <c r="C467" s="3" t="s">
        <v>498</v>
      </c>
      <c r="D467" s="3" t="s">
        <v>46</v>
      </c>
      <c r="E467" s="3" t="s">
        <v>47</v>
      </c>
      <c r="F467" s="3">
        <v>640</v>
      </c>
    </row>
    <row r="468" spans="1:6" ht="16" hidden="1" x14ac:dyDescent="0.45">
      <c r="A468" s="12">
        <v>43578</v>
      </c>
      <c r="B468" s="2" t="s">
        <v>17</v>
      </c>
      <c r="C468" s="2" t="s">
        <v>499</v>
      </c>
      <c r="D468" s="2" t="s">
        <v>26</v>
      </c>
      <c r="E468" s="2" t="s">
        <v>8</v>
      </c>
      <c r="F468" s="2">
        <v>410</v>
      </c>
    </row>
    <row r="469" spans="1:6" ht="16" hidden="1" x14ac:dyDescent="0.45">
      <c r="A469" s="13">
        <v>43578</v>
      </c>
      <c r="B469" s="3" t="s">
        <v>17</v>
      </c>
      <c r="C469" s="3" t="s">
        <v>500</v>
      </c>
      <c r="D469" s="3" t="s">
        <v>104</v>
      </c>
      <c r="E469" s="3" t="s">
        <v>8</v>
      </c>
      <c r="F469" s="3">
        <v>4839.2</v>
      </c>
    </row>
    <row r="470" spans="1:6" ht="16" hidden="1" x14ac:dyDescent="0.45">
      <c r="A470" s="12">
        <v>43578</v>
      </c>
      <c r="B470" s="2" t="s">
        <v>17</v>
      </c>
      <c r="C470" s="2" t="s">
        <v>501</v>
      </c>
      <c r="D470" s="2" t="s">
        <v>39</v>
      </c>
      <c r="E470" s="2" t="s">
        <v>8</v>
      </c>
      <c r="F470" s="2">
        <v>4160</v>
      </c>
    </row>
    <row r="471" spans="1:6" ht="16" hidden="1" x14ac:dyDescent="0.45">
      <c r="A471" s="13">
        <v>43578</v>
      </c>
      <c r="B471" s="3" t="s">
        <v>17</v>
      </c>
      <c r="C471" s="3" t="s">
        <v>502</v>
      </c>
      <c r="D471" s="3" t="s">
        <v>8</v>
      </c>
      <c r="E471" s="3" t="s">
        <v>9</v>
      </c>
      <c r="F471" s="3">
        <v>24793.599999999999</v>
      </c>
    </row>
    <row r="472" spans="1:6" ht="16" hidden="1" x14ac:dyDescent="0.45">
      <c r="A472" s="12">
        <v>43578</v>
      </c>
      <c r="B472" s="2" t="s">
        <v>15</v>
      </c>
      <c r="C472" s="2" t="s">
        <v>503</v>
      </c>
      <c r="D472" s="2" t="s">
        <v>46</v>
      </c>
      <c r="E472" s="2" t="s">
        <v>47</v>
      </c>
      <c r="F472" s="2">
        <v>72.267800000000008</v>
      </c>
    </row>
    <row r="473" spans="1:6" ht="16" hidden="1" x14ac:dyDescent="0.45">
      <c r="A473" s="13">
        <v>43578</v>
      </c>
      <c r="B473" s="3" t="s">
        <v>15</v>
      </c>
      <c r="C473" s="3" t="s">
        <v>504</v>
      </c>
      <c r="D473" s="3" t="s">
        <v>12</v>
      </c>
      <c r="E473" s="3" t="s">
        <v>8</v>
      </c>
      <c r="F473" s="3">
        <v>40.128599999999999</v>
      </c>
    </row>
    <row r="474" spans="1:6" ht="16" hidden="1" x14ac:dyDescent="0.45">
      <c r="A474" s="12">
        <v>43578</v>
      </c>
      <c r="B474" s="2" t="s">
        <v>15</v>
      </c>
      <c r="C474" s="2" t="s">
        <v>505</v>
      </c>
      <c r="D474" s="2" t="s">
        <v>23</v>
      </c>
      <c r="E474" s="2" t="s">
        <v>8</v>
      </c>
      <c r="F474" s="2">
        <v>3682.4004</v>
      </c>
    </row>
    <row r="475" spans="1:6" ht="16" hidden="1" x14ac:dyDescent="0.45">
      <c r="A475" s="13">
        <v>43578</v>
      </c>
      <c r="B475" s="3" t="s">
        <v>15</v>
      </c>
      <c r="C475" s="3" t="s">
        <v>506</v>
      </c>
      <c r="D475" s="3" t="s">
        <v>8</v>
      </c>
      <c r="E475" s="3" t="s">
        <v>117</v>
      </c>
      <c r="F475" s="3">
        <v>19.053599999999999</v>
      </c>
    </row>
    <row r="476" spans="1:6" ht="16" hidden="1" x14ac:dyDescent="0.45">
      <c r="A476" s="12">
        <v>43578</v>
      </c>
      <c r="B476" s="2" t="s">
        <v>15</v>
      </c>
      <c r="C476" s="2" t="s">
        <v>507</v>
      </c>
      <c r="D476" s="2" t="s">
        <v>34</v>
      </c>
      <c r="E476" s="2" t="s">
        <v>8</v>
      </c>
      <c r="F476" s="2">
        <v>2182.8000000000002</v>
      </c>
    </row>
    <row r="477" spans="1:6" ht="16" hidden="1" x14ac:dyDescent="0.45">
      <c r="A477" s="13">
        <v>43579</v>
      </c>
      <c r="B477" s="3" t="s">
        <v>15</v>
      </c>
      <c r="C477" s="3" t="s">
        <v>508</v>
      </c>
      <c r="D477" s="3" t="s">
        <v>8</v>
      </c>
      <c r="E477" s="3" t="s">
        <v>9</v>
      </c>
      <c r="F477" s="3">
        <v>10061.4148</v>
      </c>
    </row>
    <row r="478" spans="1:6" ht="16" hidden="1" x14ac:dyDescent="0.45">
      <c r="A478" s="12">
        <v>43579</v>
      </c>
      <c r="B478" s="2" t="s">
        <v>15</v>
      </c>
      <c r="C478" s="2" t="s">
        <v>509</v>
      </c>
      <c r="D478" s="2" t="s">
        <v>34</v>
      </c>
      <c r="E478" s="2" t="s">
        <v>8</v>
      </c>
      <c r="F478" s="2">
        <v>2740</v>
      </c>
    </row>
    <row r="479" spans="1:6" ht="16" hidden="1" x14ac:dyDescent="0.45">
      <c r="A479" s="13">
        <v>43580</v>
      </c>
      <c r="B479" s="3" t="s">
        <v>17</v>
      </c>
      <c r="C479" s="3" t="s">
        <v>510</v>
      </c>
      <c r="D479" s="3" t="s">
        <v>23</v>
      </c>
      <c r="E479" s="3" t="s">
        <v>8</v>
      </c>
      <c r="F479" s="3">
        <v>3244.0194000000001</v>
      </c>
    </row>
    <row r="480" spans="1:6" ht="16" hidden="1" x14ac:dyDescent="0.45">
      <c r="A480" s="12">
        <v>43580</v>
      </c>
      <c r="B480" s="2" t="s">
        <v>6</v>
      </c>
      <c r="C480" s="2" t="s">
        <v>511</v>
      </c>
      <c r="D480" s="2" t="s">
        <v>73</v>
      </c>
      <c r="E480" s="2" t="s">
        <v>8</v>
      </c>
      <c r="F480" s="2">
        <v>2456.7598000000003</v>
      </c>
    </row>
    <row r="481" spans="1:6" ht="16" hidden="1" x14ac:dyDescent="0.45">
      <c r="A481" s="13">
        <v>43581</v>
      </c>
      <c r="B481" s="3" t="s">
        <v>17</v>
      </c>
      <c r="C481" s="3" t="s">
        <v>512</v>
      </c>
      <c r="D481" s="3" t="s">
        <v>12</v>
      </c>
      <c r="E481" s="3" t="s">
        <v>8</v>
      </c>
      <c r="F481" s="3">
        <v>10.904000000000002</v>
      </c>
    </row>
    <row r="482" spans="1:6" ht="16" hidden="1" x14ac:dyDescent="0.45">
      <c r="A482" s="12">
        <v>43581</v>
      </c>
      <c r="B482" s="2" t="s">
        <v>17</v>
      </c>
      <c r="C482" s="2" t="s">
        <v>513</v>
      </c>
      <c r="D482" s="2" t="s">
        <v>8</v>
      </c>
      <c r="E482" s="2" t="s">
        <v>14</v>
      </c>
      <c r="F482" s="2">
        <v>10.25</v>
      </c>
    </row>
    <row r="483" spans="1:6" ht="16" hidden="1" x14ac:dyDescent="0.45">
      <c r="A483" s="13">
        <v>43581</v>
      </c>
      <c r="B483" s="3" t="s">
        <v>17</v>
      </c>
      <c r="C483" s="3" t="s">
        <v>514</v>
      </c>
      <c r="D483" s="3" t="s">
        <v>39</v>
      </c>
      <c r="E483" s="3" t="s">
        <v>8</v>
      </c>
      <c r="F483" s="3">
        <v>1056</v>
      </c>
    </row>
    <row r="484" spans="1:6" ht="16" hidden="1" x14ac:dyDescent="0.45">
      <c r="A484" s="12">
        <v>43581</v>
      </c>
      <c r="B484" s="2" t="s">
        <v>17</v>
      </c>
      <c r="C484" s="2" t="s">
        <v>515</v>
      </c>
      <c r="D484" s="2" t="s">
        <v>90</v>
      </c>
      <c r="E484" s="2" t="s">
        <v>8</v>
      </c>
      <c r="F484" s="2">
        <v>1016</v>
      </c>
    </row>
    <row r="485" spans="1:6" ht="16" hidden="1" x14ac:dyDescent="0.45">
      <c r="A485" s="13">
        <v>43581</v>
      </c>
      <c r="B485" s="3" t="s">
        <v>6</v>
      </c>
      <c r="C485" s="3" t="s">
        <v>516</v>
      </c>
      <c r="D485" s="3" t="s">
        <v>67</v>
      </c>
      <c r="E485" s="3" t="s">
        <v>8</v>
      </c>
      <c r="F485" s="3">
        <v>9.1</v>
      </c>
    </row>
    <row r="486" spans="1:6" ht="16" hidden="1" x14ac:dyDescent="0.45">
      <c r="A486" s="12">
        <v>43581</v>
      </c>
      <c r="B486" s="2" t="s">
        <v>6</v>
      </c>
      <c r="C486" s="2" t="s">
        <v>517</v>
      </c>
      <c r="D486" s="2" t="s">
        <v>64</v>
      </c>
      <c r="E486" s="2" t="s">
        <v>8</v>
      </c>
      <c r="F486" s="2">
        <v>16.869600000000002</v>
      </c>
    </row>
    <row r="487" spans="1:6" ht="16" hidden="1" x14ac:dyDescent="0.45">
      <c r="A487" s="13">
        <v>43581</v>
      </c>
      <c r="B487" s="3" t="s">
        <v>6</v>
      </c>
      <c r="C487" s="3" t="s">
        <v>518</v>
      </c>
      <c r="D487" s="3" t="s">
        <v>67</v>
      </c>
      <c r="E487" s="3" t="s">
        <v>8</v>
      </c>
      <c r="F487" s="3">
        <v>2275.92</v>
      </c>
    </row>
    <row r="488" spans="1:6" ht="16" hidden="1" x14ac:dyDescent="0.45">
      <c r="A488" s="12">
        <v>43582</v>
      </c>
      <c r="B488" s="2" t="s">
        <v>17</v>
      </c>
      <c r="C488" s="2" t="s">
        <v>519</v>
      </c>
      <c r="D488" s="2" t="s">
        <v>104</v>
      </c>
      <c r="E488" s="2" t="s">
        <v>8</v>
      </c>
      <c r="F488" s="2">
        <v>3720</v>
      </c>
    </row>
    <row r="489" spans="1:6" ht="16" hidden="1" x14ac:dyDescent="0.45">
      <c r="A489" s="13">
        <v>43582</v>
      </c>
      <c r="B489" s="3" t="s">
        <v>17</v>
      </c>
      <c r="C489" s="3" t="s">
        <v>520</v>
      </c>
      <c r="D489" s="3" t="s">
        <v>8</v>
      </c>
      <c r="E489" s="3" t="s">
        <v>9</v>
      </c>
      <c r="F489" s="3">
        <v>38959.24</v>
      </c>
    </row>
    <row r="490" spans="1:6" ht="16" hidden="1" x14ac:dyDescent="0.45">
      <c r="A490" s="12">
        <v>43582</v>
      </c>
      <c r="B490" s="2" t="s">
        <v>10</v>
      </c>
      <c r="C490" s="2" t="s">
        <v>521</v>
      </c>
      <c r="D490" s="2" t="s">
        <v>12</v>
      </c>
      <c r="E490" s="2" t="s">
        <v>8</v>
      </c>
      <c r="F490" s="2">
        <v>74.88</v>
      </c>
    </row>
    <row r="491" spans="1:6" ht="16" hidden="1" x14ac:dyDescent="0.45">
      <c r="A491" s="13">
        <v>43583</v>
      </c>
      <c r="B491" s="3" t="s">
        <v>6</v>
      </c>
      <c r="C491" s="3" t="s">
        <v>522</v>
      </c>
      <c r="D491" s="3" t="s">
        <v>46</v>
      </c>
      <c r="E491" s="3" t="s">
        <v>47</v>
      </c>
      <c r="F491" s="3">
        <v>124.61130000000001</v>
      </c>
    </row>
    <row r="492" spans="1:6" ht="16" hidden="1" x14ac:dyDescent="0.45">
      <c r="A492" s="12">
        <v>43583</v>
      </c>
      <c r="B492" s="2" t="s">
        <v>15</v>
      </c>
      <c r="C492" s="2" t="s">
        <v>523</v>
      </c>
      <c r="D492" s="2" t="s">
        <v>34</v>
      </c>
      <c r="E492" s="2" t="s">
        <v>8</v>
      </c>
      <c r="F492" s="2">
        <v>9900.7999999999993</v>
      </c>
    </row>
    <row r="493" spans="1:6" ht="16" hidden="1" x14ac:dyDescent="0.45">
      <c r="A493" s="13">
        <v>43583</v>
      </c>
      <c r="B493" s="3" t="s">
        <v>15</v>
      </c>
      <c r="C493" s="3" t="s">
        <v>524</v>
      </c>
      <c r="D493" s="3" t="s">
        <v>8</v>
      </c>
      <c r="E493" s="3" t="s">
        <v>14</v>
      </c>
      <c r="F493" s="3">
        <v>5241.8325000000004</v>
      </c>
    </row>
    <row r="494" spans="1:6" ht="16" hidden="1" x14ac:dyDescent="0.45">
      <c r="A494" s="12">
        <v>43583</v>
      </c>
      <c r="B494" s="2" t="s">
        <v>15</v>
      </c>
      <c r="C494" s="2" t="s">
        <v>525</v>
      </c>
      <c r="D494" s="2" t="s">
        <v>8</v>
      </c>
      <c r="E494" s="2" t="s">
        <v>9</v>
      </c>
      <c r="F494" s="2">
        <v>30949.248</v>
      </c>
    </row>
    <row r="495" spans="1:6" ht="16" hidden="1" x14ac:dyDescent="0.45">
      <c r="A495" s="13">
        <v>43584</v>
      </c>
      <c r="B495" s="3" t="s">
        <v>10</v>
      </c>
      <c r="C495" s="3" t="s">
        <v>526</v>
      </c>
      <c r="D495" s="3" t="s">
        <v>28</v>
      </c>
      <c r="E495" s="3" t="s">
        <v>8</v>
      </c>
      <c r="F495" s="3">
        <v>307.5</v>
      </c>
    </row>
    <row r="496" spans="1:6" ht="16" hidden="1" x14ac:dyDescent="0.45">
      <c r="A496" s="12">
        <v>43584</v>
      </c>
      <c r="B496" s="2" t="s">
        <v>10</v>
      </c>
      <c r="C496" s="2" t="s">
        <v>527</v>
      </c>
      <c r="D496" s="2" t="s">
        <v>39</v>
      </c>
      <c r="E496" s="2" t="s">
        <v>8</v>
      </c>
      <c r="F496" s="2">
        <v>1555.2</v>
      </c>
    </row>
    <row r="497" spans="1:6" ht="16" hidden="1" x14ac:dyDescent="0.45">
      <c r="A497" s="13">
        <v>43585</v>
      </c>
      <c r="B497" s="3" t="s">
        <v>17</v>
      </c>
      <c r="C497" s="3" t="s">
        <v>528</v>
      </c>
      <c r="D497" s="3" t="s">
        <v>39</v>
      </c>
      <c r="E497" s="3" t="s">
        <v>8</v>
      </c>
      <c r="F497" s="3">
        <v>7.8</v>
      </c>
    </row>
    <row r="498" spans="1:6" ht="16" hidden="1" x14ac:dyDescent="0.45">
      <c r="A498" s="12">
        <v>43585</v>
      </c>
      <c r="B498" s="2" t="s">
        <v>17</v>
      </c>
      <c r="C498" s="2" t="s">
        <v>529</v>
      </c>
      <c r="D498" s="2" t="s">
        <v>31</v>
      </c>
      <c r="E498" s="2" t="s">
        <v>8</v>
      </c>
      <c r="F498" s="2">
        <v>114.55200000000001</v>
      </c>
    </row>
    <row r="499" spans="1:6" ht="16" hidden="1" x14ac:dyDescent="0.45">
      <c r="A499" s="13">
        <v>43585</v>
      </c>
      <c r="B499" s="3" t="s">
        <v>17</v>
      </c>
      <c r="C499" s="3" t="s">
        <v>530</v>
      </c>
      <c r="D499" s="3" t="s">
        <v>28</v>
      </c>
      <c r="E499" s="3" t="s">
        <v>8</v>
      </c>
      <c r="F499" s="3">
        <v>1272.2750000000001</v>
      </c>
    </row>
    <row r="500" spans="1:6" ht="16" hidden="1" x14ac:dyDescent="0.45">
      <c r="A500" s="12">
        <v>43585</v>
      </c>
      <c r="B500" s="2" t="s">
        <v>17</v>
      </c>
      <c r="C500" s="2" t="s">
        <v>531</v>
      </c>
      <c r="D500" s="2" t="s">
        <v>8</v>
      </c>
      <c r="E500" s="2" t="s">
        <v>14</v>
      </c>
      <c r="F500" s="2">
        <v>346.75200000000007</v>
      </c>
    </row>
    <row r="501" spans="1:6" ht="16" hidden="1" x14ac:dyDescent="0.45">
      <c r="A501" s="13">
        <v>43585</v>
      </c>
      <c r="B501" s="3" t="s">
        <v>17</v>
      </c>
      <c r="C501" s="3" t="s">
        <v>532</v>
      </c>
      <c r="D501" s="3" t="s">
        <v>73</v>
      </c>
      <c r="E501" s="3" t="s">
        <v>8</v>
      </c>
      <c r="F501" s="3">
        <v>22.730399999999999</v>
      </c>
    </row>
    <row r="502" spans="1:6" ht="16" hidden="1" x14ac:dyDescent="0.45">
      <c r="A502" s="12">
        <v>43585</v>
      </c>
      <c r="B502" s="2" t="s">
        <v>17</v>
      </c>
      <c r="C502" s="2" t="s">
        <v>533</v>
      </c>
      <c r="D502" s="2" t="s">
        <v>104</v>
      </c>
      <c r="E502" s="2" t="s">
        <v>8</v>
      </c>
      <c r="F502" s="2">
        <v>11.675000000000001</v>
      </c>
    </row>
    <row r="503" spans="1:6" ht="16" hidden="1" x14ac:dyDescent="0.45">
      <c r="A503" s="13">
        <v>43585</v>
      </c>
      <c r="B503" s="3" t="s">
        <v>17</v>
      </c>
      <c r="C503" s="3" t="s">
        <v>534</v>
      </c>
      <c r="D503" s="3" t="s">
        <v>28</v>
      </c>
      <c r="E503" s="3" t="s">
        <v>8</v>
      </c>
      <c r="F503" s="3">
        <v>22.915199999999999</v>
      </c>
    </row>
    <row r="504" spans="1:6" ht="16" hidden="1" x14ac:dyDescent="0.45">
      <c r="A504" s="12">
        <v>43585</v>
      </c>
      <c r="B504" s="2" t="s">
        <v>6</v>
      </c>
      <c r="C504" s="2" t="s">
        <v>535</v>
      </c>
      <c r="D504" s="2" t="s">
        <v>28</v>
      </c>
      <c r="E504" s="2" t="s">
        <v>8</v>
      </c>
      <c r="F504" s="2">
        <v>4939.9430000000002</v>
      </c>
    </row>
    <row r="505" spans="1:6" ht="16" hidden="1" x14ac:dyDescent="0.45">
      <c r="A505" s="13">
        <v>43585</v>
      </c>
      <c r="B505" s="3" t="s">
        <v>15</v>
      </c>
      <c r="C505" s="3" t="s">
        <v>536</v>
      </c>
      <c r="D505" s="3" t="s">
        <v>19</v>
      </c>
      <c r="E505" s="3" t="s">
        <v>8</v>
      </c>
      <c r="F505" s="3">
        <v>4140</v>
      </c>
    </row>
    <row r="506" spans="1:6" ht="16" hidden="1" x14ac:dyDescent="0.45">
      <c r="A506" s="12">
        <v>43586</v>
      </c>
      <c r="B506" s="2" t="s">
        <v>10</v>
      </c>
      <c r="C506" s="2" t="s">
        <v>537</v>
      </c>
      <c r="D506" s="2" t="s">
        <v>31</v>
      </c>
      <c r="E506" s="2" t="s">
        <v>8</v>
      </c>
      <c r="F506" s="2">
        <v>3734.64</v>
      </c>
    </row>
    <row r="507" spans="1:6" ht="16" hidden="1" x14ac:dyDescent="0.45">
      <c r="A507" s="13">
        <v>43587</v>
      </c>
      <c r="B507" s="3" t="s">
        <v>17</v>
      </c>
      <c r="C507" s="3" t="s">
        <v>538</v>
      </c>
      <c r="D507" s="3" t="s">
        <v>31</v>
      </c>
      <c r="E507" s="3" t="s">
        <v>8</v>
      </c>
      <c r="F507" s="3">
        <v>9.7680000000000007</v>
      </c>
    </row>
    <row r="508" spans="1:6" ht="16" hidden="1" x14ac:dyDescent="0.45">
      <c r="A508" s="12">
        <v>43587</v>
      </c>
      <c r="B508" s="2" t="s">
        <v>17</v>
      </c>
      <c r="C508" s="2" t="s">
        <v>539</v>
      </c>
      <c r="D508" s="2" t="s">
        <v>46</v>
      </c>
      <c r="E508" s="2" t="s">
        <v>47</v>
      </c>
      <c r="F508" s="2">
        <v>74.969400000000007</v>
      </c>
    </row>
    <row r="509" spans="1:6" ht="16" hidden="1" x14ac:dyDescent="0.45">
      <c r="A509" s="13">
        <v>43587</v>
      </c>
      <c r="B509" s="3" t="s">
        <v>17</v>
      </c>
      <c r="C509" s="3" t="s">
        <v>540</v>
      </c>
      <c r="D509" s="3" t="s">
        <v>57</v>
      </c>
      <c r="E509" s="3" t="s">
        <v>8</v>
      </c>
      <c r="F509" s="3">
        <v>822</v>
      </c>
    </row>
    <row r="510" spans="1:6" ht="16" hidden="1" x14ac:dyDescent="0.45">
      <c r="A510" s="12">
        <v>43587</v>
      </c>
      <c r="B510" s="2" t="s">
        <v>17</v>
      </c>
      <c r="C510" s="2" t="s">
        <v>541</v>
      </c>
      <c r="D510" s="2" t="s">
        <v>67</v>
      </c>
      <c r="E510" s="2" t="s">
        <v>8</v>
      </c>
      <c r="F510" s="2">
        <v>6500</v>
      </c>
    </row>
    <row r="511" spans="1:6" ht="16" hidden="1" x14ac:dyDescent="0.45">
      <c r="A511" s="13">
        <v>43587</v>
      </c>
      <c r="B511" s="3" t="s">
        <v>6</v>
      </c>
      <c r="C511" s="3" t="s">
        <v>542</v>
      </c>
      <c r="D511" s="3" t="s">
        <v>12</v>
      </c>
      <c r="E511" s="3" t="s">
        <v>8</v>
      </c>
      <c r="F511" s="3">
        <v>906.91200000000015</v>
      </c>
    </row>
    <row r="512" spans="1:6" ht="16" hidden="1" x14ac:dyDescent="0.45">
      <c r="A512" s="12">
        <v>43587</v>
      </c>
      <c r="B512" s="2" t="s">
        <v>10</v>
      </c>
      <c r="C512" s="2" t="s">
        <v>543</v>
      </c>
      <c r="D512" s="2" t="s">
        <v>8</v>
      </c>
      <c r="E512" s="2" t="s">
        <v>14</v>
      </c>
      <c r="F512" s="2">
        <v>4664.3783999999996</v>
      </c>
    </row>
    <row r="513" spans="1:6" ht="16" hidden="1" x14ac:dyDescent="0.45">
      <c r="A513" s="13">
        <v>43588</v>
      </c>
      <c r="B513" s="3" t="s">
        <v>10</v>
      </c>
      <c r="C513" s="3" t="s">
        <v>544</v>
      </c>
      <c r="D513" s="3" t="s">
        <v>28</v>
      </c>
      <c r="E513" s="3" t="s">
        <v>8</v>
      </c>
      <c r="F513" s="3">
        <v>29.1584</v>
      </c>
    </row>
    <row r="514" spans="1:6" ht="16" hidden="1" x14ac:dyDescent="0.45">
      <c r="A514" s="12">
        <v>43588</v>
      </c>
      <c r="B514" s="2" t="s">
        <v>10</v>
      </c>
      <c r="C514" s="2" t="s">
        <v>545</v>
      </c>
      <c r="D514" s="2" t="s">
        <v>39</v>
      </c>
      <c r="E514" s="2" t="s">
        <v>8</v>
      </c>
      <c r="F514" s="2">
        <v>513.6</v>
      </c>
    </row>
    <row r="515" spans="1:6" ht="16" hidden="1" x14ac:dyDescent="0.45">
      <c r="A515" s="13">
        <v>43588</v>
      </c>
      <c r="B515" s="3" t="s">
        <v>15</v>
      </c>
      <c r="C515" s="3" t="s">
        <v>546</v>
      </c>
      <c r="D515" s="3" t="s">
        <v>104</v>
      </c>
      <c r="E515" s="3" t="s">
        <v>8</v>
      </c>
      <c r="F515" s="3">
        <v>1408</v>
      </c>
    </row>
    <row r="516" spans="1:6" ht="16" hidden="1" x14ac:dyDescent="0.45">
      <c r="A516" s="12">
        <v>43589</v>
      </c>
      <c r="B516" s="2" t="s">
        <v>17</v>
      </c>
      <c r="C516" s="2" t="s">
        <v>547</v>
      </c>
      <c r="D516" s="2" t="s">
        <v>39</v>
      </c>
      <c r="E516" s="2" t="s">
        <v>8</v>
      </c>
      <c r="F516" s="2">
        <v>312</v>
      </c>
    </row>
    <row r="517" spans="1:6" ht="16" hidden="1" x14ac:dyDescent="0.45">
      <c r="A517" s="13">
        <v>43589</v>
      </c>
      <c r="B517" s="3" t="s">
        <v>17</v>
      </c>
      <c r="C517" s="3" t="s">
        <v>548</v>
      </c>
      <c r="D517" s="3" t="s">
        <v>34</v>
      </c>
      <c r="E517" s="3" t="s">
        <v>8</v>
      </c>
      <c r="F517" s="3">
        <v>2675</v>
      </c>
    </row>
    <row r="518" spans="1:6" ht="16" hidden="1" x14ac:dyDescent="0.45">
      <c r="A518" s="12">
        <v>43589</v>
      </c>
      <c r="B518" s="2" t="s">
        <v>6</v>
      </c>
      <c r="C518" s="2" t="s">
        <v>549</v>
      </c>
      <c r="D518" s="2" t="s">
        <v>26</v>
      </c>
      <c r="E518" s="2" t="s">
        <v>8</v>
      </c>
      <c r="F518" s="2">
        <v>4080</v>
      </c>
    </row>
    <row r="519" spans="1:6" ht="16" hidden="1" x14ac:dyDescent="0.45">
      <c r="A519" s="13">
        <v>43589</v>
      </c>
      <c r="B519" s="3" t="s">
        <v>10</v>
      </c>
      <c r="C519" s="3" t="s">
        <v>550</v>
      </c>
      <c r="D519" s="3" t="s">
        <v>67</v>
      </c>
      <c r="E519" s="3" t="s">
        <v>8</v>
      </c>
      <c r="F519" s="3">
        <v>3600</v>
      </c>
    </row>
    <row r="520" spans="1:6" ht="16" hidden="1" x14ac:dyDescent="0.45">
      <c r="A520" s="12">
        <v>43589</v>
      </c>
      <c r="B520" s="2" t="s">
        <v>10</v>
      </c>
      <c r="C520" s="2" t="s">
        <v>551</v>
      </c>
      <c r="D520" s="2" t="s">
        <v>73</v>
      </c>
      <c r="E520" s="2" t="s">
        <v>8</v>
      </c>
      <c r="F520" s="2">
        <v>104.0934</v>
      </c>
    </row>
    <row r="521" spans="1:6" ht="16" hidden="1" x14ac:dyDescent="0.45">
      <c r="A521" s="13">
        <v>43590</v>
      </c>
      <c r="B521" s="3" t="s">
        <v>6</v>
      </c>
      <c r="C521" s="3" t="s">
        <v>552</v>
      </c>
      <c r="D521" s="3" t="s">
        <v>42</v>
      </c>
      <c r="E521" s="3" t="s">
        <v>8</v>
      </c>
      <c r="F521" s="3">
        <v>14.67</v>
      </c>
    </row>
    <row r="522" spans="1:6" ht="16" hidden="1" x14ac:dyDescent="0.45">
      <c r="A522" s="12">
        <v>43590</v>
      </c>
      <c r="B522" s="2" t="s">
        <v>6</v>
      </c>
      <c r="C522" s="2" t="s">
        <v>553</v>
      </c>
      <c r="D522" s="2" t="s">
        <v>12</v>
      </c>
      <c r="E522" s="2" t="s">
        <v>8</v>
      </c>
      <c r="F522" s="2">
        <v>9870.0590000000011</v>
      </c>
    </row>
    <row r="523" spans="1:6" ht="16" hidden="1" x14ac:dyDescent="0.45">
      <c r="A523" s="13">
        <v>43590</v>
      </c>
      <c r="B523" s="3" t="s">
        <v>6</v>
      </c>
      <c r="C523" s="3" t="s">
        <v>554</v>
      </c>
      <c r="D523" s="3" t="s">
        <v>93</v>
      </c>
      <c r="E523" s="3" t="s">
        <v>8</v>
      </c>
      <c r="F523" s="3">
        <v>14.208000000000002</v>
      </c>
    </row>
    <row r="524" spans="1:6" ht="16" hidden="1" x14ac:dyDescent="0.45">
      <c r="A524" s="12">
        <v>43590</v>
      </c>
      <c r="B524" s="2" t="s">
        <v>10</v>
      </c>
      <c r="C524" s="2" t="s">
        <v>555</v>
      </c>
      <c r="D524" s="2" t="s">
        <v>8</v>
      </c>
      <c r="E524" s="2" t="s">
        <v>9</v>
      </c>
      <c r="F524" s="2">
        <v>12292.72</v>
      </c>
    </row>
    <row r="525" spans="1:6" ht="16" hidden="1" x14ac:dyDescent="0.45">
      <c r="A525" s="13">
        <v>43590</v>
      </c>
      <c r="B525" s="3" t="s">
        <v>15</v>
      </c>
      <c r="C525" s="3" t="s">
        <v>556</v>
      </c>
      <c r="D525" s="3" t="s">
        <v>12</v>
      </c>
      <c r="E525" s="3" t="s">
        <v>8</v>
      </c>
      <c r="F525" s="3">
        <v>7.8020000000000005</v>
      </c>
    </row>
    <row r="526" spans="1:6" ht="16" hidden="1" x14ac:dyDescent="0.45">
      <c r="A526" s="12">
        <v>43590</v>
      </c>
      <c r="B526" s="2" t="s">
        <v>15</v>
      </c>
      <c r="C526" s="2" t="s">
        <v>557</v>
      </c>
      <c r="D526" s="2" t="s">
        <v>93</v>
      </c>
      <c r="E526" s="2" t="s">
        <v>8</v>
      </c>
      <c r="F526" s="2">
        <v>39000</v>
      </c>
    </row>
    <row r="527" spans="1:6" ht="16" hidden="1" x14ac:dyDescent="0.45">
      <c r="A527" s="13">
        <v>43591</v>
      </c>
      <c r="B527" s="3" t="s">
        <v>6</v>
      </c>
      <c r="C527" s="3" t="s">
        <v>558</v>
      </c>
      <c r="D527" s="3" t="s">
        <v>19</v>
      </c>
      <c r="E527" s="3" t="s">
        <v>8</v>
      </c>
      <c r="F527" s="3">
        <v>2234.4</v>
      </c>
    </row>
    <row r="528" spans="1:6" ht="16" hidden="1" x14ac:dyDescent="0.45">
      <c r="A528" s="12">
        <v>43591</v>
      </c>
      <c r="B528" s="2" t="s">
        <v>15</v>
      </c>
      <c r="C528" s="2" t="s">
        <v>559</v>
      </c>
      <c r="D528" s="2" t="s">
        <v>31</v>
      </c>
      <c r="E528" s="2" t="s">
        <v>8</v>
      </c>
      <c r="F528" s="2">
        <v>2753.5296000000003</v>
      </c>
    </row>
    <row r="529" spans="1:6" ht="16" hidden="1" x14ac:dyDescent="0.45">
      <c r="A529" s="13">
        <v>43591</v>
      </c>
      <c r="B529" s="3" t="s">
        <v>15</v>
      </c>
      <c r="C529" s="3" t="s">
        <v>560</v>
      </c>
      <c r="D529" s="3" t="s">
        <v>8</v>
      </c>
      <c r="E529" s="3" t="s">
        <v>9</v>
      </c>
      <c r="F529" s="3">
        <v>2792.1778000000004</v>
      </c>
    </row>
    <row r="530" spans="1:6" ht="16" hidden="1" x14ac:dyDescent="0.45">
      <c r="A530" s="12">
        <v>43591</v>
      </c>
      <c r="B530" s="2" t="s">
        <v>15</v>
      </c>
      <c r="C530" s="2" t="s">
        <v>561</v>
      </c>
      <c r="D530" s="2" t="s">
        <v>90</v>
      </c>
      <c r="E530" s="2" t="s">
        <v>8</v>
      </c>
      <c r="F530" s="2">
        <v>644.25599999999997</v>
      </c>
    </row>
    <row r="531" spans="1:6" ht="16" hidden="1" x14ac:dyDescent="0.45">
      <c r="A531" s="13">
        <v>43592</v>
      </c>
      <c r="B531" s="3" t="s">
        <v>17</v>
      </c>
      <c r="C531" s="3" t="s">
        <v>562</v>
      </c>
      <c r="D531" s="3" t="s">
        <v>104</v>
      </c>
      <c r="E531" s="3" t="s">
        <v>8</v>
      </c>
      <c r="F531" s="3">
        <v>9.5459999999999994</v>
      </c>
    </row>
    <row r="532" spans="1:6" ht="16" hidden="1" x14ac:dyDescent="0.45">
      <c r="A532" s="12">
        <v>43592</v>
      </c>
      <c r="B532" s="2" t="s">
        <v>17</v>
      </c>
      <c r="C532" s="2" t="s">
        <v>563</v>
      </c>
      <c r="D532" s="2" t="s">
        <v>73</v>
      </c>
      <c r="E532" s="2" t="s">
        <v>8</v>
      </c>
      <c r="F532" s="2">
        <v>714</v>
      </c>
    </row>
    <row r="533" spans="1:6" ht="16" hidden="1" x14ac:dyDescent="0.45">
      <c r="A533" s="13">
        <v>43592</v>
      </c>
      <c r="B533" s="3" t="s">
        <v>6</v>
      </c>
      <c r="C533" s="3" t="s">
        <v>564</v>
      </c>
      <c r="D533" s="3" t="s">
        <v>8</v>
      </c>
      <c r="E533" s="3" t="s">
        <v>14</v>
      </c>
      <c r="F533" s="3">
        <v>20.929200000000002</v>
      </c>
    </row>
    <row r="534" spans="1:6" ht="16" hidden="1" x14ac:dyDescent="0.45">
      <c r="A534" s="12">
        <v>43592</v>
      </c>
      <c r="B534" s="2" t="s">
        <v>10</v>
      </c>
      <c r="C534" s="2" t="s">
        <v>565</v>
      </c>
      <c r="D534" s="2" t="s">
        <v>8</v>
      </c>
      <c r="E534" s="2" t="s">
        <v>9</v>
      </c>
      <c r="F534" s="2">
        <v>43629.32</v>
      </c>
    </row>
    <row r="535" spans="1:6" ht="16" hidden="1" x14ac:dyDescent="0.45">
      <c r="A535" s="13">
        <v>43592</v>
      </c>
      <c r="B535" s="3" t="s">
        <v>10</v>
      </c>
      <c r="C535" s="3" t="s">
        <v>566</v>
      </c>
      <c r="D535" s="3" t="s">
        <v>90</v>
      </c>
      <c r="E535" s="3" t="s">
        <v>8</v>
      </c>
      <c r="F535" s="3">
        <v>13378.878000000001</v>
      </c>
    </row>
    <row r="536" spans="1:6" ht="16" hidden="1" x14ac:dyDescent="0.45">
      <c r="A536" s="12">
        <v>43593</v>
      </c>
      <c r="B536" s="2" t="s">
        <v>17</v>
      </c>
      <c r="C536" s="2" t="s">
        <v>567</v>
      </c>
      <c r="D536" s="2" t="s">
        <v>42</v>
      </c>
      <c r="E536" s="2" t="s">
        <v>8</v>
      </c>
      <c r="F536" s="2">
        <v>2115</v>
      </c>
    </row>
    <row r="537" spans="1:6" ht="16" hidden="1" x14ac:dyDescent="0.45">
      <c r="A537" s="13">
        <v>43593</v>
      </c>
      <c r="B537" s="3" t="s">
        <v>17</v>
      </c>
      <c r="C537" s="3" t="s">
        <v>568</v>
      </c>
      <c r="D537" s="3" t="s">
        <v>39</v>
      </c>
      <c r="E537" s="3" t="s">
        <v>8</v>
      </c>
      <c r="F537" s="3">
        <v>9696.6180000000004</v>
      </c>
    </row>
    <row r="538" spans="1:6" ht="16" hidden="1" x14ac:dyDescent="0.45">
      <c r="A538" s="12">
        <v>43593</v>
      </c>
      <c r="B538" s="2" t="s">
        <v>17</v>
      </c>
      <c r="C538" s="2" t="s">
        <v>569</v>
      </c>
      <c r="D538" s="2" t="s">
        <v>90</v>
      </c>
      <c r="E538" s="2" t="s">
        <v>8</v>
      </c>
      <c r="F538" s="2">
        <v>18288.558000000001</v>
      </c>
    </row>
    <row r="539" spans="1:6" ht="16" hidden="1" x14ac:dyDescent="0.45">
      <c r="A539" s="13">
        <v>43593</v>
      </c>
      <c r="B539" s="3" t="s">
        <v>6</v>
      </c>
      <c r="C539" s="3" t="s">
        <v>570</v>
      </c>
      <c r="D539" s="3" t="s">
        <v>34</v>
      </c>
      <c r="E539" s="3" t="s">
        <v>8</v>
      </c>
      <c r="F539" s="3">
        <v>480.46080000000001</v>
      </c>
    </row>
    <row r="540" spans="1:6" ht="16" hidden="1" x14ac:dyDescent="0.45">
      <c r="A540" s="12">
        <v>43593</v>
      </c>
      <c r="B540" s="2" t="s">
        <v>10</v>
      </c>
      <c r="C540" s="2" t="s">
        <v>571</v>
      </c>
      <c r="D540" s="2" t="s">
        <v>8</v>
      </c>
      <c r="E540" s="2" t="s">
        <v>9</v>
      </c>
      <c r="F540" s="2">
        <v>25231.7808</v>
      </c>
    </row>
    <row r="541" spans="1:6" ht="16" hidden="1" x14ac:dyDescent="0.45">
      <c r="A541" s="13">
        <v>43593</v>
      </c>
      <c r="B541" s="3" t="s">
        <v>15</v>
      </c>
      <c r="C541" s="3" t="s">
        <v>572</v>
      </c>
      <c r="D541" s="3" t="s">
        <v>8</v>
      </c>
      <c r="E541" s="3" t="s">
        <v>9</v>
      </c>
      <c r="F541" s="3">
        <v>21860.639999999999</v>
      </c>
    </row>
    <row r="542" spans="1:6" ht="16" hidden="1" x14ac:dyDescent="0.45">
      <c r="A542" s="12">
        <v>43593</v>
      </c>
      <c r="B542" s="2" t="s">
        <v>15</v>
      </c>
      <c r="C542" s="2" t="s">
        <v>573</v>
      </c>
      <c r="D542" s="2" t="s">
        <v>104</v>
      </c>
      <c r="E542" s="2" t="s">
        <v>8</v>
      </c>
      <c r="F542" s="2">
        <v>14.694600000000001</v>
      </c>
    </row>
    <row r="543" spans="1:6" ht="16" hidden="1" x14ac:dyDescent="0.45">
      <c r="A543" s="13">
        <v>43593</v>
      </c>
      <c r="B543" s="3" t="s">
        <v>15</v>
      </c>
      <c r="C543" s="3" t="s">
        <v>574</v>
      </c>
      <c r="D543" s="3" t="s">
        <v>26</v>
      </c>
      <c r="E543" s="3" t="s">
        <v>8</v>
      </c>
      <c r="F543" s="3">
        <v>348.84570000000002</v>
      </c>
    </row>
    <row r="544" spans="1:6" ht="16" hidden="1" x14ac:dyDescent="0.45">
      <c r="A544" s="12">
        <v>43594</v>
      </c>
      <c r="B544" s="2" t="s">
        <v>17</v>
      </c>
      <c r="C544" s="2" t="s">
        <v>575</v>
      </c>
      <c r="D544" s="2" t="s">
        <v>93</v>
      </c>
      <c r="E544" s="2" t="s">
        <v>8</v>
      </c>
      <c r="F544" s="2">
        <v>8.0660000000000007</v>
      </c>
    </row>
    <row r="545" spans="1:6" ht="16" hidden="1" x14ac:dyDescent="0.45">
      <c r="A545" s="13">
        <v>43594</v>
      </c>
      <c r="B545" s="3" t="s">
        <v>17</v>
      </c>
      <c r="C545" s="3" t="s">
        <v>576</v>
      </c>
      <c r="D545" s="3" t="s">
        <v>90</v>
      </c>
      <c r="E545" s="3" t="s">
        <v>8</v>
      </c>
      <c r="F545" s="3">
        <v>822</v>
      </c>
    </row>
    <row r="546" spans="1:6" ht="16" hidden="1" x14ac:dyDescent="0.45">
      <c r="A546" s="12">
        <v>43594</v>
      </c>
      <c r="B546" s="2" t="s">
        <v>6</v>
      </c>
      <c r="C546" s="2" t="s">
        <v>577</v>
      </c>
      <c r="D546" s="2" t="s">
        <v>28</v>
      </c>
      <c r="E546" s="2" t="s">
        <v>8</v>
      </c>
      <c r="F546" s="2">
        <v>21.041999999999998</v>
      </c>
    </row>
    <row r="547" spans="1:6" ht="16" hidden="1" x14ac:dyDescent="0.45">
      <c r="A547" s="13">
        <v>43595</v>
      </c>
      <c r="B547" s="3" t="s">
        <v>17</v>
      </c>
      <c r="C547" s="3" t="s">
        <v>578</v>
      </c>
      <c r="D547" s="3" t="s">
        <v>39</v>
      </c>
      <c r="E547" s="3" t="s">
        <v>8</v>
      </c>
      <c r="F547" s="3">
        <v>555</v>
      </c>
    </row>
    <row r="548" spans="1:6" ht="16" hidden="1" x14ac:dyDescent="0.45">
      <c r="A548" s="12">
        <v>43595</v>
      </c>
      <c r="B548" s="2" t="s">
        <v>10</v>
      </c>
      <c r="C548" s="2" t="s">
        <v>579</v>
      </c>
      <c r="D548" s="2" t="s">
        <v>39</v>
      </c>
      <c r="E548" s="2" t="s">
        <v>8</v>
      </c>
      <c r="F548" s="2">
        <v>364</v>
      </c>
    </row>
    <row r="549" spans="1:6" ht="16" hidden="1" x14ac:dyDescent="0.45">
      <c r="A549" s="13">
        <v>43596</v>
      </c>
      <c r="B549" s="3" t="s">
        <v>15</v>
      </c>
      <c r="C549" s="3" t="s">
        <v>580</v>
      </c>
      <c r="D549" s="3" t="s">
        <v>39</v>
      </c>
      <c r="E549" s="3" t="s">
        <v>8</v>
      </c>
      <c r="F549" s="3">
        <v>1050</v>
      </c>
    </row>
    <row r="550" spans="1:6" ht="16" hidden="1" x14ac:dyDescent="0.45">
      <c r="A550" s="12">
        <v>43596</v>
      </c>
      <c r="B550" s="2" t="s">
        <v>15</v>
      </c>
      <c r="C550" s="2" t="s">
        <v>581</v>
      </c>
      <c r="D550" s="2" t="s">
        <v>8</v>
      </c>
      <c r="E550" s="2" t="s">
        <v>9</v>
      </c>
      <c r="F550" s="2">
        <v>30414.2664</v>
      </c>
    </row>
    <row r="551" spans="1:6" ht="16" hidden="1" x14ac:dyDescent="0.45">
      <c r="A551" s="13">
        <v>43597</v>
      </c>
      <c r="B551" s="3" t="s">
        <v>10</v>
      </c>
      <c r="C551" s="3" t="s">
        <v>582</v>
      </c>
      <c r="D551" s="3" t="s">
        <v>12</v>
      </c>
      <c r="E551" s="3" t="s">
        <v>8</v>
      </c>
      <c r="F551" s="3">
        <v>6800</v>
      </c>
    </row>
    <row r="552" spans="1:6" ht="16" hidden="1" x14ac:dyDescent="0.45">
      <c r="A552" s="12">
        <v>43597</v>
      </c>
      <c r="B552" s="2" t="s">
        <v>15</v>
      </c>
      <c r="C552" s="2" t="s">
        <v>583</v>
      </c>
      <c r="D552" s="2" t="s">
        <v>67</v>
      </c>
      <c r="E552" s="2" t="s">
        <v>8</v>
      </c>
      <c r="F552" s="2">
        <v>4880</v>
      </c>
    </row>
    <row r="553" spans="1:6" ht="16" hidden="1" x14ac:dyDescent="0.45">
      <c r="A553" s="13">
        <v>43597</v>
      </c>
      <c r="B553" s="3" t="s">
        <v>15</v>
      </c>
      <c r="C553" s="3" t="s">
        <v>584</v>
      </c>
      <c r="D553" s="3" t="s">
        <v>57</v>
      </c>
      <c r="E553" s="3" t="s">
        <v>8</v>
      </c>
      <c r="F553" s="3">
        <v>856</v>
      </c>
    </row>
    <row r="554" spans="1:6" ht="16" hidden="1" x14ac:dyDescent="0.45">
      <c r="A554" s="12">
        <v>43598</v>
      </c>
      <c r="B554" s="2" t="s">
        <v>10</v>
      </c>
      <c r="C554" s="2" t="s">
        <v>585</v>
      </c>
      <c r="D554" s="2" t="s">
        <v>104</v>
      </c>
      <c r="E554" s="2" t="s">
        <v>8</v>
      </c>
      <c r="F554" s="2">
        <v>2112</v>
      </c>
    </row>
    <row r="555" spans="1:6" ht="16" hidden="1" x14ac:dyDescent="0.45">
      <c r="A555" s="13">
        <v>43599</v>
      </c>
      <c r="B555" s="3" t="s">
        <v>17</v>
      </c>
      <c r="C555" s="3" t="s">
        <v>586</v>
      </c>
      <c r="D555" s="3" t="s">
        <v>28</v>
      </c>
      <c r="E555" s="3" t="s">
        <v>8</v>
      </c>
      <c r="F555" s="3">
        <v>4277.37</v>
      </c>
    </row>
    <row r="556" spans="1:6" ht="16" hidden="1" x14ac:dyDescent="0.45">
      <c r="A556" s="12">
        <v>43599</v>
      </c>
      <c r="B556" s="2" t="s">
        <v>17</v>
      </c>
      <c r="C556" s="2" t="s">
        <v>587</v>
      </c>
      <c r="D556" s="2" t="s">
        <v>31</v>
      </c>
      <c r="E556" s="2" t="s">
        <v>8</v>
      </c>
      <c r="F556" s="2">
        <v>1539.2</v>
      </c>
    </row>
    <row r="557" spans="1:6" ht="16" hidden="1" x14ac:dyDescent="0.45">
      <c r="A557" s="13">
        <v>43599</v>
      </c>
      <c r="B557" s="3" t="s">
        <v>17</v>
      </c>
      <c r="C557" s="3" t="s">
        <v>588</v>
      </c>
      <c r="D557" s="3" t="s">
        <v>46</v>
      </c>
      <c r="E557" s="3" t="s">
        <v>47</v>
      </c>
      <c r="F557" s="3">
        <v>2822.2282</v>
      </c>
    </row>
    <row r="558" spans="1:6" ht="16" hidden="1" x14ac:dyDescent="0.45">
      <c r="A558" s="12">
        <v>43599</v>
      </c>
      <c r="B558" s="2" t="s">
        <v>6</v>
      </c>
      <c r="C558" s="2" t="s">
        <v>589</v>
      </c>
      <c r="D558" s="2" t="s">
        <v>8</v>
      </c>
      <c r="E558" s="2" t="s">
        <v>14</v>
      </c>
      <c r="F558" s="2">
        <v>260.06400000000002</v>
      </c>
    </row>
    <row r="559" spans="1:6" ht="16" hidden="1" x14ac:dyDescent="0.45">
      <c r="A559" s="13">
        <v>43599</v>
      </c>
      <c r="B559" s="3" t="s">
        <v>10</v>
      </c>
      <c r="C559" s="3" t="s">
        <v>590</v>
      </c>
      <c r="D559" s="3" t="s">
        <v>42</v>
      </c>
      <c r="E559" s="3" t="s">
        <v>8</v>
      </c>
      <c r="F559" s="3">
        <v>444</v>
      </c>
    </row>
    <row r="560" spans="1:6" ht="16" hidden="1" x14ac:dyDescent="0.45">
      <c r="A560" s="12">
        <v>43599</v>
      </c>
      <c r="B560" s="2" t="s">
        <v>15</v>
      </c>
      <c r="C560" s="2" t="s">
        <v>591</v>
      </c>
      <c r="D560" s="2" t="s">
        <v>19</v>
      </c>
      <c r="E560" s="2" t="s">
        <v>8</v>
      </c>
      <c r="F560" s="2">
        <v>12.177</v>
      </c>
    </row>
    <row r="561" spans="1:6" ht="16" hidden="1" x14ac:dyDescent="0.45">
      <c r="A561" s="13">
        <v>43600</v>
      </c>
      <c r="B561" s="3" t="s">
        <v>6</v>
      </c>
      <c r="C561" s="3" t="s">
        <v>592</v>
      </c>
      <c r="D561" s="3" t="s">
        <v>73</v>
      </c>
      <c r="E561" s="3" t="s">
        <v>8</v>
      </c>
      <c r="F561" s="3">
        <v>803.4</v>
      </c>
    </row>
    <row r="562" spans="1:6" ht="16" hidden="1" x14ac:dyDescent="0.45">
      <c r="A562" s="12">
        <v>43600</v>
      </c>
      <c r="B562" s="2" t="s">
        <v>15</v>
      </c>
      <c r="C562" s="2" t="s">
        <v>593</v>
      </c>
      <c r="D562" s="2" t="s">
        <v>34</v>
      </c>
      <c r="E562" s="2" t="s">
        <v>8</v>
      </c>
      <c r="F562" s="2">
        <v>5.2494000000000005</v>
      </c>
    </row>
    <row r="563" spans="1:6" ht="16" hidden="1" x14ac:dyDescent="0.45">
      <c r="A563" s="13">
        <v>43601</v>
      </c>
      <c r="B563" s="3" t="s">
        <v>17</v>
      </c>
      <c r="C563" s="3" t="s">
        <v>594</v>
      </c>
      <c r="D563" s="3" t="s">
        <v>42</v>
      </c>
      <c r="E563" s="3" t="s">
        <v>8</v>
      </c>
      <c r="F563" s="3">
        <v>6.7580000000000009</v>
      </c>
    </row>
    <row r="564" spans="1:6" ht="16" hidden="1" x14ac:dyDescent="0.45">
      <c r="A564" s="12">
        <v>43601</v>
      </c>
      <c r="B564" s="2" t="s">
        <v>17</v>
      </c>
      <c r="C564" s="2" t="s">
        <v>595</v>
      </c>
      <c r="D564" s="2" t="s">
        <v>46</v>
      </c>
      <c r="E564" s="2" t="s">
        <v>47</v>
      </c>
      <c r="F564" s="2">
        <v>68.400000000000006</v>
      </c>
    </row>
    <row r="565" spans="1:6" ht="16" hidden="1" x14ac:dyDescent="0.45">
      <c r="A565" s="13">
        <v>43601</v>
      </c>
      <c r="B565" s="3" t="s">
        <v>17</v>
      </c>
      <c r="C565" s="3" t="s">
        <v>596</v>
      </c>
      <c r="D565" s="3" t="s">
        <v>42</v>
      </c>
      <c r="E565" s="3" t="s">
        <v>8</v>
      </c>
      <c r="F565" s="3">
        <v>411</v>
      </c>
    </row>
    <row r="566" spans="1:6" ht="16" hidden="1" x14ac:dyDescent="0.45">
      <c r="A566" s="12">
        <v>43601</v>
      </c>
      <c r="B566" s="2" t="s">
        <v>17</v>
      </c>
      <c r="C566" s="2" t="s">
        <v>597</v>
      </c>
      <c r="D566" s="2" t="s">
        <v>8</v>
      </c>
      <c r="E566" s="2" t="s">
        <v>9</v>
      </c>
      <c r="F566" s="2">
        <v>356.32800000000003</v>
      </c>
    </row>
    <row r="567" spans="1:6" ht="16" hidden="1" x14ac:dyDescent="0.45">
      <c r="A567" s="13">
        <v>43601</v>
      </c>
      <c r="B567" s="3" t="s">
        <v>10</v>
      </c>
      <c r="C567" s="3" t="s">
        <v>598</v>
      </c>
      <c r="D567" s="3" t="s">
        <v>12</v>
      </c>
      <c r="E567" s="3" t="s">
        <v>8</v>
      </c>
      <c r="F567" s="3">
        <v>1869.44</v>
      </c>
    </row>
    <row r="568" spans="1:6" ht="16" hidden="1" x14ac:dyDescent="0.45">
      <c r="A568" s="12">
        <v>43601</v>
      </c>
      <c r="B568" s="2" t="s">
        <v>10</v>
      </c>
      <c r="C568" s="2" t="s">
        <v>599</v>
      </c>
      <c r="D568" s="2" t="s">
        <v>64</v>
      </c>
      <c r="E568" s="2" t="s">
        <v>8</v>
      </c>
      <c r="F568" s="2">
        <v>82.647200000000012</v>
      </c>
    </row>
    <row r="569" spans="1:6" ht="16" hidden="1" x14ac:dyDescent="0.45">
      <c r="A569" s="13">
        <v>43602</v>
      </c>
      <c r="B569" s="3" t="s">
        <v>17</v>
      </c>
      <c r="C569" s="3" t="s">
        <v>600</v>
      </c>
      <c r="D569" s="3" t="s">
        <v>12</v>
      </c>
      <c r="E569" s="3" t="s">
        <v>8</v>
      </c>
      <c r="F569" s="3">
        <v>12</v>
      </c>
    </row>
    <row r="570" spans="1:6" ht="16" hidden="1" x14ac:dyDescent="0.45">
      <c r="A570" s="12">
        <v>43602</v>
      </c>
      <c r="B570" s="2" t="s">
        <v>17</v>
      </c>
      <c r="C570" s="2" t="s">
        <v>601</v>
      </c>
      <c r="D570" s="2" t="s">
        <v>12</v>
      </c>
      <c r="E570" s="2" t="s">
        <v>8</v>
      </c>
      <c r="F570" s="2">
        <v>27.606199999999998</v>
      </c>
    </row>
    <row r="571" spans="1:6" ht="16" hidden="1" x14ac:dyDescent="0.45">
      <c r="A571" s="13">
        <v>43602</v>
      </c>
      <c r="B571" s="3" t="s">
        <v>17</v>
      </c>
      <c r="C571" s="3" t="s">
        <v>602</v>
      </c>
      <c r="D571" s="3" t="s">
        <v>57</v>
      </c>
      <c r="E571" s="3" t="s">
        <v>8</v>
      </c>
      <c r="F571" s="3">
        <v>917</v>
      </c>
    </row>
    <row r="572" spans="1:6" ht="16" hidden="1" x14ac:dyDescent="0.45">
      <c r="A572" s="12">
        <v>43602</v>
      </c>
      <c r="B572" s="2" t="s">
        <v>17</v>
      </c>
      <c r="C572" s="2" t="s">
        <v>603</v>
      </c>
      <c r="D572" s="2" t="s">
        <v>8</v>
      </c>
      <c r="E572" s="2" t="s">
        <v>9</v>
      </c>
      <c r="F572" s="2">
        <v>1128</v>
      </c>
    </row>
    <row r="573" spans="1:6" ht="16" hidden="1" x14ac:dyDescent="0.45">
      <c r="A573" s="13">
        <v>43602</v>
      </c>
      <c r="B573" s="3" t="s">
        <v>6</v>
      </c>
      <c r="C573" s="3" t="s">
        <v>604</v>
      </c>
      <c r="D573" s="3" t="s">
        <v>90</v>
      </c>
      <c r="E573" s="3" t="s">
        <v>8</v>
      </c>
      <c r="F573" s="3">
        <v>15465.492000000002</v>
      </c>
    </row>
    <row r="574" spans="1:6" ht="16" hidden="1" x14ac:dyDescent="0.45">
      <c r="A574" s="12">
        <v>43602</v>
      </c>
      <c r="B574" s="2" t="s">
        <v>10</v>
      </c>
      <c r="C574" s="2" t="s">
        <v>605</v>
      </c>
      <c r="D574" s="2" t="s">
        <v>46</v>
      </c>
      <c r="E574" s="2" t="s">
        <v>47</v>
      </c>
      <c r="F574" s="2">
        <v>1456</v>
      </c>
    </row>
    <row r="575" spans="1:6" ht="16" hidden="1" x14ac:dyDescent="0.45">
      <c r="A575" s="13">
        <v>43602</v>
      </c>
      <c r="B575" s="3" t="s">
        <v>15</v>
      </c>
      <c r="C575" s="3" t="s">
        <v>606</v>
      </c>
      <c r="D575" s="3" t="s">
        <v>8</v>
      </c>
      <c r="E575" s="3" t="s">
        <v>9</v>
      </c>
      <c r="F575" s="3">
        <v>26646.661599999996</v>
      </c>
    </row>
    <row r="576" spans="1:6" ht="16" hidden="1" x14ac:dyDescent="0.45">
      <c r="A576" s="12">
        <v>43602</v>
      </c>
      <c r="B576" s="2" t="s">
        <v>15</v>
      </c>
      <c r="C576" s="2" t="s">
        <v>607</v>
      </c>
      <c r="D576" s="2" t="s">
        <v>46</v>
      </c>
      <c r="E576" s="2" t="s">
        <v>47</v>
      </c>
      <c r="F576" s="2">
        <v>88.392899999999997</v>
      </c>
    </row>
    <row r="577" spans="1:6" ht="16" hidden="1" x14ac:dyDescent="0.45">
      <c r="A577" s="13">
        <v>43603</v>
      </c>
      <c r="B577" s="3" t="s">
        <v>17</v>
      </c>
      <c r="C577" s="3" t="s">
        <v>608</v>
      </c>
      <c r="D577" s="3" t="s">
        <v>19</v>
      </c>
      <c r="E577" s="3" t="s">
        <v>8</v>
      </c>
      <c r="F577" s="3">
        <v>6.16</v>
      </c>
    </row>
    <row r="578" spans="1:6" ht="16" hidden="1" x14ac:dyDescent="0.45">
      <c r="A578" s="12">
        <v>43603</v>
      </c>
      <c r="B578" s="2" t="s">
        <v>17</v>
      </c>
      <c r="C578" s="2" t="s">
        <v>609</v>
      </c>
      <c r="D578" s="2" t="s">
        <v>23</v>
      </c>
      <c r="E578" s="2" t="s">
        <v>8</v>
      </c>
      <c r="F578" s="2">
        <v>580</v>
      </c>
    </row>
    <row r="579" spans="1:6" ht="16" hidden="1" x14ac:dyDescent="0.45">
      <c r="A579" s="13">
        <v>43603</v>
      </c>
      <c r="B579" s="3" t="s">
        <v>17</v>
      </c>
      <c r="C579" s="3" t="s">
        <v>610</v>
      </c>
      <c r="D579" s="3" t="s">
        <v>104</v>
      </c>
      <c r="E579" s="3" t="s">
        <v>8</v>
      </c>
      <c r="F579" s="3">
        <v>172</v>
      </c>
    </row>
    <row r="580" spans="1:6" ht="16" hidden="1" x14ac:dyDescent="0.45">
      <c r="A580" s="12">
        <v>43603</v>
      </c>
      <c r="B580" s="2" t="s">
        <v>10</v>
      </c>
      <c r="C580" s="2" t="s">
        <v>611</v>
      </c>
      <c r="D580" s="2" t="s">
        <v>93</v>
      </c>
      <c r="E580" s="2" t="s">
        <v>8</v>
      </c>
      <c r="F580" s="2">
        <v>54.873000000000005</v>
      </c>
    </row>
    <row r="581" spans="1:6" ht="16" hidden="1" x14ac:dyDescent="0.45">
      <c r="A581" s="13">
        <v>43603</v>
      </c>
      <c r="B581" s="3" t="s">
        <v>10</v>
      </c>
      <c r="C581" s="3" t="s">
        <v>612</v>
      </c>
      <c r="D581" s="3" t="s">
        <v>42</v>
      </c>
      <c r="E581" s="3" t="s">
        <v>8</v>
      </c>
      <c r="F581" s="3">
        <v>17879.400000000001</v>
      </c>
    </row>
    <row r="582" spans="1:6" ht="16" hidden="1" x14ac:dyDescent="0.45">
      <c r="A582" s="12">
        <v>43603</v>
      </c>
      <c r="B582" s="2" t="s">
        <v>15</v>
      </c>
      <c r="C582" s="2" t="s">
        <v>613</v>
      </c>
      <c r="D582" s="2" t="s">
        <v>64</v>
      </c>
      <c r="E582" s="2" t="s">
        <v>8</v>
      </c>
      <c r="F582" s="2">
        <v>4354.5846000000001</v>
      </c>
    </row>
    <row r="583" spans="1:6" ht="16" hidden="1" x14ac:dyDescent="0.45">
      <c r="A583" s="13">
        <v>43603</v>
      </c>
      <c r="B583" s="3" t="s">
        <v>15</v>
      </c>
      <c r="C583" s="3" t="s">
        <v>614</v>
      </c>
      <c r="D583" s="3" t="s">
        <v>64</v>
      </c>
      <c r="E583" s="3" t="s">
        <v>8</v>
      </c>
      <c r="F583" s="3">
        <v>9.2664000000000009</v>
      </c>
    </row>
    <row r="584" spans="1:6" ht="16" hidden="1" x14ac:dyDescent="0.45">
      <c r="A584" s="12">
        <v>43604</v>
      </c>
      <c r="B584" s="2" t="s">
        <v>17</v>
      </c>
      <c r="C584" s="2" t="s">
        <v>615</v>
      </c>
      <c r="D584" s="2" t="s">
        <v>39</v>
      </c>
      <c r="E584" s="2" t="s">
        <v>8</v>
      </c>
      <c r="F584" s="2">
        <v>4130.2944000000007</v>
      </c>
    </row>
    <row r="585" spans="1:6" ht="16" hidden="1" x14ac:dyDescent="0.45">
      <c r="A585" s="13">
        <v>43604</v>
      </c>
      <c r="B585" s="3" t="s">
        <v>6</v>
      </c>
      <c r="C585" s="3" t="s">
        <v>616</v>
      </c>
      <c r="D585" s="3" t="s">
        <v>39</v>
      </c>
      <c r="E585" s="3" t="s">
        <v>8</v>
      </c>
      <c r="F585" s="3">
        <v>11783.232000000002</v>
      </c>
    </row>
    <row r="586" spans="1:6" ht="16" hidden="1" x14ac:dyDescent="0.45">
      <c r="A586" s="12">
        <v>43604</v>
      </c>
      <c r="B586" s="2" t="s">
        <v>6</v>
      </c>
      <c r="C586" s="2" t="s">
        <v>617</v>
      </c>
      <c r="D586" s="2" t="s">
        <v>104</v>
      </c>
      <c r="E586" s="2" t="s">
        <v>8</v>
      </c>
      <c r="F586" s="2">
        <v>9180</v>
      </c>
    </row>
    <row r="587" spans="1:6" ht="16" hidden="1" x14ac:dyDescent="0.45">
      <c r="A587" s="13">
        <v>43604</v>
      </c>
      <c r="B587" s="3" t="s">
        <v>6</v>
      </c>
      <c r="C587" s="3" t="s">
        <v>618</v>
      </c>
      <c r="D587" s="3" t="s">
        <v>46</v>
      </c>
      <c r="E587" s="3" t="s">
        <v>47</v>
      </c>
      <c r="F587" s="3">
        <v>2765.8903999999998</v>
      </c>
    </row>
    <row r="588" spans="1:6" ht="16" hidden="1" x14ac:dyDescent="0.45">
      <c r="A588" s="12">
        <v>43604</v>
      </c>
      <c r="B588" s="2" t="s">
        <v>15</v>
      </c>
      <c r="C588" s="2" t="s">
        <v>619</v>
      </c>
      <c r="D588" s="2" t="s">
        <v>39</v>
      </c>
      <c r="E588" s="2" t="s">
        <v>8</v>
      </c>
      <c r="F588" s="2">
        <v>836</v>
      </c>
    </row>
    <row r="589" spans="1:6" ht="16" hidden="1" x14ac:dyDescent="0.45">
      <c r="A589" s="13">
        <v>43604</v>
      </c>
      <c r="B589" s="3" t="s">
        <v>15</v>
      </c>
      <c r="C589" s="3" t="s">
        <v>620</v>
      </c>
      <c r="D589" s="3" t="s">
        <v>19</v>
      </c>
      <c r="E589" s="3" t="s">
        <v>8</v>
      </c>
      <c r="F589" s="3">
        <v>3456.1996000000004</v>
      </c>
    </row>
    <row r="590" spans="1:6" ht="16" hidden="1" x14ac:dyDescent="0.45">
      <c r="A590" s="12">
        <v>43605</v>
      </c>
      <c r="B590" s="2" t="s">
        <v>6</v>
      </c>
      <c r="C590" s="2" t="s">
        <v>621</v>
      </c>
      <c r="D590" s="2" t="s">
        <v>8</v>
      </c>
      <c r="E590" s="2" t="s">
        <v>9</v>
      </c>
      <c r="F590" s="2">
        <v>1729.74</v>
      </c>
    </row>
    <row r="591" spans="1:6" ht="16" hidden="1" x14ac:dyDescent="0.45">
      <c r="A591" s="13">
        <v>43605</v>
      </c>
      <c r="B591" s="3" t="s">
        <v>6</v>
      </c>
      <c r="C591" s="3" t="s">
        <v>622</v>
      </c>
      <c r="D591" s="3" t="s">
        <v>28</v>
      </c>
      <c r="E591" s="3" t="s">
        <v>8</v>
      </c>
      <c r="F591" s="3">
        <v>16.05</v>
      </c>
    </row>
    <row r="592" spans="1:6" ht="16" hidden="1" x14ac:dyDescent="0.45">
      <c r="A592" s="12">
        <v>43605</v>
      </c>
      <c r="B592" s="2" t="s">
        <v>10</v>
      </c>
      <c r="C592" s="2" t="s">
        <v>623</v>
      </c>
      <c r="D592" s="2" t="s">
        <v>73</v>
      </c>
      <c r="E592" s="2" t="s">
        <v>8</v>
      </c>
      <c r="F592" s="2">
        <v>1246.3</v>
      </c>
    </row>
    <row r="593" spans="1:6" ht="16" hidden="1" x14ac:dyDescent="0.45">
      <c r="A593" s="13">
        <v>43605</v>
      </c>
      <c r="B593" s="3" t="s">
        <v>10</v>
      </c>
      <c r="C593" s="3" t="s">
        <v>624</v>
      </c>
      <c r="D593" s="3" t="s">
        <v>39</v>
      </c>
      <c r="E593" s="3" t="s">
        <v>8</v>
      </c>
      <c r="F593" s="3">
        <v>14.7052</v>
      </c>
    </row>
    <row r="594" spans="1:6" ht="16" hidden="1" x14ac:dyDescent="0.45">
      <c r="A594" s="12">
        <v>43605</v>
      </c>
      <c r="B594" s="2" t="s">
        <v>15</v>
      </c>
      <c r="C594" s="2" t="s">
        <v>625</v>
      </c>
      <c r="D594" s="2" t="s">
        <v>104</v>
      </c>
      <c r="E594" s="2" t="s">
        <v>8</v>
      </c>
      <c r="F594" s="2">
        <v>2758.2698</v>
      </c>
    </row>
    <row r="595" spans="1:6" ht="16" hidden="1" x14ac:dyDescent="0.45">
      <c r="A595" s="13">
        <v>43605</v>
      </c>
      <c r="B595" s="3" t="s">
        <v>15</v>
      </c>
      <c r="C595" s="3" t="s">
        <v>626</v>
      </c>
      <c r="D595" s="3" t="s">
        <v>8</v>
      </c>
      <c r="E595" s="3" t="s">
        <v>14</v>
      </c>
      <c r="F595" s="3">
        <v>2132.48</v>
      </c>
    </row>
    <row r="596" spans="1:6" ht="16" hidden="1" x14ac:dyDescent="0.45">
      <c r="A596" s="12">
        <v>43606</v>
      </c>
      <c r="B596" s="2" t="s">
        <v>17</v>
      </c>
      <c r="C596" s="2" t="s">
        <v>627</v>
      </c>
      <c r="D596" s="2" t="s">
        <v>46</v>
      </c>
      <c r="E596" s="2" t="s">
        <v>47</v>
      </c>
      <c r="F596" s="2">
        <v>1424</v>
      </c>
    </row>
    <row r="597" spans="1:6" ht="16" hidden="1" x14ac:dyDescent="0.45">
      <c r="A597" s="13">
        <v>43606</v>
      </c>
      <c r="B597" s="3" t="s">
        <v>17</v>
      </c>
      <c r="C597" s="3" t="s">
        <v>628</v>
      </c>
      <c r="D597" s="3" t="s">
        <v>90</v>
      </c>
      <c r="E597" s="3" t="s">
        <v>8</v>
      </c>
      <c r="F597" s="3">
        <v>920</v>
      </c>
    </row>
    <row r="598" spans="1:6" ht="16" hidden="1" x14ac:dyDescent="0.45">
      <c r="A598" s="12">
        <v>43606</v>
      </c>
      <c r="B598" s="2" t="s">
        <v>17</v>
      </c>
      <c r="C598" s="2" t="s">
        <v>629</v>
      </c>
      <c r="D598" s="2" t="s">
        <v>57</v>
      </c>
      <c r="E598" s="2" t="s">
        <v>8</v>
      </c>
      <c r="F598" s="2">
        <v>800</v>
      </c>
    </row>
    <row r="599" spans="1:6" ht="16" hidden="1" x14ac:dyDescent="0.45">
      <c r="A599" s="13">
        <v>43606</v>
      </c>
      <c r="B599" s="3" t="s">
        <v>17</v>
      </c>
      <c r="C599" s="3" t="s">
        <v>630</v>
      </c>
      <c r="D599" s="3" t="s">
        <v>104</v>
      </c>
      <c r="E599" s="3" t="s">
        <v>8</v>
      </c>
      <c r="F599" s="3">
        <v>1472</v>
      </c>
    </row>
    <row r="600" spans="1:6" ht="16" hidden="1" x14ac:dyDescent="0.45">
      <c r="A600" s="12">
        <v>43606</v>
      </c>
      <c r="B600" s="2" t="s">
        <v>17</v>
      </c>
      <c r="C600" s="2" t="s">
        <v>631</v>
      </c>
      <c r="D600" s="2" t="s">
        <v>46</v>
      </c>
      <c r="E600" s="2" t="s">
        <v>47</v>
      </c>
      <c r="F600" s="2">
        <v>2176</v>
      </c>
    </row>
    <row r="601" spans="1:6" ht="16" hidden="1" x14ac:dyDescent="0.45">
      <c r="A601" s="13">
        <v>43606</v>
      </c>
      <c r="B601" s="3" t="s">
        <v>17</v>
      </c>
      <c r="C601" s="3" t="s">
        <v>632</v>
      </c>
      <c r="D601" s="3" t="s">
        <v>19</v>
      </c>
      <c r="E601" s="3" t="s">
        <v>8</v>
      </c>
      <c r="F601" s="3">
        <v>1584</v>
      </c>
    </row>
    <row r="602" spans="1:6" ht="16" hidden="1" x14ac:dyDescent="0.45">
      <c r="A602" s="12">
        <v>43606</v>
      </c>
      <c r="B602" s="2" t="s">
        <v>17</v>
      </c>
      <c r="C602" s="2" t="s">
        <v>633</v>
      </c>
      <c r="D602" s="2" t="s">
        <v>8</v>
      </c>
      <c r="E602" s="2" t="s">
        <v>14</v>
      </c>
      <c r="F602" s="2">
        <v>1920</v>
      </c>
    </row>
    <row r="603" spans="1:6" ht="16" hidden="1" x14ac:dyDescent="0.45">
      <c r="A603" s="13">
        <v>43606</v>
      </c>
      <c r="B603" s="3" t="s">
        <v>17</v>
      </c>
      <c r="C603" s="3" t="s">
        <v>634</v>
      </c>
      <c r="D603" s="3" t="s">
        <v>64</v>
      </c>
      <c r="E603" s="3" t="s">
        <v>8</v>
      </c>
      <c r="F603" s="3">
        <v>4294.1220000000003</v>
      </c>
    </row>
    <row r="604" spans="1:6" ht="16" hidden="1" x14ac:dyDescent="0.45">
      <c r="A604" s="12">
        <v>43606</v>
      </c>
      <c r="B604" s="2" t="s">
        <v>17</v>
      </c>
      <c r="C604" s="2" t="s">
        <v>635</v>
      </c>
      <c r="D604" s="2" t="s">
        <v>8</v>
      </c>
      <c r="E604" s="2" t="s">
        <v>117</v>
      </c>
      <c r="F604" s="2">
        <v>60.743000000000002</v>
      </c>
    </row>
    <row r="605" spans="1:6" ht="16" hidden="1" x14ac:dyDescent="0.45">
      <c r="A605" s="13">
        <v>43606</v>
      </c>
      <c r="B605" s="3" t="s">
        <v>17</v>
      </c>
      <c r="C605" s="3" t="s">
        <v>636</v>
      </c>
      <c r="D605" s="3" t="s">
        <v>8</v>
      </c>
      <c r="E605" s="3" t="s">
        <v>9</v>
      </c>
      <c r="F605" s="3">
        <v>19532.8</v>
      </c>
    </row>
    <row r="606" spans="1:6" ht="16" hidden="1" x14ac:dyDescent="0.45">
      <c r="A606" s="12">
        <v>43606</v>
      </c>
      <c r="B606" s="2" t="s">
        <v>6</v>
      </c>
      <c r="C606" s="2" t="s">
        <v>637</v>
      </c>
      <c r="D606" s="2" t="s">
        <v>90</v>
      </c>
      <c r="E606" s="2" t="s">
        <v>8</v>
      </c>
      <c r="F606" s="2">
        <v>139.19999999999999</v>
      </c>
    </row>
    <row r="607" spans="1:6" ht="16" hidden="1" x14ac:dyDescent="0.45">
      <c r="A607" s="13">
        <v>43606</v>
      </c>
      <c r="B607" s="3" t="s">
        <v>15</v>
      </c>
      <c r="C607" s="3" t="s">
        <v>638</v>
      </c>
      <c r="D607" s="3" t="s">
        <v>64</v>
      </c>
      <c r="E607" s="3" t="s">
        <v>8</v>
      </c>
      <c r="F607" s="3">
        <v>1869.12</v>
      </c>
    </row>
    <row r="608" spans="1:6" ht="16" hidden="1" x14ac:dyDescent="0.45">
      <c r="A608" s="12">
        <v>43606</v>
      </c>
      <c r="B608" s="2" t="s">
        <v>15</v>
      </c>
      <c r="C608" s="2" t="s">
        <v>639</v>
      </c>
      <c r="D608" s="2" t="s">
        <v>31</v>
      </c>
      <c r="E608" s="2" t="s">
        <v>8</v>
      </c>
      <c r="F608" s="2">
        <v>15.68</v>
      </c>
    </row>
    <row r="609" spans="1:6" ht="16" hidden="1" x14ac:dyDescent="0.45">
      <c r="A609" s="13">
        <v>43607</v>
      </c>
      <c r="B609" s="3" t="s">
        <v>6</v>
      </c>
      <c r="C609" s="3" t="s">
        <v>640</v>
      </c>
      <c r="D609" s="3" t="s">
        <v>104</v>
      </c>
      <c r="E609" s="3" t="s">
        <v>8</v>
      </c>
      <c r="F609" s="3">
        <v>5440</v>
      </c>
    </row>
    <row r="610" spans="1:6" ht="16" hidden="1" x14ac:dyDescent="0.45">
      <c r="A610" s="12">
        <v>43607</v>
      </c>
      <c r="B610" s="2" t="s">
        <v>6</v>
      </c>
      <c r="C610" s="2" t="s">
        <v>641</v>
      </c>
      <c r="D610" s="2" t="s">
        <v>46</v>
      </c>
      <c r="E610" s="2" t="s">
        <v>47</v>
      </c>
      <c r="F610" s="2">
        <v>1248</v>
      </c>
    </row>
    <row r="611" spans="1:6" ht="16" hidden="1" x14ac:dyDescent="0.45">
      <c r="A611" s="13">
        <v>43608</v>
      </c>
      <c r="B611" s="3" t="s">
        <v>17</v>
      </c>
      <c r="C611" s="3" t="s">
        <v>642</v>
      </c>
      <c r="D611" s="3" t="s">
        <v>73</v>
      </c>
      <c r="E611" s="3" t="s">
        <v>8</v>
      </c>
      <c r="F611" s="3">
        <v>1360</v>
      </c>
    </row>
    <row r="612" spans="1:6" ht="16" hidden="1" x14ac:dyDescent="0.45">
      <c r="A612" s="12">
        <v>43608</v>
      </c>
      <c r="B612" s="2" t="s">
        <v>17</v>
      </c>
      <c r="C612" s="2" t="s">
        <v>643</v>
      </c>
      <c r="D612" s="2" t="s">
        <v>8</v>
      </c>
      <c r="E612" s="2" t="s">
        <v>9</v>
      </c>
      <c r="F612" s="2">
        <v>6615.7248</v>
      </c>
    </row>
    <row r="613" spans="1:6" ht="16" hidden="1" x14ac:dyDescent="0.45">
      <c r="A613" s="13">
        <v>43608</v>
      </c>
      <c r="B613" s="3" t="s">
        <v>6</v>
      </c>
      <c r="C613" s="3" t="s">
        <v>644</v>
      </c>
      <c r="D613" s="3" t="s">
        <v>12</v>
      </c>
      <c r="E613" s="3" t="s">
        <v>8</v>
      </c>
      <c r="F613" s="3">
        <v>1472</v>
      </c>
    </row>
    <row r="614" spans="1:6" ht="16" hidden="1" x14ac:dyDescent="0.45">
      <c r="A614" s="12">
        <v>43608</v>
      </c>
      <c r="B614" s="2" t="s">
        <v>15</v>
      </c>
      <c r="C614" s="2" t="s">
        <v>645</v>
      </c>
      <c r="D614" s="2" t="s">
        <v>93</v>
      </c>
      <c r="E614" s="2" t="s">
        <v>8</v>
      </c>
      <c r="F614" s="2">
        <v>672</v>
      </c>
    </row>
    <row r="615" spans="1:6" ht="16" hidden="1" x14ac:dyDescent="0.45">
      <c r="A615" s="13">
        <v>43608</v>
      </c>
      <c r="B615" s="3" t="s">
        <v>15</v>
      </c>
      <c r="C615" s="3" t="s">
        <v>646</v>
      </c>
      <c r="D615" s="3" t="s">
        <v>90</v>
      </c>
      <c r="E615" s="3" t="s">
        <v>8</v>
      </c>
      <c r="F615" s="3">
        <v>2314.6332000000002</v>
      </c>
    </row>
    <row r="616" spans="1:6" ht="16" hidden="1" x14ac:dyDescent="0.45">
      <c r="A616" s="12">
        <v>43608</v>
      </c>
      <c r="B616" s="2" t="s">
        <v>15</v>
      </c>
      <c r="C616" s="2" t="s">
        <v>647</v>
      </c>
      <c r="D616" s="2" t="s">
        <v>93</v>
      </c>
      <c r="E616" s="2" t="s">
        <v>8</v>
      </c>
      <c r="F616" s="2">
        <v>740.88</v>
      </c>
    </row>
    <row r="617" spans="1:6" ht="16" hidden="1" x14ac:dyDescent="0.45">
      <c r="A617" s="13">
        <v>43609</v>
      </c>
      <c r="B617" s="3" t="s">
        <v>17</v>
      </c>
      <c r="C617" s="3" t="s">
        <v>648</v>
      </c>
      <c r="D617" s="3" t="s">
        <v>8</v>
      </c>
      <c r="E617" s="3" t="s">
        <v>14</v>
      </c>
      <c r="F617" s="3">
        <v>6347.2485999999999</v>
      </c>
    </row>
    <row r="618" spans="1:6" ht="16" hidden="1" x14ac:dyDescent="0.45">
      <c r="A618" s="12">
        <v>43609</v>
      </c>
      <c r="B618" s="2" t="s">
        <v>17</v>
      </c>
      <c r="C618" s="2" t="s">
        <v>649</v>
      </c>
      <c r="D618" s="2" t="s">
        <v>93</v>
      </c>
      <c r="E618" s="2" t="s">
        <v>8</v>
      </c>
      <c r="F618" s="2">
        <v>2279.5812000000001</v>
      </c>
    </row>
    <row r="619" spans="1:6" ht="16" hidden="1" x14ac:dyDescent="0.45">
      <c r="A619" s="13">
        <v>43609</v>
      </c>
      <c r="B619" s="3" t="s">
        <v>6</v>
      </c>
      <c r="C619" s="3" t="s">
        <v>650</v>
      </c>
      <c r="D619" s="3" t="s">
        <v>104</v>
      </c>
      <c r="E619" s="3" t="s">
        <v>8</v>
      </c>
      <c r="F619" s="3">
        <v>2572.83</v>
      </c>
    </row>
    <row r="620" spans="1:6" ht="16" hidden="1" x14ac:dyDescent="0.45">
      <c r="A620" s="12">
        <v>43609</v>
      </c>
      <c r="B620" s="2" t="s">
        <v>10</v>
      </c>
      <c r="C620" s="2" t="s">
        <v>651</v>
      </c>
      <c r="D620" s="2" t="s">
        <v>8</v>
      </c>
      <c r="E620" s="2" t="s">
        <v>51</v>
      </c>
      <c r="F620" s="2">
        <v>2192.8320000000003</v>
      </c>
    </row>
    <row r="621" spans="1:6" ht="16" hidden="1" x14ac:dyDescent="0.45">
      <c r="A621" s="13">
        <v>43610</v>
      </c>
      <c r="B621" s="3" t="s">
        <v>6</v>
      </c>
      <c r="C621" s="3" t="s">
        <v>652</v>
      </c>
      <c r="D621" s="3" t="s">
        <v>90</v>
      </c>
      <c r="E621" s="3" t="s">
        <v>8</v>
      </c>
      <c r="F621" s="3">
        <v>16.757999999999999</v>
      </c>
    </row>
    <row r="622" spans="1:6" ht="16" hidden="1" x14ac:dyDescent="0.45">
      <c r="A622" s="12">
        <v>43610</v>
      </c>
      <c r="B622" s="2" t="s">
        <v>15</v>
      </c>
      <c r="C622" s="2" t="s">
        <v>653</v>
      </c>
      <c r="D622" s="2" t="s">
        <v>42</v>
      </c>
      <c r="E622" s="2" t="s">
        <v>8</v>
      </c>
      <c r="F622" s="2">
        <v>15240</v>
      </c>
    </row>
    <row r="623" spans="1:6" ht="16" hidden="1" x14ac:dyDescent="0.45">
      <c r="A623" s="13">
        <v>43611</v>
      </c>
      <c r="B623" s="3" t="s">
        <v>6</v>
      </c>
      <c r="C623" s="3" t="s">
        <v>654</v>
      </c>
      <c r="D623" s="3" t="s">
        <v>23</v>
      </c>
      <c r="E623" s="3" t="s">
        <v>8</v>
      </c>
      <c r="F623" s="3">
        <v>4179.2321999999995</v>
      </c>
    </row>
    <row r="624" spans="1:6" ht="16" hidden="1" x14ac:dyDescent="0.45">
      <c r="A624" s="12">
        <v>43611</v>
      </c>
      <c r="B624" s="2" t="s">
        <v>15</v>
      </c>
      <c r="C624" s="2" t="s">
        <v>655</v>
      </c>
      <c r="D624" s="2" t="s">
        <v>8</v>
      </c>
      <c r="E624" s="2" t="s">
        <v>14</v>
      </c>
      <c r="F624" s="2">
        <v>792</v>
      </c>
    </row>
    <row r="625" spans="1:6" ht="16" hidden="1" x14ac:dyDescent="0.45">
      <c r="A625" s="13">
        <v>43612</v>
      </c>
      <c r="B625" s="3" t="s">
        <v>6</v>
      </c>
      <c r="C625" s="3" t="s">
        <v>656</v>
      </c>
      <c r="D625" s="3" t="s">
        <v>90</v>
      </c>
      <c r="E625" s="3" t="s">
        <v>8</v>
      </c>
      <c r="F625" s="3">
        <v>510</v>
      </c>
    </row>
    <row r="626" spans="1:6" ht="16" hidden="1" x14ac:dyDescent="0.45">
      <c r="A626" s="12">
        <v>43612</v>
      </c>
      <c r="B626" s="2" t="s">
        <v>10</v>
      </c>
      <c r="C626" s="2" t="s">
        <v>657</v>
      </c>
      <c r="D626" s="2" t="s">
        <v>8</v>
      </c>
      <c r="E626" s="2" t="s">
        <v>14</v>
      </c>
      <c r="F626" s="2">
        <v>303.40800000000002</v>
      </c>
    </row>
    <row r="627" spans="1:6" ht="16" hidden="1" x14ac:dyDescent="0.45">
      <c r="A627" s="13">
        <v>43612</v>
      </c>
      <c r="B627" s="3" t="s">
        <v>10</v>
      </c>
      <c r="C627" s="3" t="s">
        <v>658</v>
      </c>
      <c r="D627" s="3" t="s">
        <v>46</v>
      </c>
      <c r="E627" s="3" t="s">
        <v>47</v>
      </c>
      <c r="F627" s="3">
        <v>3379.2</v>
      </c>
    </row>
    <row r="628" spans="1:6" ht="16" hidden="1" x14ac:dyDescent="0.45">
      <c r="A628" s="12">
        <v>43612</v>
      </c>
      <c r="B628" s="2" t="s">
        <v>15</v>
      </c>
      <c r="C628" s="2" t="s">
        <v>659</v>
      </c>
      <c r="D628" s="2" t="s">
        <v>64</v>
      </c>
      <c r="E628" s="2" t="s">
        <v>8</v>
      </c>
      <c r="F628" s="2">
        <v>109.75</v>
      </c>
    </row>
    <row r="629" spans="1:6" ht="16" hidden="1" x14ac:dyDescent="0.45">
      <c r="A629" s="13">
        <v>43612</v>
      </c>
      <c r="B629" s="3" t="s">
        <v>15</v>
      </c>
      <c r="C629" s="3" t="s">
        <v>660</v>
      </c>
      <c r="D629" s="3" t="s">
        <v>46</v>
      </c>
      <c r="E629" s="3" t="s">
        <v>47</v>
      </c>
      <c r="F629" s="3">
        <v>2442.9567999999999</v>
      </c>
    </row>
    <row r="630" spans="1:6" ht="16" hidden="1" x14ac:dyDescent="0.45">
      <c r="A630" s="12">
        <v>43612</v>
      </c>
      <c r="B630" s="2" t="s">
        <v>15</v>
      </c>
      <c r="C630" s="2" t="s">
        <v>661</v>
      </c>
      <c r="D630" s="2" t="s">
        <v>93</v>
      </c>
      <c r="E630" s="2" t="s">
        <v>8</v>
      </c>
      <c r="F630" s="2">
        <v>1648.2655999999999</v>
      </c>
    </row>
    <row r="631" spans="1:6" ht="16" hidden="1" x14ac:dyDescent="0.45">
      <c r="A631" s="13">
        <v>43613</v>
      </c>
      <c r="B631" s="3" t="s">
        <v>6</v>
      </c>
      <c r="C631" s="3" t="s">
        <v>662</v>
      </c>
      <c r="D631" s="3" t="s">
        <v>73</v>
      </c>
      <c r="E631" s="3" t="s">
        <v>8</v>
      </c>
      <c r="F631" s="3">
        <v>3011.6730000000007</v>
      </c>
    </row>
    <row r="632" spans="1:6" ht="16" hidden="1" x14ac:dyDescent="0.45">
      <c r="A632" s="12">
        <v>43613</v>
      </c>
      <c r="B632" s="2" t="s">
        <v>6</v>
      </c>
      <c r="C632" s="2" t="s">
        <v>663</v>
      </c>
      <c r="D632" s="2" t="s">
        <v>39</v>
      </c>
      <c r="E632" s="2" t="s">
        <v>8</v>
      </c>
      <c r="F632" s="2">
        <v>432</v>
      </c>
    </row>
    <row r="633" spans="1:6" ht="16" hidden="1" x14ac:dyDescent="0.45">
      <c r="A633" s="13">
        <v>43614</v>
      </c>
      <c r="B633" s="3" t="s">
        <v>17</v>
      </c>
      <c r="C633" s="3" t="s">
        <v>664</v>
      </c>
      <c r="D633" s="3" t="s">
        <v>34</v>
      </c>
      <c r="E633" s="3" t="s">
        <v>8</v>
      </c>
      <c r="F633" s="3">
        <v>8.8872</v>
      </c>
    </row>
    <row r="634" spans="1:6" ht="16" hidden="1" x14ac:dyDescent="0.45">
      <c r="A634" s="12">
        <v>43614</v>
      </c>
      <c r="B634" s="2" t="s">
        <v>17</v>
      </c>
      <c r="C634" s="2" t="s">
        <v>665</v>
      </c>
      <c r="D634" s="2" t="s">
        <v>28</v>
      </c>
      <c r="E634" s="2" t="s">
        <v>8</v>
      </c>
      <c r="F634" s="2">
        <v>320.39999999999998</v>
      </c>
    </row>
    <row r="635" spans="1:6" ht="16" hidden="1" x14ac:dyDescent="0.45">
      <c r="A635" s="13">
        <v>43614</v>
      </c>
      <c r="B635" s="3" t="s">
        <v>6</v>
      </c>
      <c r="C635" s="3" t="s">
        <v>666</v>
      </c>
      <c r="D635" s="3" t="s">
        <v>8</v>
      </c>
      <c r="E635" s="3" t="s">
        <v>9</v>
      </c>
      <c r="F635" s="3">
        <v>64892.864400000006</v>
      </c>
    </row>
    <row r="636" spans="1:6" ht="16" hidden="1" x14ac:dyDescent="0.45">
      <c r="A636" s="12">
        <v>43614</v>
      </c>
      <c r="B636" s="2" t="s">
        <v>10</v>
      </c>
      <c r="C636" s="2" t="s">
        <v>667</v>
      </c>
      <c r="D636" s="2" t="s">
        <v>64</v>
      </c>
      <c r="E636" s="2" t="s">
        <v>8</v>
      </c>
      <c r="F636" s="2">
        <v>4784.8788000000004</v>
      </c>
    </row>
    <row r="637" spans="1:6" ht="16" hidden="1" x14ac:dyDescent="0.45">
      <c r="A637" s="13">
        <v>43614</v>
      </c>
      <c r="B637" s="3" t="s">
        <v>10</v>
      </c>
      <c r="C637" s="3" t="s">
        <v>668</v>
      </c>
      <c r="D637" s="3" t="s">
        <v>8</v>
      </c>
      <c r="E637" s="3" t="s">
        <v>117</v>
      </c>
      <c r="F637" s="3">
        <v>22225.5</v>
      </c>
    </row>
    <row r="638" spans="1:6" ht="16" hidden="1" x14ac:dyDescent="0.45">
      <c r="A638" s="12">
        <v>43614</v>
      </c>
      <c r="B638" s="2" t="s">
        <v>10</v>
      </c>
      <c r="C638" s="2" t="s">
        <v>669</v>
      </c>
      <c r="D638" s="2" t="s">
        <v>46</v>
      </c>
      <c r="E638" s="2" t="s">
        <v>47</v>
      </c>
      <c r="F638" s="2">
        <v>8765.2744000000002</v>
      </c>
    </row>
    <row r="639" spans="1:6" ht="16" hidden="1" x14ac:dyDescent="0.45">
      <c r="A639" s="13">
        <v>43615</v>
      </c>
      <c r="B639" s="3" t="s">
        <v>6</v>
      </c>
      <c r="C639" s="3" t="s">
        <v>670</v>
      </c>
      <c r="D639" s="3" t="s">
        <v>104</v>
      </c>
      <c r="E639" s="3" t="s">
        <v>8</v>
      </c>
      <c r="F639" s="3">
        <v>858</v>
      </c>
    </row>
    <row r="640" spans="1:6" ht="16" hidden="1" x14ac:dyDescent="0.45">
      <c r="A640" s="12">
        <v>43615</v>
      </c>
      <c r="B640" s="2" t="s">
        <v>10</v>
      </c>
      <c r="C640" s="2" t="s">
        <v>671</v>
      </c>
      <c r="D640" s="2" t="s">
        <v>8</v>
      </c>
      <c r="E640" s="2" t="s">
        <v>9</v>
      </c>
      <c r="F640" s="2">
        <v>24684.624</v>
      </c>
    </row>
    <row r="641" spans="1:6" ht="16" hidden="1" x14ac:dyDescent="0.45">
      <c r="A641" s="13">
        <v>43615</v>
      </c>
      <c r="B641" s="3" t="s">
        <v>10</v>
      </c>
      <c r="C641" s="3" t="s">
        <v>672</v>
      </c>
      <c r="D641" s="3" t="s">
        <v>64</v>
      </c>
      <c r="E641" s="3" t="s">
        <v>8</v>
      </c>
      <c r="F641" s="3">
        <v>1486.1994</v>
      </c>
    </row>
    <row r="642" spans="1:6" ht="16" hidden="1" x14ac:dyDescent="0.45">
      <c r="A642" s="12">
        <v>43615</v>
      </c>
      <c r="B642" s="2" t="s">
        <v>15</v>
      </c>
      <c r="C642" s="2" t="s">
        <v>673</v>
      </c>
      <c r="D642" s="2" t="s">
        <v>73</v>
      </c>
      <c r="E642" s="2" t="s">
        <v>8</v>
      </c>
      <c r="F642" s="2">
        <v>6585.6</v>
      </c>
    </row>
    <row r="643" spans="1:6" ht="16" hidden="1" x14ac:dyDescent="0.45">
      <c r="A643" s="13">
        <v>43615</v>
      </c>
      <c r="B643" s="3" t="s">
        <v>15</v>
      </c>
      <c r="C643" s="3" t="s">
        <v>674</v>
      </c>
      <c r="D643" s="3" t="s">
        <v>46</v>
      </c>
      <c r="E643" s="3" t="s">
        <v>47</v>
      </c>
      <c r="F643" s="3">
        <v>711.71160000000009</v>
      </c>
    </row>
    <row r="644" spans="1:6" ht="16" hidden="1" x14ac:dyDescent="0.45">
      <c r="A644" s="12">
        <v>43615</v>
      </c>
      <c r="B644" s="2" t="s">
        <v>15</v>
      </c>
      <c r="C644" s="2" t="s">
        <v>675</v>
      </c>
      <c r="D644" s="2" t="s">
        <v>8</v>
      </c>
      <c r="E644" s="2" t="s">
        <v>51</v>
      </c>
      <c r="F644" s="2">
        <v>7835.2</v>
      </c>
    </row>
    <row r="645" spans="1:6" ht="16" hidden="1" x14ac:dyDescent="0.45">
      <c r="A645" s="13">
        <v>43616</v>
      </c>
      <c r="B645" s="3" t="s">
        <v>17</v>
      </c>
      <c r="C645" s="3" t="s">
        <v>676</v>
      </c>
      <c r="D645" s="3" t="s">
        <v>39</v>
      </c>
      <c r="E645" s="3" t="s">
        <v>8</v>
      </c>
      <c r="F645" s="3">
        <v>48.095999999999997</v>
      </c>
    </row>
    <row r="646" spans="1:6" ht="16" hidden="1" x14ac:dyDescent="0.45">
      <c r="A646" s="12">
        <v>43616</v>
      </c>
      <c r="B646" s="2" t="s">
        <v>10</v>
      </c>
      <c r="C646" s="2" t="s">
        <v>677</v>
      </c>
      <c r="D646" s="2" t="s">
        <v>104</v>
      </c>
      <c r="E646" s="2" t="s">
        <v>8</v>
      </c>
      <c r="F646" s="2">
        <v>1851.4504000000002</v>
      </c>
    </row>
    <row r="647" spans="1:6" ht="16" hidden="1" x14ac:dyDescent="0.45">
      <c r="A647" s="13">
        <v>43617</v>
      </c>
      <c r="B647" s="3" t="s">
        <v>17</v>
      </c>
      <c r="C647" s="3" t="s">
        <v>678</v>
      </c>
      <c r="D647" s="3" t="s">
        <v>42</v>
      </c>
      <c r="E647" s="3" t="s">
        <v>8</v>
      </c>
      <c r="F647" s="3">
        <v>127.68</v>
      </c>
    </row>
    <row r="648" spans="1:6" ht="16" hidden="1" x14ac:dyDescent="0.45">
      <c r="A648" s="12">
        <v>43617</v>
      </c>
      <c r="B648" s="2" t="s">
        <v>17</v>
      </c>
      <c r="C648" s="2" t="s">
        <v>679</v>
      </c>
      <c r="D648" s="2" t="s">
        <v>39</v>
      </c>
      <c r="E648" s="2" t="s">
        <v>8</v>
      </c>
      <c r="F648" s="2">
        <v>980</v>
      </c>
    </row>
    <row r="649" spans="1:6" ht="16" hidden="1" x14ac:dyDescent="0.45">
      <c r="A649" s="13">
        <v>43618</v>
      </c>
      <c r="B649" s="3" t="s">
        <v>6</v>
      </c>
      <c r="C649" s="3" t="s">
        <v>680</v>
      </c>
      <c r="D649" s="3" t="s">
        <v>12</v>
      </c>
      <c r="E649" s="3" t="s">
        <v>8</v>
      </c>
      <c r="F649" s="3">
        <v>9.1</v>
      </c>
    </row>
    <row r="650" spans="1:6" ht="16" hidden="1" x14ac:dyDescent="0.45">
      <c r="A650" s="12">
        <v>43618</v>
      </c>
      <c r="B650" s="2" t="s">
        <v>15</v>
      </c>
      <c r="C650" s="2" t="s">
        <v>681</v>
      </c>
      <c r="D650" s="2" t="s">
        <v>34</v>
      </c>
      <c r="E650" s="2" t="s">
        <v>8</v>
      </c>
      <c r="F650" s="2">
        <v>848.4</v>
      </c>
    </row>
    <row r="651" spans="1:6" ht="16" hidden="1" x14ac:dyDescent="0.45">
      <c r="A651" s="13">
        <v>43618</v>
      </c>
      <c r="B651" s="3" t="s">
        <v>15</v>
      </c>
      <c r="C651" s="3" t="s">
        <v>682</v>
      </c>
      <c r="D651" s="3" t="s">
        <v>42</v>
      </c>
      <c r="E651" s="3" t="s">
        <v>8</v>
      </c>
      <c r="F651" s="3">
        <v>2313.4037999999996</v>
      </c>
    </row>
    <row r="652" spans="1:6" ht="16" hidden="1" x14ac:dyDescent="0.45">
      <c r="A652" s="12">
        <v>43619</v>
      </c>
      <c r="B652" s="2" t="s">
        <v>15</v>
      </c>
      <c r="C652" s="2" t="s">
        <v>683</v>
      </c>
      <c r="D652" s="2" t="s">
        <v>104</v>
      </c>
      <c r="E652" s="2" t="s">
        <v>8</v>
      </c>
      <c r="F652" s="2">
        <v>2294.6080000000002</v>
      </c>
    </row>
    <row r="653" spans="1:6" ht="16" hidden="1" x14ac:dyDescent="0.45">
      <c r="A653" s="13">
        <v>43619</v>
      </c>
      <c r="B653" s="3" t="s">
        <v>15</v>
      </c>
      <c r="C653" s="3" t="s">
        <v>684</v>
      </c>
      <c r="D653" s="3" t="s">
        <v>73</v>
      </c>
      <c r="E653" s="3" t="s">
        <v>8</v>
      </c>
      <c r="F653" s="3">
        <v>4.8825000000000003</v>
      </c>
    </row>
    <row r="654" spans="1:6" ht="16" hidden="1" x14ac:dyDescent="0.45">
      <c r="A654" s="12">
        <v>43619</v>
      </c>
      <c r="B654" s="2" t="s">
        <v>15</v>
      </c>
      <c r="C654" s="2" t="s">
        <v>685</v>
      </c>
      <c r="D654" s="2" t="s">
        <v>90</v>
      </c>
      <c r="E654" s="2" t="s">
        <v>8</v>
      </c>
      <c r="F654" s="2">
        <v>111.07199999999999</v>
      </c>
    </row>
    <row r="655" spans="1:6" ht="16" hidden="1" x14ac:dyDescent="0.45">
      <c r="A655" s="13">
        <v>43619</v>
      </c>
      <c r="B655" s="3" t="s">
        <v>15</v>
      </c>
      <c r="C655" s="3" t="s">
        <v>686</v>
      </c>
      <c r="D655" s="3" t="s">
        <v>104</v>
      </c>
      <c r="E655" s="3" t="s">
        <v>8</v>
      </c>
      <c r="F655" s="3">
        <v>1275.9996000000001</v>
      </c>
    </row>
    <row r="656" spans="1:6" ht="16" hidden="1" x14ac:dyDescent="0.45">
      <c r="A656" s="12">
        <v>43620</v>
      </c>
      <c r="B656" s="2" t="s">
        <v>6</v>
      </c>
      <c r="C656" s="2" t="s">
        <v>687</v>
      </c>
      <c r="D656" s="2" t="s">
        <v>31</v>
      </c>
      <c r="E656" s="2" t="s">
        <v>8</v>
      </c>
      <c r="F656" s="2">
        <v>1332</v>
      </c>
    </row>
    <row r="657" spans="1:6" ht="16" hidden="1" x14ac:dyDescent="0.45">
      <c r="A657" s="13">
        <v>43620</v>
      </c>
      <c r="B657" s="3" t="s">
        <v>15</v>
      </c>
      <c r="C657" s="3" t="s">
        <v>688</v>
      </c>
      <c r="D657" s="3" t="s">
        <v>46</v>
      </c>
      <c r="E657" s="3" t="s">
        <v>47</v>
      </c>
      <c r="F657" s="3">
        <v>146.16</v>
      </c>
    </row>
    <row r="658" spans="1:6" ht="16" hidden="1" x14ac:dyDescent="0.45">
      <c r="A658" s="12">
        <v>43621</v>
      </c>
      <c r="B658" s="2" t="s">
        <v>6</v>
      </c>
      <c r="C658" s="2" t="s">
        <v>689</v>
      </c>
      <c r="D658" s="2" t="s">
        <v>19</v>
      </c>
      <c r="E658" s="2" t="s">
        <v>8</v>
      </c>
      <c r="F658" s="2">
        <v>3244.0194000000001</v>
      </c>
    </row>
    <row r="659" spans="1:6" ht="16" hidden="1" x14ac:dyDescent="0.45">
      <c r="A659" s="13">
        <v>43621</v>
      </c>
      <c r="B659" s="3" t="s">
        <v>6</v>
      </c>
      <c r="C659" s="3" t="s">
        <v>690</v>
      </c>
      <c r="D659" s="3" t="s">
        <v>34</v>
      </c>
      <c r="E659" s="3" t="s">
        <v>8</v>
      </c>
      <c r="F659" s="3">
        <v>2860</v>
      </c>
    </row>
    <row r="660" spans="1:6" ht="16" hidden="1" x14ac:dyDescent="0.45">
      <c r="A660" s="12">
        <v>43621</v>
      </c>
      <c r="B660" s="2" t="s">
        <v>6</v>
      </c>
      <c r="C660" s="2" t="s">
        <v>691</v>
      </c>
      <c r="D660" s="2" t="s">
        <v>93</v>
      </c>
      <c r="E660" s="2" t="s">
        <v>8</v>
      </c>
      <c r="F660" s="2">
        <v>12240</v>
      </c>
    </row>
    <row r="661" spans="1:6" ht="16" hidden="1" x14ac:dyDescent="0.45">
      <c r="A661" s="13">
        <v>43621</v>
      </c>
      <c r="B661" s="3" t="s">
        <v>10</v>
      </c>
      <c r="C661" s="3" t="s">
        <v>692</v>
      </c>
      <c r="D661" s="3" t="s">
        <v>19</v>
      </c>
      <c r="E661" s="3" t="s">
        <v>8</v>
      </c>
      <c r="F661" s="3">
        <v>1459.6</v>
      </c>
    </row>
    <row r="662" spans="1:6" ht="16" hidden="1" x14ac:dyDescent="0.45">
      <c r="A662" s="12">
        <v>43621</v>
      </c>
      <c r="B662" s="2" t="s">
        <v>10</v>
      </c>
      <c r="C662" s="2" t="s">
        <v>693</v>
      </c>
      <c r="D662" s="2" t="s">
        <v>73</v>
      </c>
      <c r="E662" s="2" t="s">
        <v>8</v>
      </c>
      <c r="F662" s="2">
        <v>53.265600000000006</v>
      </c>
    </row>
    <row r="663" spans="1:6" ht="16" hidden="1" x14ac:dyDescent="0.45">
      <c r="A663" s="13">
        <v>43621</v>
      </c>
      <c r="B663" s="3" t="s">
        <v>15</v>
      </c>
      <c r="C663" s="3" t="s">
        <v>694</v>
      </c>
      <c r="D663" s="3" t="s">
        <v>8</v>
      </c>
      <c r="E663" s="3" t="s">
        <v>9</v>
      </c>
      <c r="F663" s="3">
        <v>5200</v>
      </c>
    </row>
    <row r="664" spans="1:6" ht="16" hidden="1" x14ac:dyDescent="0.45">
      <c r="A664" s="12">
        <v>43621</v>
      </c>
      <c r="B664" s="2" t="s">
        <v>15</v>
      </c>
      <c r="C664" s="2" t="s">
        <v>695</v>
      </c>
      <c r="D664" s="2" t="s">
        <v>67</v>
      </c>
      <c r="E664" s="2" t="s">
        <v>8</v>
      </c>
      <c r="F664" s="2">
        <v>6486</v>
      </c>
    </row>
    <row r="665" spans="1:6" ht="16" hidden="1" x14ac:dyDescent="0.45">
      <c r="A665" s="13">
        <v>43621</v>
      </c>
      <c r="B665" s="3" t="s">
        <v>15</v>
      </c>
      <c r="C665" s="3" t="s">
        <v>696</v>
      </c>
      <c r="D665" s="3" t="s">
        <v>46</v>
      </c>
      <c r="E665" s="3" t="s">
        <v>47</v>
      </c>
      <c r="F665" s="3">
        <v>122.24220000000001</v>
      </c>
    </row>
    <row r="666" spans="1:6" ht="16" hidden="1" x14ac:dyDescent="0.45">
      <c r="A666" s="12">
        <v>43622</v>
      </c>
      <c r="B666" s="2" t="s">
        <v>10</v>
      </c>
      <c r="C666" s="2" t="s">
        <v>697</v>
      </c>
      <c r="D666" s="2" t="s">
        <v>39</v>
      </c>
      <c r="E666" s="2" t="s">
        <v>8</v>
      </c>
      <c r="F666" s="2">
        <v>81.161999999999992</v>
      </c>
    </row>
    <row r="667" spans="1:6" ht="16" hidden="1" x14ac:dyDescent="0.45">
      <c r="A667" s="13">
        <v>43622</v>
      </c>
      <c r="B667" s="3" t="s">
        <v>10</v>
      </c>
      <c r="C667" s="3" t="s">
        <v>698</v>
      </c>
      <c r="D667" s="3" t="s">
        <v>19</v>
      </c>
      <c r="E667" s="3" t="s">
        <v>8</v>
      </c>
      <c r="F667" s="3">
        <v>2220</v>
      </c>
    </row>
    <row r="668" spans="1:6" ht="16" hidden="1" x14ac:dyDescent="0.45">
      <c r="A668" s="12">
        <v>43622</v>
      </c>
      <c r="B668" s="2" t="s">
        <v>10</v>
      </c>
      <c r="C668" s="2" t="s">
        <v>699</v>
      </c>
      <c r="D668" s="2" t="s">
        <v>46</v>
      </c>
      <c r="E668" s="2" t="s">
        <v>47</v>
      </c>
      <c r="F668" s="2">
        <v>97.257599999999996</v>
      </c>
    </row>
    <row r="669" spans="1:6" ht="16" hidden="1" x14ac:dyDescent="0.45">
      <c r="A669" s="13">
        <v>43622</v>
      </c>
      <c r="B669" s="3" t="s">
        <v>15</v>
      </c>
      <c r="C669" s="3" t="s">
        <v>700</v>
      </c>
      <c r="D669" s="3" t="s">
        <v>8</v>
      </c>
      <c r="E669" s="3" t="s">
        <v>9</v>
      </c>
      <c r="F669" s="3">
        <v>431.54320000000001</v>
      </c>
    </row>
    <row r="670" spans="1:6" ht="16" hidden="1" x14ac:dyDescent="0.45">
      <c r="A670" s="12">
        <v>43623</v>
      </c>
      <c r="B670" s="2" t="s">
        <v>17</v>
      </c>
      <c r="C670" s="2" t="s">
        <v>701</v>
      </c>
      <c r="D670" s="2" t="s">
        <v>12</v>
      </c>
      <c r="E670" s="2" t="s">
        <v>8</v>
      </c>
      <c r="F670" s="2">
        <v>388.8</v>
      </c>
    </row>
    <row r="671" spans="1:6" ht="16" hidden="1" x14ac:dyDescent="0.45">
      <c r="A671" s="13">
        <v>43623</v>
      </c>
      <c r="B671" s="3" t="s">
        <v>15</v>
      </c>
      <c r="C671" s="3" t="s">
        <v>702</v>
      </c>
      <c r="D671" s="3" t="s">
        <v>90</v>
      </c>
      <c r="E671" s="3" t="s">
        <v>8</v>
      </c>
      <c r="F671" s="3">
        <v>22.624000000000002</v>
      </c>
    </row>
    <row r="672" spans="1:6" ht="16" hidden="1" x14ac:dyDescent="0.45">
      <c r="A672" s="12">
        <v>43624</v>
      </c>
      <c r="B672" s="2" t="s">
        <v>6</v>
      </c>
      <c r="C672" s="2" t="s">
        <v>703</v>
      </c>
      <c r="D672" s="2" t="s">
        <v>19</v>
      </c>
      <c r="E672" s="2" t="s">
        <v>8</v>
      </c>
      <c r="F672" s="2">
        <v>5.2139999999999995</v>
      </c>
    </row>
    <row r="673" spans="1:6" ht="16" hidden="1" x14ac:dyDescent="0.45">
      <c r="A673" s="13">
        <v>43624</v>
      </c>
      <c r="B673" s="3" t="s">
        <v>15</v>
      </c>
      <c r="C673" s="3" t="s">
        <v>704</v>
      </c>
      <c r="D673" s="3" t="s">
        <v>23</v>
      </c>
      <c r="E673" s="3" t="s">
        <v>8</v>
      </c>
      <c r="F673" s="3">
        <v>8.6920000000000002</v>
      </c>
    </row>
    <row r="674" spans="1:6" ht="16" hidden="1" x14ac:dyDescent="0.45">
      <c r="A674" s="12">
        <v>43624</v>
      </c>
      <c r="B674" s="2" t="s">
        <v>15</v>
      </c>
      <c r="C674" s="2" t="s">
        <v>705</v>
      </c>
      <c r="D674" s="2" t="s">
        <v>73</v>
      </c>
      <c r="E674" s="2" t="s">
        <v>8</v>
      </c>
      <c r="F674" s="2">
        <v>227.44800000000004</v>
      </c>
    </row>
    <row r="675" spans="1:6" ht="16" hidden="1" x14ac:dyDescent="0.45">
      <c r="A675" s="13">
        <v>43625</v>
      </c>
      <c r="B675" s="3" t="s">
        <v>10</v>
      </c>
      <c r="C675" s="3" t="s">
        <v>706</v>
      </c>
      <c r="D675" s="3" t="s">
        <v>28</v>
      </c>
      <c r="E675" s="3" t="s">
        <v>8</v>
      </c>
      <c r="F675" s="3">
        <v>15820</v>
      </c>
    </row>
    <row r="676" spans="1:6" ht="16" hidden="1" x14ac:dyDescent="0.45">
      <c r="A676" s="12">
        <v>43625</v>
      </c>
      <c r="B676" s="2" t="s">
        <v>10</v>
      </c>
      <c r="C676" s="2" t="s">
        <v>707</v>
      </c>
      <c r="D676" s="2" t="s">
        <v>39</v>
      </c>
      <c r="E676" s="2" t="s">
        <v>8</v>
      </c>
      <c r="F676" s="2">
        <v>1006.2</v>
      </c>
    </row>
    <row r="677" spans="1:6" ht="16" hidden="1" x14ac:dyDescent="0.45">
      <c r="A677" s="13">
        <v>43625</v>
      </c>
      <c r="B677" s="3" t="s">
        <v>10</v>
      </c>
      <c r="C677" s="3" t="s">
        <v>708</v>
      </c>
      <c r="D677" s="3" t="s">
        <v>19</v>
      </c>
      <c r="E677" s="3" t="s">
        <v>8</v>
      </c>
      <c r="F677" s="3">
        <v>8557.9680000000008</v>
      </c>
    </row>
    <row r="678" spans="1:6" ht="16" hidden="1" x14ac:dyDescent="0.45">
      <c r="A678" s="12">
        <v>43626</v>
      </c>
      <c r="B678" s="2" t="s">
        <v>6</v>
      </c>
      <c r="C678" s="2" t="s">
        <v>709</v>
      </c>
      <c r="D678" s="2" t="s">
        <v>23</v>
      </c>
      <c r="E678" s="2" t="s">
        <v>8</v>
      </c>
      <c r="F678" s="2">
        <v>21638.400000000001</v>
      </c>
    </row>
    <row r="679" spans="1:6" ht="16" hidden="1" x14ac:dyDescent="0.45">
      <c r="A679" s="13">
        <v>43626</v>
      </c>
      <c r="B679" s="3" t="s">
        <v>10</v>
      </c>
      <c r="C679" s="3" t="s">
        <v>710</v>
      </c>
      <c r="D679" s="3" t="s">
        <v>42</v>
      </c>
      <c r="E679" s="3" t="s">
        <v>8</v>
      </c>
      <c r="F679" s="3">
        <v>3214.7940000000003</v>
      </c>
    </row>
    <row r="680" spans="1:6" ht="16" hidden="1" x14ac:dyDescent="0.45">
      <c r="A680" s="12">
        <v>43626</v>
      </c>
      <c r="B680" s="2" t="s">
        <v>10</v>
      </c>
      <c r="C680" s="2" t="s">
        <v>711</v>
      </c>
      <c r="D680" s="2" t="s">
        <v>26</v>
      </c>
      <c r="E680" s="2" t="s">
        <v>8</v>
      </c>
      <c r="F680" s="2">
        <v>634.08799999999997</v>
      </c>
    </row>
    <row r="681" spans="1:6" ht="16" hidden="1" x14ac:dyDescent="0.45">
      <c r="A681" s="13">
        <v>43626</v>
      </c>
      <c r="B681" s="3" t="s">
        <v>10</v>
      </c>
      <c r="C681" s="3" t="s">
        <v>712</v>
      </c>
      <c r="D681" s="3" t="s">
        <v>8</v>
      </c>
      <c r="E681" s="3" t="s">
        <v>9</v>
      </c>
      <c r="F681" s="3">
        <v>9585.9053000000022</v>
      </c>
    </row>
    <row r="682" spans="1:6" ht="16" hidden="1" x14ac:dyDescent="0.45">
      <c r="A682" s="12">
        <v>43626</v>
      </c>
      <c r="B682" s="2" t="s">
        <v>15</v>
      </c>
      <c r="C682" s="2" t="s">
        <v>713</v>
      </c>
      <c r="D682" s="2" t="s">
        <v>31</v>
      </c>
      <c r="E682" s="2" t="s">
        <v>8</v>
      </c>
      <c r="F682" s="2">
        <v>364.42</v>
      </c>
    </row>
    <row r="683" spans="1:6" ht="16" hidden="1" x14ac:dyDescent="0.45">
      <c r="A683" s="13">
        <v>43627</v>
      </c>
      <c r="B683" s="3" t="s">
        <v>17</v>
      </c>
      <c r="C683" s="3" t="s">
        <v>714</v>
      </c>
      <c r="D683" s="3" t="s">
        <v>8</v>
      </c>
      <c r="E683" s="3" t="s">
        <v>9</v>
      </c>
      <c r="F683" s="3">
        <v>616</v>
      </c>
    </row>
    <row r="684" spans="1:6" ht="16" hidden="1" x14ac:dyDescent="0.45">
      <c r="A684" s="12">
        <v>43627</v>
      </c>
      <c r="B684" s="2" t="s">
        <v>6</v>
      </c>
      <c r="C684" s="2" t="s">
        <v>715</v>
      </c>
      <c r="D684" s="2" t="s">
        <v>12</v>
      </c>
      <c r="E684" s="2" t="s">
        <v>8</v>
      </c>
      <c r="F684" s="2">
        <v>579.6</v>
      </c>
    </row>
    <row r="685" spans="1:6" ht="16" hidden="1" x14ac:dyDescent="0.45">
      <c r="A685" s="13">
        <v>43627</v>
      </c>
      <c r="B685" s="3" t="s">
        <v>6</v>
      </c>
      <c r="C685" s="3" t="s">
        <v>716</v>
      </c>
      <c r="D685" s="3" t="s">
        <v>90</v>
      </c>
      <c r="E685" s="3" t="s">
        <v>8</v>
      </c>
      <c r="F685" s="3">
        <v>76.111999999999995</v>
      </c>
    </row>
    <row r="686" spans="1:6" ht="16" hidden="1" x14ac:dyDescent="0.45">
      <c r="A686" s="12">
        <v>43628</v>
      </c>
      <c r="B686" s="2" t="s">
        <v>6</v>
      </c>
      <c r="C686" s="2" t="s">
        <v>717</v>
      </c>
      <c r="D686" s="2" t="s">
        <v>8</v>
      </c>
      <c r="E686" s="2" t="s">
        <v>14</v>
      </c>
      <c r="F686" s="2">
        <v>8808.9876000000004</v>
      </c>
    </row>
    <row r="687" spans="1:6" ht="16" hidden="1" x14ac:dyDescent="0.45">
      <c r="A687" s="13">
        <v>43628</v>
      </c>
      <c r="B687" s="3" t="s">
        <v>10</v>
      </c>
      <c r="C687" s="3" t="s">
        <v>718</v>
      </c>
      <c r="D687" s="3" t="s">
        <v>46</v>
      </c>
      <c r="E687" s="3" t="s">
        <v>47</v>
      </c>
      <c r="F687" s="3">
        <v>5.3360000000000003</v>
      </c>
    </row>
    <row r="688" spans="1:6" ht="16" hidden="1" x14ac:dyDescent="0.45">
      <c r="A688" s="12">
        <v>43628</v>
      </c>
      <c r="B688" s="2" t="s">
        <v>10</v>
      </c>
      <c r="C688" s="2" t="s">
        <v>719</v>
      </c>
      <c r="D688" s="2" t="s">
        <v>57</v>
      </c>
      <c r="E688" s="2" t="s">
        <v>8</v>
      </c>
      <c r="F688" s="2">
        <v>3.24</v>
      </c>
    </row>
    <row r="689" spans="1:6" ht="16" hidden="1" x14ac:dyDescent="0.45">
      <c r="A689" s="13">
        <v>43628</v>
      </c>
      <c r="B689" s="3" t="s">
        <v>15</v>
      </c>
      <c r="C689" s="3" t="s">
        <v>720</v>
      </c>
      <c r="D689" s="3" t="s">
        <v>73</v>
      </c>
      <c r="E689" s="3" t="s">
        <v>8</v>
      </c>
      <c r="F689" s="3">
        <v>5776.7093999999997</v>
      </c>
    </row>
    <row r="690" spans="1:6" ht="16" hidden="1" x14ac:dyDescent="0.45">
      <c r="A690" s="12">
        <v>43629</v>
      </c>
      <c r="B690" s="2" t="s">
        <v>17</v>
      </c>
      <c r="C690" s="2" t="s">
        <v>721</v>
      </c>
      <c r="D690" s="2" t="s">
        <v>73</v>
      </c>
      <c r="E690" s="2" t="s">
        <v>8</v>
      </c>
      <c r="F690" s="2">
        <v>738</v>
      </c>
    </row>
    <row r="691" spans="1:6" ht="16" hidden="1" x14ac:dyDescent="0.45">
      <c r="A691" s="13">
        <v>43629</v>
      </c>
      <c r="B691" s="3" t="s">
        <v>17</v>
      </c>
      <c r="C691" s="3" t="s">
        <v>722</v>
      </c>
      <c r="D691" s="3" t="s">
        <v>57</v>
      </c>
      <c r="E691" s="3" t="s">
        <v>8</v>
      </c>
      <c r="F691" s="3">
        <v>1827.3420000000001</v>
      </c>
    </row>
    <row r="692" spans="1:6" ht="16" hidden="1" x14ac:dyDescent="0.45">
      <c r="A692" s="12">
        <v>43629</v>
      </c>
      <c r="B692" s="2" t="s">
        <v>15</v>
      </c>
      <c r="C692" s="2" t="s">
        <v>723</v>
      </c>
      <c r="D692" s="2" t="s">
        <v>28</v>
      </c>
      <c r="E692" s="2" t="s">
        <v>8</v>
      </c>
      <c r="F692" s="2">
        <v>6499.9250000000002</v>
      </c>
    </row>
    <row r="693" spans="1:6" ht="16" hidden="1" x14ac:dyDescent="0.45">
      <c r="A693" s="13">
        <v>43630</v>
      </c>
      <c r="B693" s="3" t="s">
        <v>17</v>
      </c>
      <c r="C693" s="3" t="s">
        <v>724</v>
      </c>
      <c r="D693" s="3" t="s">
        <v>90</v>
      </c>
      <c r="E693" s="3" t="s">
        <v>8</v>
      </c>
      <c r="F693" s="3">
        <v>3780</v>
      </c>
    </row>
    <row r="694" spans="1:6" ht="16" hidden="1" x14ac:dyDescent="0.45">
      <c r="A694" s="12">
        <v>43630</v>
      </c>
      <c r="B694" s="2" t="s">
        <v>17</v>
      </c>
      <c r="C694" s="2" t="s">
        <v>725</v>
      </c>
      <c r="D694" s="2" t="s">
        <v>8</v>
      </c>
      <c r="E694" s="2" t="s">
        <v>9</v>
      </c>
      <c r="F694" s="2">
        <v>6186.0333999999993</v>
      </c>
    </row>
    <row r="695" spans="1:6" ht="16" hidden="1" x14ac:dyDescent="0.45">
      <c r="A695" s="13">
        <v>43630</v>
      </c>
      <c r="B695" s="3" t="s">
        <v>6</v>
      </c>
      <c r="C695" s="3" t="s">
        <v>726</v>
      </c>
      <c r="D695" s="3" t="s">
        <v>8</v>
      </c>
      <c r="E695" s="3" t="s">
        <v>9</v>
      </c>
      <c r="F695" s="3">
        <v>6186.0333999999993</v>
      </c>
    </row>
    <row r="696" spans="1:6" ht="16" hidden="1" x14ac:dyDescent="0.45">
      <c r="A696" s="12">
        <v>43630</v>
      </c>
      <c r="B696" s="2" t="s">
        <v>6</v>
      </c>
      <c r="C696" s="2" t="s">
        <v>727</v>
      </c>
      <c r="D696" s="2" t="s">
        <v>64</v>
      </c>
      <c r="E696" s="2" t="s">
        <v>8</v>
      </c>
      <c r="F696" s="2">
        <v>50.277999999999999</v>
      </c>
    </row>
    <row r="697" spans="1:6" ht="16" hidden="1" x14ac:dyDescent="0.45">
      <c r="A697" s="13">
        <v>43630</v>
      </c>
      <c r="B697" s="3" t="s">
        <v>10</v>
      </c>
      <c r="C697" s="3" t="s">
        <v>728</v>
      </c>
      <c r="D697" s="3" t="s">
        <v>28</v>
      </c>
      <c r="E697" s="3" t="s">
        <v>8</v>
      </c>
      <c r="F697" s="3">
        <v>5705.3919999999998</v>
      </c>
    </row>
    <row r="698" spans="1:6" ht="16" hidden="1" x14ac:dyDescent="0.45">
      <c r="A698" s="12">
        <v>43630</v>
      </c>
      <c r="B698" s="2" t="s">
        <v>10</v>
      </c>
      <c r="C698" s="2" t="s">
        <v>729</v>
      </c>
      <c r="D698" s="2" t="s">
        <v>12</v>
      </c>
      <c r="E698" s="2" t="s">
        <v>8</v>
      </c>
      <c r="F698" s="2">
        <v>6171.9714000000004</v>
      </c>
    </row>
    <row r="699" spans="1:6" ht="16" hidden="1" x14ac:dyDescent="0.45">
      <c r="A699" s="13">
        <v>43630</v>
      </c>
      <c r="B699" s="3" t="s">
        <v>10</v>
      </c>
      <c r="C699" s="3" t="s">
        <v>730</v>
      </c>
      <c r="D699" s="3" t="s">
        <v>73</v>
      </c>
      <c r="E699" s="3" t="s">
        <v>8</v>
      </c>
      <c r="F699" s="3">
        <v>3955.2</v>
      </c>
    </row>
    <row r="700" spans="1:6" ht="16" hidden="1" x14ac:dyDescent="0.45">
      <c r="A700" s="12">
        <v>43631</v>
      </c>
      <c r="B700" s="2" t="s">
        <v>6</v>
      </c>
      <c r="C700" s="2" t="s">
        <v>731</v>
      </c>
      <c r="D700" s="2" t="s">
        <v>19</v>
      </c>
      <c r="E700" s="2" t="s">
        <v>8</v>
      </c>
      <c r="F700" s="2">
        <v>5.18</v>
      </c>
    </row>
    <row r="701" spans="1:6" ht="16" hidden="1" x14ac:dyDescent="0.45">
      <c r="A701" s="13">
        <v>43631</v>
      </c>
      <c r="B701" s="3" t="s">
        <v>6</v>
      </c>
      <c r="C701" s="3" t="s">
        <v>732</v>
      </c>
      <c r="D701" s="3" t="s">
        <v>19</v>
      </c>
      <c r="E701" s="3" t="s">
        <v>8</v>
      </c>
      <c r="F701" s="3">
        <v>33900</v>
      </c>
    </row>
    <row r="702" spans="1:6" ht="16" hidden="1" x14ac:dyDescent="0.45">
      <c r="A702" s="12">
        <v>43631</v>
      </c>
      <c r="B702" s="2" t="s">
        <v>10</v>
      </c>
      <c r="C702" s="2" t="s">
        <v>733</v>
      </c>
      <c r="D702" s="2" t="s">
        <v>93</v>
      </c>
      <c r="E702" s="2" t="s">
        <v>8</v>
      </c>
      <c r="F702" s="2">
        <v>2456.7598000000003</v>
      </c>
    </row>
    <row r="703" spans="1:6" ht="16" hidden="1" x14ac:dyDescent="0.45">
      <c r="A703" s="13">
        <v>43631</v>
      </c>
      <c r="B703" s="3" t="s">
        <v>15</v>
      </c>
      <c r="C703" s="3" t="s">
        <v>734</v>
      </c>
      <c r="D703" s="3" t="s">
        <v>34</v>
      </c>
      <c r="E703" s="3" t="s">
        <v>8</v>
      </c>
      <c r="F703" s="3">
        <v>106.8819</v>
      </c>
    </row>
    <row r="704" spans="1:6" ht="16" hidden="1" x14ac:dyDescent="0.45">
      <c r="A704" s="12">
        <v>43631</v>
      </c>
      <c r="B704" s="2" t="s">
        <v>15</v>
      </c>
      <c r="C704" s="2" t="s">
        <v>735</v>
      </c>
      <c r="D704" s="2" t="s">
        <v>28</v>
      </c>
      <c r="E704" s="2" t="s">
        <v>8</v>
      </c>
      <c r="F704" s="2">
        <v>1343.1</v>
      </c>
    </row>
    <row r="705" spans="1:6" ht="16" hidden="1" x14ac:dyDescent="0.45">
      <c r="A705" s="13">
        <v>43632</v>
      </c>
      <c r="B705" s="3" t="s">
        <v>6</v>
      </c>
      <c r="C705" s="3" t="s">
        <v>736</v>
      </c>
      <c r="D705" s="3" t="s">
        <v>8</v>
      </c>
      <c r="E705" s="3" t="s">
        <v>14</v>
      </c>
      <c r="F705" s="3">
        <v>412.16</v>
      </c>
    </row>
    <row r="706" spans="1:6" ht="16" hidden="1" x14ac:dyDescent="0.45">
      <c r="A706" s="12">
        <v>43632</v>
      </c>
      <c r="B706" s="2" t="s">
        <v>10</v>
      </c>
      <c r="C706" s="2" t="s">
        <v>737</v>
      </c>
      <c r="D706" s="2" t="s">
        <v>34</v>
      </c>
      <c r="E706" s="2" t="s">
        <v>8</v>
      </c>
      <c r="F706" s="2">
        <v>90.39</v>
      </c>
    </row>
    <row r="707" spans="1:6" ht="16" hidden="1" x14ac:dyDescent="0.45">
      <c r="A707" s="13">
        <v>43633</v>
      </c>
      <c r="B707" s="3" t="s">
        <v>15</v>
      </c>
      <c r="C707" s="3" t="s">
        <v>738</v>
      </c>
      <c r="D707" s="3" t="s">
        <v>12</v>
      </c>
      <c r="E707" s="3" t="s">
        <v>8</v>
      </c>
      <c r="F707" s="3">
        <v>3400</v>
      </c>
    </row>
    <row r="708" spans="1:6" ht="16" hidden="1" x14ac:dyDescent="0.45">
      <c r="A708" s="12">
        <v>43633</v>
      </c>
      <c r="B708" s="2" t="s">
        <v>15</v>
      </c>
      <c r="C708" s="2" t="s">
        <v>739</v>
      </c>
      <c r="D708" s="2" t="s">
        <v>8</v>
      </c>
      <c r="E708" s="2" t="s">
        <v>9</v>
      </c>
      <c r="F708" s="2">
        <v>19072</v>
      </c>
    </row>
    <row r="709" spans="1:6" ht="16" hidden="1" x14ac:dyDescent="0.45">
      <c r="A709" s="13">
        <v>43634</v>
      </c>
      <c r="B709" s="3" t="s">
        <v>17</v>
      </c>
      <c r="C709" s="3" t="s">
        <v>740</v>
      </c>
      <c r="D709" s="3" t="s">
        <v>46</v>
      </c>
      <c r="E709" s="3" t="s">
        <v>47</v>
      </c>
      <c r="F709" s="3">
        <v>4.3499999999999996</v>
      </c>
    </row>
    <row r="710" spans="1:6" ht="16" hidden="1" x14ac:dyDescent="0.45">
      <c r="A710" s="12">
        <v>43634</v>
      </c>
      <c r="B710" s="2" t="s">
        <v>17</v>
      </c>
      <c r="C710" s="2" t="s">
        <v>741</v>
      </c>
      <c r="D710" s="2" t="s">
        <v>23</v>
      </c>
      <c r="E710" s="2" t="s">
        <v>8</v>
      </c>
      <c r="F710" s="2">
        <v>210</v>
      </c>
    </row>
    <row r="711" spans="1:6" ht="16" hidden="1" x14ac:dyDescent="0.45">
      <c r="A711" s="13">
        <v>43634</v>
      </c>
      <c r="B711" s="3" t="s">
        <v>6</v>
      </c>
      <c r="C711" s="3" t="s">
        <v>742</v>
      </c>
      <c r="D711" s="3" t="s">
        <v>28</v>
      </c>
      <c r="E711" s="3" t="s">
        <v>8</v>
      </c>
      <c r="F711" s="3">
        <v>5493.4849999999997</v>
      </c>
    </row>
    <row r="712" spans="1:6" ht="16" hidden="1" x14ac:dyDescent="0.45">
      <c r="A712" s="12">
        <v>43634</v>
      </c>
      <c r="B712" s="2" t="s">
        <v>10</v>
      </c>
      <c r="C712" s="2" t="s">
        <v>743</v>
      </c>
      <c r="D712" s="2" t="s">
        <v>23</v>
      </c>
      <c r="E712" s="2" t="s">
        <v>8</v>
      </c>
      <c r="F712" s="2">
        <v>4491.6536999999998</v>
      </c>
    </row>
    <row r="713" spans="1:6" ht="16" hidden="1" x14ac:dyDescent="0.45">
      <c r="A713" s="13">
        <v>43634</v>
      </c>
      <c r="B713" s="3" t="s">
        <v>15</v>
      </c>
      <c r="C713" s="3" t="s">
        <v>744</v>
      </c>
      <c r="D713" s="3" t="s">
        <v>31</v>
      </c>
      <c r="E713" s="3" t="s">
        <v>8</v>
      </c>
      <c r="F713" s="3">
        <v>1774.2240000000002</v>
      </c>
    </row>
    <row r="714" spans="1:6" ht="16" hidden="1" x14ac:dyDescent="0.45">
      <c r="A714" s="12">
        <v>43635</v>
      </c>
      <c r="B714" s="2" t="s">
        <v>17</v>
      </c>
      <c r="C714" s="2" t="s">
        <v>745</v>
      </c>
      <c r="D714" s="2" t="s">
        <v>104</v>
      </c>
      <c r="E714" s="2" t="s">
        <v>8</v>
      </c>
      <c r="F714" s="2">
        <v>12.4</v>
      </c>
    </row>
    <row r="715" spans="1:6" ht="16" hidden="1" x14ac:dyDescent="0.45">
      <c r="A715" s="13">
        <v>43635</v>
      </c>
      <c r="B715" s="3" t="s">
        <v>17</v>
      </c>
      <c r="C715" s="3" t="s">
        <v>746</v>
      </c>
      <c r="D715" s="3" t="s">
        <v>26</v>
      </c>
      <c r="E715" s="3" t="s">
        <v>8</v>
      </c>
      <c r="F715" s="3">
        <v>10.5</v>
      </c>
    </row>
    <row r="716" spans="1:6" ht="16" hidden="1" x14ac:dyDescent="0.45">
      <c r="A716" s="12">
        <v>43635</v>
      </c>
      <c r="B716" s="2" t="s">
        <v>6</v>
      </c>
      <c r="C716" s="2" t="s">
        <v>747</v>
      </c>
      <c r="D716" s="2" t="s">
        <v>12</v>
      </c>
      <c r="E716" s="2" t="s">
        <v>8</v>
      </c>
      <c r="F716" s="2">
        <v>8.2720000000000002</v>
      </c>
    </row>
    <row r="717" spans="1:6" ht="16" hidden="1" x14ac:dyDescent="0.45">
      <c r="A717" s="13">
        <v>43635</v>
      </c>
      <c r="B717" s="3" t="s">
        <v>6</v>
      </c>
      <c r="C717" s="3" t="s">
        <v>748</v>
      </c>
      <c r="D717" s="3" t="s">
        <v>23</v>
      </c>
      <c r="E717" s="3" t="s">
        <v>8</v>
      </c>
      <c r="F717" s="3">
        <v>485</v>
      </c>
    </row>
    <row r="718" spans="1:6" ht="16" hidden="1" x14ac:dyDescent="0.45">
      <c r="A718" s="12">
        <v>43635</v>
      </c>
      <c r="B718" s="2" t="s">
        <v>6</v>
      </c>
      <c r="C718" s="2" t="s">
        <v>749</v>
      </c>
      <c r="D718" s="2" t="s">
        <v>39</v>
      </c>
      <c r="E718" s="2" t="s">
        <v>8</v>
      </c>
      <c r="F718" s="2">
        <v>19.870200000000001</v>
      </c>
    </row>
    <row r="719" spans="1:6" ht="16" hidden="1" x14ac:dyDescent="0.45">
      <c r="A719" s="13">
        <v>43635</v>
      </c>
      <c r="B719" s="3" t="s">
        <v>6</v>
      </c>
      <c r="C719" s="3" t="s">
        <v>750</v>
      </c>
      <c r="D719" s="3" t="s">
        <v>57</v>
      </c>
      <c r="E719" s="3" t="s">
        <v>8</v>
      </c>
      <c r="F719" s="3">
        <v>3712.8</v>
      </c>
    </row>
    <row r="720" spans="1:6" ht="16" hidden="1" x14ac:dyDescent="0.45">
      <c r="A720" s="12">
        <v>43635</v>
      </c>
      <c r="B720" s="2" t="s">
        <v>10</v>
      </c>
      <c r="C720" s="2" t="s">
        <v>751</v>
      </c>
      <c r="D720" s="2" t="s">
        <v>90</v>
      </c>
      <c r="E720" s="2" t="s">
        <v>8</v>
      </c>
      <c r="F720" s="2">
        <v>139.19999999999999</v>
      </c>
    </row>
    <row r="721" spans="1:6" ht="16" hidden="1" x14ac:dyDescent="0.45">
      <c r="A721" s="13">
        <v>43636</v>
      </c>
      <c r="B721" s="3" t="s">
        <v>17</v>
      </c>
      <c r="C721" s="3" t="s">
        <v>752</v>
      </c>
      <c r="D721" s="3" t="s">
        <v>104</v>
      </c>
      <c r="E721" s="3" t="s">
        <v>8</v>
      </c>
      <c r="F721" s="3">
        <v>4101.6118000000006</v>
      </c>
    </row>
    <row r="722" spans="1:6" ht="16" hidden="1" x14ac:dyDescent="0.45">
      <c r="A722" s="12">
        <v>43636</v>
      </c>
      <c r="B722" s="2" t="s">
        <v>17</v>
      </c>
      <c r="C722" s="2" t="s">
        <v>753</v>
      </c>
      <c r="D722" s="2" t="s">
        <v>12</v>
      </c>
      <c r="E722" s="2" t="s">
        <v>8</v>
      </c>
      <c r="F722" s="2">
        <v>1984</v>
      </c>
    </row>
    <row r="723" spans="1:6" ht="16" hidden="1" x14ac:dyDescent="0.45">
      <c r="A723" s="13">
        <v>43636</v>
      </c>
      <c r="B723" s="3" t="s">
        <v>17</v>
      </c>
      <c r="C723" s="3" t="s">
        <v>754</v>
      </c>
      <c r="D723" s="3" t="s">
        <v>8</v>
      </c>
      <c r="E723" s="3" t="s">
        <v>9</v>
      </c>
      <c r="F723" s="3">
        <v>15481.2</v>
      </c>
    </row>
    <row r="724" spans="1:6" ht="16" hidden="1" x14ac:dyDescent="0.45">
      <c r="A724" s="12">
        <v>43636</v>
      </c>
      <c r="B724" s="2" t="s">
        <v>6</v>
      </c>
      <c r="C724" s="2" t="s">
        <v>755</v>
      </c>
      <c r="D724" s="2" t="s">
        <v>39</v>
      </c>
      <c r="E724" s="2" t="s">
        <v>8</v>
      </c>
      <c r="F724" s="2">
        <v>331.74</v>
      </c>
    </row>
    <row r="725" spans="1:6" ht="16" hidden="1" x14ac:dyDescent="0.45">
      <c r="A725" s="13">
        <v>43636</v>
      </c>
      <c r="B725" s="3" t="s">
        <v>6</v>
      </c>
      <c r="C725" s="3" t="s">
        <v>756</v>
      </c>
      <c r="D725" s="3" t="s">
        <v>8</v>
      </c>
      <c r="E725" s="3" t="s">
        <v>9</v>
      </c>
      <c r="F725" s="3">
        <v>5941.3023999999996</v>
      </c>
    </row>
    <row r="726" spans="1:6" ht="16" hidden="1" x14ac:dyDescent="0.45">
      <c r="A726" s="12">
        <v>43636</v>
      </c>
      <c r="B726" s="2" t="s">
        <v>10</v>
      </c>
      <c r="C726" s="2" t="s">
        <v>757</v>
      </c>
      <c r="D726" s="2" t="s">
        <v>73</v>
      </c>
      <c r="E726" s="2" t="s">
        <v>8</v>
      </c>
      <c r="F726" s="2">
        <v>1370</v>
      </c>
    </row>
    <row r="727" spans="1:6" ht="16" hidden="1" x14ac:dyDescent="0.45">
      <c r="A727" s="13">
        <v>43636</v>
      </c>
      <c r="B727" s="3" t="s">
        <v>15</v>
      </c>
      <c r="C727" s="3" t="s">
        <v>758</v>
      </c>
      <c r="D727" s="3" t="s">
        <v>8</v>
      </c>
      <c r="E727" s="3" t="s">
        <v>9</v>
      </c>
      <c r="F727" s="3">
        <v>14556</v>
      </c>
    </row>
    <row r="728" spans="1:6" ht="16" hidden="1" x14ac:dyDescent="0.45">
      <c r="A728" s="12">
        <v>43637</v>
      </c>
      <c r="B728" s="2" t="s">
        <v>10</v>
      </c>
      <c r="C728" s="2" t="s">
        <v>759</v>
      </c>
      <c r="D728" s="2" t="s">
        <v>19</v>
      </c>
      <c r="E728" s="2" t="s">
        <v>8</v>
      </c>
      <c r="F728" s="2">
        <v>8.25</v>
      </c>
    </row>
    <row r="729" spans="1:6" ht="16" hidden="1" x14ac:dyDescent="0.45">
      <c r="A729" s="13">
        <v>43637</v>
      </c>
      <c r="B729" s="3" t="s">
        <v>15</v>
      </c>
      <c r="C729" s="3" t="s">
        <v>760</v>
      </c>
      <c r="D729" s="3" t="s">
        <v>46</v>
      </c>
      <c r="E729" s="3" t="s">
        <v>47</v>
      </c>
      <c r="F729" s="3">
        <v>2357.6543999999999</v>
      </c>
    </row>
    <row r="730" spans="1:6" ht="16" hidden="1" x14ac:dyDescent="0.45">
      <c r="A730" s="12">
        <v>43638</v>
      </c>
      <c r="B730" s="2" t="s">
        <v>6</v>
      </c>
      <c r="C730" s="2" t="s">
        <v>761</v>
      </c>
      <c r="D730" s="2" t="s">
        <v>19</v>
      </c>
      <c r="E730" s="2" t="s">
        <v>8</v>
      </c>
      <c r="F730" s="2">
        <v>4423.7883999999995</v>
      </c>
    </row>
    <row r="731" spans="1:6" ht="16" hidden="1" x14ac:dyDescent="0.45">
      <c r="A731" s="13">
        <v>43638</v>
      </c>
      <c r="B731" s="3" t="s">
        <v>10</v>
      </c>
      <c r="C731" s="3" t="s">
        <v>762</v>
      </c>
      <c r="D731" s="3" t="s">
        <v>8</v>
      </c>
      <c r="E731" s="3" t="s">
        <v>9</v>
      </c>
      <c r="F731" s="3">
        <v>15545.88</v>
      </c>
    </row>
    <row r="732" spans="1:6" ht="16" hidden="1" x14ac:dyDescent="0.45">
      <c r="A732" s="12">
        <v>43638</v>
      </c>
      <c r="B732" s="2" t="s">
        <v>15</v>
      </c>
      <c r="C732" s="2" t="s">
        <v>763</v>
      </c>
      <c r="D732" s="2" t="s">
        <v>64</v>
      </c>
      <c r="E732" s="2" t="s">
        <v>8</v>
      </c>
      <c r="F732" s="2">
        <v>132.13320000000002</v>
      </c>
    </row>
    <row r="733" spans="1:6" ht="16" hidden="1" x14ac:dyDescent="0.45">
      <c r="A733" s="13">
        <v>43639</v>
      </c>
      <c r="B733" s="3" t="s">
        <v>6</v>
      </c>
      <c r="C733" s="3" t="s">
        <v>764</v>
      </c>
      <c r="D733" s="3" t="s">
        <v>42</v>
      </c>
      <c r="E733" s="3" t="s">
        <v>8</v>
      </c>
      <c r="F733" s="3">
        <v>8.6</v>
      </c>
    </row>
    <row r="734" spans="1:6" ht="16" hidden="1" x14ac:dyDescent="0.45">
      <c r="A734" s="12">
        <v>43639</v>
      </c>
      <c r="B734" s="2" t="s">
        <v>10</v>
      </c>
      <c r="C734" s="2" t="s">
        <v>765</v>
      </c>
      <c r="D734" s="2" t="s">
        <v>8</v>
      </c>
      <c r="E734" s="2" t="s">
        <v>9</v>
      </c>
      <c r="F734" s="2">
        <v>16030.4</v>
      </c>
    </row>
    <row r="735" spans="1:6" ht="16" hidden="1" x14ac:dyDescent="0.45">
      <c r="A735" s="13">
        <v>43639</v>
      </c>
      <c r="B735" s="3" t="s">
        <v>10</v>
      </c>
      <c r="C735" s="3" t="s">
        <v>766</v>
      </c>
      <c r="D735" s="3" t="s">
        <v>8</v>
      </c>
      <c r="E735" s="3" t="s">
        <v>9</v>
      </c>
      <c r="F735" s="3">
        <v>6399.4044000000004</v>
      </c>
    </row>
    <row r="736" spans="1:6" ht="16" hidden="1" x14ac:dyDescent="0.45">
      <c r="A736" s="12">
        <v>43640</v>
      </c>
      <c r="B736" s="2" t="s">
        <v>6</v>
      </c>
      <c r="C736" s="2" t="s">
        <v>767</v>
      </c>
      <c r="D736" s="2" t="s">
        <v>26</v>
      </c>
      <c r="E736" s="2" t="s">
        <v>8</v>
      </c>
      <c r="F736" s="2">
        <v>10681.8922</v>
      </c>
    </row>
    <row r="737" spans="1:6" ht="16" hidden="1" x14ac:dyDescent="0.45">
      <c r="A737" s="13">
        <v>43640</v>
      </c>
      <c r="B737" s="3" t="s">
        <v>10</v>
      </c>
      <c r="C737" s="3" t="s">
        <v>768</v>
      </c>
      <c r="D737" s="3" t="s">
        <v>8</v>
      </c>
      <c r="E737" s="3" t="s">
        <v>9</v>
      </c>
      <c r="F737" s="3">
        <v>16314.051599999999</v>
      </c>
    </row>
    <row r="738" spans="1:6" ht="16" hidden="1" x14ac:dyDescent="0.45">
      <c r="A738" s="12">
        <v>43640</v>
      </c>
      <c r="B738" s="2" t="s">
        <v>10</v>
      </c>
      <c r="C738" s="2" t="s">
        <v>769</v>
      </c>
      <c r="D738" s="2" t="s">
        <v>26</v>
      </c>
      <c r="E738" s="2" t="s">
        <v>8</v>
      </c>
      <c r="F738" s="2">
        <v>6721.8419999999996</v>
      </c>
    </row>
    <row r="739" spans="1:6" ht="16" hidden="1" x14ac:dyDescent="0.45">
      <c r="A739" s="13">
        <v>43640</v>
      </c>
      <c r="B739" s="3" t="s">
        <v>10</v>
      </c>
      <c r="C739" s="3" t="s">
        <v>770</v>
      </c>
      <c r="D739" s="3" t="s">
        <v>31</v>
      </c>
      <c r="E739" s="3" t="s">
        <v>8</v>
      </c>
      <c r="F739" s="3">
        <v>13.170900000000001</v>
      </c>
    </row>
    <row r="740" spans="1:6" ht="16" hidden="1" x14ac:dyDescent="0.45">
      <c r="A740" s="12">
        <v>43641</v>
      </c>
      <c r="B740" s="2" t="s">
        <v>17</v>
      </c>
      <c r="C740" s="2" t="s">
        <v>771</v>
      </c>
      <c r="D740" s="2" t="s">
        <v>46</v>
      </c>
      <c r="E740" s="2" t="s">
        <v>47</v>
      </c>
      <c r="F740" s="2">
        <v>2208</v>
      </c>
    </row>
    <row r="741" spans="1:6" ht="16" hidden="1" x14ac:dyDescent="0.45">
      <c r="A741" s="13">
        <v>43641</v>
      </c>
      <c r="B741" s="3" t="s">
        <v>17</v>
      </c>
      <c r="C741" s="3" t="s">
        <v>772</v>
      </c>
      <c r="D741" s="3" t="s">
        <v>34</v>
      </c>
      <c r="E741" s="3" t="s">
        <v>8</v>
      </c>
      <c r="F741" s="3">
        <v>363.12</v>
      </c>
    </row>
    <row r="742" spans="1:6" ht="16" hidden="1" x14ac:dyDescent="0.45">
      <c r="A742" s="12">
        <v>43641</v>
      </c>
      <c r="B742" s="2" t="s">
        <v>6</v>
      </c>
      <c r="C742" s="2" t="s">
        <v>773</v>
      </c>
      <c r="D742" s="2" t="s">
        <v>93</v>
      </c>
      <c r="E742" s="2" t="s">
        <v>8</v>
      </c>
      <c r="F742" s="2">
        <v>836.6</v>
      </c>
    </row>
    <row r="743" spans="1:6" ht="16" hidden="1" x14ac:dyDescent="0.45">
      <c r="A743" s="13">
        <v>43641</v>
      </c>
      <c r="B743" s="3" t="s">
        <v>15</v>
      </c>
      <c r="C743" s="3" t="s">
        <v>774</v>
      </c>
      <c r="D743" s="3" t="s">
        <v>12</v>
      </c>
      <c r="E743" s="3" t="s">
        <v>8</v>
      </c>
      <c r="F743" s="3">
        <v>2096</v>
      </c>
    </row>
    <row r="744" spans="1:6" ht="16" hidden="1" x14ac:dyDescent="0.45">
      <c r="A744" s="12">
        <v>43642</v>
      </c>
      <c r="B744" s="2" t="s">
        <v>10</v>
      </c>
      <c r="C744" s="2" t="s">
        <v>775</v>
      </c>
      <c r="D744" s="2" t="s">
        <v>39</v>
      </c>
      <c r="E744" s="2" t="s">
        <v>8</v>
      </c>
      <c r="F744" s="2">
        <v>20.34</v>
      </c>
    </row>
    <row r="745" spans="1:6" ht="16" hidden="1" x14ac:dyDescent="0.45">
      <c r="A745" s="13">
        <v>43642</v>
      </c>
      <c r="B745" s="3" t="s">
        <v>10</v>
      </c>
      <c r="C745" s="3" t="s">
        <v>776</v>
      </c>
      <c r="D745" s="3" t="s">
        <v>19</v>
      </c>
      <c r="E745" s="3" t="s">
        <v>8</v>
      </c>
      <c r="F745" s="3">
        <v>2542.6098000000002</v>
      </c>
    </row>
    <row r="746" spans="1:6" ht="16" hidden="1" x14ac:dyDescent="0.45">
      <c r="A746" s="12">
        <v>43642</v>
      </c>
      <c r="B746" s="2" t="s">
        <v>10</v>
      </c>
      <c r="C746" s="2" t="s">
        <v>777</v>
      </c>
      <c r="D746" s="2" t="s">
        <v>26</v>
      </c>
      <c r="E746" s="2" t="s">
        <v>8</v>
      </c>
      <c r="F746" s="2">
        <v>17.856000000000002</v>
      </c>
    </row>
    <row r="747" spans="1:6" ht="16" hidden="1" x14ac:dyDescent="0.45">
      <c r="A747" s="13">
        <v>43642</v>
      </c>
      <c r="B747" s="3" t="s">
        <v>15</v>
      </c>
      <c r="C747" s="3" t="s">
        <v>778</v>
      </c>
      <c r="D747" s="3" t="s">
        <v>73</v>
      </c>
      <c r="E747" s="3" t="s">
        <v>8</v>
      </c>
      <c r="F747" s="3">
        <v>1050</v>
      </c>
    </row>
    <row r="748" spans="1:6" ht="16" hidden="1" x14ac:dyDescent="0.45">
      <c r="A748" s="12">
        <v>43642</v>
      </c>
      <c r="B748" s="2" t="s">
        <v>15</v>
      </c>
      <c r="C748" s="2" t="s">
        <v>779</v>
      </c>
      <c r="D748" s="2" t="s">
        <v>46</v>
      </c>
      <c r="E748" s="2" t="s">
        <v>47</v>
      </c>
      <c r="F748" s="2">
        <v>7.8</v>
      </c>
    </row>
    <row r="749" spans="1:6" ht="16" hidden="1" x14ac:dyDescent="0.45">
      <c r="A749" s="13">
        <v>43642</v>
      </c>
      <c r="B749" s="3" t="s">
        <v>15</v>
      </c>
      <c r="C749" s="3" t="s">
        <v>780</v>
      </c>
      <c r="D749" s="3" t="s">
        <v>90</v>
      </c>
      <c r="E749" s="3" t="s">
        <v>8</v>
      </c>
      <c r="F749" s="3">
        <v>271.9008</v>
      </c>
    </row>
    <row r="750" spans="1:6" ht="16" hidden="1" x14ac:dyDescent="0.45">
      <c r="A750" s="12">
        <v>43642</v>
      </c>
      <c r="B750" s="2" t="s">
        <v>15</v>
      </c>
      <c r="C750" s="2" t="s">
        <v>781</v>
      </c>
      <c r="D750" s="2" t="s">
        <v>46</v>
      </c>
      <c r="E750" s="2" t="s">
        <v>47</v>
      </c>
      <c r="F750" s="2">
        <v>205.08800000000002</v>
      </c>
    </row>
    <row r="751" spans="1:6" ht="16" hidden="1" x14ac:dyDescent="0.45">
      <c r="A751" s="13">
        <v>43642</v>
      </c>
      <c r="B751" s="3" t="s">
        <v>15</v>
      </c>
      <c r="C751" s="3" t="s">
        <v>782</v>
      </c>
      <c r="D751" s="3" t="s">
        <v>26</v>
      </c>
      <c r="E751" s="3" t="s">
        <v>8</v>
      </c>
      <c r="F751" s="3">
        <v>41.556999999999995</v>
      </c>
    </row>
    <row r="752" spans="1:6" ht="16" hidden="1" x14ac:dyDescent="0.45">
      <c r="A752" s="12">
        <v>43643</v>
      </c>
      <c r="B752" s="2" t="s">
        <v>17</v>
      </c>
      <c r="C752" s="2" t="s">
        <v>783</v>
      </c>
      <c r="D752" s="2" t="s">
        <v>39</v>
      </c>
      <c r="E752" s="2" t="s">
        <v>8</v>
      </c>
      <c r="F752" s="2">
        <v>5634.0745999999999</v>
      </c>
    </row>
    <row r="753" spans="1:6" ht="16" hidden="1" x14ac:dyDescent="0.45">
      <c r="A753" s="13">
        <v>43643</v>
      </c>
      <c r="B753" s="3" t="s">
        <v>17</v>
      </c>
      <c r="C753" s="3" t="s">
        <v>784</v>
      </c>
      <c r="D753" s="3" t="s">
        <v>8</v>
      </c>
      <c r="E753" s="3" t="s">
        <v>9</v>
      </c>
      <c r="F753" s="3">
        <v>33753.599999999999</v>
      </c>
    </row>
    <row r="754" spans="1:6" ht="16" hidden="1" x14ac:dyDescent="0.45">
      <c r="A754" s="12">
        <v>43643</v>
      </c>
      <c r="B754" s="2" t="s">
        <v>6</v>
      </c>
      <c r="C754" s="2" t="s">
        <v>785</v>
      </c>
      <c r="D754" s="2" t="s">
        <v>90</v>
      </c>
      <c r="E754" s="2" t="s">
        <v>8</v>
      </c>
      <c r="F754" s="2">
        <v>738.4</v>
      </c>
    </row>
    <row r="755" spans="1:6" ht="16" hidden="1" x14ac:dyDescent="0.45">
      <c r="A755" s="13">
        <v>43643</v>
      </c>
      <c r="B755" s="3" t="s">
        <v>15</v>
      </c>
      <c r="C755" s="3" t="s">
        <v>786</v>
      </c>
      <c r="D755" s="3" t="s">
        <v>26</v>
      </c>
      <c r="E755" s="3" t="s">
        <v>8</v>
      </c>
      <c r="F755" s="3">
        <v>792</v>
      </c>
    </row>
    <row r="756" spans="1:6" ht="16" hidden="1" x14ac:dyDescent="0.45">
      <c r="A756" s="12">
        <v>43644</v>
      </c>
      <c r="B756" s="2" t="s">
        <v>17</v>
      </c>
      <c r="C756" s="2" t="s">
        <v>787</v>
      </c>
      <c r="D756" s="2" t="s">
        <v>23</v>
      </c>
      <c r="E756" s="2" t="s">
        <v>8</v>
      </c>
      <c r="F756" s="2">
        <v>3799.3020000000001</v>
      </c>
    </row>
    <row r="757" spans="1:6" ht="16" hidden="1" x14ac:dyDescent="0.45">
      <c r="A757" s="13">
        <v>43644</v>
      </c>
      <c r="B757" s="3" t="s">
        <v>6</v>
      </c>
      <c r="C757" s="3" t="s">
        <v>788</v>
      </c>
      <c r="D757" s="3" t="s">
        <v>8</v>
      </c>
      <c r="E757" s="3" t="s">
        <v>9</v>
      </c>
      <c r="F757" s="3">
        <v>6202.2419999999993</v>
      </c>
    </row>
    <row r="758" spans="1:6" ht="16" hidden="1" x14ac:dyDescent="0.45">
      <c r="A758" s="12">
        <v>43644</v>
      </c>
      <c r="B758" s="2" t="s">
        <v>6</v>
      </c>
      <c r="C758" s="2" t="s">
        <v>789</v>
      </c>
      <c r="D758" s="2" t="s">
        <v>26</v>
      </c>
      <c r="E758" s="2" t="s">
        <v>8</v>
      </c>
      <c r="F758" s="2">
        <v>15.552</v>
      </c>
    </row>
    <row r="759" spans="1:6" ht="16" hidden="1" x14ac:dyDescent="0.45">
      <c r="A759" s="13">
        <v>43644</v>
      </c>
      <c r="B759" s="3" t="s">
        <v>6</v>
      </c>
      <c r="C759" s="3" t="s">
        <v>790</v>
      </c>
      <c r="D759" s="3" t="s">
        <v>34</v>
      </c>
      <c r="E759" s="3" t="s">
        <v>8</v>
      </c>
      <c r="F759" s="3">
        <v>9833.6160000000018</v>
      </c>
    </row>
    <row r="760" spans="1:6" ht="16" hidden="1" x14ac:dyDescent="0.45">
      <c r="A760" s="12">
        <v>43644</v>
      </c>
      <c r="B760" s="2" t="s">
        <v>10</v>
      </c>
      <c r="C760" s="2" t="s">
        <v>791</v>
      </c>
      <c r="D760" s="2" t="s">
        <v>90</v>
      </c>
      <c r="E760" s="2" t="s">
        <v>8</v>
      </c>
      <c r="F760" s="2">
        <v>5919.3441999999995</v>
      </c>
    </row>
    <row r="761" spans="1:6" ht="16" hidden="1" x14ac:dyDescent="0.45">
      <c r="A761" s="13">
        <v>43644</v>
      </c>
      <c r="B761" s="3" t="s">
        <v>10</v>
      </c>
      <c r="C761" s="3" t="s">
        <v>792</v>
      </c>
      <c r="D761" s="3" t="s">
        <v>93</v>
      </c>
      <c r="E761" s="3" t="s">
        <v>8</v>
      </c>
      <c r="F761" s="3">
        <v>4889.6990999999998</v>
      </c>
    </row>
    <row r="762" spans="1:6" ht="16" hidden="1" x14ac:dyDescent="0.45">
      <c r="A762" s="12">
        <v>43644</v>
      </c>
      <c r="B762" s="2" t="s">
        <v>10</v>
      </c>
      <c r="C762" s="2" t="s">
        <v>793</v>
      </c>
      <c r="D762" s="2" t="s">
        <v>104</v>
      </c>
      <c r="E762" s="2" t="s">
        <v>8</v>
      </c>
      <c r="F762" s="2">
        <v>7158.6</v>
      </c>
    </row>
    <row r="763" spans="1:6" ht="16" hidden="1" x14ac:dyDescent="0.45">
      <c r="A763" s="13">
        <v>43645</v>
      </c>
      <c r="B763" s="3" t="s">
        <v>17</v>
      </c>
      <c r="C763" s="3" t="s">
        <v>794</v>
      </c>
      <c r="D763" s="3" t="s">
        <v>8</v>
      </c>
      <c r="E763" s="3" t="s">
        <v>14</v>
      </c>
      <c r="F763" s="3">
        <v>8.1</v>
      </c>
    </row>
    <row r="764" spans="1:6" ht="16" hidden="1" x14ac:dyDescent="0.45">
      <c r="A764" s="12">
        <v>43645</v>
      </c>
      <c r="B764" s="2" t="s">
        <v>17</v>
      </c>
      <c r="C764" s="2" t="s">
        <v>795</v>
      </c>
      <c r="D764" s="2" t="s">
        <v>93</v>
      </c>
      <c r="E764" s="2" t="s">
        <v>8</v>
      </c>
      <c r="F764" s="2">
        <v>37.398400000000002</v>
      </c>
    </row>
    <row r="765" spans="1:6" ht="16" hidden="1" x14ac:dyDescent="0.45">
      <c r="A765" s="13">
        <v>43645</v>
      </c>
      <c r="B765" s="3" t="s">
        <v>17</v>
      </c>
      <c r="C765" s="3" t="s">
        <v>796</v>
      </c>
      <c r="D765" s="3" t="s">
        <v>23</v>
      </c>
      <c r="E765" s="3" t="s">
        <v>8</v>
      </c>
      <c r="F765" s="3">
        <v>1418.1579999999999</v>
      </c>
    </row>
    <row r="766" spans="1:6" ht="16" hidden="1" x14ac:dyDescent="0.45">
      <c r="A766" s="12">
        <v>43645</v>
      </c>
      <c r="B766" s="2" t="s">
        <v>17</v>
      </c>
      <c r="C766" s="2" t="s">
        <v>797</v>
      </c>
      <c r="D766" s="2" t="s">
        <v>90</v>
      </c>
      <c r="E766" s="2" t="s">
        <v>8</v>
      </c>
      <c r="F766" s="2">
        <v>1000</v>
      </c>
    </row>
    <row r="767" spans="1:6" ht="16" hidden="1" x14ac:dyDescent="0.45">
      <c r="A767" s="13">
        <v>43645</v>
      </c>
      <c r="B767" s="3" t="s">
        <v>6</v>
      </c>
      <c r="C767" s="3" t="s">
        <v>798</v>
      </c>
      <c r="D767" s="3" t="s">
        <v>93</v>
      </c>
      <c r="E767" s="3" t="s">
        <v>8</v>
      </c>
      <c r="F767" s="3">
        <v>2495.3862000000004</v>
      </c>
    </row>
    <row r="768" spans="1:6" ht="16" hidden="1" x14ac:dyDescent="0.45">
      <c r="A768" s="12">
        <v>43645</v>
      </c>
      <c r="B768" s="2" t="s">
        <v>15</v>
      </c>
      <c r="C768" s="2" t="s">
        <v>799</v>
      </c>
      <c r="D768" s="2" t="s">
        <v>42</v>
      </c>
      <c r="E768" s="2" t="s">
        <v>8</v>
      </c>
      <c r="F768" s="2">
        <v>528</v>
      </c>
    </row>
    <row r="769" spans="1:6" ht="16" hidden="1" x14ac:dyDescent="0.45">
      <c r="A769" s="13">
        <v>43645</v>
      </c>
      <c r="B769" s="3" t="s">
        <v>15</v>
      </c>
      <c r="C769" s="3" t="s">
        <v>800</v>
      </c>
      <c r="D769" s="3" t="s">
        <v>93</v>
      </c>
      <c r="E769" s="3" t="s">
        <v>8</v>
      </c>
      <c r="F769" s="3">
        <v>3025.2662</v>
      </c>
    </row>
    <row r="770" spans="1:6" ht="16" hidden="1" x14ac:dyDescent="0.45">
      <c r="A770" s="12">
        <v>43645</v>
      </c>
      <c r="B770" s="2" t="s">
        <v>15</v>
      </c>
      <c r="C770" s="2" t="s">
        <v>801</v>
      </c>
      <c r="D770" s="2" t="s">
        <v>73</v>
      </c>
      <c r="E770" s="2" t="s">
        <v>8</v>
      </c>
      <c r="F770" s="2">
        <v>406.56</v>
      </c>
    </row>
    <row r="771" spans="1:6" ht="16" hidden="1" x14ac:dyDescent="0.45">
      <c r="A771" s="13">
        <v>43646</v>
      </c>
      <c r="B771" s="3" t="s">
        <v>6</v>
      </c>
      <c r="C771" s="3" t="s">
        <v>802</v>
      </c>
      <c r="D771" s="3" t="s">
        <v>28</v>
      </c>
      <c r="E771" s="3" t="s">
        <v>8</v>
      </c>
      <c r="F771" s="3">
        <v>241.08</v>
      </c>
    </row>
    <row r="772" spans="1:6" ht="16" hidden="1" x14ac:dyDescent="0.45">
      <c r="A772" s="12">
        <v>43646</v>
      </c>
      <c r="B772" s="2" t="s">
        <v>6</v>
      </c>
      <c r="C772" s="2" t="s">
        <v>803</v>
      </c>
      <c r="D772" s="2" t="s">
        <v>8</v>
      </c>
      <c r="E772" s="2" t="s">
        <v>9</v>
      </c>
      <c r="F772" s="2">
        <v>4274.4407999999994</v>
      </c>
    </row>
    <row r="773" spans="1:6" ht="16" hidden="1" x14ac:dyDescent="0.45">
      <c r="A773" s="13">
        <v>43646</v>
      </c>
      <c r="B773" s="3" t="s">
        <v>6</v>
      </c>
      <c r="C773" s="3" t="s">
        <v>804</v>
      </c>
      <c r="D773" s="3" t="s">
        <v>90</v>
      </c>
      <c r="E773" s="3" t="s">
        <v>8</v>
      </c>
      <c r="F773" s="3">
        <v>952.02</v>
      </c>
    </row>
    <row r="774" spans="1:6" ht="16" hidden="1" x14ac:dyDescent="0.45">
      <c r="A774" s="12">
        <v>43646</v>
      </c>
      <c r="B774" s="2" t="s">
        <v>10</v>
      </c>
      <c r="C774" s="2" t="s">
        <v>805</v>
      </c>
      <c r="D774" s="2" t="s">
        <v>104</v>
      </c>
      <c r="E774" s="2" t="s">
        <v>8</v>
      </c>
      <c r="F774" s="2">
        <v>28.782000000000004</v>
      </c>
    </row>
    <row r="775" spans="1:6" ht="16" hidden="1" x14ac:dyDescent="0.45">
      <c r="A775" s="13">
        <v>43647</v>
      </c>
      <c r="B775" s="3" t="s">
        <v>6</v>
      </c>
      <c r="C775" s="3" t="s">
        <v>806</v>
      </c>
      <c r="D775" s="3" t="s">
        <v>8</v>
      </c>
      <c r="E775" s="3" t="s">
        <v>9</v>
      </c>
      <c r="F775" s="3">
        <v>13345.725399999998</v>
      </c>
    </row>
    <row r="776" spans="1:6" ht="16" hidden="1" x14ac:dyDescent="0.45">
      <c r="A776" s="12">
        <v>43647</v>
      </c>
      <c r="B776" s="2" t="s">
        <v>10</v>
      </c>
      <c r="C776" s="2" t="s">
        <v>807</v>
      </c>
      <c r="D776" s="2" t="s">
        <v>39</v>
      </c>
      <c r="E776" s="2" t="s">
        <v>8</v>
      </c>
      <c r="F776" s="2">
        <v>2509.636</v>
      </c>
    </row>
    <row r="777" spans="1:6" ht="16" hidden="1" x14ac:dyDescent="0.45">
      <c r="A777" s="13">
        <v>43647</v>
      </c>
      <c r="B777" s="3" t="s">
        <v>10</v>
      </c>
      <c r="C777" s="3" t="s">
        <v>808</v>
      </c>
      <c r="D777" s="3" t="s">
        <v>34</v>
      </c>
      <c r="E777" s="3" t="s">
        <v>8</v>
      </c>
      <c r="F777" s="3">
        <v>18.030600000000003</v>
      </c>
    </row>
    <row r="778" spans="1:6" ht="16" hidden="1" x14ac:dyDescent="0.45">
      <c r="A778" s="12">
        <v>43647</v>
      </c>
      <c r="B778" s="2" t="s">
        <v>15</v>
      </c>
      <c r="C778" s="2" t="s">
        <v>809</v>
      </c>
      <c r="D778" s="2" t="s">
        <v>34</v>
      </c>
      <c r="E778" s="2" t="s">
        <v>8</v>
      </c>
      <c r="F778" s="2">
        <v>465.44639999999998</v>
      </c>
    </row>
    <row r="779" spans="1:6" ht="16" hidden="1" x14ac:dyDescent="0.45">
      <c r="A779" s="13">
        <v>43648</v>
      </c>
      <c r="B779" s="3" t="s">
        <v>6</v>
      </c>
      <c r="C779" s="3" t="s">
        <v>810</v>
      </c>
      <c r="D779" s="3" t="s">
        <v>8</v>
      </c>
      <c r="E779" s="3" t="s">
        <v>14</v>
      </c>
      <c r="F779" s="3">
        <v>1450</v>
      </c>
    </row>
    <row r="780" spans="1:6" ht="16" hidden="1" x14ac:dyDescent="0.45">
      <c r="A780" s="12">
        <v>43648</v>
      </c>
      <c r="B780" s="2" t="s">
        <v>6</v>
      </c>
      <c r="C780" s="2" t="s">
        <v>811</v>
      </c>
      <c r="D780" s="2" t="s">
        <v>46</v>
      </c>
      <c r="E780" s="2" t="s">
        <v>47</v>
      </c>
      <c r="F780" s="2">
        <v>2163.1999999999998</v>
      </c>
    </row>
    <row r="781" spans="1:6" ht="16" hidden="1" x14ac:dyDescent="0.45">
      <c r="A781" s="13">
        <v>43648</v>
      </c>
      <c r="B781" s="3" t="s">
        <v>10</v>
      </c>
      <c r="C781" s="3" t="s">
        <v>812</v>
      </c>
      <c r="D781" s="3" t="s">
        <v>73</v>
      </c>
      <c r="E781" s="3" t="s">
        <v>8</v>
      </c>
      <c r="F781" s="3">
        <v>468</v>
      </c>
    </row>
    <row r="782" spans="1:6" ht="16" hidden="1" x14ac:dyDescent="0.45">
      <c r="A782" s="12">
        <v>43648</v>
      </c>
      <c r="B782" s="2" t="s">
        <v>10</v>
      </c>
      <c r="C782" s="2" t="s">
        <v>813</v>
      </c>
      <c r="D782" s="2" t="s">
        <v>28</v>
      </c>
      <c r="E782" s="2" t="s">
        <v>8</v>
      </c>
      <c r="F782" s="2">
        <v>672</v>
      </c>
    </row>
    <row r="783" spans="1:6" ht="16" hidden="1" x14ac:dyDescent="0.45">
      <c r="A783" s="13">
        <v>43649</v>
      </c>
      <c r="B783" s="3" t="s">
        <v>17</v>
      </c>
      <c r="C783" s="3" t="s">
        <v>814</v>
      </c>
      <c r="D783" s="3" t="s">
        <v>67</v>
      </c>
      <c r="E783" s="3" t="s">
        <v>8</v>
      </c>
      <c r="F783" s="3">
        <v>10.26</v>
      </c>
    </row>
    <row r="784" spans="1:6" ht="16" hidden="1" x14ac:dyDescent="0.45">
      <c r="A784" s="12">
        <v>43649</v>
      </c>
      <c r="B784" s="2" t="s">
        <v>17</v>
      </c>
      <c r="C784" s="2" t="s">
        <v>815</v>
      </c>
      <c r="D784" s="2" t="s">
        <v>42</v>
      </c>
      <c r="E784" s="2" t="s">
        <v>8</v>
      </c>
      <c r="F784" s="2">
        <v>1.1200000000000001</v>
      </c>
    </row>
    <row r="785" spans="1:6" ht="16" hidden="1" x14ac:dyDescent="0.45">
      <c r="A785" s="13">
        <v>43649</v>
      </c>
      <c r="B785" s="3" t="s">
        <v>17</v>
      </c>
      <c r="C785" s="3" t="s">
        <v>816</v>
      </c>
      <c r="D785" s="3" t="s">
        <v>57</v>
      </c>
      <c r="E785" s="3" t="s">
        <v>8</v>
      </c>
      <c r="F785" s="3">
        <v>1100</v>
      </c>
    </row>
    <row r="786" spans="1:6" ht="16" hidden="1" x14ac:dyDescent="0.45">
      <c r="A786" s="12">
        <v>43649</v>
      </c>
      <c r="B786" s="2" t="s">
        <v>17</v>
      </c>
      <c r="C786" s="2" t="s">
        <v>817</v>
      </c>
      <c r="D786" s="2" t="s">
        <v>34</v>
      </c>
      <c r="E786" s="2" t="s">
        <v>8</v>
      </c>
      <c r="F786" s="2">
        <v>10696.4</v>
      </c>
    </row>
    <row r="787" spans="1:6" ht="16" hidden="1" x14ac:dyDescent="0.45">
      <c r="A787" s="13">
        <v>43649</v>
      </c>
      <c r="B787" s="3" t="s">
        <v>17</v>
      </c>
      <c r="C787" s="3" t="s">
        <v>818</v>
      </c>
      <c r="D787" s="3" t="s">
        <v>26</v>
      </c>
      <c r="E787" s="3" t="s">
        <v>8</v>
      </c>
      <c r="F787" s="3">
        <v>21.52</v>
      </c>
    </row>
    <row r="788" spans="1:6" ht="16" hidden="1" x14ac:dyDescent="0.45">
      <c r="A788" s="12">
        <v>43649</v>
      </c>
      <c r="B788" s="2" t="s">
        <v>17</v>
      </c>
      <c r="C788" s="2" t="s">
        <v>819</v>
      </c>
      <c r="D788" s="2" t="s">
        <v>42</v>
      </c>
      <c r="E788" s="2" t="s">
        <v>8</v>
      </c>
      <c r="F788" s="2">
        <v>21.9072</v>
      </c>
    </row>
    <row r="789" spans="1:6" ht="16" hidden="1" x14ac:dyDescent="0.45">
      <c r="A789" s="13">
        <v>43649</v>
      </c>
      <c r="B789" s="3" t="s">
        <v>17</v>
      </c>
      <c r="C789" s="3" t="s">
        <v>820</v>
      </c>
      <c r="D789" s="3" t="s">
        <v>19</v>
      </c>
      <c r="E789" s="3" t="s">
        <v>8</v>
      </c>
      <c r="F789" s="3">
        <v>54.375599999999991</v>
      </c>
    </row>
    <row r="790" spans="1:6" ht="16" hidden="1" x14ac:dyDescent="0.45">
      <c r="A790" s="12">
        <v>43649</v>
      </c>
      <c r="B790" s="2" t="s">
        <v>17</v>
      </c>
      <c r="C790" s="2" t="s">
        <v>821</v>
      </c>
      <c r="D790" s="2" t="s">
        <v>8</v>
      </c>
      <c r="E790" s="2" t="s">
        <v>14</v>
      </c>
      <c r="F790" s="2">
        <v>15.648</v>
      </c>
    </row>
    <row r="791" spans="1:6" ht="16" hidden="1" x14ac:dyDescent="0.45">
      <c r="A791" s="13">
        <v>43649</v>
      </c>
      <c r="B791" s="3" t="s">
        <v>15</v>
      </c>
      <c r="C791" s="3" t="s">
        <v>822</v>
      </c>
      <c r="D791" s="3" t="s">
        <v>67</v>
      </c>
      <c r="E791" s="3" t="s">
        <v>8</v>
      </c>
      <c r="F791" s="3">
        <v>1949.1648</v>
      </c>
    </row>
    <row r="792" spans="1:6" ht="16" hidden="1" x14ac:dyDescent="0.45">
      <c r="A792" s="12">
        <v>43650</v>
      </c>
      <c r="B792" s="2" t="s">
        <v>17</v>
      </c>
      <c r="C792" s="2" t="s">
        <v>823</v>
      </c>
      <c r="D792" s="2" t="s">
        <v>8</v>
      </c>
      <c r="E792" s="2" t="s">
        <v>9</v>
      </c>
      <c r="F792" s="2">
        <v>43346.743200000004</v>
      </c>
    </row>
    <row r="793" spans="1:6" ht="16" hidden="1" x14ac:dyDescent="0.45">
      <c r="A793" s="13">
        <v>43650</v>
      </c>
      <c r="B793" s="3" t="s">
        <v>6</v>
      </c>
      <c r="C793" s="3" t="s">
        <v>824</v>
      </c>
      <c r="D793" s="3" t="s">
        <v>42</v>
      </c>
      <c r="E793" s="3" t="s">
        <v>8</v>
      </c>
      <c r="F793" s="3">
        <v>0.67200000000000004</v>
      </c>
    </row>
    <row r="794" spans="1:6" ht="16" hidden="1" x14ac:dyDescent="0.45">
      <c r="A794" s="12">
        <v>43650</v>
      </c>
      <c r="B794" s="2" t="s">
        <v>6</v>
      </c>
      <c r="C794" s="2" t="s">
        <v>825</v>
      </c>
      <c r="D794" s="2" t="s">
        <v>28</v>
      </c>
      <c r="E794" s="2" t="s">
        <v>8</v>
      </c>
      <c r="F794" s="2">
        <v>255.91380000000001</v>
      </c>
    </row>
    <row r="795" spans="1:6" ht="16" hidden="1" x14ac:dyDescent="0.45">
      <c r="A795" s="13">
        <v>43650</v>
      </c>
      <c r="B795" s="3" t="s">
        <v>6</v>
      </c>
      <c r="C795" s="3" t="s">
        <v>826</v>
      </c>
      <c r="D795" s="3" t="s">
        <v>26</v>
      </c>
      <c r="E795" s="3" t="s">
        <v>8</v>
      </c>
      <c r="F795" s="3">
        <v>3381.2</v>
      </c>
    </row>
    <row r="796" spans="1:6" ht="16" hidden="1" x14ac:dyDescent="0.45">
      <c r="A796" s="12">
        <v>43650</v>
      </c>
      <c r="B796" s="2" t="s">
        <v>15</v>
      </c>
      <c r="C796" s="2" t="s">
        <v>827</v>
      </c>
      <c r="D796" s="2" t="s">
        <v>93</v>
      </c>
      <c r="E796" s="2" t="s">
        <v>8</v>
      </c>
      <c r="F796" s="2">
        <v>7.9920000000000009</v>
      </c>
    </row>
    <row r="797" spans="1:6" ht="16" hidden="1" x14ac:dyDescent="0.45">
      <c r="A797" s="13">
        <v>43651</v>
      </c>
      <c r="B797" s="3" t="s">
        <v>17</v>
      </c>
      <c r="C797" s="3" t="s">
        <v>828</v>
      </c>
      <c r="D797" s="3" t="s">
        <v>19</v>
      </c>
      <c r="E797" s="3" t="s">
        <v>8</v>
      </c>
      <c r="F797" s="3">
        <v>6.4019999999999992</v>
      </c>
    </row>
    <row r="798" spans="1:6" ht="16" hidden="1" x14ac:dyDescent="0.45">
      <c r="A798" s="12">
        <v>43651</v>
      </c>
      <c r="B798" s="2" t="s">
        <v>17</v>
      </c>
      <c r="C798" s="2" t="s">
        <v>829</v>
      </c>
      <c r="D798" s="2" t="s">
        <v>8</v>
      </c>
      <c r="E798" s="2" t="s">
        <v>14</v>
      </c>
      <c r="F798" s="2">
        <v>540</v>
      </c>
    </row>
    <row r="799" spans="1:6" ht="16" hidden="1" x14ac:dyDescent="0.45">
      <c r="A799" s="13">
        <v>43651</v>
      </c>
      <c r="B799" s="3" t="s">
        <v>6</v>
      </c>
      <c r="C799" s="3" t="s">
        <v>830</v>
      </c>
      <c r="D799" s="3" t="s">
        <v>26</v>
      </c>
      <c r="E799" s="3" t="s">
        <v>8</v>
      </c>
      <c r="F799" s="3">
        <v>500</v>
      </c>
    </row>
    <row r="800" spans="1:6" ht="16" hidden="1" x14ac:dyDescent="0.45">
      <c r="A800" s="12">
        <v>43651</v>
      </c>
      <c r="B800" s="2" t="s">
        <v>6</v>
      </c>
      <c r="C800" s="2" t="s">
        <v>831</v>
      </c>
      <c r="D800" s="2" t="s">
        <v>8</v>
      </c>
      <c r="E800" s="2" t="s">
        <v>14</v>
      </c>
      <c r="F800" s="2">
        <v>9854.6450999999997</v>
      </c>
    </row>
    <row r="801" spans="1:6" ht="16" hidden="1" x14ac:dyDescent="0.45">
      <c r="A801" s="13">
        <v>43651</v>
      </c>
      <c r="B801" s="3" t="s">
        <v>6</v>
      </c>
      <c r="C801" s="3" t="s">
        <v>832</v>
      </c>
      <c r="D801" s="3" t="s">
        <v>8</v>
      </c>
      <c r="E801" s="3" t="s">
        <v>9</v>
      </c>
      <c r="F801" s="3">
        <v>10840.135900000001</v>
      </c>
    </row>
    <row r="802" spans="1:6" ht="16" hidden="1" x14ac:dyDescent="0.45">
      <c r="A802" s="12">
        <v>43652</v>
      </c>
      <c r="B802" s="2" t="s">
        <v>17</v>
      </c>
      <c r="C802" s="2" t="s">
        <v>833</v>
      </c>
      <c r="D802" s="2" t="s">
        <v>23</v>
      </c>
      <c r="E802" s="2" t="s">
        <v>8</v>
      </c>
      <c r="F802" s="2">
        <v>110.432</v>
      </c>
    </row>
    <row r="803" spans="1:6" ht="16" hidden="1" x14ac:dyDescent="0.45">
      <c r="A803" s="13">
        <v>43652</v>
      </c>
      <c r="B803" s="3" t="s">
        <v>17</v>
      </c>
      <c r="C803" s="3" t="s">
        <v>834</v>
      </c>
      <c r="D803" s="3" t="s">
        <v>8</v>
      </c>
      <c r="E803" s="3" t="s">
        <v>117</v>
      </c>
      <c r="F803" s="3">
        <v>33450.5</v>
      </c>
    </row>
    <row r="804" spans="1:6" ht="16" hidden="1" x14ac:dyDescent="0.45">
      <c r="A804" s="12">
        <v>43652</v>
      </c>
      <c r="B804" s="2" t="s">
        <v>6</v>
      </c>
      <c r="C804" s="2" t="s">
        <v>835</v>
      </c>
      <c r="D804" s="2" t="s">
        <v>93</v>
      </c>
      <c r="E804" s="2" t="s">
        <v>8</v>
      </c>
      <c r="F804" s="2">
        <v>18.6372</v>
      </c>
    </row>
    <row r="805" spans="1:6" ht="16" hidden="1" x14ac:dyDescent="0.45">
      <c r="A805" s="13">
        <v>43652</v>
      </c>
      <c r="B805" s="3" t="s">
        <v>10</v>
      </c>
      <c r="C805" s="3" t="s">
        <v>836</v>
      </c>
      <c r="D805" s="3" t="s">
        <v>8</v>
      </c>
      <c r="E805" s="3" t="s">
        <v>117</v>
      </c>
      <c r="F805" s="3">
        <v>27930.044999999998</v>
      </c>
    </row>
    <row r="806" spans="1:6" ht="16" hidden="1" x14ac:dyDescent="0.45">
      <c r="A806" s="12">
        <v>43652</v>
      </c>
      <c r="B806" s="2" t="s">
        <v>10</v>
      </c>
      <c r="C806" s="2" t="s">
        <v>837</v>
      </c>
      <c r="D806" s="2" t="s">
        <v>34</v>
      </c>
      <c r="E806" s="2" t="s">
        <v>8</v>
      </c>
      <c r="F806" s="2">
        <v>6.1916000000000011</v>
      </c>
    </row>
    <row r="807" spans="1:6" ht="16" hidden="1" x14ac:dyDescent="0.45">
      <c r="A807" s="13">
        <v>43653</v>
      </c>
      <c r="B807" s="3" t="s">
        <v>6</v>
      </c>
      <c r="C807" s="3" t="s">
        <v>838</v>
      </c>
      <c r="D807" s="3" t="s">
        <v>8</v>
      </c>
      <c r="E807" s="3" t="s">
        <v>14</v>
      </c>
      <c r="F807" s="3">
        <v>12.4725</v>
      </c>
    </row>
    <row r="808" spans="1:6" ht="16" hidden="1" x14ac:dyDescent="0.45">
      <c r="A808" s="12">
        <v>43653</v>
      </c>
      <c r="B808" s="2" t="s">
        <v>10</v>
      </c>
      <c r="C808" s="2" t="s">
        <v>839</v>
      </c>
      <c r="D808" s="2" t="s">
        <v>73</v>
      </c>
      <c r="E808" s="2" t="s">
        <v>8</v>
      </c>
      <c r="F808" s="2">
        <v>1030</v>
      </c>
    </row>
    <row r="809" spans="1:6" ht="16" hidden="1" x14ac:dyDescent="0.45">
      <c r="A809" s="13">
        <v>43653</v>
      </c>
      <c r="B809" s="3" t="s">
        <v>10</v>
      </c>
      <c r="C809" s="3" t="s">
        <v>840</v>
      </c>
      <c r="D809" s="3" t="s">
        <v>8</v>
      </c>
      <c r="E809" s="3" t="s">
        <v>9</v>
      </c>
      <c r="F809" s="3">
        <v>17100</v>
      </c>
    </row>
    <row r="810" spans="1:6" ht="16" hidden="1" x14ac:dyDescent="0.45">
      <c r="A810" s="12">
        <v>43653</v>
      </c>
      <c r="B810" s="2" t="s">
        <v>15</v>
      </c>
      <c r="C810" s="2" t="s">
        <v>841</v>
      </c>
      <c r="D810" s="2" t="s">
        <v>8</v>
      </c>
      <c r="E810" s="2" t="s">
        <v>14</v>
      </c>
      <c r="F810" s="2">
        <v>20.697600000000001</v>
      </c>
    </row>
    <row r="811" spans="1:6" ht="16" hidden="1" x14ac:dyDescent="0.45">
      <c r="A811" s="13">
        <v>43653</v>
      </c>
      <c r="B811" s="3" t="s">
        <v>15</v>
      </c>
      <c r="C811" s="3" t="s">
        <v>842</v>
      </c>
      <c r="D811" s="3" t="s">
        <v>23</v>
      </c>
      <c r="E811" s="3" t="s">
        <v>8</v>
      </c>
      <c r="F811" s="3">
        <v>3331.6956</v>
      </c>
    </row>
    <row r="812" spans="1:6" ht="16" hidden="1" x14ac:dyDescent="0.45">
      <c r="A812" s="12">
        <v>43654</v>
      </c>
      <c r="B812" s="2" t="s">
        <v>6</v>
      </c>
      <c r="C812" s="2" t="s">
        <v>843</v>
      </c>
      <c r="D812" s="2" t="s">
        <v>39</v>
      </c>
      <c r="E812" s="2" t="s">
        <v>8</v>
      </c>
      <c r="F812" s="2">
        <v>138</v>
      </c>
    </row>
    <row r="813" spans="1:6" ht="16" hidden="1" x14ac:dyDescent="0.45">
      <c r="A813" s="13">
        <v>43654</v>
      </c>
      <c r="B813" s="3" t="s">
        <v>10</v>
      </c>
      <c r="C813" s="3" t="s">
        <v>844</v>
      </c>
      <c r="D813" s="3" t="s">
        <v>19</v>
      </c>
      <c r="E813" s="3" t="s">
        <v>8</v>
      </c>
      <c r="F813" s="3">
        <v>2288</v>
      </c>
    </row>
    <row r="814" spans="1:6" ht="16" hidden="1" x14ac:dyDescent="0.45">
      <c r="A814" s="12">
        <v>43654</v>
      </c>
      <c r="B814" s="2" t="s">
        <v>15</v>
      </c>
      <c r="C814" s="2" t="s">
        <v>845</v>
      </c>
      <c r="D814" s="2" t="s">
        <v>8</v>
      </c>
      <c r="E814" s="2" t="s">
        <v>9</v>
      </c>
      <c r="F814" s="2">
        <v>25657.903999999999</v>
      </c>
    </row>
    <row r="815" spans="1:6" ht="16" hidden="1" x14ac:dyDescent="0.45">
      <c r="A815" s="13">
        <v>43655</v>
      </c>
      <c r="B815" s="3" t="s">
        <v>17</v>
      </c>
      <c r="C815" s="3" t="s">
        <v>846</v>
      </c>
      <c r="D815" s="3" t="s">
        <v>104</v>
      </c>
      <c r="E815" s="3" t="s">
        <v>8</v>
      </c>
      <c r="F815" s="3">
        <v>1149.5536</v>
      </c>
    </row>
    <row r="816" spans="1:6" ht="16" hidden="1" x14ac:dyDescent="0.45">
      <c r="A816" s="12">
        <v>43655</v>
      </c>
      <c r="B816" s="2" t="s">
        <v>17</v>
      </c>
      <c r="C816" s="2" t="s">
        <v>847</v>
      </c>
      <c r="D816" s="2" t="s">
        <v>8</v>
      </c>
      <c r="E816" s="2" t="s">
        <v>14</v>
      </c>
      <c r="F816" s="2">
        <v>5942.5709999999999</v>
      </c>
    </row>
    <row r="817" spans="1:6" ht="16" hidden="1" x14ac:dyDescent="0.45">
      <c r="A817" s="13">
        <v>43655</v>
      </c>
      <c r="B817" s="3" t="s">
        <v>17</v>
      </c>
      <c r="C817" s="3" t="s">
        <v>848</v>
      </c>
      <c r="D817" s="3" t="s">
        <v>93</v>
      </c>
      <c r="E817" s="3" t="s">
        <v>8</v>
      </c>
      <c r="F817" s="3">
        <v>2842.5320000000002</v>
      </c>
    </row>
    <row r="818" spans="1:6" ht="16" hidden="1" x14ac:dyDescent="0.45">
      <c r="A818" s="12">
        <v>43655</v>
      </c>
      <c r="B818" s="2" t="s">
        <v>6</v>
      </c>
      <c r="C818" s="2" t="s">
        <v>849</v>
      </c>
      <c r="D818" s="2" t="s">
        <v>90</v>
      </c>
      <c r="E818" s="2" t="s">
        <v>8</v>
      </c>
      <c r="F818" s="2">
        <v>1025</v>
      </c>
    </row>
    <row r="819" spans="1:6" ht="16" hidden="1" x14ac:dyDescent="0.45">
      <c r="A819" s="13">
        <v>43655</v>
      </c>
      <c r="B819" s="3" t="s">
        <v>6</v>
      </c>
      <c r="C819" s="3" t="s">
        <v>850</v>
      </c>
      <c r="D819" s="3" t="s">
        <v>26</v>
      </c>
      <c r="E819" s="3" t="s">
        <v>8</v>
      </c>
      <c r="F819" s="3">
        <v>28.513999999999996</v>
      </c>
    </row>
    <row r="820" spans="1:6" ht="16" hidden="1" x14ac:dyDescent="0.45">
      <c r="A820" s="12">
        <v>43655</v>
      </c>
      <c r="B820" s="2" t="s">
        <v>6</v>
      </c>
      <c r="C820" s="2" t="s">
        <v>851</v>
      </c>
      <c r="D820" s="2" t="s">
        <v>8</v>
      </c>
      <c r="E820" s="2" t="s">
        <v>9</v>
      </c>
      <c r="F820" s="2">
        <v>11782.367399999999</v>
      </c>
    </row>
    <row r="821" spans="1:6" ht="16" hidden="1" x14ac:dyDescent="0.45">
      <c r="A821" s="13">
        <v>43655</v>
      </c>
      <c r="B821" s="3" t="s">
        <v>10</v>
      </c>
      <c r="C821" s="3" t="s">
        <v>852</v>
      </c>
      <c r="D821" s="3" t="s">
        <v>26</v>
      </c>
      <c r="E821" s="3" t="s">
        <v>8</v>
      </c>
      <c r="F821" s="3">
        <v>2330.46</v>
      </c>
    </row>
    <row r="822" spans="1:6" ht="16" hidden="1" x14ac:dyDescent="0.45">
      <c r="A822" s="12">
        <v>43655</v>
      </c>
      <c r="B822" s="2" t="s">
        <v>15</v>
      </c>
      <c r="C822" s="2" t="s">
        <v>853</v>
      </c>
      <c r="D822" s="2" t="s">
        <v>90</v>
      </c>
      <c r="E822" s="2" t="s">
        <v>8</v>
      </c>
      <c r="F822" s="2">
        <v>28.3504</v>
      </c>
    </row>
    <row r="823" spans="1:6" ht="16" hidden="1" x14ac:dyDescent="0.45">
      <c r="A823" s="13">
        <v>43656</v>
      </c>
      <c r="B823" s="3" t="s">
        <v>17</v>
      </c>
      <c r="C823" s="3" t="s">
        <v>854</v>
      </c>
      <c r="D823" s="3" t="s">
        <v>28</v>
      </c>
      <c r="E823" s="3" t="s">
        <v>8</v>
      </c>
      <c r="F823" s="3">
        <v>516</v>
      </c>
    </row>
    <row r="824" spans="1:6" ht="16" hidden="1" x14ac:dyDescent="0.45">
      <c r="A824" s="12">
        <v>43656</v>
      </c>
      <c r="B824" s="2" t="s">
        <v>10</v>
      </c>
      <c r="C824" s="2" t="s">
        <v>855</v>
      </c>
      <c r="D824" s="2" t="s">
        <v>8</v>
      </c>
      <c r="E824" s="2" t="s">
        <v>9</v>
      </c>
      <c r="F824" s="2">
        <v>690</v>
      </c>
    </row>
    <row r="825" spans="1:6" ht="16" hidden="1" x14ac:dyDescent="0.45">
      <c r="A825" s="13">
        <v>43656</v>
      </c>
      <c r="B825" s="3" t="s">
        <v>10</v>
      </c>
      <c r="C825" s="3" t="s">
        <v>856</v>
      </c>
      <c r="D825" s="3" t="s">
        <v>64</v>
      </c>
      <c r="E825" s="3" t="s">
        <v>8</v>
      </c>
      <c r="F825" s="3">
        <v>3300</v>
      </c>
    </row>
    <row r="826" spans="1:6" ht="16" hidden="1" x14ac:dyDescent="0.45">
      <c r="A826" s="12">
        <v>43657</v>
      </c>
      <c r="B826" s="2" t="s">
        <v>6</v>
      </c>
      <c r="C826" s="2" t="s">
        <v>857</v>
      </c>
      <c r="D826" s="2" t="s">
        <v>8</v>
      </c>
      <c r="E826" s="2" t="s">
        <v>9</v>
      </c>
      <c r="F826" s="2">
        <v>18025.439999999999</v>
      </c>
    </row>
    <row r="827" spans="1:6" ht="16" hidden="1" x14ac:dyDescent="0.45">
      <c r="A827" s="13">
        <v>43657</v>
      </c>
      <c r="B827" s="3" t="s">
        <v>6</v>
      </c>
      <c r="C827" s="3" t="s">
        <v>858</v>
      </c>
      <c r="D827" s="3" t="s">
        <v>19</v>
      </c>
      <c r="E827" s="3" t="s">
        <v>8</v>
      </c>
      <c r="F827" s="3">
        <v>1744.96</v>
      </c>
    </row>
    <row r="828" spans="1:6" ht="16" hidden="1" x14ac:dyDescent="0.45">
      <c r="A828" s="12">
        <v>43658</v>
      </c>
      <c r="B828" s="2" t="s">
        <v>17</v>
      </c>
      <c r="C828" s="2" t="s">
        <v>859</v>
      </c>
      <c r="D828" s="2" t="s">
        <v>46</v>
      </c>
      <c r="E828" s="2" t="s">
        <v>47</v>
      </c>
      <c r="F828" s="2">
        <v>1180</v>
      </c>
    </row>
    <row r="829" spans="1:6" ht="16" hidden="1" x14ac:dyDescent="0.45">
      <c r="A829" s="13">
        <v>43658</v>
      </c>
      <c r="B829" s="3" t="s">
        <v>6</v>
      </c>
      <c r="C829" s="3" t="s">
        <v>860</v>
      </c>
      <c r="D829" s="3" t="s">
        <v>104</v>
      </c>
      <c r="E829" s="3" t="s">
        <v>8</v>
      </c>
      <c r="F829" s="3">
        <v>7.32</v>
      </c>
    </row>
    <row r="830" spans="1:6" ht="16" hidden="1" x14ac:dyDescent="0.45">
      <c r="A830" s="12">
        <v>43658</v>
      </c>
      <c r="B830" s="2" t="s">
        <v>6</v>
      </c>
      <c r="C830" s="2" t="s">
        <v>861</v>
      </c>
      <c r="D830" s="2" t="s">
        <v>31</v>
      </c>
      <c r="E830" s="2" t="s">
        <v>8</v>
      </c>
      <c r="F830" s="2">
        <v>1878.8</v>
      </c>
    </row>
    <row r="831" spans="1:6" ht="16" hidden="1" x14ac:dyDescent="0.45">
      <c r="A831" s="13">
        <v>43658</v>
      </c>
      <c r="B831" s="3" t="s">
        <v>10</v>
      </c>
      <c r="C831" s="3" t="s">
        <v>862</v>
      </c>
      <c r="D831" s="3" t="s">
        <v>31</v>
      </c>
      <c r="E831" s="3" t="s">
        <v>8</v>
      </c>
      <c r="F831" s="3">
        <v>13.2</v>
      </c>
    </row>
    <row r="832" spans="1:6" ht="16" hidden="1" x14ac:dyDescent="0.45">
      <c r="A832" s="12">
        <v>43658</v>
      </c>
      <c r="B832" s="2" t="s">
        <v>10</v>
      </c>
      <c r="C832" s="2" t="s">
        <v>863</v>
      </c>
      <c r="D832" s="2" t="s">
        <v>104</v>
      </c>
      <c r="E832" s="2" t="s">
        <v>8</v>
      </c>
      <c r="F832" s="2">
        <v>2508.48</v>
      </c>
    </row>
    <row r="833" spans="1:6" ht="16" hidden="1" x14ac:dyDescent="0.45">
      <c r="A833" s="13">
        <v>43658</v>
      </c>
      <c r="B833" s="3" t="s">
        <v>15</v>
      </c>
      <c r="C833" s="3" t="s">
        <v>864</v>
      </c>
      <c r="D833" s="3" t="s">
        <v>93</v>
      </c>
      <c r="E833" s="3" t="s">
        <v>8</v>
      </c>
      <c r="F833" s="3">
        <v>12.474400000000001</v>
      </c>
    </row>
    <row r="834" spans="1:6" ht="16" hidden="1" x14ac:dyDescent="0.45">
      <c r="A834" s="12">
        <v>43659</v>
      </c>
      <c r="B834" s="2" t="s">
        <v>17</v>
      </c>
      <c r="C834" s="2" t="s">
        <v>865</v>
      </c>
      <c r="D834" s="2" t="s">
        <v>26</v>
      </c>
      <c r="E834" s="2" t="s">
        <v>8</v>
      </c>
      <c r="F834" s="2">
        <v>4158.9769999999999</v>
      </c>
    </row>
    <row r="835" spans="1:6" ht="16" hidden="1" x14ac:dyDescent="0.45">
      <c r="A835" s="13">
        <v>43659</v>
      </c>
      <c r="B835" s="3" t="s">
        <v>15</v>
      </c>
      <c r="C835" s="3" t="s">
        <v>866</v>
      </c>
      <c r="D835" s="3" t="s">
        <v>8</v>
      </c>
      <c r="E835" s="3" t="s">
        <v>51</v>
      </c>
      <c r="F835" s="3">
        <v>681.38619999999992</v>
      </c>
    </row>
    <row r="836" spans="1:6" ht="16" hidden="1" x14ac:dyDescent="0.45">
      <c r="A836" s="12">
        <v>43660</v>
      </c>
      <c r="B836" s="2" t="s">
        <v>10</v>
      </c>
      <c r="C836" s="2" t="s">
        <v>867</v>
      </c>
      <c r="D836" s="2" t="s">
        <v>42</v>
      </c>
      <c r="E836" s="2" t="s">
        <v>8</v>
      </c>
      <c r="F836" s="2">
        <v>1728</v>
      </c>
    </row>
    <row r="837" spans="1:6" ht="16" hidden="1" x14ac:dyDescent="0.45">
      <c r="A837" s="13">
        <v>43661</v>
      </c>
      <c r="B837" s="3" t="s">
        <v>6</v>
      </c>
      <c r="C837" s="3" t="s">
        <v>868</v>
      </c>
      <c r="D837" s="3" t="s">
        <v>8</v>
      </c>
      <c r="E837" s="3" t="s">
        <v>9</v>
      </c>
      <c r="F837" s="3">
        <v>920</v>
      </c>
    </row>
    <row r="838" spans="1:6" ht="16" hidden="1" x14ac:dyDescent="0.45">
      <c r="A838" s="12">
        <v>43661</v>
      </c>
      <c r="B838" s="2" t="s">
        <v>10</v>
      </c>
      <c r="C838" s="2" t="s">
        <v>869</v>
      </c>
      <c r="D838" s="2" t="s">
        <v>23</v>
      </c>
      <c r="E838" s="2" t="s">
        <v>8</v>
      </c>
      <c r="F838" s="2">
        <v>3594.7241999999997</v>
      </c>
    </row>
    <row r="839" spans="1:6" ht="16" hidden="1" x14ac:dyDescent="0.45">
      <c r="A839" s="13">
        <v>43661</v>
      </c>
      <c r="B839" s="3" t="s">
        <v>10</v>
      </c>
      <c r="C839" s="3" t="s">
        <v>870</v>
      </c>
      <c r="D839" s="3" t="s">
        <v>26</v>
      </c>
      <c r="E839" s="3" t="s">
        <v>8</v>
      </c>
      <c r="F839" s="3">
        <v>40.124000000000002</v>
      </c>
    </row>
    <row r="840" spans="1:6" ht="16" hidden="1" x14ac:dyDescent="0.45">
      <c r="A840" s="12">
        <v>43661</v>
      </c>
      <c r="B840" s="2" t="s">
        <v>15</v>
      </c>
      <c r="C840" s="2" t="s">
        <v>871</v>
      </c>
      <c r="D840" s="2" t="s">
        <v>26</v>
      </c>
      <c r="E840" s="2" t="s">
        <v>8</v>
      </c>
      <c r="F840" s="2">
        <v>540</v>
      </c>
    </row>
    <row r="841" spans="1:6" ht="16" hidden="1" x14ac:dyDescent="0.45">
      <c r="A841" s="13">
        <v>43662</v>
      </c>
      <c r="B841" s="3" t="s">
        <v>17</v>
      </c>
      <c r="C841" s="3" t="s">
        <v>872</v>
      </c>
      <c r="D841" s="3" t="s">
        <v>26</v>
      </c>
      <c r="E841" s="3" t="s">
        <v>8</v>
      </c>
      <c r="F841" s="3">
        <v>12.5</v>
      </c>
    </row>
    <row r="842" spans="1:6" ht="16" hidden="1" x14ac:dyDescent="0.45">
      <c r="A842" s="12">
        <v>43662</v>
      </c>
      <c r="B842" s="2" t="s">
        <v>17</v>
      </c>
      <c r="C842" s="2" t="s">
        <v>873</v>
      </c>
      <c r="D842" s="2" t="s">
        <v>42</v>
      </c>
      <c r="E842" s="2" t="s">
        <v>8</v>
      </c>
      <c r="F842" s="2">
        <v>634.4</v>
      </c>
    </row>
    <row r="843" spans="1:6" ht="16" hidden="1" x14ac:dyDescent="0.45">
      <c r="A843" s="13">
        <v>43662</v>
      </c>
      <c r="B843" s="3" t="s">
        <v>17</v>
      </c>
      <c r="C843" s="3" t="s">
        <v>874</v>
      </c>
      <c r="D843" s="3" t="s">
        <v>26</v>
      </c>
      <c r="E843" s="3" t="s">
        <v>8</v>
      </c>
      <c r="F843" s="3">
        <v>3520</v>
      </c>
    </row>
    <row r="844" spans="1:6" ht="16" hidden="1" x14ac:dyDescent="0.45">
      <c r="A844" s="12">
        <v>43662</v>
      </c>
      <c r="B844" s="2" t="s">
        <v>6</v>
      </c>
      <c r="C844" s="2" t="s">
        <v>875</v>
      </c>
      <c r="D844" s="2" t="s">
        <v>90</v>
      </c>
      <c r="E844" s="2" t="s">
        <v>8</v>
      </c>
      <c r="F844" s="2">
        <v>880</v>
      </c>
    </row>
    <row r="845" spans="1:6" ht="16" hidden="1" x14ac:dyDescent="0.45">
      <c r="A845" s="13">
        <v>43662</v>
      </c>
      <c r="B845" s="3" t="s">
        <v>6</v>
      </c>
      <c r="C845" s="3" t="s">
        <v>876</v>
      </c>
      <c r="D845" s="3" t="s">
        <v>8</v>
      </c>
      <c r="E845" s="3" t="s">
        <v>9</v>
      </c>
      <c r="F845" s="3">
        <v>1569.0239999999999</v>
      </c>
    </row>
    <row r="846" spans="1:6" ht="16" hidden="1" x14ac:dyDescent="0.45">
      <c r="A846" s="12">
        <v>43662</v>
      </c>
      <c r="B846" s="2" t="s">
        <v>10</v>
      </c>
      <c r="C846" s="2" t="s">
        <v>877</v>
      </c>
      <c r="D846" s="2" t="s">
        <v>8</v>
      </c>
      <c r="E846" s="2" t="s">
        <v>14</v>
      </c>
      <c r="F846" s="2">
        <v>14.282400000000001</v>
      </c>
    </row>
    <row r="847" spans="1:6" ht="16" hidden="1" x14ac:dyDescent="0.45">
      <c r="A847" s="13">
        <v>43663</v>
      </c>
      <c r="B847" s="3" t="s">
        <v>17</v>
      </c>
      <c r="C847" s="3" t="s">
        <v>878</v>
      </c>
      <c r="D847" s="3" t="s">
        <v>23</v>
      </c>
      <c r="E847" s="3" t="s">
        <v>8</v>
      </c>
      <c r="F847" s="3">
        <v>1734.3</v>
      </c>
    </row>
    <row r="848" spans="1:6" ht="16" hidden="1" x14ac:dyDescent="0.45">
      <c r="A848" s="12">
        <v>43663</v>
      </c>
      <c r="B848" s="2" t="s">
        <v>17</v>
      </c>
      <c r="C848" s="2" t="s">
        <v>879</v>
      </c>
      <c r="D848" s="2" t="s">
        <v>19</v>
      </c>
      <c r="E848" s="2" t="s">
        <v>8</v>
      </c>
      <c r="F848" s="2">
        <v>31500</v>
      </c>
    </row>
    <row r="849" spans="1:6" ht="16" hidden="1" x14ac:dyDescent="0.45">
      <c r="A849" s="13">
        <v>43663</v>
      </c>
      <c r="B849" s="3" t="s">
        <v>6</v>
      </c>
      <c r="C849" s="3" t="s">
        <v>880</v>
      </c>
      <c r="D849" s="3" t="s">
        <v>28</v>
      </c>
      <c r="E849" s="3" t="s">
        <v>8</v>
      </c>
      <c r="F849" s="3">
        <v>19.32</v>
      </c>
    </row>
    <row r="850" spans="1:6" ht="16" hidden="1" x14ac:dyDescent="0.45">
      <c r="A850" s="12">
        <v>43663</v>
      </c>
      <c r="B850" s="2" t="s">
        <v>10</v>
      </c>
      <c r="C850" s="2" t="s">
        <v>881</v>
      </c>
      <c r="D850" s="2" t="s">
        <v>64</v>
      </c>
      <c r="E850" s="2" t="s">
        <v>8</v>
      </c>
      <c r="F850" s="2">
        <v>1552.2429999999999</v>
      </c>
    </row>
    <row r="851" spans="1:6" ht="16" hidden="1" x14ac:dyDescent="0.45">
      <c r="A851" s="13">
        <v>43664</v>
      </c>
      <c r="B851" s="3" t="s">
        <v>6</v>
      </c>
      <c r="C851" s="3" t="s">
        <v>882</v>
      </c>
      <c r="D851" s="3" t="s">
        <v>19</v>
      </c>
      <c r="E851" s="3" t="s">
        <v>8</v>
      </c>
      <c r="F851" s="3">
        <v>6657.6</v>
      </c>
    </row>
    <row r="852" spans="1:6" ht="16" hidden="1" x14ac:dyDescent="0.45">
      <c r="A852" s="12">
        <v>43664</v>
      </c>
      <c r="B852" s="2" t="s">
        <v>10</v>
      </c>
      <c r="C852" s="2" t="s">
        <v>883</v>
      </c>
      <c r="D852" s="2" t="s">
        <v>46</v>
      </c>
      <c r="E852" s="2" t="s">
        <v>47</v>
      </c>
      <c r="F852" s="2">
        <v>524.74799999999993</v>
      </c>
    </row>
    <row r="853" spans="1:6" ht="16" hidden="1" x14ac:dyDescent="0.45">
      <c r="A853" s="13">
        <v>43664</v>
      </c>
      <c r="B853" s="3" t="s">
        <v>10</v>
      </c>
      <c r="C853" s="3" t="s">
        <v>884</v>
      </c>
      <c r="D853" s="3" t="s">
        <v>31</v>
      </c>
      <c r="E853" s="3" t="s">
        <v>8</v>
      </c>
      <c r="F853" s="3">
        <v>3416</v>
      </c>
    </row>
    <row r="854" spans="1:6" ht="16" hidden="1" x14ac:dyDescent="0.45">
      <c r="A854" s="12">
        <v>43664</v>
      </c>
      <c r="B854" s="2" t="s">
        <v>15</v>
      </c>
      <c r="C854" s="2" t="s">
        <v>885</v>
      </c>
      <c r="D854" s="2" t="s">
        <v>26</v>
      </c>
      <c r="E854" s="2" t="s">
        <v>8</v>
      </c>
      <c r="F854" s="2">
        <v>1296</v>
      </c>
    </row>
    <row r="855" spans="1:6" ht="16" hidden="1" x14ac:dyDescent="0.45">
      <c r="A855" s="13">
        <v>43665</v>
      </c>
      <c r="B855" s="3" t="s">
        <v>6</v>
      </c>
      <c r="C855" s="3" t="s">
        <v>886</v>
      </c>
      <c r="D855" s="3" t="s">
        <v>64</v>
      </c>
      <c r="E855" s="3" t="s">
        <v>8</v>
      </c>
      <c r="F855" s="3">
        <v>7920</v>
      </c>
    </row>
    <row r="856" spans="1:6" ht="16" hidden="1" x14ac:dyDescent="0.45">
      <c r="A856" s="12">
        <v>43665</v>
      </c>
      <c r="B856" s="2" t="s">
        <v>15</v>
      </c>
      <c r="C856" s="2" t="s">
        <v>887</v>
      </c>
      <c r="D856" s="2" t="s">
        <v>39</v>
      </c>
      <c r="E856" s="2" t="s">
        <v>8</v>
      </c>
      <c r="F856" s="2">
        <v>17.100000000000001</v>
      </c>
    </row>
    <row r="857" spans="1:6" ht="16" hidden="1" x14ac:dyDescent="0.45">
      <c r="A857" s="13">
        <v>43666</v>
      </c>
      <c r="B857" s="3" t="s">
        <v>17</v>
      </c>
      <c r="C857" s="3" t="s">
        <v>888</v>
      </c>
      <c r="D857" s="3" t="s">
        <v>31</v>
      </c>
      <c r="E857" s="3" t="s">
        <v>8</v>
      </c>
      <c r="F857" s="3">
        <v>2500</v>
      </c>
    </row>
    <row r="858" spans="1:6" ht="16" hidden="1" x14ac:dyDescent="0.45">
      <c r="A858" s="12">
        <v>43666</v>
      </c>
      <c r="B858" s="2" t="s">
        <v>6</v>
      </c>
      <c r="C858" s="2" t="s">
        <v>889</v>
      </c>
      <c r="D858" s="2" t="s">
        <v>42</v>
      </c>
      <c r="E858" s="2" t="s">
        <v>8</v>
      </c>
      <c r="F858" s="2">
        <v>1331.3238000000001</v>
      </c>
    </row>
    <row r="859" spans="1:6" ht="16" hidden="1" x14ac:dyDescent="0.45">
      <c r="A859" s="13">
        <v>43666</v>
      </c>
      <c r="B859" s="3" t="s">
        <v>6</v>
      </c>
      <c r="C859" s="3" t="s">
        <v>890</v>
      </c>
      <c r="D859" s="3" t="s">
        <v>90</v>
      </c>
      <c r="E859" s="3" t="s">
        <v>8</v>
      </c>
      <c r="F859" s="3">
        <v>9884.5955999999987</v>
      </c>
    </row>
    <row r="860" spans="1:6" ht="16" hidden="1" x14ac:dyDescent="0.45">
      <c r="A860" s="12">
        <v>43666</v>
      </c>
      <c r="B860" s="2" t="s">
        <v>6</v>
      </c>
      <c r="C860" s="2" t="s">
        <v>891</v>
      </c>
      <c r="D860" s="2" t="s">
        <v>23</v>
      </c>
      <c r="E860" s="2" t="s">
        <v>8</v>
      </c>
      <c r="F860" s="2">
        <v>20.150400000000001</v>
      </c>
    </row>
    <row r="861" spans="1:6" ht="16" hidden="1" x14ac:dyDescent="0.45">
      <c r="A861" s="13">
        <v>43666</v>
      </c>
      <c r="B861" s="3" t="s">
        <v>15</v>
      </c>
      <c r="C861" s="3" t="s">
        <v>892</v>
      </c>
      <c r="D861" s="3" t="s">
        <v>34</v>
      </c>
      <c r="E861" s="3" t="s">
        <v>8</v>
      </c>
      <c r="F861" s="3">
        <v>2400</v>
      </c>
    </row>
    <row r="862" spans="1:6" ht="16" hidden="1" x14ac:dyDescent="0.45">
      <c r="A862" s="12">
        <v>43667</v>
      </c>
      <c r="B862" s="2" t="s">
        <v>15</v>
      </c>
      <c r="C862" s="2" t="s">
        <v>893</v>
      </c>
      <c r="D862" s="2" t="s">
        <v>39</v>
      </c>
      <c r="E862" s="2" t="s">
        <v>8</v>
      </c>
      <c r="F862" s="2">
        <v>4216.3422</v>
      </c>
    </row>
    <row r="863" spans="1:6" ht="16" hidden="1" x14ac:dyDescent="0.45">
      <c r="A863" s="13">
        <v>43668</v>
      </c>
      <c r="B863" s="3" t="s">
        <v>6</v>
      </c>
      <c r="C863" s="3" t="s">
        <v>894</v>
      </c>
      <c r="D863" s="3" t="s">
        <v>104</v>
      </c>
      <c r="E863" s="3" t="s">
        <v>8</v>
      </c>
      <c r="F863" s="3">
        <v>27.6</v>
      </c>
    </row>
    <row r="864" spans="1:6" ht="16" hidden="1" x14ac:dyDescent="0.45">
      <c r="A864" s="12">
        <v>43668</v>
      </c>
      <c r="B864" s="2" t="s">
        <v>6</v>
      </c>
      <c r="C864" s="2" t="s">
        <v>895</v>
      </c>
      <c r="D864" s="2" t="s">
        <v>67</v>
      </c>
      <c r="E864" s="2" t="s">
        <v>8</v>
      </c>
      <c r="F864" s="2">
        <v>15.079500000000001</v>
      </c>
    </row>
    <row r="865" spans="1:6" ht="16" hidden="1" x14ac:dyDescent="0.45">
      <c r="A865" s="13">
        <v>43668</v>
      </c>
      <c r="B865" s="3" t="s">
        <v>6</v>
      </c>
      <c r="C865" s="3" t="s">
        <v>896</v>
      </c>
      <c r="D865" s="3" t="s">
        <v>46</v>
      </c>
      <c r="E865" s="3" t="s">
        <v>47</v>
      </c>
      <c r="F865" s="3">
        <v>84.631500000000003</v>
      </c>
    </row>
    <row r="866" spans="1:6" ht="16" hidden="1" x14ac:dyDescent="0.45">
      <c r="A866" s="12">
        <v>43668</v>
      </c>
      <c r="B866" s="2" t="s">
        <v>10</v>
      </c>
      <c r="C866" s="2" t="s">
        <v>897</v>
      </c>
      <c r="D866" s="2" t="s">
        <v>31</v>
      </c>
      <c r="E866" s="2" t="s">
        <v>8</v>
      </c>
      <c r="F866" s="2">
        <v>70.598399999999998</v>
      </c>
    </row>
    <row r="867" spans="1:6" ht="16" hidden="1" x14ac:dyDescent="0.45">
      <c r="A867" s="13">
        <v>43668</v>
      </c>
      <c r="B867" s="3" t="s">
        <v>15</v>
      </c>
      <c r="C867" s="3" t="s">
        <v>898</v>
      </c>
      <c r="D867" s="3" t="s">
        <v>67</v>
      </c>
      <c r="E867" s="3" t="s">
        <v>8</v>
      </c>
      <c r="F867" s="3">
        <v>838.04</v>
      </c>
    </row>
    <row r="868" spans="1:6" ht="16" hidden="1" x14ac:dyDescent="0.45">
      <c r="A868" s="12">
        <v>43668</v>
      </c>
      <c r="B868" s="2" t="s">
        <v>15</v>
      </c>
      <c r="C868" s="2" t="s">
        <v>899</v>
      </c>
      <c r="D868" s="2" t="s">
        <v>8</v>
      </c>
      <c r="E868" s="2" t="s">
        <v>9</v>
      </c>
      <c r="F868" s="2">
        <v>24975.381000000001</v>
      </c>
    </row>
    <row r="869" spans="1:6" ht="16" hidden="1" x14ac:dyDescent="0.45">
      <c r="A869" s="13">
        <v>43668</v>
      </c>
      <c r="B869" s="3" t="s">
        <v>15</v>
      </c>
      <c r="C869" s="3" t="s">
        <v>900</v>
      </c>
      <c r="D869" s="3" t="s">
        <v>46</v>
      </c>
      <c r="E869" s="3" t="s">
        <v>47</v>
      </c>
      <c r="F869" s="3">
        <v>775.2</v>
      </c>
    </row>
    <row r="870" spans="1:6" ht="16" hidden="1" x14ac:dyDescent="0.45">
      <c r="A870" s="12">
        <v>43669</v>
      </c>
      <c r="B870" s="2" t="s">
        <v>6</v>
      </c>
      <c r="C870" s="2" t="s">
        <v>901</v>
      </c>
      <c r="D870" s="2" t="s">
        <v>31</v>
      </c>
      <c r="E870" s="2" t="s">
        <v>8</v>
      </c>
      <c r="F870" s="2">
        <v>6.66</v>
      </c>
    </row>
    <row r="871" spans="1:6" ht="16" hidden="1" x14ac:dyDescent="0.45">
      <c r="A871" s="13">
        <v>43669</v>
      </c>
      <c r="B871" s="3" t="s">
        <v>6</v>
      </c>
      <c r="C871" s="3" t="s">
        <v>902</v>
      </c>
      <c r="D871" s="3" t="s">
        <v>8</v>
      </c>
      <c r="E871" s="3" t="s">
        <v>14</v>
      </c>
      <c r="F871" s="3">
        <v>175.73940000000002</v>
      </c>
    </row>
    <row r="872" spans="1:6" ht="16" hidden="1" x14ac:dyDescent="0.45">
      <c r="A872" s="12">
        <v>43669</v>
      </c>
      <c r="B872" s="2" t="s">
        <v>10</v>
      </c>
      <c r="C872" s="2" t="s">
        <v>903</v>
      </c>
      <c r="D872" s="2" t="s">
        <v>8</v>
      </c>
      <c r="E872" s="2" t="s">
        <v>9</v>
      </c>
      <c r="F872" s="2">
        <v>18205.511999999999</v>
      </c>
    </row>
    <row r="873" spans="1:6" ht="16" hidden="1" x14ac:dyDescent="0.45">
      <c r="A873" s="13">
        <v>43670</v>
      </c>
      <c r="B873" s="3" t="s">
        <v>17</v>
      </c>
      <c r="C873" s="3" t="s">
        <v>904</v>
      </c>
      <c r="D873" s="3" t="s">
        <v>8</v>
      </c>
      <c r="E873" s="3" t="s">
        <v>117</v>
      </c>
      <c r="F873" s="3">
        <v>25808.925999999999</v>
      </c>
    </row>
    <row r="874" spans="1:6" ht="16" hidden="1" x14ac:dyDescent="0.45">
      <c r="A874" s="12">
        <v>43670</v>
      </c>
      <c r="B874" s="2" t="s">
        <v>6</v>
      </c>
      <c r="C874" s="2" t="s">
        <v>905</v>
      </c>
      <c r="D874" s="2" t="s">
        <v>93</v>
      </c>
      <c r="E874" s="2" t="s">
        <v>8</v>
      </c>
      <c r="F874" s="2">
        <v>540</v>
      </c>
    </row>
    <row r="875" spans="1:6" ht="16" hidden="1" x14ac:dyDescent="0.45">
      <c r="A875" s="13">
        <v>43670</v>
      </c>
      <c r="B875" s="3" t="s">
        <v>6</v>
      </c>
      <c r="C875" s="3" t="s">
        <v>906</v>
      </c>
      <c r="D875" s="3" t="s">
        <v>28</v>
      </c>
      <c r="E875" s="3" t="s">
        <v>8</v>
      </c>
      <c r="F875" s="3">
        <v>522</v>
      </c>
    </row>
    <row r="876" spans="1:6" ht="16" hidden="1" x14ac:dyDescent="0.45">
      <c r="A876" s="12">
        <v>43670</v>
      </c>
      <c r="B876" s="2" t="s">
        <v>6</v>
      </c>
      <c r="C876" s="2" t="s">
        <v>907</v>
      </c>
      <c r="D876" s="2" t="s">
        <v>8</v>
      </c>
      <c r="E876" s="2" t="s">
        <v>117</v>
      </c>
      <c r="F876" s="2">
        <v>9.604000000000001</v>
      </c>
    </row>
    <row r="877" spans="1:6" ht="16" hidden="1" x14ac:dyDescent="0.45">
      <c r="A877" s="13">
        <v>43670</v>
      </c>
      <c r="B877" s="3" t="s">
        <v>6</v>
      </c>
      <c r="C877" s="3" t="s">
        <v>908</v>
      </c>
      <c r="D877" s="3" t="s">
        <v>42</v>
      </c>
      <c r="E877" s="3" t="s">
        <v>8</v>
      </c>
      <c r="F877" s="3">
        <v>4600</v>
      </c>
    </row>
    <row r="878" spans="1:6" ht="16" hidden="1" x14ac:dyDescent="0.45">
      <c r="A878" s="12">
        <v>43671</v>
      </c>
      <c r="B878" s="2" t="s">
        <v>17</v>
      </c>
      <c r="C878" s="2" t="s">
        <v>909</v>
      </c>
      <c r="D878" s="2" t="s">
        <v>28</v>
      </c>
      <c r="E878" s="2" t="s">
        <v>8</v>
      </c>
      <c r="F878" s="2">
        <v>7.8196000000000003</v>
      </c>
    </row>
    <row r="879" spans="1:6" ht="16" hidden="1" x14ac:dyDescent="0.45">
      <c r="A879" s="13">
        <v>43671</v>
      </c>
      <c r="B879" s="3" t="s">
        <v>17</v>
      </c>
      <c r="C879" s="3" t="s">
        <v>910</v>
      </c>
      <c r="D879" s="3" t="s">
        <v>12</v>
      </c>
      <c r="E879" s="3" t="s">
        <v>8</v>
      </c>
      <c r="F879" s="3">
        <v>624</v>
      </c>
    </row>
    <row r="880" spans="1:6" ht="16" hidden="1" x14ac:dyDescent="0.45">
      <c r="A880" s="12">
        <v>43671</v>
      </c>
      <c r="B880" s="2" t="s">
        <v>6</v>
      </c>
      <c r="C880" s="2" t="s">
        <v>911</v>
      </c>
      <c r="D880" s="2" t="s">
        <v>46</v>
      </c>
      <c r="E880" s="2" t="s">
        <v>47</v>
      </c>
      <c r="F880" s="2">
        <v>3799.3020000000001</v>
      </c>
    </row>
    <row r="881" spans="1:6" ht="16" hidden="1" x14ac:dyDescent="0.45">
      <c r="A881" s="13">
        <v>43671</v>
      </c>
      <c r="B881" s="3" t="s">
        <v>10</v>
      </c>
      <c r="C881" s="3" t="s">
        <v>912</v>
      </c>
      <c r="D881" s="3" t="s">
        <v>64</v>
      </c>
      <c r="E881" s="3" t="s">
        <v>8</v>
      </c>
      <c r="F881" s="3">
        <v>738</v>
      </c>
    </row>
    <row r="882" spans="1:6" ht="16" hidden="1" x14ac:dyDescent="0.45">
      <c r="A882" s="12">
        <v>43672</v>
      </c>
      <c r="B882" s="2" t="s">
        <v>17</v>
      </c>
      <c r="C882" s="2" t="s">
        <v>913</v>
      </c>
      <c r="D882" s="2" t="s">
        <v>67</v>
      </c>
      <c r="E882" s="2" t="s">
        <v>8</v>
      </c>
      <c r="F882" s="2">
        <v>12.8</v>
      </c>
    </row>
    <row r="883" spans="1:6" ht="16" hidden="1" x14ac:dyDescent="0.45">
      <c r="A883" s="13">
        <v>43672</v>
      </c>
      <c r="B883" s="3" t="s">
        <v>10</v>
      </c>
      <c r="C883" s="3" t="s">
        <v>914</v>
      </c>
      <c r="D883" s="3" t="s">
        <v>8</v>
      </c>
      <c r="E883" s="3" t="s">
        <v>14</v>
      </c>
      <c r="F883" s="3">
        <v>1230</v>
      </c>
    </row>
    <row r="884" spans="1:6" ht="16" hidden="1" x14ac:dyDescent="0.45">
      <c r="A884" s="12">
        <v>43673</v>
      </c>
      <c r="B884" s="2" t="s">
        <v>10</v>
      </c>
      <c r="C884" s="2" t="s">
        <v>915</v>
      </c>
      <c r="D884" s="2" t="s">
        <v>46</v>
      </c>
      <c r="E884" s="2" t="s">
        <v>47</v>
      </c>
      <c r="F884" s="2">
        <v>2308.8065999999999</v>
      </c>
    </row>
    <row r="885" spans="1:6" ht="16" hidden="1" x14ac:dyDescent="0.45">
      <c r="A885" s="13">
        <v>43673</v>
      </c>
      <c r="B885" s="3" t="s">
        <v>15</v>
      </c>
      <c r="C885" s="3" t="s">
        <v>916</v>
      </c>
      <c r="D885" s="3" t="s">
        <v>8</v>
      </c>
      <c r="E885" s="3" t="s">
        <v>9</v>
      </c>
      <c r="F885" s="3">
        <v>13897.600200000001</v>
      </c>
    </row>
    <row r="886" spans="1:6" ht="16" hidden="1" x14ac:dyDescent="0.45">
      <c r="A886" s="12">
        <v>43673</v>
      </c>
      <c r="B886" s="2" t="s">
        <v>15</v>
      </c>
      <c r="C886" s="2" t="s">
        <v>917</v>
      </c>
      <c r="D886" s="2" t="s">
        <v>23</v>
      </c>
      <c r="E886" s="2" t="s">
        <v>8</v>
      </c>
      <c r="F886" s="2">
        <v>5281.027000000001</v>
      </c>
    </row>
    <row r="887" spans="1:6" ht="16" hidden="1" x14ac:dyDescent="0.45">
      <c r="A887" s="13">
        <v>43674</v>
      </c>
      <c r="B887" s="3" t="s">
        <v>6</v>
      </c>
      <c r="C887" s="3" t="s">
        <v>918</v>
      </c>
      <c r="D887" s="3" t="s">
        <v>39</v>
      </c>
      <c r="E887" s="3" t="s">
        <v>8</v>
      </c>
      <c r="F887" s="3">
        <v>468</v>
      </c>
    </row>
    <row r="888" spans="1:6" ht="16" hidden="1" x14ac:dyDescent="0.45">
      <c r="A888" s="12">
        <v>43674</v>
      </c>
      <c r="B888" s="2" t="s">
        <v>10</v>
      </c>
      <c r="C888" s="2" t="s">
        <v>919</v>
      </c>
      <c r="D888" s="2" t="s">
        <v>73</v>
      </c>
      <c r="E888" s="2" t="s">
        <v>8</v>
      </c>
      <c r="F888" s="2">
        <v>538.17380000000003</v>
      </c>
    </row>
    <row r="889" spans="1:6" ht="16" hidden="1" x14ac:dyDescent="0.45">
      <c r="A889" s="13">
        <v>43674</v>
      </c>
      <c r="B889" s="3" t="s">
        <v>10</v>
      </c>
      <c r="C889" s="3" t="s">
        <v>920</v>
      </c>
      <c r="D889" s="3" t="s">
        <v>90</v>
      </c>
      <c r="E889" s="3" t="s">
        <v>8</v>
      </c>
      <c r="F889" s="3">
        <v>711.36</v>
      </c>
    </row>
    <row r="890" spans="1:6" ht="16" hidden="1" x14ac:dyDescent="0.45">
      <c r="A890" s="12">
        <v>43675</v>
      </c>
      <c r="B890" s="2" t="s">
        <v>6</v>
      </c>
      <c r="C890" s="2" t="s">
        <v>921</v>
      </c>
      <c r="D890" s="2" t="s">
        <v>90</v>
      </c>
      <c r="E890" s="2" t="s">
        <v>8</v>
      </c>
      <c r="F890" s="2">
        <v>30.097999999999999</v>
      </c>
    </row>
    <row r="891" spans="1:6" ht="16" hidden="1" x14ac:dyDescent="0.45">
      <c r="A891" s="13">
        <v>43675</v>
      </c>
      <c r="B891" s="3" t="s">
        <v>10</v>
      </c>
      <c r="C891" s="3" t="s">
        <v>922</v>
      </c>
      <c r="D891" s="3" t="s">
        <v>8</v>
      </c>
      <c r="E891" s="3" t="s">
        <v>14</v>
      </c>
      <c r="F891" s="3">
        <v>3828.5273999999999</v>
      </c>
    </row>
    <row r="892" spans="1:6" ht="16" hidden="1" x14ac:dyDescent="0.45">
      <c r="A892" s="12">
        <v>43676</v>
      </c>
      <c r="B892" s="2" t="s">
        <v>17</v>
      </c>
      <c r="C892" s="2" t="s">
        <v>923</v>
      </c>
      <c r="D892" s="2" t="s">
        <v>19</v>
      </c>
      <c r="E892" s="2" t="s">
        <v>8</v>
      </c>
      <c r="F892" s="2">
        <v>750</v>
      </c>
    </row>
    <row r="893" spans="1:6" ht="16" hidden="1" x14ac:dyDescent="0.45">
      <c r="A893" s="13">
        <v>43676</v>
      </c>
      <c r="B893" s="3" t="s">
        <v>17</v>
      </c>
      <c r="C893" s="3" t="s">
        <v>924</v>
      </c>
      <c r="D893" s="3" t="s">
        <v>67</v>
      </c>
      <c r="E893" s="3" t="s">
        <v>8</v>
      </c>
      <c r="F893" s="3">
        <v>2288</v>
      </c>
    </row>
    <row r="894" spans="1:6" ht="16" hidden="1" x14ac:dyDescent="0.45">
      <c r="A894" s="12">
        <v>43676</v>
      </c>
      <c r="B894" s="2" t="s">
        <v>17</v>
      </c>
      <c r="C894" s="2" t="s">
        <v>925</v>
      </c>
      <c r="D894" s="2" t="s">
        <v>26</v>
      </c>
      <c r="E894" s="2" t="s">
        <v>8</v>
      </c>
      <c r="F894" s="2">
        <v>3799.3020000000001</v>
      </c>
    </row>
    <row r="895" spans="1:6" ht="16" hidden="1" x14ac:dyDescent="0.45">
      <c r="A895" s="13">
        <v>43676</v>
      </c>
      <c r="B895" s="3" t="s">
        <v>17</v>
      </c>
      <c r="C895" s="3" t="s">
        <v>926</v>
      </c>
      <c r="D895" s="3" t="s">
        <v>73</v>
      </c>
      <c r="E895" s="3" t="s">
        <v>8</v>
      </c>
      <c r="F895" s="3">
        <v>5277.4876000000004</v>
      </c>
    </row>
    <row r="896" spans="1:6" ht="16" hidden="1" x14ac:dyDescent="0.45">
      <c r="A896" s="12">
        <v>43676</v>
      </c>
      <c r="B896" s="2" t="s">
        <v>6</v>
      </c>
      <c r="C896" s="2" t="s">
        <v>927</v>
      </c>
      <c r="D896" s="2" t="s">
        <v>26</v>
      </c>
      <c r="E896" s="2" t="s">
        <v>8</v>
      </c>
      <c r="F896" s="2">
        <v>1502.7184</v>
      </c>
    </row>
    <row r="897" spans="1:6" ht="16" hidden="1" x14ac:dyDescent="0.45">
      <c r="A897" s="13">
        <v>43676</v>
      </c>
      <c r="B897" s="3" t="s">
        <v>15</v>
      </c>
      <c r="C897" s="3" t="s">
        <v>928</v>
      </c>
      <c r="D897" s="3" t="s">
        <v>28</v>
      </c>
      <c r="E897" s="3" t="s">
        <v>8</v>
      </c>
      <c r="F897" s="3">
        <v>8843.3575999999994</v>
      </c>
    </row>
    <row r="898" spans="1:6" ht="16" hidden="1" x14ac:dyDescent="0.45">
      <c r="A898" s="12">
        <v>43677</v>
      </c>
      <c r="B898" s="2" t="s">
        <v>17</v>
      </c>
      <c r="C898" s="2" t="s">
        <v>929</v>
      </c>
      <c r="D898" s="2" t="s">
        <v>73</v>
      </c>
      <c r="E898" s="2" t="s">
        <v>8</v>
      </c>
      <c r="F898" s="2">
        <v>96.724999999999994</v>
      </c>
    </row>
    <row r="899" spans="1:6" ht="16" hidden="1" x14ac:dyDescent="0.45">
      <c r="A899" s="13">
        <v>43677</v>
      </c>
      <c r="B899" s="3" t="s">
        <v>17</v>
      </c>
      <c r="C899" s="3" t="s">
        <v>930</v>
      </c>
      <c r="D899" s="3" t="s">
        <v>42</v>
      </c>
      <c r="E899" s="3" t="s">
        <v>8</v>
      </c>
      <c r="F899" s="3">
        <v>319.98600000000005</v>
      </c>
    </row>
    <row r="900" spans="1:6" ht="16" hidden="1" x14ac:dyDescent="0.45">
      <c r="A900" s="12">
        <v>43677</v>
      </c>
      <c r="B900" s="2" t="s">
        <v>17</v>
      </c>
      <c r="C900" s="2" t="s">
        <v>931</v>
      </c>
      <c r="D900" s="2" t="s">
        <v>104</v>
      </c>
      <c r="E900" s="2" t="s">
        <v>8</v>
      </c>
      <c r="F900" s="2">
        <v>24.2</v>
      </c>
    </row>
    <row r="901" spans="1:6" ht="16" hidden="1" x14ac:dyDescent="0.45">
      <c r="A901" s="13">
        <v>43677</v>
      </c>
      <c r="B901" s="3" t="s">
        <v>6</v>
      </c>
      <c r="C901" s="3" t="s">
        <v>932</v>
      </c>
      <c r="D901" s="3" t="s">
        <v>73</v>
      </c>
      <c r="E901" s="3" t="s">
        <v>8</v>
      </c>
      <c r="F901" s="3">
        <v>818.1</v>
      </c>
    </row>
    <row r="902" spans="1:6" ht="16" hidden="1" x14ac:dyDescent="0.45">
      <c r="A902" s="12">
        <v>43677</v>
      </c>
      <c r="B902" s="2" t="s">
        <v>15</v>
      </c>
      <c r="C902" s="2" t="s">
        <v>933</v>
      </c>
      <c r="D902" s="2" t="s">
        <v>93</v>
      </c>
      <c r="E902" s="2" t="s">
        <v>8</v>
      </c>
      <c r="F902" s="2">
        <v>4091.5559999999996</v>
      </c>
    </row>
    <row r="903" spans="1:6" ht="16" hidden="1" x14ac:dyDescent="0.45">
      <c r="A903" s="13">
        <v>43677</v>
      </c>
      <c r="B903" s="3" t="s">
        <v>15</v>
      </c>
      <c r="C903" s="3" t="s">
        <v>934</v>
      </c>
      <c r="D903" s="3" t="s">
        <v>73</v>
      </c>
      <c r="E903" s="3" t="s">
        <v>8</v>
      </c>
      <c r="F903" s="3">
        <v>2125.7280000000001</v>
      </c>
    </row>
    <row r="904" spans="1:6" ht="16" hidden="1" x14ac:dyDescent="0.45">
      <c r="A904" s="12">
        <v>43677</v>
      </c>
      <c r="B904" s="2" t="s">
        <v>15</v>
      </c>
      <c r="C904" s="2" t="s">
        <v>935</v>
      </c>
      <c r="D904" s="2" t="s">
        <v>8</v>
      </c>
      <c r="E904" s="2" t="s">
        <v>9</v>
      </c>
      <c r="F904" s="2">
        <v>37255.279799999997</v>
      </c>
    </row>
    <row r="905" spans="1:6" ht="16" hidden="1" x14ac:dyDescent="0.45">
      <c r="A905" s="13">
        <v>43678</v>
      </c>
      <c r="B905" s="3" t="s">
        <v>17</v>
      </c>
      <c r="C905" s="3" t="s">
        <v>936</v>
      </c>
      <c r="D905" s="3" t="s">
        <v>90</v>
      </c>
      <c r="E905" s="3" t="s">
        <v>8</v>
      </c>
      <c r="F905" s="3">
        <v>126.72</v>
      </c>
    </row>
    <row r="906" spans="1:6" ht="16" hidden="1" x14ac:dyDescent="0.45">
      <c r="A906" s="12">
        <v>43678</v>
      </c>
      <c r="B906" s="2" t="s">
        <v>15</v>
      </c>
      <c r="C906" s="2" t="s">
        <v>937</v>
      </c>
      <c r="D906" s="2" t="s">
        <v>8</v>
      </c>
      <c r="E906" s="2" t="s">
        <v>9</v>
      </c>
      <c r="F906" s="2">
        <v>7775.1062000000002</v>
      </c>
    </row>
    <row r="907" spans="1:6" ht="16" hidden="1" x14ac:dyDescent="0.45">
      <c r="A907" s="13">
        <v>43679</v>
      </c>
      <c r="B907" s="3" t="s">
        <v>6</v>
      </c>
      <c r="C907" s="3" t="s">
        <v>938</v>
      </c>
      <c r="D907" s="3" t="s">
        <v>67</v>
      </c>
      <c r="E907" s="3" t="s">
        <v>8</v>
      </c>
      <c r="F907" s="3">
        <v>6300</v>
      </c>
    </row>
    <row r="908" spans="1:6" ht="16" hidden="1" x14ac:dyDescent="0.45">
      <c r="A908" s="12">
        <v>43679</v>
      </c>
      <c r="B908" s="2" t="s">
        <v>6</v>
      </c>
      <c r="C908" s="2" t="s">
        <v>939</v>
      </c>
      <c r="D908" s="2" t="s">
        <v>8</v>
      </c>
      <c r="E908" s="2" t="s">
        <v>9</v>
      </c>
      <c r="F908" s="2">
        <v>16739.400000000001</v>
      </c>
    </row>
    <row r="909" spans="1:6" ht="16" hidden="1" x14ac:dyDescent="0.45">
      <c r="A909" s="13">
        <v>43679</v>
      </c>
      <c r="B909" s="3" t="s">
        <v>10</v>
      </c>
      <c r="C909" s="3" t="s">
        <v>940</v>
      </c>
      <c r="D909" s="3" t="s">
        <v>8</v>
      </c>
      <c r="E909" s="3" t="s">
        <v>9</v>
      </c>
      <c r="F909" s="3">
        <v>20709.04</v>
      </c>
    </row>
    <row r="910" spans="1:6" ht="16" hidden="1" x14ac:dyDescent="0.45">
      <c r="A910" s="12">
        <v>43679</v>
      </c>
      <c r="B910" s="2" t="s">
        <v>10</v>
      </c>
      <c r="C910" s="2" t="s">
        <v>941</v>
      </c>
      <c r="D910" s="2" t="s">
        <v>39</v>
      </c>
      <c r="E910" s="2" t="s">
        <v>8</v>
      </c>
      <c r="F910" s="2">
        <v>913.5</v>
      </c>
    </row>
    <row r="911" spans="1:6" ht="16" hidden="1" x14ac:dyDescent="0.45">
      <c r="A911" s="13">
        <v>43680</v>
      </c>
      <c r="B911" s="3" t="s">
        <v>17</v>
      </c>
      <c r="C911" s="3" t="s">
        <v>942</v>
      </c>
      <c r="D911" s="3" t="s">
        <v>8</v>
      </c>
      <c r="E911" s="3" t="s">
        <v>9</v>
      </c>
      <c r="F911" s="3">
        <v>5053.6860000000006</v>
      </c>
    </row>
    <row r="912" spans="1:6" ht="16" hidden="1" x14ac:dyDescent="0.45">
      <c r="A912" s="12">
        <v>43680</v>
      </c>
      <c r="B912" s="2" t="s">
        <v>6</v>
      </c>
      <c r="C912" s="2" t="s">
        <v>943</v>
      </c>
      <c r="D912" s="2" t="s">
        <v>42</v>
      </c>
      <c r="E912" s="2" t="s">
        <v>8</v>
      </c>
      <c r="F912" s="2">
        <v>0.74899999999999989</v>
      </c>
    </row>
    <row r="913" spans="1:6" ht="16" hidden="1" x14ac:dyDescent="0.45">
      <c r="A913" s="13">
        <v>43680</v>
      </c>
      <c r="B913" s="3" t="s">
        <v>10</v>
      </c>
      <c r="C913" s="3" t="s">
        <v>944</v>
      </c>
      <c r="D913" s="3" t="s">
        <v>73</v>
      </c>
      <c r="E913" s="3" t="s">
        <v>8</v>
      </c>
      <c r="F913" s="3">
        <v>421.2</v>
      </c>
    </row>
    <row r="914" spans="1:6" ht="16" hidden="1" x14ac:dyDescent="0.45">
      <c r="A914" s="12">
        <v>43681</v>
      </c>
      <c r="B914" s="2" t="s">
        <v>6</v>
      </c>
      <c r="C914" s="2" t="s">
        <v>945</v>
      </c>
      <c r="D914" s="2" t="s">
        <v>8</v>
      </c>
      <c r="E914" s="2" t="s">
        <v>9</v>
      </c>
      <c r="F914" s="2">
        <v>13712.025600000001</v>
      </c>
    </row>
    <row r="915" spans="1:6" ht="16" hidden="1" x14ac:dyDescent="0.45">
      <c r="A915" s="13">
        <v>43681</v>
      </c>
      <c r="B915" s="3" t="s">
        <v>10</v>
      </c>
      <c r="C915" s="3" t="s">
        <v>946</v>
      </c>
      <c r="D915" s="3" t="s">
        <v>104</v>
      </c>
      <c r="E915" s="3" t="s">
        <v>8</v>
      </c>
      <c r="F915" s="3">
        <v>4837.0960000000005</v>
      </c>
    </row>
    <row r="916" spans="1:6" ht="16" hidden="1" x14ac:dyDescent="0.45">
      <c r="A916" s="12">
        <v>43682</v>
      </c>
      <c r="B916" s="2" t="s">
        <v>6</v>
      </c>
      <c r="C916" s="2" t="s">
        <v>947</v>
      </c>
      <c r="D916" s="2" t="s">
        <v>8</v>
      </c>
      <c r="E916" s="2" t="s">
        <v>14</v>
      </c>
      <c r="F916" s="2">
        <v>1096</v>
      </c>
    </row>
    <row r="917" spans="1:6" ht="16" hidden="1" x14ac:dyDescent="0.45">
      <c r="A917" s="13">
        <v>43682</v>
      </c>
      <c r="B917" s="3" t="s">
        <v>10</v>
      </c>
      <c r="C917" s="3" t="s">
        <v>948</v>
      </c>
      <c r="D917" s="3" t="s">
        <v>64</v>
      </c>
      <c r="E917" s="3" t="s">
        <v>8</v>
      </c>
      <c r="F917" s="3">
        <v>762</v>
      </c>
    </row>
    <row r="918" spans="1:6" ht="16" hidden="1" x14ac:dyDescent="0.45">
      <c r="A918" s="12">
        <v>43682</v>
      </c>
      <c r="B918" s="2" t="s">
        <v>10</v>
      </c>
      <c r="C918" s="2" t="s">
        <v>949</v>
      </c>
      <c r="D918" s="2" t="s">
        <v>8</v>
      </c>
      <c r="E918" s="2" t="s">
        <v>14</v>
      </c>
      <c r="F918" s="2">
        <v>34.756499999999996</v>
      </c>
    </row>
    <row r="919" spans="1:6" ht="16" hidden="1" x14ac:dyDescent="0.45">
      <c r="A919" s="13">
        <v>43683</v>
      </c>
      <c r="B919" s="3" t="s">
        <v>17</v>
      </c>
      <c r="C919" s="3" t="s">
        <v>950</v>
      </c>
      <c r="D919" s="3" t="s">
        <v>26</v>
      </c>
      <c r="E919" s="3" t="s">
        <v>8</v>
      </c>
      <c r="F919" s="3">
        <v>728</v>
      </c>
    </row>
    <row r="920" spans="1:6" ht="16" hidden="1" x14ac:dyDescent="0.45">
      <c r="A920" s="12">
        <v>43683</v>
      </c>
      <c r="B920" s="2" t="s">
        <v>6</v>
      </c>
      <c r="C920" s="2" t="s">
        <v>951</v>
      </c>
      <c r="D920" s="2" t="s">
        <v>8</v>
      </c>
      <c r="E920" s="2" t="s">
        <v>9</v>
      </c>
      <c r="F920" s="2">
        <v>5920</v>
      </c>
    </row>
    <row r="921" spans="1:6" ht="16" hidden="1" x14ac:dyDescent="0.45">
      <c r="A921" s="13">
        <v>43683</v>
      </c>
      <c r="B921" s="3" t="s">
        <v>10</v>
      </c>
      <c r="C921" s="3" t="s">
        <v>952</v>
      </c>
      <c r="D921" s="3" t="s">
        <v>46</v>
      </c>
      <c r="E921" s="3" t="s">
        <v>47</v>
      </c>
      <c r="F921" s="3">
        <v>8.3000000000000007</v>
      </c>
    </row>
    <row r="922" spans="1:6" ht="16" hidden="1" x14ac:dyDescent="0.45">
      <c r="A922" s="12">
        <v>43683</v>
      </c>
      <c r="B922" s="2" t="s">
        <v>15</v>
      </c>
      <c r="C922" s="2" t="s">
        <v>953</v>
      </c>
      <c r="D922" s="2" t="s">
        <v>12</v>
      </c>
      <c r="E922" s="2" t="s">
        <v>8</v>
      </c>
      <c r="F922" s="2">
        <v>11.3544</v>
      </c>
    </row>
    <row r="923" spans="1:6" ht="16" hidden="1" x14ac:dyDescent="0.45">
      <c r="A923" s="13">
        <v>43684</v>
      </c>
      <c r="B923" s="3" t="s">
        <v>10</v>
      </c>
      <c r="C923" s="3" t="s">
        <v>954</v>
      </c>
      <c r="D923" s="3" t="s">
        <v>39</v>
      </c>
      <c r="E923" s="3" t="s">
        <v>8</v>
      </c>
      <c r="F923" s="3">
        <v>12</v>
      </c>
    </row>
    <row r="924" spans="1:6" ht="16" hidden="1" x14ac:dyDescent="0.45">
      <c r="A924" s="12">
        <v>43684</v>
      </c>
      <c r="B924" s="2" t="s">
        <v>10</v>
      </c>
      <c r="C924" s="2" t="s">
        <v>955</v>
      </c>
      <c r="D924" s="2" t="s">
        <v>93</v>
      </c>
      <c r="E924" s="2" t="s">
        <v>8</v>
      </c>
      <c r="F924" s="2">
        <v>15000</v>
      </c>
    </row>
    <row r="925" spans="1:6" ht="16" hidden="1" x14ac:dyDescent="0.45">
      <c r="A925" s="13">
        <v>43684</v>
      </c>
      <c r="B925" s="3" t="s">
        <v>15</v>
      </c>
      <c r="C925" s="3" t="s">
        <v>956</v>
      </c>
      <c r="D925" s="3" t="s">
        <v>57</v>
      </c>
      <c r="E925" s="3" t="s">
        <v>8</v>
      </c>
      <c r="F925" s="3">
        <v>910</v>
      </c>
    </row>
    <row r="926" spans="1:6" ht="16" hidden="1" x14ac:dyDescent="0.45">
      <c r="A926" s="12">
        <v>43684</v>
      </c>
      <c r="B926" s="2" t="s">
        <v>15</v>
      </c>
      <c r="C926" s="2" t="s">
        <v>957</v>
      </c>
      <c r="D926" s="2" t="s">
        <v>34</v>
      </c>
      <c r="E926" s="2" t="s">
        <v>8</v>
      </c>
      <c r="F926" s="2">
        <v>13.176000000000002</v>
      </c>
    </row>
    <row r="927" spans="1:6" ht="16" hidden="1" x14ac:dyDescent="0.45">
      <c r="A927" s="13">
        <v>43685</v>
      </c>
      <c r="B927" s="3" t="s">
        <v>17</v>
      </c>
      <c r="C927" s="3" t="s">
        <v>958</v>
      </c>
      <c r="D927" s="3" t="s">
        <v>19</v>
      </c>
      <c r="E927" s="3" t="s">
        <v>8</v>
      </c>
      <c r="F927" s="3">
        <v>5504.0157999999992</v>
      </c>
    </row>
    <row r="928" spans="1:6" ht="16" hidden="1" x14ac:dyDescent="0.45">
      <c r="A928" s="12">
        <v>43685</v>
      </c>
      <c r="B928" s="2" t="s">
        <v>17</v>
      </c>
      <c r="C928" s="2" t="s">
        <v>959</v>
      </c>
      <c r="D928" s="2" t="s">
        <v>67</v>
      </c>
      <c r="E928" s="2" t="s">
        <v>8</v>
      </c>
      <c r="F928" s="2">
        <v>2720.7092000000002</v>
      </c>
    </row>
    <row r="929" spans="1:6" ht="16" hidden="1" x14ac:dyDescent="0.45">
      <c r="A929" s="13">
        <v>43685</v>
      </c>
      <c r="B929" s="3" t="s">
        <v>6</v>
      </c>
      <c r="C929" s="3" t="s">
        <v>960</v>
      </c>
      <c r="D929" s="3" t="s">
        <v>67</v>
      </c>
      <c r="E929" s="3" t="s">
        <v>8</v>
      </c>
      <c r="F929" s="3">
        <v>556.78</v>
      </c>
    </row>
    <row r="930" spans="1:6" ht="16" hidden="1" x14ac:dyDescent="0.45">
      <c r="A930" s="12">
        <v>43685</v>
      </c>
      <c r="B930" s="2" t="s">
        <v>6</v>
      </c>
      <c r="C930" s="2" t="s">
        <v>961</v>
      </c>
      <c r="D930" s="2" t="s">
        <v>42</v>
      </c>
      <c r="E930" s="2" t="s">
        <v>8</v>
      </c>
      <c r="F930" s="2">
        <v>3054.4</v>
      </c>
    </row>
    <row r="931" spans="1:6" ht="16" hidden="1" x14ac:dyDescent="0.45">
      <c r="A931" s="13">
        <v>43685</v>
      </c>
      <c r="B931" s="3" t="s">
        <v>10</v>
      </c>
      <c r="C931" s="3" t="s">
        <v>962</v>
      </c>
      <c r="D931" s="3" t="s">
        <v>46</v>
      </c>
      <c r="E931" s="3" t="s">
        <v>47</v>
      </c>
      <c r="F931" s="3">
        <v>4224</v>
      </c>
    </row>
    <row r="932" spans="1:6" ht="16" hidden="1" x14ac:dyDescent="0.45">
      <c r="A932" s="12">
        <v>43685</v>
      </c>
      <c r="B932" s="2" t="s">
        <v>10</v>
      </c>
      <c r="C932" s="2" t="s">
        <v>963</v>
      </c>
      <c r="D932" s="2" t="s">
        <v>8</v>
      </c>
      <c r="E932" s="2" t="s">
        <v>9</v>
      </c>
      <c r="F932" s="2">
        <v>5464.01</v>
      </c>
    </row>
    <row r="933" spans="1:6" ht="16" hidden="1" x14ac:dyDescent="0.45">
      <c r="A933" s="13">
        <v>43685</v>
      </c>
      <c r="B933" s="3" t="s">
        <v>10</v>
      </c>
      <c r="C933" s="3" t="s">
        <v>964</v>
      </c>
      <c r="D933" s="3" t="s">
        <v>64</v>
      </c>
      <c r="E933" s="3" t="s">
        <v>8</v>
      </c>
      <c r="F933" s="3">
        <v>1631.52</v>
      </c>
    </row>
    <row r="934" spans="1:6" ht="16" hidden="1" x14ac:dyDescent="0.45">
      <c r="A934" s="12">
        <v>43685</v>
      </c>
      <c r="B934" s="2" t="s">
        <v>15</v>
      </c>
      <c r="C934" s="2" t="s">
        <v>965</v>
      </c>
      <c r="D934" s="2" t="s">
        <v>26</v>
      </c>
      <c r="E934" s="2" t="s">
        <v>8</v>
      </c>
      <c r="F934" s="2">
        <v>709.8</v>
      </c>
    </row>
    <row r="935" spans="1:6" ht="16" hidden="1" x14ac:dyDescent="0.45">
      <c r="A935" s="13">
        <v>43686</v>
      </c>
      <c r="B935" s="3" t="s">
        <v>17</v>
      </c>
      <c r="C935" s="3" t="s">
        <v>966</v>
      </c>
      <c r="D935" s="3" t="s">
        <v>8</v>
      </c>
      <c r="E935" s="3" t="s">
        <v>9</v>
      </c>
      <c r="F935" s="3">
        <v>20710.080000000002</v>
      </c>
    </row>
    <row r="936" spans="1:6" ht="16" hidden="1" x14ac:dyDescent="0.45">
      <c r="A936" s="12">
        <v>43686</v>
      </c>
      <c r="B936" s="2" t="s">
        <v>6</v>
      </c>
      <c r="C936" s="2" t="s">
        <v>967</v>
      </c>
      <c r="D936" s="2" t="s">
        <v>67</v>
      </c>
      <c r="E936" s="2" t="s">
        <v>8</v>
      </c>
      <c r="F936" s="2">
        <v>3634</v>
      </c>
    </row>
    <row r="937" spans="1:6" ht="16" hidden="1" x14ac:dyDescent="0.45">
      <c r="A937" s="13">
        <v>43686</v>
      </c>
      <c r="B937" s="3" t="s">
        <v>15</v>
      </c>
      <c r="C937" s="3" t="s">
        <v>968</v>
      </c>
      <c r="D937" s="3" t="s">
        <v>26</v>
      </c>
      <c r="E937" s="3" t="s">
        <v>8</v>
      </c>
      <c r="F937" s="3">
        <v>1487.84</v>
      </c>
    </row>
    <row r="938" spans="1:6" ht="16" hidden="1" x14ac:dyDescent="0.45">
      <c r="A938" s="12">
        <v>43687</v>
      </c>
      <c r="B938" s="2" t="s">
        <v>17</v>
      </c>
      <c r="C938" s="2" t="s">
        <v>969</v>
      </c>
      <c r="D938" s="2" t="s">
        <v>8</v>
      </c>
      <c r="E938" s="2" t="s">
        <v>14</v>
      </c>
      <c r="F938" s="2">
        <v>2020</v>
      </c>
    </row>
    <row r="939" spans="1:6" ht="16" hidden="1" x14ac:dyDescent="0.45">
      <c r="A939" s="13">
        <v>43687</v>
      </c>
      <c r="B939" s="3" t="s">
        <v>6</v>
      </c>
      <c r="C939" s="3" t="s">
        <v>970</v>
      </c>
      <c r="D939" s="3" t="s">
        <v>39</v>
      </c>
      <c r="E939" s="3" t="s">
        <v>8</v>
      </c>
      <c r="F939" s="3">
        <v>1099.8</v>
      </c>
    </row>
    <row r="940" spans="1:6" ht="16" hidden="1" x14ac:dyDescent="0.45">
      <c r="A940" s="12">
        <v>43687</v>
      </c>
      <c r="B940" s="2" t="s">
        <v>10</v>
      </c>
      <c r="C940" s="2" t="s">
        <v>971</v>
      </c>
      <c r="D940" s="2" t="s">
        <v>12</v>
      </c>
      <c r="E940" s="2" t="s">
        <v>8</v>
      </c>
      <c r="F940" s="2">
        <v>15646.8</v>
      </c>
    </row>
    <row r="941" spans="1:6" ht="16" hidden="1" x14ac:dyDescent="0.45">
      <c r="A941" s="13">
        <v>43687</v>
      </c>
      <c r="B941" s="3" t="s">
        <v>15</v>
      </c>
      <c r="C941" s="3" t="s">
        <v>972</v>
      </c>
      <c r="D941" s="3" t="s">
        <v>23</v>
      </c>
      <c r="E941" s="3" t="s">
        <v>8</v>
      </c>
      <c r="F941" s="3">
        <v>21.619699999999998</v>
      </c>
    </row>
    <row r="942" spans="1:6" ht="16" hidden="1" x14ac:dyDescent="0.45">
      <c r="A942" s="12">
        <v>43687</v>
      </c>
      <c r="B942" s="2" t="s">
        <v>15</v>
      </c>
      <c r="C942" s="2" t="s">
        <v>973</v>
      </c>
      <c r="D942" s="2" t="s">
        <v>39</v>
      </c>
      <c r="E942" s="2" t="s">
        <v>8</v>
      </c>
      <c r="F942" s="2">
        <v>1234.2</v>
      </c>
    </row>
    <row r="943" spans="1:6" ht="16" hidden="1" x14ac:dyDescent="0.45">
      <c r="A943" s="13">
        <v>43688</v>
      </c>
      <c r="B943" s="3" t="s">
        <v>6</v>
      </c>
      <c r="C943" s="3" t="s">
        <v>974</v>
      </c>
      <c r="D943" s="3" t="s">
        <v>46</v>
      </c>
      <c r="E943" s="3" t="s">
        <v>47</v>
      </c>
      <c r="F943" s="3">
        <v>221.67600000000002</v>
      </c>
    </row>
    <row r="944" spans="1:6" ht="16" hidden="1" x14ac:dyDescent="0.45">
      <c r="A944" s="12">
        <v>43688</v>
      </c>
      <c r="B944" s="2" t="s">
        <v>6</v>
      </c>
      <c r="C944" s="2" t="s">
        <v>975</v>
      </c>
      <c r="D944" s="2" t="s">
        <v>42</v>
      </c>
      <c r="E944" s="2" t="s">
        <v>8</v>
      </c>
      <c r="F944" s="2">
        <v>9.3093000000000004</v>
      </c>
    </row>
    <row r="945" spans="1:6" ht="16" hidden="1" x14ac:dyDescent="0.45">
      <c r="A945" s="13">
        <v>43688</v>
      </c>
      <c r="B945" s="3" t="s">
        <v>6</v>
      </c>
      <c r="C945" s="3" t="s">
        <v>976</v>
      </c>
      <c r="D945" s="3" t="s">
        <v>28</v>
      </c>
      <c r="E945" s="3" t="s">
        <v>8</v>
      </c>
      <c r="F945" s="3">
        <v>36.683799999999998</v>
      </c>
    </row>
    <row r="946" spans="1:6" ht="16" hidden="1" x14ac:dyDescent="0.45">
      <c r="A946" s="12">
        <v>43688</v>
      </c>
      <c r="B946" s="2" t="s">
        <v>15</v>
      </c>
      <c r="C946" s="2" t="s">
        <v>977</v>
      </c>
      <c r="D946" s="2" t="s">
        <v>26</v>
      </c>
      <c r="E946" s="2" t="s">
        <v>8</v>
      </c>
      <c r="F946" s="2">
        <v>4840</v>
      </c>
    </row>
    <row r="947" spans="1:6" ht="16" hidden="1" x14ac:dyDescent="0.45">
      <c r="A947" s="13">
        <v>43689</v>
      </c>
      <c r="B947" s="3" t="s">
        <v>6</v>
      </c>
      <c r="C947" s="3" t="s">
        <v>978</v>
      </c>
      <c r="D947" s="3" t="s">
        <v>104</v>
      </c>
      <c r="E947" s="3" t="s">
        <v>8</v>
      </c>
      <c r="F947" s="3">
        <v>31.488000000000003</v>
      </c>
    </row>
    <row r="948" spans="1:6" ht="16" hidden="1" x14ac:dyDescent="0.45">
      <c r="A948" s="12">
        <v>43689</v>
      </c>
      <c r="B948" s="2" t="s">
        <v>15</v>
      </c>
      <c r="C948" s="2" t="s">
        <v>979</v>
      </c>
      <c r="D948" s="2" t="s">
        <v>67</v>
      </c>
      <c r="E948" s="2" t="s">
        <v>8</v>
      </c>
      <c r="F948" s="2">
        <v>1692</v>
      </c>
    </row>
    <row r="949" spans="1:6" ht="16" hidden="1" x14ac:dyDescent="0.45">
      <c r="A949" s="13">
        <v>43690</v>
      </c>
      <c r="B949" s="3" t="s">
        <v>17</v>
      </c>
      <c r="C949" s="3" t="s">
        <v>980</v>
      </c>
      <c r="D949" s="3" t="s">
        <v>57</v>
      </c>
      <c r="E949" s="3" t="s">
        <v>8</v>
      </c>
      <c r="F949" s="3">
        <v>8.6999999999999993</v>
      </c>
    </row>
    <row r="950" spans="1:6" ht="16" hidden="1" x14ac:dyDescent="0.45">
      <c r="A950" s="12">
        <v>43690</v>
      </c>
      <c r="B950" s="2" t="s">
        <v>17</v>
      </c>
      <c r="C950" s="2" t="s">
        <v>981</v>
      </c>
      <c r="D950" s="2" t="s">
        <v>28</v>
      </c>
      <c r="E950" s="2" t="s">
        <v>8</v>
      </c>
      <c r="F950" s="2">
        <v>12460</v>
      </c>
    </row>
    <row r="951" spans="1:6" ht="16" hidden="1" x14ac:dyDescent="0.45">
      <c r="A951" s="13">
        <v>43690</v>
      </c>
      <c r="B951" s="3" t="s">
        <v>6</v>
      </c>
      <c r="C951" s="3" t="s">
        <v>982</v>
      </c>
      <c r="D951" s="3" t="s">
        <v>39</v>
      </c>
      <c r="E951" s="3" t="s">
        <v>8</v>
      </c>
      <c r="F951" s="3">
        <v>2455.52</v>
      </c>
    </row>
    <row r="952" spans="1:6" ht="16" hidden="1" x14ac:dyDescent="0.45">
      <c r="A952" s="12">
        <v>43690</v>
      </c>
      <c r="B952" s="2" t="s">
        <v>10</v>
      </c>
      <c r="C952" s="2" t="s">
        <v>983</v>
      </c>
      <c r="D952" s="2" t="s">
        <v>39</v>
      </c>
      <c r="E952" s="2" t="s">
        <v>8</v>
      </c>
      <c r="F952" s="2">
        <v>920</v>
      </c>
    </row>
    <row r="953" spans="1:6" ht="16" hidden="1" x14ac:dyDescent="0.45">
      <c r="A953" s="13">
        <v>43690</v>
      </c>
      <c r="B953" s="3" t="s">
        <v>10</v>
      </c>
      <c r="C953" s="3" t="s">
        <v>984</v>
      </c>
      <c r="D953" s="3" t="s">
        <v>28</v>
      </c>
      <c r="E953" s="3" t="s">
        <v>8</v>
      </c>
      <c r="F953" s="3">
        <v>19.203600000000002</v>
      </c>
    </row>
    <row r="954" spans="1:6" ht="16" hidden="1" x14ac:dyDescent="0.45">
      <c r="A954" s="12">
        <v>43690</v>
      </c>
      <c r="B954" s="2" t="s">
        <v>15</v>
      </c>
      <c r="C954" s="2" t="s">
        <v>985</v>
      </c>
      <c r="D954" s="2" t="s">
        <v>42</v>
      </c>
      <c r="E954" s="2" t="s">
        <v>8</v>
      </c>
      <c r="F954" s="2">
        <v>2304</v>
      </c>
    </row>
    <row r="955" spans="1:6" ht="16" hidden="1" x14ac:dyDescent="0.45">
      <c r="A955" s="13">
        <v>43690</v>
      </c>
      <c r="B955" s="3" t="s">
        <v>15</v>
      </c>
      <c r="C955" s="3" t="s">
        <v>986</v>
      </c>
      <c r="D955" s="3" t="s">
        <v>64</v>
      </c>
      <c r="E955" s="3" t="s">
        <v>8</v>
      </c>
      <c r="F955" s="3">
        <v>2979.5</v>
      </c>
    </row>
    <row r="956" spans="1:6" ht="16" hidden="1" x14ac:dyDescent="0.45">
      <c r="A956" s="12">
        <v>43691</v>
      </c>
      <c r="B956" s="2" t="s">
        <v>17</v>
      </c>
      <c r="C956" s="2" t="s">
        <v>987</v>
      </c>
      <c r="D956" s="2" t="s">
        <v>31</v>
      </c>
      <c r="E956" s="2" t="s">
        <v>8</v>
      </c>
      <c r="F956" s="2">
        <v>1314.0288</v>
      </c>
    </row>
    <row r="957" spans="1:6" ht="16" hidden="1" x14ac:dyDescent="0.45">
      <c r="A957" s="13">
        <v>43691</v>
      </c>
      <c r="B957" s="3" t="s">
        <v>17</v>
      </c>
      <c r="C957" s="3" t="s">
        <v>988</v>
      </c>
      <c r="D957" s="3" t="s">
        <v>31</v>
      </c>
      <c r="E957" s="3" t="s">
        <v>8</v>
      </c>
      <c r="F957" s="3">
        <v>3814.7858000000001</v>
      </c>
    </row>
    <row r="958" spans="1:6" ht="16" hidden="1" x14ac:dyDescent="0.45">
      <c r="A958" s="12">
        <v>43691</v>
      </c>
      <c r="B958" s="2" t="s">
        <v>6</v>
      </c>
      <c r="C958" s="2" t="s">
        <v>989</v>
      </c>
      <c r="D958" s="2" t="s">
        <v>39</v>
      </c>
      <c r="E958" s="2" t="s">
        <v>8</v>
      </c>
      <c r="F958" s="2">
        <v>1661.7860000000001</v>
      </c>
    </row>
    <row r="959" spans="1:6" ht="16" hidden="1" x14ac:dyDescent="0.45">
      <c r="A959" s="13">
        <v>43691</v>
      </c>
      <c r="B959" s="3" t="s">
        <v>10</v>
      </c>
      <c r="C959" s="3" t="s">
        <v>990</v>
      </c>
      <c r="D959" s="3" t="s">
        <v>42</v>
      </c>
      <c r="E959" s="3" t="s">
        <v>8</v>
      </c>
      <c r="F959" s="3">
        <v>2670.3</v>
      </c>
    </row>
    <row r="960" spans="1:6" ht="16" hidden="1" x14ac:dyDescent="0.45">
      <c r="A960" s="12">
        <v>43691</v>
      </c>
      <c r="B960" s="2" t="s">
        <v>15</v>
      </c>
      <c r="C960" s="2" t="s">
        <v>991</v>
      </c>
      <c r="D960" s="2" t="s">
        <v>8</v>
      </c>
      <c r="E960" s="2" t="s">
        <v>9</v>
      </c>
      <c r="F960" s="2">
        <v>12450</v>
      </c>
    </row>
    <row r="961" spans="1:6" ht="16" hidden="1" x14ac:dyDescent="0.45">
      <c r="A961" s="13">
        <v>43691</v>
      </c>
      <c r="B961" s="3" t="s">
        <v>15</v>
      </c>
      <c r="C961" s="3" t="s">
        <v>992</v>
      </c>
      <c r="D961" s="3" t="s">
        <v>39</v>
      </c>
      <c r="E961" s="3" t="s">
        <v>8</v>
      </c>
      <c r="F961" s="3">
        <v>595</v>
      </c>
    </row>
    <row r="962" spans="1:6" ht="16" hidden="1" x14ac:dyDescent="0.45">
      <c r="A962" s="12">
        <v>43691</v>
      </c>
      <c r="B962" s="2" t="s">
        <v>15</v>
      </c>
      <c r="C962" s="2" t="s">
        <v>993</v>
      </c>
      <c r="D962" s="2" t="s">
        <v>57</v>
      </c>
      <c r="E962" s="2" t="s">
        <v>8</v>
      </c>
      <c r="F962" s="2">
        <v>1890.6912</v>
      </c>
    </row>
    <row r="963" spans="1:6" ht="16" hidden="1" x14ac:dyDescent="0.45">
      <c r="A963" s="13">
        <v>43692</v>
      </c>
      <c r="B963" s="3" t="s">
        <v>6</v>
      </c>
      <c r="C963" s="3" t="s">
        <v>994</v>
      </c>
      <c r="D963" s="3" t="s">
        <v>104</v>
      </c>
      <c r="E963" s="3" t="s">
        <v>8</v>
      </c>
      <c r="F963" s="3">
        <v>9889.2000000000007</v>
      </c>
    </row>
    <row r="964" spans="1:6" ht="16" hidden="1" x14ac:dyDescent="0.45">
      <c r="A964" s="12">
        <v>43692</v>
      </c>
      <c r="B964" s="2" t="s">
        <v>6</v>
      </c>
      <c r="C964" s="2" t="s">
        <v>995</v>
      </c>
      <c r="D964" s="2" t="s">
        <v>28</v>
      </c>
      <c r="E964" s="2" t="s">
        <v>8</v>
      </c>
      <c r="F964" s="2">
        <v>173.93200000000002</v>
      </c>
    </row>
    <row r="965" spans="1:6" ht="16" hidden="1" x14ac:dyDescent="0.45">
      <c r="A965" s="13">
        <v>43692</v>
      </c>
      <c r="B965" s="3" t="s">
        <v>15</v>
      </c>
      <c r="C965" s="3" t="s">
        <v>996</v>
      </c>
      <c r="D965" s="3" t="s">
        <v>8</v>
      </c>
      <c r="E965" s="3" t="s">
        <v>14</v>
      </c>
      <c r="F965" s="3">
        <v>1220</v>
      </c>
    </row>
    <row r="966" spans="1:6" ht="16" hidden="1" x14ac:dyDescent="0.45">
      <c r="A966" s="12">
        <v>43692</v>
      </c>
      <c r="B966" s="2" t="s">
        <v>15</v>
      </c>
      <c r="C966" s="2" t="s">
        <v>997</v>
      </c>
      <c r="D966" s="2" t="s">
        <v>46</v>
      </c>
      <c r="E966" s="2" t="s">
        <v>47</v>
      </c>
      <c r="F966" s="2">
        <v>3156.3432000000003</v>
      </c>
    </row>
    <row r="967" spans="1:6" ht="16" hidden="1" x14ac:dyDescent="0.45">
      <c r="A967" s="13">
        <v>43693</v>
      </c>
      <c r="B967" s="3" t="s">
        <v>17</v>
      </c>
      <c r="C967" s="3" t="s">
        <v>998</v>
      </c>
      <c r="D967" s="3" t="s">
        <v>19</v>
      </c>
      <c r="E967" s="3" t="s">
        <v>8</v>
      </c>
      <c r="F967" s="3">
        <v>2197.6</v>
      </c>
    </row>
    <row r="968" spans="1:6" ht="16" hidden="1" x14ac:dyDescent="0.45">
      <c r="A968" s="12">
        <v>43693</v>
      </c>
      <c r="B968" s="2" t="s">
        <v>10</v>
      </c>
      <c r="C968" s="2" t="s">
        <v>999</v>
      </c>
      <c r="D968" s="2" t="s">
        <v>93</v>
      </c>
      <c r="E968" s="2" t="s">
        <v>8</v>
      </c>
      <c r="F968" s="2">
        <v>8</v>
      </c>
    </row>
    <row r="969" spans="1:6" ht="16" hidden="1" x14ac:dyDescent="0.45">
      <c r="A969" s="13">
        <v>43693</v>
      </c>
      <c r="B969" s="3" t="s">
        <v>10</v>
      </c>
      <c r="C969" s="3" t="s">
        <v>1000</v>
      </c>
      <c r="D969" s="3" t="s">
        <v>93</v>
      </c>
      <c r="E969" s="3" t="s">
        <v>8</v>
      </c>
      <c r="F969" s="3">
        <v>17400</v>
      </c>
    </row>
    <row r="970" spans="1:6" ht="16" hidden="1" x14ac:dyDescent="0.45">
      <c r="A970" s="12">
        <v>43693</v>
      </c>
      <c r="B970" s="2" t="s">
        <v>15</v>
      </c>
      <c r="C970" s="2" t="s">
        <v>1001</v>
      </c>
      <c r="D970" s="2" t="s">
        <v>34</v>
      </c>
      <c r="E970" s="2" t="s">
        <v>8</v>
      </c>
      <c r="F970" s="2">
        <v>39.122999999999998</v>
      </c>
    </row>
    <row r="971" spans="1:6" ht="16" hidden="1" x14ac:dyDescent="0.45">
      <c r="A971" s="13">
        <v>43694</v>
      </c>
      <c r="B971" s="3" t="s">
        <v>17</v>
      </c>
      <c r="C971" s="3" t="s">
        <v>1002</v>
      </c>
      <c r="D971" s="3" t="s">
        <v>46</v>
      </c>
      <c r="E971" s="3" t="s">
        <v>47</v>
      </c>
      <c r="F971" s="3">
        <v>9.8000000000000007</v>
      </c>
    </row>
    <row r="972" spans="1:6" ht="16" hidden="1" x14ac:dyDescent="0.45">
      <c r="A972" s="12">
        <v>43694</v>
      </c>
      <c r="B972" s="2" t="s">
        <v>6</v>
      </c>
      <c r="C972" s="2" t="s">
        <v>1003</v>
      </c>
      <c r="D972" s="2" t="s">
        <v>8</v>
      </c>
      <c r="E972" s="2" t="s">
        <v>14</v>
      </c>
      <c r="F972" s="2">
        <v>47.937000000000005</v>
      </c>
    </row>
    <row r="973" spans="1:6" ht="16" hidden="1" x14ac:dyDescent="0.45">
      <c r="A973" s="13">
        <v>43694</v>
      </c>
      <c r="B973" s="3" t="s">
        <v>6</v>
      </c>
      <c r="C973" s="3" t="s">
        <v>1004</v>
      </c>
      <c r="D973" s="3" t="s">
        <v>26</v>
      </c>
      <c r="E973" s="3" t="s">
        <v>8</v>
      </c>
      <c r="F973" s="3">
        <v>350.16799999999995</v>
      </c>
    </row>
    <row r="974" spans="1:6" ht="16" hidden="1" x14ac:dyDescent="0.45">
      <c r="A974" s="12">
        <v>43694</v>
      </c>
      <c r="B974" s="2" t="s">
        <v>10</v>
      </c>
      <c r="C974" s="2" t="s">
        <v>1005</v>
      </c>
      <c r="D974" s="2" t="s">
        <v>12</v>
      </c>
      <c r="E974" s="2" t="s">
        <v>8</v>
      </c>
      <c r="F974" s="2">
        <v>4915.68</v>
      </c>
    </row>
    <row r="975" spans="1:6" ht="16" hidden="1" x14ac:dyDescent="0.45">
      <c r="A975" s="13">
        <v>43694</v>
      </c>
      <c r="B975" s="3" t="s">
        <v>10</v>
      </c>
      <c r="C975" s="3" t="s">
        <v>1006</v>
      </c>
      <c r="D975" s="3" t="s">
        <v>90</v>
      </c>
      <c r="E975" s="3" t="s">
        <v>8</v>
      </c>
      <c r="F975" s="3">
        <v>713.87580000000003</v>
      </c>
    </row>
    <row r="976" spans="1:6" ht="16" hidden="1" x14ac:dyDescent="0.45">
      <c r="A976" s="12">
        <v>43694</v>
      </c>
      <c r="B976" s="2" t="s">
        <v>10</v>
      </c>
      <c r="C976" s="2" t="s">
        <v>1007</v>
      </c>
      <c r="D976" s="2" t="s">
        <v>104</v>
      </c>
      <c r="E976" s="2" t="s">
        <v>8</v>
      </c>
      <c r="F976" s="2">
        <v>13.578000000000001</v>
      </c>
    </row>
    <row r="977" spans="1:6" ht="16" hidden="1" x14ac:dyDescent="0.45">
      <c r="A977" s="13">
        <v>43694</v>
      </c>
      <c r="B977" s="3" t="s">
        <v>15</v>
      </c>
      <c r="C977" s="3" t="s">
        <v>1008</v>
      </c>
      <c r="D977" s="3" t="s">
        <v>73</v>
      </c>
      <c r="E977" s="3" t="s">
        <v>8</v>
      </c>
      <c r="F977" s="3">
        <v>88.435200000000009</v>
      </c>
    </row>
    <row r="978" spans="1:6" ht="16" hidden="1" x14ac:dyDescent="0.45">
      <c r="A978" s="12">
        <v>43694</v>
      </c>
      <c r="B978" s="2" t="s">
        <v>15</v>
      </c>
      <c r="C978" s="2" t="s">
        <v>1009</v>
      </c>
      <c r="D978" s="2" t="s">
        <v>28</v>
      </c>
      <c r="E978" s="2" t="s">
        <v>8</v>
      </c>
      <c r="F978" s="2">
        <v>953.52</v>
      </c>
    </row>
    <row r="979" spans="1:6" ht="16" hidden="1" x14ac:dyDescent="0.45">
      <c r="A979" s="13">
        <v>43695</v>
      </c>
      <c r="B979" s="3" t="s">
        <v>6</v>
      </c>
      <c r="C979" s="3" t="s">
        <v>1010</v>
      </c>
      <c r="D979" s="3" t="s">
        <v>8</v>
      </c>
      <c r="E979" s="3" t="s">
        <v>14</v>
      </c>
      <c r="F979" s="3">
        <v>10640</v>
      </c>
    </row>
    <row r="980" spans="1:6" ht="16" hidden="1" x14ac:dyDescent="0.45">
      <c r="A980" s="12">
        <v>43695</v>
      </c>
      <c r="B980" s="2" t="s">
        <v>10</v>
      </c>
      <c r="C980" s="2" t="s">
        <v>1011</v>
      </c>
      <c r="D980" s="2" t="s">
        <v>19</v>
      </c>
      <c r="E980" s="2" t="s">
        <v>8</v>
      </c>
      <c r="F980" s="2">
        <v>1980.16</v>
      </c>
    </row>
    <row r="981" spans="1:6" ht="16" hidden="1" x14ac:dyDescent="0.45">
      <c r="A981" s="13">
        <v>43695</v>
      </c>
      <c r="B981" s="3" t="s">
        <v>15</v>
      </c>
      <c r="C981" s="3" t="s">
        <v>1012</v>
      </c>
      <c r="D981" s="3" t="s">
        <v>19</v>
      </c>
      <c r="E981" s="3" t="s">
        <v>8</v>
      </c>
      <c r="F981" s="3">
        <v>2940</v>
      </c>
    </row>
    <row r="982" spans="1:6" ht="16" hidden="1" x14ac:dyDescent="0.45">
      <c r="A982" s="12">
        <v>43696</v>
      </c>
      <c r="B982" s="2" t="s">
        <v>10</v>
      </c>
      <c r="C982" s="2" t="s">
        <v>1013</v>
      </c>
      <c r="D982" s="2" t="s">
        <v>26</v>
      </c>
      <c r="E982" s="2" t="s">
        <v>8</v>
      </c>
      <c r="F982" s="2">
        <v>7924.4639999999999</v>
      </c>
    </row>
    <row r="983" spans="1:6" ht="16" hidden="1" x14ac:dyDescent="0.45">
      <c r="A983" s="13">
        <v>43697</v>
      </c>
      <c r="B983" s="3" t="s">
        <v>17</v>
      </c>
      <c r="C983" s="3" t="s">
        <v>1014</v>
      </c>
      <c r="D983" s="3" t="s">
        <v>90</v>
      </c>
      <c r="E983" s="3" t="s">
        <v>8</v>
      </c>
      <c r="F983" s="3">
        <v>13.11</v>
      </c>
    </row>
    <row r="984" spans="1:6" ht="16" hidden="1" x14ac:dyDescent="0.45">
      <c r="A984" s="12">
        <v>43697</v>
      </c>
      <c r="B984" s="2" t="s">
        <v>17</v>
      </c>
      <c r="C984" s="2" t="s">
        <v>1015</v>
      </c>
      <c r="D984" s="2" t="s">
        <v>26</v>
      </c>
      <c r="E984" s="2" t="s">
        <v>8</v>
      </c>
      <c r="F984" s="2">
        <v>1536</v>
      </c>
    </row>
    <row r="985" spans="1:6" ht="16" hidden="1" x14ac:dyDescent="0.45">
      <c r="A985" s="13">
        <v>43697</v>
      </c>
      <c r="B985" s="3" t="s">
        <v>17</v>
      </c>
      <c r="C985" s="3" t="s">
        <v>1016</v>
      </c>
      <c r="D985" s="3" t="s">
        <v>46</v>
      </c>
      <c r="E985" s="3" t="s">
        <v>47</v>
      </c>
      <c r="F985" s="3">
        <v>669.67840000000001</v>
      </c>
    </row>
    <row r="986" spans="1:6" ht="16" hidden="1" x14ac:dyDescent="0.45">
      <c r="A986" s="12">
        <v>43697</v>
      </c>
      <c r="B986" s="2" t="s">
        <v>17</v>
      </c>
      <c r="C986" s="2" t="s">
        <v>1017</v>
      </c>
      <c r="D986" s="2" t="s">
        <v>28</v>
      </c>
      <c r="E986" s="2" t="s">
        <v>8</v>
      </c>
      <c r="F986" s="2">
        <v>25.4</v>
      </c>
    </row>
    <row r="987" spans="1:6" ht="16" hidden="1" x14ac:dyDescent="0.45">
      <c r="A987" s="13">
        <v>43697</v>
      </c>
      <c r="B987" s="3" t="s">
        <v>6</v>
      </c>
      <c r="C987" s="3" t="s">
        <v>1018</v>
      </c>
      <c r="D987" s="3" t="s">
        <v>34</v>
      </c>
      <c r="E987" s="3" t="s">
        <v>8</v>
      </c>
      <c r="F987" s="3">
        <v>2597.4</v>
      </c>
    </row>
    <row r="988" spans="1:6" ht="16" hidden="1" x14ac:dyDescent="0.45">
      <c r="A988" s="12">
        <v>43697</v>
      </c>
      <c r="B988" s="2" t="s">
        <v>10</v>
      </c>
      <c r="C988" s="2" t="s">
        <v>1019</v>
      </c>
      <c r="D988" s="2" t="s">
        <v>23</v>
      </c>
      <c r="E988" s="2" t="s">
        <v>8</v>
      </c>
      <c r="F988" s="2">
        <v>19.100899999999999</v>
      </c>
    </row>
    <row r="989" spans="1:6" ht="16" hidden="1" x14ac:dyDescent="0.45">
      <c r="A989" s="13">
        <v>43697</v>
      </c>
      <c r="B989" s="3" t="s">
        <v>15</v>
      </c>
      <c r="C989" s="3" t="s">
        <v>1020</v>
      </c>
      <c r="D989" s="3" t="s">
        <v>8</v>
      </c>
      <c r="E989" s="3" t="s">
        <v>9</v>
      </c>
      <c r="F989" s="3">
        <v>14200.8</v>
      </c>
    </row>
    <row r="990" spans="1:6" ht="16" hidden="1" x14ac:dyDescent="0.45">
      <c r="A990" s="12">
        <v>43698</v>
      </c>
      <c r="B990" s="2" t="s">
        <v>15</v>
      </c>
      <c r="C990" s="2" t="s">
        <v>1021</v>
      </c>
      <c r="D990" s="2" t="s">
        <v>42</v>
      </c>
      <c r="E990" s="2" t="s">
        <v>8</v>
      </c>
      <c r="F990" s="2">
        <v>9790</v>
      </c>
    </row>
    <row r="991" spans="1:6" ht="16" hidden="1" x14ac:dyDescent="0.45">
      <c r="A991" s="13">
        <v>43699</v>
      </c>
      <c r="B991" s="3" t="s">
        <v>6</v>
      </c>
      <c r="C991" s="3" t="s">
        <v>1022</v>
      </c>
      <c r="D991" s="3" t="s">
        <v>19</v>
      </c>
      <c r="E991" s="3" t="s">
        <v>8</v>
      </c>
      <c r="F991" s="3">
        <v>1208.8800000000001</v>
      </c>
    </row>
    <row r="992" spans="1:6" ht="16" hidden="1" x14ac:dyDescent="0.45">
      <c r="A992" s="12">
        <v>43699</v>
      </c>
      <c r="B992" s="2" t="s">
        <v>10</v>
      </c>
      <c r="C992" s="2" t="s">
        <v>1023</v>
      </c>
      <c r="D992" s="2" t="s">
        <v>39</v>
      </c>
      <c r="E992" s="2" t="s">
        <v>8</v>
      </c>
      <c r="F992" s="2">
        <v>1246.3</v>
      </c>
    </row>
    <row r="993" spans="1:6" ht="16" hidden="1" x14ac:dyDescent="0.45">
      <c r="A993" s="13">
        <v>43700</v>
      </c>
      <c r="B993" s="3" t="s">
        <v>17</v>
      </c>
      <c r="C993" s="3" t="s">
        <v>1024</v>
      </c>
      <c r="D993" s="3" t="s">
        <v>67</v>
      </c>
      <c r="E993" s="3" t="s">
        <v>8</v>
      </c>
      <c r="F993" s="3">
        <v>12.996000000000002</v>
      </c>
    </row>
    <row r="994" spans="1:6" ht="16" hidden="1" x14ac:dyDescent="0.45">
      <c r="A994" s="12">
        <v>43700</v>
      </c>
      <c r="B994" s="2" t="s">
        <v>17</v>
      </c>
      <c r="C994" s="2" t="s">
        <v>1025</v>
      </c>
      <c r="D994" s="2" t="s">
        <v>93</v>
      </c>
      <c r="E994" s="2" t="s">
        <v>8</v>
      </c>
      <c r="F994" s="2">
        <v>2112</v>
      </c>
    </row>
    <row r="995" spans="1:6" ht="16" hidden="1" x14ac:dyDescent="0.45">
      <c r="A995" s="13">
        <v>43700</v>
      </c>
      <c r="B995" s="3" t="s">
        <v>17</v>
      </c>
      <c r="C995" s="3" t="s">
        <v>1026</v>
      </c>
      <c r="D995" s="3" t="s">
        <v>39</v>
      </c>
      <c r="E995" s="3" t="s">
        <v>8</v>
      </c>
      <c r="F995" s="3">
        <v>1200</v>
      </c>
    </row>
    <row r="996" spans="1:6" ht="16" hidden="1" x14ac:dyDescent="0.45">
      <c r="A996" s="12">
        <v>43701</v>
      </c>
      <c r="B996" s="2" t="s">
        <v>6</v>
      </c>
      <c r="C996" s="2" t="s">
        <v>1027</v>
      </c>
      <c r="D996" s="2" t="s">
        <v>93</v>
      </c>
      <c r="E996" s="2" t="s">
        <v>8</v>
      </c>
      <c r="F996" s="2">
        <v>1827.3420000000001</v>
      </c>
    </row>
    <row r="997" spans="1:6" ht="16" hidden="1" x14ac:dyDescent="0.45">
      <c r="A997" s="13">
        <v>43701</v>
      </c>
      <c r="B997" s="3" t="s">
        <v>10</v>
      </c>
      <c r="C997" s="3" t="s">
        <v>1028</v>
      </c>
      <c r="D997" s="3" t="s">
        <v>34</v>
      </c>
      <c r="E997" s="3" t="s">
        <v>8</v>
      </c>
      <c r="F997" s="3">
        <v>850</v>
      </c>
    </row>
    <row r="998" spans="1:6" ht="16" hidden="1" x14ac:dyDescent="0.45">
      <c r="A998" s="12">
        <v>43701</v>
      </c>
      <c r="B998" s="2" t="s">
        <v>15</v>
      </c>
      <c r="C998" s="2" t="s">
        <v>1029</v>
      </c>
      <c r="D998" s="2" t="s">
        <v>23</v>
      </c>
      <c r="E998" s="2" t="s">
        <v>8</v>
      </c>
      <c r="F998" s="2">
        <v>2583.9</v>
      </c>
    </row>
    <row r="999" spans="1:6" ht="16" hidden="1" x14ac:dyDescent="0.45">
      <c r="A999" s="13">
        <v>43701</v>
      </c>
      <c r="B999" s="3" t="s">
        <v>15</v>
      </c>
      <c r="C999" s="3" t="s">
        <v>1030</v>
      </c>
      <c r="D999" s="3" t="s">
        <v>8</v>
      </c>
      <c r="E999" s="3" t="s">
        <v>9</v>
      </c>
      <c r="F999" s="3">
        <v>10232.055899999999</v>
      </c>
    </row>
    <row r="1000" spans="1:6" ht="16" hidden="1" x14ac:dyDescent="0.45">
      <c r="A1000" s="12">
        <v>43702</v>
      </c>
      <c r="B1000" s="2" t="s">
        <v>10</v>
      </c>
      <c r="C1000" s="2" t="s">
        <v>1031</v>
      </c>
      <c r="D1000" s="2" t="s">
        <v>73</v>
      </c>
      <c r="E1000" s="2" t="s">
        <v>8</v>
      </c>
      <c r="F1000" s="2">
        <v>1755.336</v>
      </c>
    </row>
    <row r="1001" spans="1:6" ht="16" hidden="1" x14ac:dyDescent="0.45">
      <c r="A1001" s="13">
        <v>43702</v>
      </c>
      <c r="B1001" s="3" t="s">
        <v>10</v>
      </c>
      <c r="C1001" s="3" t="s">
        <v>1032</v>
      </c>
      <c r="D1001" s="3" t="s">
        <v>73</v>
      </c>
      <c r="E1001" s="3" t="s">
        <v>8</v>
      </c>
      <c r="F1001" s="3">
        <v>3735.6236000000004</v>
      </c>
    </row>
    <row r="1002" spans="1:6" ht="16" hidden="1" x14ac:dyDescent="0.45">
      <c r="A1002" s="12">
        <v>43703</v>
      </c>
      <c r="B1002" s="2" t="s">
        <v>10</v>
      </c>
      <c r="C1002" s="2" t="s">
        <v>1033</v>
      </c>
      <c r="D1002" s="2" t="s">
        <v>64</v>
      </c>
      <c r="E1002" s="2" t="s">
        <v>8</v>
      </c>
      <c r="F1002" s="2">
        <v>876.96</v>
      </c>
    </row>
    <row r="1003" spans="1:6" ht="16" hidden="1" x14ac:dyDescent="0.45">
      <c r="A1003" s="13">
        <v>43703</v>
      </c>
      <c r="B1003" s="3" t="s">
        <v>10</v>
      </c>
      <c r="C1003" s="3" t="s">
        <v>1034</v>
      </c>
      <c r="D1003" s="3" t="s">
        <v>57</v>
      </c>
      <c r="E1003" s="3" t="s">
        <v>8</v>
      </c>
      <c r="F1003" s="3">
        <v>5.3406000000000002</v>
      </c>
    </row>
    <row r="1004" spans="1:6" ht="16" hidden="1" x14ac:dyDescent="0.45">
      <c r="A1004" s="12">
        <v>43703</v>
      </c>
      <c r="B1004" s="2" t="s">
        <v>15</v>
      </c>
      <c r="C1004" s="2" t="s">
        <v>1035</v>
      </c>
      <c r="D1004" s="2" t="s">
        <v>73</v>
      </c>
      <c r="E1004" s="2" t="s">
        <v>8</v>
      </c>
      <c r="F1004" s="2">
        <v>902.8</v>
      </c>
    </row>
    <row r="1005" spans="1:6" ht="16" hidden="1" x14ac:dyDescent="0.45">
      <c r="A1005" s="13">
        <v>43703</v>
      </c>
      <c r="B1005" s="3" t="s">
        <v>15</v>
      </c>
      <c r="C1005" s="3" t="s">
        <v>1036</v>
      </c>
      <c r="D1005" s="3" t="s">
        <v>8</v>
      </c>
      <c r="E1005" s="3" t="s">
        <v>9</v>
      </c>
      <c r="F1005" s="3">
        <v>68985.207200000004</v>
      </c>
    </row>
    <row r="1006" spans="1:6" ht="16" hidden="1" x14ac:dyDescent="0.45">
      <c r="A1006" s="12">
        <v>43704</v>
      </c>
      <c r="B1006" s="2" t="s">
        <v>17</v>
      </c>
      <c r="C1006" s="2" t="s">
        <v>1037</v>
      </c>
      <c r="D1006" s="2" t="s">
        <v>34</v>
      </c>
      <c r="E1006" s="2" t="s">
        <v>8</v>
      </c>
      <c r="F1006" s="2">
        <v>7.7139999999999995</v>
      </c>
    </row>
    <row r="1007" spans="1:6" ht="16" hidden="1" x14ac:dyDescent="0.45">
      <c r="A1007" s="13">
        <v>43704</v>
      </c>
      <c r="B1007" s="3" t="s">
        <v>17</v>
      </c>
      <c r="C1007" s="3" t="s">
        <v>1038</v>
      </c>
      <c r="D1007" s="3" t="s">
        <v>67</v>
      </c>
      <c r="E1007" s="3" t="s">
        <v>8</v>
      </c>
      <c r="F1007" s="3">
        <v>240</v>
      </c>
    </row>
    <row r="1008" spans="1:6" ht="16" hidden="1" x14ac:dyDescent="0.45">
      <c r="A1008" s="12">
        <v>43704</v>
      </c>
      <c r="B1008" s="2" t="s">
        <v>17</v>
      </c>
      <c r="C1008" s="2" t="s">
        <v>1039</v>
      </c>
      <c r="D1008" s="2" t="s">
        <v>28</v>
      </c>
      <c r="E1008" s="2" t="s">
        <v>8</v>
      </c>
      <c r="F1008" s="2">
        <v>1460</v>
      </c>
    </row>
    <row r="1009" spans="1:6" ht="16" hidden="1" x14ac:dyDescent="0.45">
      <c r="A1009" s="13">
        <v>43704</v>
      </c>
      <c r="B1009" s="3" t="s">
        <v>17</v>
      </c>
      <c r="C1009" s="3" t="s">
        <v>1040</v>
      </c>
      <c r="D1009" s="3" t="s">
        <v>46</v>
      </c>
      <c r="E1009" s="3" t="s">
        <v>47</v>
      </c>
      <c r="F1009" s="3">
        <v>3156.3432000000003</v>
      </c>
    </row>
    <row r="1010" spans="1:6" ht="16" hidden="1" x14ac:dyDescent="0.45">
      <c r="A1010" s="12">
        <v>43704</v>
      </c>
      <c r="B1010" s="2" t="s">
        <v>17</v>
      </c>
      <c r="C1010" s="2" t="s">
        <v>1041</v>
      </c>
      <c r="D1010" s="2" t="s">
        <v>39</v>
      </c>
      <c r="E1010" s="2" t="s">
        <v>8</v>
      </c>
      <c r="F1010" s="2">
        <v>3748.1223999999997</v>
      </c>
    </row>
    <row r="1011" spans="1:6" ht="16" hidden="1" x14ac:dyDescent="0.45">
      <c r="A1011" s="13">
        <v>43704</v>
      </c>
      <c r="B1011" s="3" t="s">
        <v>17</v>
      </c>
      <c r="C1011" s="3" t="s">
        <v>1042</v>
      </c>
      <c r="D1011" s="3" t="s">
        <v>8</v>
      </c>
      <c r="E1011" s="3" t="s">
        <v>9</v>
      </c>
      <c r="F1011" s="3">
        <v>450</v>
      </c>
    </row>
    <row r="1012" spans="1:6" ht="16" hidden="1" x14ac:dyDescent="0.45">
      <c r="A1012" s="12">
        <v>43704</v>
      </c>
      <c r="B1012" s="2" t="s">
        <v>6</v>
      </c>
      <c r="C1012" s="2" t="s">
        <v>1043</v>
      </c>
      <c r="D1012" s="2" t="s">
        <v>42</v>
      </c>
      <c r="E1012" s="2" t="s">
        <v>8</v>
      </c>
      <c r="F1012" s="2">
        <v>9.3980000000000015</v>
      </c>
    </row>
    <row r="1013" spans="1:6" ht="16" hidden="1" x14ac:dyDescent="0.45">
      <c r="A1013" s="13">
        <v>43704</v>
      </c>
      <c r="B1013" s="3" t="s">
        <v>6</v>
      </c>
      <c r="C1013" s="3" t="s">
        <v>1044</v>
      </c>
      <c r="D1013" s="3" t="s">
        <v>26</v>
      </c>
      <c r="E1013" s="3" t="s">
        <v>8</v>
      </c>
      <c r="F1013" s="3">
        <v>3799.3020000000001</v>
      </c>
    </row>
    <row r="1014" spans="1:6" ht="16" hidden="1" x14ac:dyDescent="0.45">
      <c r="A1014" s="12">
        <v>43704</v>
      </c>
      <c r="B1014" s="2" t="s">
        <v>6</v>
      </c>
      <c r="C1014" s="2" t="s">
        <v>1045</v>
      </c>
      <c r="D1014" s="2" t="s">
        <v>34</v>
      </c>
      <c r="E1014" s="2" t="s">
        <v>8</v>
      </c>
      <c r="F1014" s="2">
        <v>75.801599999999993</v>
      </c>
    </row>
    <row r="1015" spans="1:6" ht="16" hidden="1" x14ac:dyDescent="0.45">
      <c r="A1015" s="13">
        <v>43704</v>
      </c>
      <c r="B1015" s="3" t="s">
        <v>10</v>
      </c>
      <c r="C1015" s="3" t="s">
        <v>1046</v>
      </c>
      <c r="D1015" s="3" t="s">
        <v>8</v>
      </c>
      <c r="E1015" s="3" t="s">
        <v>14</v>
      </c>
      <c r="F1015" s="3">
        <v>784</v>
      </c>
    </row>
    <row r="1016" spans="1:6" ht="16" hidden="1" x14ac:dyDescent="0.45">
      <c r="A1016" s="12">
        <v>43704</v>
      </c>
      <c r="B1016" s="2" t="s">
        <v>15</v>
      </c>
      <c r="C1016" s="2" t="s">
        <v>1047</v>
      </c>
      <c r="D1016" s="2" t="s">
        <v>8</v>
      </c>
      <c r="E1016" s="2" t="s">
        <v>14</v>
      </c>
      <c r="F1016" s="2">
        <v>14.474399999999997</v>
      </c>
    </row>
    <row r="1017" spans="1:6" ht="16" hidden="1" x14ac:dyDescent="0.45">
      <c r="A1017" s="13">
        <v>43704</v>
      </c>
      <c r="B1017" s="3" t="s">
        <v>15</v>
      </c>
      <c r="C1017" s="3" t="s">
        <v>1048</v>
      </c>
      <c r="D1017" s="3" t="s">
        <v>8</v>
      </c>
      <c r="E1017" s="3" t="s">
        <v>9</v>
      </c>
      <c r="F1017" s="3">
        <v>5059.2</v>
      </c>
    </row>
    <row r="1018" spans="1:6" ht="16" hidden="1" x14ac:dyDescent="0.45">
      <c r="A1018" s="12">
        <v>43705</v>
      </c>
      <c r="B1018" s="2" t="s">
        <v>6</v>
      </c>
      <c r="C1018" s="2" t="s">
        <v>1049</v>
      </c>
      <c r="D1018" s="2" t="s">
        <v>31</v>
      </c>
      <c r="E1018" s="2" t="s">
        <v>8</v>
      </c>
      <c r="F1018" s="2">
        <v>40.006399999999999</v>
      </c>
    </row>
    <row r="1019" spans="1:6" ht="16" hidden="1" x14ac:dyDescent="0.45">
      <c r="A1019" s="13">
        <v>43705</v>
      </c>
      <c r="B1019" s="3" t="s">
        <v>6</v>
      </c>
      <c r="C1019" s="3" t="s">
        <v>1050</v>
      </c>
      <c r="D1019" s="3" t="s">
        <v>64</v>
      </c>
      <c r="E1019" s="3" t="s">
        <v>8</v>
      </c>
      <c r="F1019" s="3">
        <v>2121</v>
      </c>
    </row>
    <row r="1020" spans="1:6" ht="16" hidden="1" x14ac:dyDescent="0.45">
      <c r="A1020" s="12">
        <v>43705</v>
      </c>
      <c r="B1020" s="2" t="s">
        <v>15</v>
      </c>
      <c r="C1020" s="2" t="s">
        <v>1051</v>
      </c>
      <c r="D1020" s="2" t="s">
        <v>19</v>
      </c>
      <c r="E1020" s="2" t="s">
        <v>8</v>
      </c>
      <c r="F1020" s="2">
        <v>1409.364</v>
      </c>
    </row>
    <row r="1021" spans="1:6" ht="16" hidden="1" x14ac:dyDescent="0.45">
      <c r="A1021" s="13">
        <v>43706</v>
      </c>
      <c r="B1021" s="3" t="s">
        <v>17</v>
      </c>
      <c r="C1021" s="3" t="s">
        <v>1052</v>
      </c>
      <c r="D1021" s="3" t="s">
        <v>8</v>
      </c>
      <c r="E1021" s="3" t="s">
        <v>9</v>
      </c>
      <c r="F1021" s="3">
        <v>3749.7132000000001</v>
      </c>
    </row>
    <row r="1022" spans="1:6" ht="16" hidden="1" x14ac:dyDescent="0.45">
      <c r="A1022" s="12">
        <v>43706</v>
      </c>
      <c r="B1022" s="2" t="s">
        <v>10</v>
      </c>
      <c r="C1022" s="2" t="s">
        <v>1053</v>
      </c>
      <c r="D1022" s="2" t="s">
        <v>90</v>
      </c>
      <c r="E1022" s="2" t="s">
        <v>8</v>
      </c>
      <c r="F1022" s="2">
        <v>56.8</v>
      </c>
    </row>
    <row r="1023" spans="1:6" ht="16" hidden="1" x14ac:dyDescent="0.45">
      <c r="A1023" s="13">
        <v>43706</v>
      </c>
      <c r="B1023" s="3" t="s">
        <v>15</v>
      </c>
      <c r="C1023" s="3" t="s">
        <v>1054</v>
      </c>
      <c r="D1023" s="3" t="s">
        <v>64</v>
      </c>
      <c r="E1023" s="3" t="s">
        <v>8</v>
      </c>
      <c r="F1023" s="3">
        <v>6841.1492999999991</v>
      </c>
    </row>
    <row r="1024" spans="1:6" ht="16" hidden="1" x14ac:dyDescent="0.45">
      <c r="A1024" s="12">
        <v>43707</v>
      </c>
      <c r="B1024" s="2" t="s">
        <v>17</v>
      </c>
      <c r="C1024" s="2" t="s">
        <v>1055</v>
      </c>
      <c r="D1024" s="2" t="s">
        <v>8</v>
      </c>
      <c r="E1024" s="2" t="s">
        <v>14</v>
      </c>
      <c r="F1024" s="2">
        <v>1290</v>
      </c>
    </row>
    <row r="1025" spans="1:6" ht="16" hidden="1" x14ac:dyDescent="0.45">
      <c r="A1025" s="13">
        <v>43707</v>
      </c>
      <c r="B1025" s="3" t="s">
        <v>17</v>
      </c>
      <c r="C1025" s="3" t="s">
        <v>1056</v>
      </c>
      <c r="D1025" s="3" t="s">
        <v>8</v>
      </c>
      <c r="E1025" s="3" t="s">
        <v>9</v>
      </c>
      <c r="F1025" s="3">
        <v>17227.2</v>
      </c>
    </row>
    <row r="1026" spans="1:6" ht="16" hidden="1" x14ac:dyDescent="0.45">
      <c r="A1026" s="12">
        <v>43707</v>
      </c>
      <c r="B1026" s="2" t="s">
        <v>15</v>
      </c>
      <c r="C1026" s="2" t="s">
        <v>1057</v>
      </c>
      <c r="D1026" s="2" t="s">
        <v>46</v>
      </c>
      <c r="E1026" s="2" t="s">
        <v>47</v>
      </c>
      <c r="F1026" s="2">
        <v>1487.7939999999999</v>
      </c>
    </row>
    <row r="1027" spans="1:6" ht="16" hidden="1" x14ac:dyDescent="0.45">
      <c r="A1027" s="13">
        <v>43708</v>
      </c>
      <c r="B1027" s="3" t="s">
        <v>17</v>
      </c>
      <c r="C1027" s="3" t="s">
        <v>1058</v>
      </c>
      <c r="D1027" s="3" t="s">
        <v>34</v>
      </c>
      <c r="E1027" s="3" t="s">
        <v>8</v>
      </c>
      <c r="F1027" s="3">
        <v>50.715000000000003</v>
      </c>
    </row>
    <row r="1028" spans="1:6" ht="16" hidden="1" x14ac:dyDescent="0.45">
      <c r="A1028" s="12">
        <v>43708</v>
      </c>
      <c r="B1028" s="2" t="s">
        <v>17</v>
      </c>
      <c r="C1028" s="2" t="s">
        <v>1059</v>
      </c>
      <c r="D1028" s="2" t="s">
        <v>23</v>
      </c>
      <c r="E1028" s="2" t="s">
        <v>8</v>
      </c>
      <c r="F1028" s="2">
        <v>2700</v>
      </c>
    </row>
    <row r="1029" spans="1:6" ht="16" hidden="1" x14ac:dyDescent="0.45">
      <c r="A1029" s="13">
        <v>43708</v>
      </c>
      <c r="B1029" s="3" t="s">
        <v>17</v>
      </c>
      <c r="C1029" s="3" t="s">
        <v>1060</v>
      </c>
      <c r="D1029" s="3" t="s">
        <v>93</v>
      </c>
      <c r="E1029" s="3" t="s">
        <v>8</v>
      </c>
      <c r="F1029" s="3">
        <v>19.639199999999999</v>
      </c>
    </row>
    <row r="1030" spans="1:6" ht="16" hidden="1" x14ac:dyDescent="0.45">
      <c r="A1030" s="12">
        <v>43708</v>
      </c>
      <c r="B1030" s="2" t="s">
        <v>17</v>
      </c>
      <c r="C1030" s="2" t="s">
        <v>1061</v>
      </c>
      <c r="D1030" s="2" t="s">
        <v>90</v>
      </c>
      <c r="E1030" s="2" t="s">
        <v>8</v>
      </c>
      <c r="F1030" s="2">
        <v>666.67740000000003</v>
      </c>
    </row>
    <row r="1031" spans="1:6" ht="16" hidden="1" x14ac:dyDescent="0.45">
      <c r="A1031" s="13">
        <v>43708</v>
      </c>
      <c r="B1031" s="3" t="s">
        <v>6</v>
      </c>
      <c r="C1031" s="3" t="s">
        <v>1062</v>
      </c>
      <c r="D1031" s="3" t="s">
        <v>34</v>
      </c>
      <c r="E1031" s="3" t="s">
        <v>8</v>
      </c>
      <c r="F1031" s="3">
        <v>740</v>
      </c>
    </row>
    <row r="1032" spans="1:6" ht="16" hidden="1" x14ac:dyDescent="0.45">
      <c r="A1032" s="12">
        <v>43708</v>
      </c>
      <c r="B1032" s="2" t="s">
        <v>6</v>
      </c>
      <c r="C1032" s="2" t="s">
        <v>1063</v>
      </c>
      <c r="D1032" s="2" t="s">
        <v>19</v>
      </c>
      <c r="E1032" s="2" t="s">
        <v>8</v>
      </c>
      <c r="F1032" s="2">
        <v>6.3798000000000004</v>
      </c>
    </row>
    <row r="1033" spans="1:6" ht="16" hidden="1" x14ac:dyDescent="0.45">
      <c r="A1033" s="13">
        <v>43708</v>
      </c>
      <c r="B1033" s="3" t="s">
        <v>15</v>
      </c>
      <c r="C1033" s="3" t="s">
        <v>1064</v>
      </c>
      <c r="D1033" s="3" t="s">
        <v>90</v>
      </c>
      <c r="E1033" s="3" t="s">
        <v>8</v>
      </c>
      <c r="F1033" s="3">
        <v>1469</v>
      </c>
    </row>
    <row r="1034" spans="1:6" ht="16" hidden="1" x14ac:dyDescent="0.45">
      <c r="A1034" s="12">
        <v>43709</v>
      </c>
      <c r="B1034" s="2" t="s">
        <v>10</v>
      </c>
      <c r="C1034" s="2" t="s">
        <v>1065</v>
      </c>
      <c r="D1034" s="2" t="s">
        <v>8</v>
      </c>
      <c r="E1034" s="2" t="s">
        <v>14</v>
      </c>
      <c r="F1034" s="2">
        <v>14.0448</v>
      </c>
    </row>
    <row r="1035" spans="1:6" ht="16" hidden="1" x14ac:dyDescent="0.45">
      <c r="A1035" s="13">
        <v>43710</v>
      </c>
      <c r="B1035" s="3" t="s">
        <v>6</v>
      </c>
      <c r="C1035" s="3" t="s">
        <v>1066</v>
      </c>
      <c r="D1035" s="3" t="s">
        <v>104</v>
      </c>
      <c r="E1035" s="3" t="s">
        <v>8</v>
      </c>
      <c r="F1035" s="3">
        <v>5564</v>
      </c>
    </row>
    <row r="1036" spans="1:6" ht="16" hidden="1" x14ac:dyDescent="0.45">
      <c r="A1036" s="12">
        <v>43710</v>
      </c>
      <c r="B1036" s="2" t="s">
        <v>10</v>
      </c>
      <c r="C1036" s="2" t="s">
        <v>1067</v>
      </c>
      <c r="D1036" s="2" t="s">
        <v>90</v>
      </c>
      <c r="E1036" s="2" t="s">
        <v>8</v>
      </c>
      <c r="F1036" s="2">
        <v>870.84</v>
      </c>
    </row>
    <row r="1037" spans="1:6" ht="16" hidden="1" x14ac:dyDescent="0.45">
      <c r="A1037" s="13">
        <v>43710</v>
      </c>
      <c r="B1037" s="3" t="s">
        <v>15</v>
      </c>
      <c r="C1037" s="3" t="s">
        <v>1068</v>
      </c>
      <c r="D1037" s="3" t="s">
        <v>34</v>
      </c>
      <c r="E1037" s="3" t="s">
        <v>8</v>
      </c>
      <c r="F1037" s="3">
        <v>5172.7956000000004</v>
      </c>
    </row>
    <row r="1038" spans="1:6" ht="16" hidden="1" x14ac:dyDescent="0.45">
      <c r="A1038" s="12">
        <v>43711</v>
      </c>
      <c r="B1038" s="2" t="s">
        <v>17</v>
      </c>
      <c r="C1038" s="2" t="s">
        <v>1069</v>
      </c>
      <c r="D1038" s="2" t="s">
        <v>34</v>
      </c>
      <c r="E1038" s="2" t="s">
        <v>8</v>
      </c>
      <c r="F1038" s="2">
        <v>109.44</v>
      </c>
    </row>
    <row r="1039" spans="1:6" ht="16" hidden="1" x14ac:dyDescent="0.45">
      <c r="A1039" s="13">
        <v>43711</v>
      </c>
      <c r="B1039" s="3" t="s">
        <v>17</v>
      </c>
      <c r="C1039" s="3" t="s">
        <v>1070</v>
      </c>
      <c r="D1039" s="3" t="s">
        <v>90</v>
      </c>
      <c r="E1039" s="3" t="s">
        <v>8</v>
      </c>
      <c r="F1039" s="3">
        <v>3520</v>
      </c>
    </row>
    <row r="1040" spans="1:6" ht="16" hidden="1" x14ac:dyDescent="0.45">
      <c r="A1040" s="12">
        <v>43711</v>
      </c>
      <c r="B1040" s="2" t="s">
        <v>17</v>
      </c>
      <c r="C1040" s="2" t="s">
        <v>1071</v>
      </c>
      <c r="D1040" s="2" t="s">
        <v>19</v>
      </c>
      <c r="E1040" s="2" t="s">
        <v>8</v>
      </c>
      <c r="F1040" s="2">
        <v>2220</v>
      </c>
    </row>
    <row r="1041" spans="1:6" ht="16" hidden="1" x14ac:dyDescent="0.45">
      <c r="A1041" s="13">
        <v>43711</v>
      </c>
      <c r="B1041" s="3" t="s">
        <v>6</v>
      </c>
      <c r="C1041" s="3" t="s">
        <v>1072</v>
      </c>
      <c r="D1041" s="3" t="s">
        <v>42</v>
      </c>
      <c r="E1041" s="3" t="s">
        <v>8</v>
      </c>
      <c r="F1041" s="3">
        <v>78.335999999999999</v>
      </c>
    </row>
    <row r="1042" spans="1:6" ht="16" hidden="1" x14ac:dyDescent="0.45">
      <c r="A1042" s="12">
        <v>43712</v>
      </c>
      <c r="B1042" s="2" t="s">
        <v>17</v>
      </c>
      <c r="C1042" s="2" t="s">
        <v>1073</v>
      </c>
      <c r="D1042" s="2" t="s">
        <v>46</v>
      </c>
      <c r="E1042" s="2" t="s">
        <v>47</v>
      </c>
      <c r="F1042" s="2">
        <v>742.9</v>
      </c>
    </row>
    <row r="1043" spans="1:6" ht="16" hidden="1" x14ac:dyDescent="0.45">
      <c r="A1043" s="13">
        <v>43712</v>
      </c>
      <c r="B1043" s="3" t="s">
        <v>6</v>
      </c>
      <c r="C1043" s="3" t="s">
        <v>1074</v>
      </c>
      <c r="D1043" s="3" t="s">
        <v>19</v>
      </c>
      <c r="E1043" s="3" t="s">
        <v>8</v>
      </c>
      <c r="F1043" s="3">
        <v>87.692800000000005</v>
      </c>
    </row>
    <row r="1044" spans="1:6" ht="16" hidden="1" x14ac:dyDescent="0.45">
      <c r="A1044" s="12">
        <v>43712</v>
      </c>
      <c r="B1044" s="2" t="s">
        <v>10</v>
      </c>
      <c r="C1044" s="2" t="s">
        <v>1075</v>
      </c>
      <c r="D1044" s="2" t="s">
        <v>73</v>
      </c>
      <c r="E1044" s="2" t="s">
        <v>8</v>
      </c>
      <c r="F1044" s="2">
        <v>20.512800000000002</v>
      </c>
    </row>
    <row r="1045" spans="1:6" ht="16" hidden="1" x14ac:dyDescent="0.45">
      <c r="A1045" s="13">
        <v>43712</v>
      </c>
      <c r="B1045" s="3" t="s">
        <v>10</v>
      </c>
      <c r="C1045" s="3" t="s">
        <v>1076</v>
      </c>
      <c r="D1045" s="3" t="s">
        <v>73</v>
      </c>
      <c r="E1045" s="3" t="s">
        <v>8</v>
      </c>
      <c r="F1045" s="3">
        <v>3520</v>
      </c>
    </row>
    <row r="1046" spans="1:6" ht="16" hidden="1" x14ac:dyDescent="0.45">
      <c r="A1046" s="12">
        <v>43714</v>
      </c>
      <c r="B1046" s="2" t="s">
        <v>17</v>
      </c>
      <c r="C1046" s="2" t="s">
        <v>1077</v>
      </c>
      <c r="D1046" s="2" t="s">
        <v>46</v>
      </c>
      <c r="E1046" s="2" t="s">
        <v>47</v>
      </c>
      <c r="F1046" s="2">
        <v>648</v>
      </c>
    </row>
    <row r="1047" spans="1:6" ht="16" hidden="1" x14ac:dyDescent="0.45">
      <c r="A1047" s="13">
        <v>43714</v>
      </c>
      <c r="B1047" s="3" t="s">
        <v>17</v>
      </c>
      <c r="C1047" s="3" t="s">
        <v>1078</v>
      </c>
      <c r="D1047" s="3" t="s">
        <v>73</v>
      </c>
      <c r="E1047" s="3" t="s">
        <v>8</v>
      </c>
      <c r="F1047" s="3">
        <v>6036.8</v>
      </c>
    </row>
    <row r="1048" spans="1:6" ht="16" hidden="1" x14ac:dyDescent="0.45">
      <c r="A1048" s="12">
        <v>43714</v>
      </c>
      <c r="B1048" s="2" t="s">
        <v>17</v>
      </c>
      <c r="C1048" s="2" t="s">
        <v>1079</v>
      </c>
      <c r="D1048" s="2" t="s">
        <v>19</v>
      </c>
      <c r="E1048" s="2" t="s">
        <v>8</v>
      </c>
      <c r="F1048" s="2">
        <v>2352</v>
      </c>
    </row>
    <row r="1049" spans="1:6" ht="16" hidden="1" x14ac:dyDescent="0.45">
      <c r="A1049" s="13">
        <v>43714</v>
      </c>
      <c r="B1049" s="3" t="s">
        <v>6</v>
      </c>
      <c r="C1049" s="3" t="s">
        <v>1080</v>
      </c>
      <c r="D1049" s="3" t="s">
        <v>23</v>
      </c>
      <c r="E1049" s="3" t="s">
        <v>8</v>
      </c>
      <c r="F1049" s="3">
        <v>2928.9259999999999</v>
      </c>
    </row>
    <row r="1050" spans="1:6" ht="16" hidden="1" x14ac:dyDescent="0.45">
      <c r="A1050" s="12">
        <v>43715</v>
      </c>
      <c r="B1050" s="2" t="s">
        <v>17</v>
      </c>
      <c r="C1050" s="2" t="s">
        <v>1081</v>
      </c>
      <c r="D1050" s="2" t="s">
        <v>93</v>
      </c>
      <c r="E1050" s="2" t="s">
        <v>8</v>
      </c>
      <c r="F1050" s="2">
        <v>1380</v>
      </c>
    </row>
    <row r="1051" spans="1:6" ht="16" hidden="1" x14ac:dyDescent="0.45">
      <c r="A1051" s="13">
        <v>43715</v>
      </c>
      <c r="B1051" s="3" t="s">
        <v>6</v>
      </c>
      <c r="C1051" s="3" t="s">
        <v>1082</v>
      </c>
      <c r="D1051" s="3" t="s">
        <v>39</v>
      </c>
      <c r="E1051" s="3" t="s">
        <v>8</v>
      </c>
      <c r="F1051" s="3">
        <v>3241.1338000000001</v>
      </c>
    </row>
    <row r="1052" spans="1:6" ht="16" hidden="1" x14ac:dyDescent="0.45">
      <c r="A1052" s="12">
        <v>43715</v>
      </c>
      <c r="B1052" s="2" t="s">
        <v>6</v>
      </c>
      <c r="C1052" s="2" t="s">
        <v>1083</v>
      </c>
      <c r="D1052" s="2" t="s">
        <v>46</v>
      </c>
      <c r="E1052" s="2" t="s">
        <v>47</v>
      </c>
      <c r="F1052" s="2">
        <v>1044.48</v>
      </c>
    </row>
    <row r="1053" spans="1:6" ht="16" hidden="1" x14ac:dyDescent="0.45">
      <c r="A1053" s="13">
        <v>43715</v>
      </c>
      <c r="B1053" s="3" t="s">
        <v>15</v>
      </c>
      <c r="C1053" s="3" t="s">
        <v>1084</v>
      </c>
      <c r="D1053" s="3" t="s">
        <v>46</v>
      </c>
      <c r="E1053" s="3" t="s">
        <v>47</v>
      </c>
      <c r="F1053" s="3">
        <v>944</v>
      </c>
    </row>
    <row r="1054" spans="1:6" ht="16" hidden="1" x14ac:dyDescent="0.45">
      <c r="A1054" s="12">
        <v>43716</v>
      </c>
      <c r="B1054" s="2" t="s">
        <v>6</v>
      </c>
      <c r="C1054" s="2" t="s">
        <v>1085</v>
      </c>
      <c r="D1054" s="2" t="s">
        <v>28</v>
      </c>
      <c r="E1054" s="2" t="s">
        <v>8</v>
      </c>
      <c r="F1054" s="2">
        <v>13020</v>
      </c>
    </row>
    <row r="1055" spans="1:6" ht="16" hidden="1" x14ac:dyDescent="0.45">
      <c r="A1055" s="13">
        <v>43716</v>
      </c>
      <c r="B1055" s="3" t="s">
        <v>10</v>
      </c>
      <c r="C1055" s="3" t="s">
        <v>1086</v>
      </c>
      <c r="D1055" s="3" t="s">
        <v>42</v>
      </c>
      <c r="E1055" s="3" t="s">
        <v>8</v>
      </c>
      <c r="F1055" s="3">
        <v>1635</v>
      </c>
    </row>
    <row r="1056" spans="1:6" ht="16" hidden="1" x14ac:dyDescent="0.45">
      <c r="A1056" s="12">
        <v>43716</v>
      </c>
      <c r="B1056" s="2" t="s">
        <v>10</v>
      </c>
      <c r="C1056" s="2" t="s">
        <v>1087</v>
      </c>
      <c r="D1056" s="2" t="s">
        <v>26</v>
      </c>
      <c r="E1056" s="2" t="s">
        <v>8</v>
      </c>
      <c r="F1056" s="2">
        <v>3507.0479999999998</v>
      </c>
    </row>
    <row r="1057" spans="1:6" ht="16" hidden="1" x14ac:dyDescent="0.45">
      <c r="A1057" s="13">
        <v>43716</v>
      </c>
      <c r="B1057" s="3" t="s">
        <v>10</v>
      </c>
      <c r="C1057" s="3" t="s">
        <v>1088</v>
      </c>
      <c r="D1057" s="3" t="s">
        <v>28</v>
      </c>
      <c r="E1057" s="3" t="s">
        <v>8</v>
      </c>
      <c r="F1057" s="3">
        <v>530.4</v>
      </c>
    </row>
    <row r="1058" spans="1:6" ht="16" hidden="1" x14ac:dyDescent="0.45">
      <c r="A1058" s="12">
        <v>43716</v>
      </c>
      <c r="B1058" s="2" t="s">
        <v>15</v>
      </c>
      <c r="C1058" s="2" t="s">
        <v>1089</v>
      </c>
      <c r="D1058" s="2" t="s">
        <v>8</v>
      </c>
      <c r="E1058" s="2" t="s">
        <v>14</v>
      </c>
      <c r="F1058" s="2">
        <v>5932.7619999999997</v>
      </c>
    </row>
    <row r="1059" spans="1:6" ht="16" hidden="1" x14ac:dyDescent="0.45">
      <c r="A1059" s="13">
        <v>43716</v>
      </c>
      <c r="B1059" s="3" t="s">
        <v>15</v>
      </c>
      <c r="C1059" s="3" t="s">
        <v>1090</v>
      </c>
      <c r="D1059" s="3" t="s">
        <v>8</v>
      </c>
      <c r="E1059" s="3" t="s">
        <v>9</v>
      </c>
      <c r="F1059" s="3">
        <v>639.20000000000005</v>
      </c>
    </row>
    <row r="1060" spans="1:6" ht="16" hidden="1" x14ac:dyDescent="0.45">
      <c r="A1060" s="12">
        <v>43717</v>
      </c>
      <c r="B1060" s="2" t="s">
        <v>10</v>
      </c>
      <c r="C1060" s="2" t="s">
        <v>1091</v>
      </c>
      <c r="D1060" s="2" t="s">
        <v>31</v>
      </c>
      <c r="E1060" s="2" t="s">
        <v>8</v>
      </c>
      <c r="F1060" s="2">
        <v>10.514100000000001</v>
      </c>
    </row>
    <row r="1061" spans="1:6" ht="16" hidden="1" x14ac:dyDescent="0.45">
      <c r="A1061" s="13">
        <v>43717</v>
      </c>
      <c r="B1061" s="3" t="s">
        <v>15</v>
      </c>
      <c r="C1061" s="3" t="s">
        <v>1092</v>
      </c>
      <c r="D1061" s="3" t="s">
        <v>26</v>
      </c>
      <c r="E1061" s="3" t="s">
        <v>8</v>
      </c>
      <c r="F1061" s="3">
        <v>513</v>
      </c>
    </row>
    <row r="1062" spans="1:6" ht="16" hidden="1" x14ac:dyDescent="0.45">
      <c r="A1062" s="12">
        <v>43718</v>
      </c>
      <c r="B1062" s="2" t="s">
        <v>17</v>
      </c>
      <c r="C1062" s="2" t="s">
        <v>1093</v>
      </c>
      <c r="D1062" s="2" t="s">
        <v>8</v>
      </c>
      <c r="E1062" s="2" t="s">
        <v>9</v>
      </c>
      <c r="F1062" s="2">
        <v>32389.476599999998</v>
      </c>
    </row>
    <row r="1063" spans="1:6" ht="16" hidden="1" x14ac:dyDescent="0.45">
      <c r="A1063" s="13">
        <v>43718</v>
      </c>
      <c r="B1063" s="3" t="s">
        <v>6</v>
      </c>
      <c r="C1063" s="3" t="s">
        <v>1094</v>
      </c>
      <c r="D1063" s="3" t="s">
        <v>39</v>
      </c>
      <c r="E1063" s="3" t="s">
        <v>8</v>
      </c>
      <c r="F1063" s="3">
        <v>18.54</v>
      </c>
    </row>
    <row r="1064" spans="1:6" ht="16" hidden="1" x14ac:dyDescent="0.45">
      <c r="A1064" s="12">
        <v>43718</v>
      </c>
      <c r="B1064" s="2" t="s">
        <v>6</v>
      </c>
      <c r="C1064" s="2" t="s">
        <v>1095</v>
      </c>
      <c r="D1064" s="2" t="s">
        <v>42</v>
      </c>
      <c r="E1064" s="2" t="s">
        <v>8</v>
      </c>
      <c r="F1064" s="2">
        <v>21.246399999999998</v>
      </c>
    </row>
    <row r="1065" spans="1:6" ht="16" hidden="1" x14ac:dyDescent="0.45">
      <c r="A1065" s="13">
        <v>43718</v>
      </c>
      <c r="B1065" s="3" t="s">
        <v>10</v>
      </c>
      <c r="C1065" s="3" t="s">
        <v>1096</v>
      </c>
      <c r="D1065" s="3" t="s">
        <v>39</v>
      </c>
      <c r="E1065" s="3" t="s">
        <v>8</v>
      </c>
      <c r="F1065" s="3">
        <v>166</v>
      </c>
    </row>
    <row r="1066" spans="1:6" ht="16" hidden="1" x14ac:dyDescent="0.45">
      <c r="A1066" s="12">
        <v>43718</v>
      </c>
      <c r="B1066" s="2" t="s">
        <v>10</v>
      </c>
      <c r="C1066" s="2" t="s">
        <v>1097</v>
      </c>
      <c r="D1066" s="2" t="s">
        <v>12</v>
      </c>
      <c r="E1066" s="2" t="s">
        <v>8</v>
      </c>
      <c r="F1066" s="2">
        <v>12.250800000000002</v>
      </c>
    </row>
    <row r="1067" spans="1:6" ht="16" hidden="1" x14ac:dyDescent="0.45">
      <c r="A1067" s="13">
        <v>43718</v>
      </c>
      <c r="B1067" s="3" t="s">
        <v>10</v>
      </c>
      <c r="C1067" s="3" t="s">
        <v>1098</v>
      </c>
      <c r="D1067" s="3" t="s">
        <v>28</v>
      </c>
      <c r="E1067" s="3" t="s">
        <v>8</v>
      </c>
      <c r="F1067" s="3">
        <v>1329.8824999999999</v>
      </c>
    </row>
    <row r="1068" spans="1:6" ht="16" hidden="1" x14ac:dyDescent="0.45">
      <c r="A1068" s="12">
        <v>43718</v>
      </c>
      <c r="B1068" s="2" t="s">
        <v>15</v>
      </c>
      <c r="C1068" s="2" t="s">
        <v>1099</v>
      </c>
      <c r="D1068" s="2" t="s">
        <v>73</v>
      </c>
      <c r="E1068" s="2" t="s">
        <v>8</v>
      </c>
      <c r="F1068" s="2">
        <v>1125.9000000000001</v>
      </c>
    </row>
    <row r="1069" spans="1:6" ht="16" hidden="1" x14ac:dyDescent="0.45">
      <c r="A1069" s="13">
        <v>43719</v>
      </c>
      <c r="B1069" s="3" t="s">
        <v>17</v>
      </c>
      <c r="C1069" s="3" t="s">
        <v>1100</v>
      </c>
      <c r="D1069" s="3" t="s">
        <v>90</v>
      </c>
      <c r="E1069" s="3" t="s">
        <v>8</v>
      </c>
      <c r="F1069" s="3">
        <v>389.38879999999995</v>
      </c>
    </row>
    <row r="1070" spans="1:6" ht="16" hidden="1" x14ac:dyDescent="0.45">
      <c r="A1070" s="12">
        <v>43719</v>
      </c>
      <c r="B1070" s="2" t="s">
        <v>17</v>
      </c>
      <c r="C1070" s="2" t="s">
        <v>1101</v>
      </c>
      <c r="D1070" s="2" t="s">
        <v>28</v>
      </c>
      <c r="E1070" s="2" t="s">
        <v>8</v>
      </c>
      <c r="F1070" s="2">
        <v>132</v>
      </c>
    </row>
    <row r="1071" spans="1:6" ht="16" hidden="1" x14ac:dyDescent="0.45">
      <c r="A1071" s="13">
        <v>43719</v>
      </c>
      <c r="B1071" s="3" t="s">
        <v>17</v>
      </c>
      <c r="C1071" s="3" t="s">
        <v>1102</v>
      </c>
      <c r="D1071" s="3" t="s">
        <v>12</v>
      </c>
      <c r="E1071" s="3" t="s">
        <v>8</v>
      </c>
      <c r="F1071" s="3">
        <v>4050</v>
      </c>
    </row>
    <row r="1072" spans="1:6" ht="16" hidden="1" x14ac:dyDescent="0.45">
      <c r="A1072" s="12">
        <v>43719</v>
      </c>
      <c r="B1072" s="2" t="s">
        <v>17</v>
      </c>
      <c r="C1072" s="2" t="s">
        <v>1103</v>
      </c>
      <c r="D1072" s="2" t="s">
        <v>104</v>
      </c>
      <c r="E1072" s="2" t="s">
        <v>8</v>
      </c>
      <c r="F1072" s="2">
        <v>2172.5066000000002</v>
      </c>
    </row>
    <row r="1073" spans="1:6" ht="16" hidden="1" x14ac:dyDescent="0.45">
      <c r="A1073" s="13">
        <v>43719</v>
      </c>
      <c r="B1073" s="3" t="s">
        <v>6</v>
      </c>
      <c r="C1073" s="3" t="s">
        <v>1104</v>
      </c>
      <c r="D1073" s="3" t="s">
        <v>31</v>
      </c>
      <c r="E1073" s="3" t="s">
        <v>8</v>
      </c>
      <c r="F1073" s="3">
        <v>1245</v>
      </c>
    </row>
    <row r="1074" spans="1:6" ht="16" hidden="1" x14ac:dyDescent="0.45">
      <c r="A1074" s="12">
        <v>43719</v>
      </c>
      <c r="B1074" s="2" t="s">
        <v>10</v>
      </c>
      <c r="C1074" s="2" t="s">
        <v>1105</v>
      </c>
      <c r="D1074" s="2" t="s">
        <v>8</v>
      </c>
      <c r="E1074" s="2" t="s">
        <v>9</v>
      </c>
      <c r="F1074" s="2">
        <v>9002.7839999999997</v>
      </c>
    </row>
    <row r="1075" spans="1:6" ht="16" hidden="1" x14ac:dyDescent="0.45">
      <c r="A1075" s="13">
        <v>43719</v>
      </c>
      <c r="B1075" s="3" t="s">
        <v>15</v>
      </c>
      <c r="C1075" s="3" t="s">
        <v>1106</v>
      </c>
      <c r="D1075" s="3" t="s">
        <v>31</v>
      </c>
      <c r="E1075" s="3" t="s">
        <v>8</v>
      </c>
      <c r="F1075" s="3">
        <v>95.013600000000011</v>
      </c>
    </row>
    <row r="1076" spans="1:6" ht="16" hidden="1" x14ac:dyDescent="0.45">
      <c r="A1076" s="12">
        <v>43720</v>
      </c>
      <c r="B1076" s="2" t="s">
        <v>17</v>
      </c>
      <c r="C1076" s="2" t="s">
        <v>1107</v>
      </c>
      <c r="D1076" s="2" t="s">
        <v>73</v>
      </c>
      <c r="E1076" s="2" t="s">
        <v>8</v>
      </c>
      <c r="F1076" s="2">
        <v>9.5459999999999994</v>
      </c>
    </row>
    <row r="1077" spans="1:6" ht="16" hidden="1" x14ac:dyDescent="0.45">
      <c r="A1077" s="13">
        <v>43720</v>
      </c>
      <c r="B1077" s="3" t="s">
        <v>17</v>
      </c>
      <c r="C1077" s="3" t="s">
        <v>1108</v>
      </c>
      <c r="D1077" s="3" t="s">
        <v>39</v>
      </c>
      <c r="E1077" s="3" t="s">
        <v>8</v>
      </c>
      <c r="F1077" s="3">
        <v>528</v>
      </c>
    </row>
    <row r="1078" spans="1:6" ht="16" hidden="1" x14ac:dyDescent="0.45">
      <c r="A1078" s="12">
        <v>43720</v>
      </c>
      <c r="B1078" s="2" t="s">
        <v>17</v>
      </c>
      <c r="C1078" s="2" t="s">
        <v>1109</v>
      </c>
      <c r="D1078" s="2" t="s">
        <v>73</v>
      </c>
      <c r="E1078" s="2" t="s">
        <v>8</v>
      </c>
      <c r="F1078" s="2">
        <v>3786.1032</v>
      </c>
    </row>
    <row r="1079" spans="1:6" ht="16" hidden="1" x14ac:dyDescent="0.45">
      <c r="A1079" s="13">
        <v>43720</v>
      </c>
      <c r="B1079" s="3" t="s">
        <v>17</v>
      </c>
      <c r="C1079" s="3" t="s">
        <v>1110</v>
      </c>
      <c r="D1079" s="3" t="s">
        <v>8</v>
      </c>
      <c r="E1079" s="3" t="s">
        <v>9</v>
      </c>
      <c r="F1079" s="3">
        <v>2897.5385999999999</v>
      </c>
    </row>
    <row r="1080" spans="1:6" ht="16" hidden="1" x14ac:dyDescent="0.45">
      <c r="A1080" s="12">
        <v>43720</v>
      </c>
      <c r="B1080" s="2" t="s">
        <v>6</v>
      </c>
      <c r="C1080" s="2" t="s">
        <v>1111</v>
      </c>
      <c r="D1080" s="2" t="s">
        <v>23</v>
      </c>
      <c r="E1080" s="2" t="s">
        <v>8</v>
      </c>
      <c r="F1080" s="2">
        <v>4851.4284000000007</v>
      </c>
    </row>
    <row r="1081" spans="1:6" ht="16" hidden="1" x14ac:dyDescent="0.45">
      <c r="A1081" s="13">
        <v>43720</v>
      </c>
      <c r="B1081" s="3" t="s">
        <v>10</v>
      </c>
      <c r="C1081" s="3" t="s">
        <v>1112</v>
      </c>
      <c r="D1081" s="3" t="s">
        <v>8</v>
      </c>
      <c r="E1081" s="3" t="s">
        <v>9</v>
      </c>
      <c r="F1081" s="3">
        <v>13355.37</v>
      </c>
    </row>
    <row r="1082" spans="1:6" ht="16" hidden="1" x14ac:dyDescent="0.45">
      <c r="A1082" s="12">
        <v>43720</v>
      </c>
      <c r="B1082" s="2" t="s">
        <v>15</v>
      </c>
      <c r="C1082" s="2" t="s">
        <v>1113</v>
      </c>
      <c r="D1082" s="2" t="s">
        <v>46</v>
      </c>
      <c r="E1082" s="2" t="s">
        <v>47</v>
      </c>
      <c r="F1082" s="2">
        <v>88.503999999999991</v>
      </c>
    </row>
    <row r="1083" spans="1:6" ht="16" hidden="1" x14ac:dyDescent="0.45">
      <c r="A1083" s="13">
        <v>43720</v>
      </c>
      <c r="B1083" s="3" t="s">
        <v>15</v>
      </c>
      <c r="C1083" s="3" t="s">
        <v>1114</v>
      </c>
      <c r="D1083" s="3" t="s">
        <v>46</v>
      </c>
      <c r="E1083" s="3" t="s">
        <v>47</v>
      </c>
      <c r="F1083" s="3">
        <v>460.08</v>
      </c>
    </row>
    <row r="1084" spans="1:6" ht="16" hidden="1" x14ac:dyDescent="0.45">
      <c r="A1084" s="12">
        <v>43720</v>
      </c>
      <c r="B1084" s="2" t="s">
        <v>15</v>
      </c>
      <c r="C1084" s="2" t="s">
        <v>1115</v>
      </c>
      <c r="D1084" s="2" t="s">
        <v>93</v>
      </c>
      <c r="E1084" s="2" t="s">
        <v>8</v>
      </c>
      <c r="F1084" s="2">
        <v>907.8</v>
      </c>
    </row>
    <row r="1085" spans="1:6" ht="16" hidden="1" x14ac:dyDescent="0.45">
      <c r="A1085" s="13">
        <v>43721</v>
      </c>
      <c r="B1085" s="3" t="s">
        <v>10</v>
      </c>
      <c r="C1085" s="3" t="s">
        <v>1116</v>
      </c>
      <c r="D1085" s="3" t="s">
        <v>93</v>
      </c>
      <c r="E1085" s="3" t="s">
        <v>8</v>
      </c>
      <c r="F1085" s="3">
        <v>741.6</v>
      </c>
    </row>
    <row r="1086" spans="1:6" ht="16" hidden="1" x14ac:dyDescent="0.45">
      <c r="A1086" s="12">
        <v>43721</v>
      </c>
      <c r="B1086" s="2" t="s">
        <v>10</v>
      </c>
      <c r="C1086" s="2" t="s">
        <v>1117</v>
      </c>
      <c r="D1086" s="2" t="s">
        <v>8</v>
      </c>
      <c r="E1086" s="2" t="s">
        <v>14</v>
      </c>
      <c r="F1086" s="2">
        <v>13.132</v>
      </c>
    </row>
    <row r="1087" spans="1:6" ht="16" hidden="1" x14ac:dyDescent="0.45">
      <c r="A1087" s="13">
        <v>43721</v>
      </c>
      <c r="B1087" s="3" t="s">
        <v>15</v>
      </c>
      <c r="C1087" s="3" t="s">
        <v>1118</v>
      </c>
      <c r="D1087" s="3" t="s">
        <v>67</v>
      </c>
      <c r="E1087" s="3" t="s">
        <v>8</v>
      </c>
      <c r="F1087" s="3">
        <v>140.16</v>
      </c>
    </row>
    <row r="1088" spans="1:6" ht="16" hidden="1" x14ac:dyDescent="0.45">
      <c r="A1088" s="12">
        <v>43721</v>
      </c>
      <c r="B1088" s="2" t="s">
        <v>15</v>
      </c>
      <c r="C1088" s="2" t="s">
        <v>1119</v>
      </c>
      <c r="D1088" s="2" t="s">
        <v>8</v>
      </c>
      <c r="E1088" s="2" t="s">
        <v>9</v>
      </c>
      <c r="F1088" s="2">
        <v>21712</v>
      </c>
    </row>
    <row r="1089" spans="1:6" ht="16" hidden="1" x14ac:dyDescent="0.45">
      <c r="A1089" s="13">
        <v>43721</v>
      </c>
      <c r="B1089" s="3" t="s">
        <v>15</v>
      </c>
      <c r="C1089" s="3" t="s">
        <v>1120</v>
      </c>
      <c r="D1089" s="3" t="s">
        <v>31</v>
      </c>
      <c r="E1089" s="3" t="s">
        <v>8</v>
      </c>
      <c r="F1089" s="3">
        <v>4956.3495000000003</v>
      </c>
    </row>
    <row r="1090" spans="1:6" ht="16" hidden="1" x14ac:dyDescent="0.45">
      <c r="A1090" s="12">
        <v>43722</v>
      </c>
      <c r="B1090" s="2" t="s">
        <v>17</v>
      </c>
      <c r="C1090" s="2" t="s">
        <v>1121</v>
      </c>
      <c r="D1090" s="2" t="s">
        <v>42</v>
      </c>
      <c r="E1090" s="2" t="s">
        <v>8</v>
      </c>
      <c r="F1090" s="2">
        <v>11.2</v>
      </c>
    </row>
    <row r="1091" spans="1:6" ht="16" hidden="1" x14ac:dyDescent="0.45">
      <c r="A1091" s="13">
        <v>43722</v>
      </c>
      <c r="B1091" s="3" t="s">
        <v>6</v>
      </c>
      <c r="C1091" s="3" t="s">
        <v>1122</v>
      </c>
      <c r="D1091" s="3" t="s">
        <v>12</v>
      </c>
      <c r="E1091" s="3" t="s">
        <v>8</v>
      </c>
      <c r="F1091" s="3">
        <v>124.8</v>
      </c>
    </row>
    <row r="1092" spans="1:6" ht="16" hidden="1" x14ac:dyDescent="0.45">
      <c r="A1092" s="12">
        <v>43722</v>
      </c>
      <c r="B1092" s="2" t="s">
        <v>6</v>
      </c>
      <c r="C1092" s="2" t="s">
        <v>1123</v>
      </c>
      <c r="D1092" s="2" t="s">
        <v>8</v>
      </c>
      <c r="E1092" s="2" t="s">
        <v>9</v>
      </c>
      <c r="F1092" s="2">
        <v>612.98749999999995</v>
      </c>
    </row>
    <row r="1093" spans="1:6" ht="16" hidden="1" x14ac:dyDescent="0.45">
      <c r="A1093" s="13">
        <v>43723</v>
      </c>
      <c r="B1093" s="3" t="s">
        <v>6</v>
      </c>
      <c r="C1093" s="3" t="s">
        <v>1124</v>
      </c>
      <c r="D1093" s="3" t="s">
        <v>67</v>
      </c>
      <c r="E1093" s="3" t="s">
        <v>8</v>
      </c>
      <c r="F1093" s="3">
        <v>7.6</v>
      </c>
    </row>
    <row r="1094" spans="1:6" ht="16" hidden="1" x14ac:dyDescent="0.45">
      <c r="A1094" s="12">
        <v>43723</v>
      </c>
      <c r="B1094" s="2" t="s">
        <v>6</v>
      </c>
      <c r="C1094" s="2" t="s">
        <v>1125</v>
      </c>
      <c r="D1094" s="2" t="s">
        <v>104</v>
      </c>
      <c r="E1094" s="2" t="s">
        <v>8</v>
      </c>
      <c r="F1094" s="2">
        <v>228</v>
      </c>
    </row>
    <row r="1095" spans="1:6" ht="16" hidden="1" x14ac:dyDescent="0.45">
      <c r="A1095" s="13">
        <v>43723</v>
      </c>
      <c r="B1095" s="3" t="s">
        <v>6</v>
      </c>
      <c r="C1095" s="3" t="s">
        <v>1126</v>
      </c>
      <c r="D1095" s="3" t="s">
        <v>34</v>
      </c>
      <c r="E1095" s="3" t="s">
        <v>8</v>
      </c>
      <c r="F1095" s="3">
        <v>395.76</v>
      </c>
    </row>
    <row r="1096" spans="1:6" ht="16" hidden="1" x14ac:dyDescent="0.45">
      <c r="A1096" s="12">
        <v>43723</v>
      </c>
      <c r="B1096" s="2" t="s">
        <v>15</v>
      </c>
      <c r="C1096" s="2" t="s">
        <v>1127</v>
      </c>
      <c r="D1096" s="2" t="s">
        <v>12</v>
      </c>
      <c r="E1096" s="2" t="s">
        <v>8</v>
      </c>
      <c r="F1096" s="2">
        <v>7344</v>
      </c>
    </row>
    <row r="1097" spans="1:6" ht="16" hidden="1" x14ac:dyDescent="0.45">
      <c r="A1097" s="13">
        <v>43723</v>
      </c>
      <c r="B1097" s="3" t="s">
        <v>15</v>
      </c>
      <c r="C1097" s="3" t="s">
        <v>1128</v>
      </c>
      <c r="D1097" s="3" t="s">
        <v>46</v>
      </c>
      <c r="E1097" s="3" t="s">
        <v>47</v>
      </c>
      <c r="F1097" s="3">
        <v>788.48</v>
      </c>
    </row>
    <row r="1098" spans="1:6" ht="16" hidden="1" x14ac:dyDescent="0.45">
      <c r="A1098" s="12">
        <v>43723</v>
      </c>
      <c r="B1098" s="2" t="s">
        <v>15</v>
      </c>
      <c r="C1098" s="2" t="s">
        <v>1129</v>
      </c>
      <c r="D1098" s="2" t="s">
        <v>26</v>
      </c>
      <c r="E1098" s="2" t="s">
        <v>8</v>
      </c>
      <c r="F1098" s="2">
        <v>12.852</v>
      </c>
    </row>
    <row r="1099" spans="1:6" ht="16" hidden="1" x14ac:dyDescent="0.45">
      <c r="A1099" s="13">
        <v>43724</v>
      </c>
      <c r="B1099" s="3" t="s">
        <v>10</v>
      </c>
      <c r="C1099" s="3" t="s">
        <v>1130</v>
      </c>
      <c r="D1099" s="3" t="s">
        <v>8</v>
      </c>
      <c r="E1099" s="3" t="s">
        <v>117</v>
      </c>
      <c r="F1099" s="3">
        <v>924</v>
      </c>
    </row>
    <row r="1100" spans="1:6" ht="16" hidden="1" x14ac:dyDescent="0.45">
      <c r="A1100" s="12">
        <v>43724</v>
      </c>
      <c r="B1100" s="2" t="s">
        <v>15</v>
      </c>
      <c r="C1100" s="2" t="s">
        <v>1131</v>
      </c>
      <c r="D1100" s="2" t="s">
        <v>42</v>
      </c>
      <c r="E1100" s="2" t="s">
        <v>8</v>
      </c>
      <c r="F1100" s="2">
        <v>1.1840000000000002</v>
      </c>
    </row>
    <row r="1101" spans="1:6" ht="16" hidden="1" x14ac:dyDescent="0.45">
      <c r="A1101" s="13">
        <v>43725</v>
      </c>
      <c r="B1101" s="3" t="s">
        <v>17</v>
      </c>
      <c r="C1101" s="3" t="s">
        <v>1132</v>
      </c>
      <c r="D1101" s="3" t="s">
        <v>93</v>
      </c>
      <c r="E1101" s="3" t="s">
        <v>8</v>
      </c>
      <c r="F1101" s="3">
        <v>11.9</v>
      </c>
    </row>
    <row r="1102" spans="1:6" ht="16" hidden="1" x14ac:dyDescent="0.45">
      <c r="A1102" s="12">
        <v>43725</v>
      </c>
      <c r="B1102" s="2" t="s">
        <v>17</v>
      </c>
      <c r="C1102" s="2" t="s">
        <v>1133</v>
      </c>
      <c r="D1102" s="2" t="s">
        <v>26</v>
      </c>
      <c r="E1102" s="2" t="s">
        <v>8</v>
      </c>
      <c r="F1102" s="2">
        <v>634.4</v>
      </c>
    </row>
    <row r="1103" spans="1:6" ht="16" hidden="1" x14ac:dyDescent="0.45">
      <c r="A1103" s="13">
        <v>43725</v>
      </c>
      <c r="B1103" s="3" t="s">
        <v>6</v>
      </c>
      <c r="C1103" s="3" t="s">
        <v>1134</v>
      </c>
      <c r="D1103" s="3" t="s">
        <v>42</v>
      </c>
      <c r="E1103" s="3" t="s">
        <v>8</v>
      </c>
      <c r="F1103" s="3">
        <v>2384</v>
      </c>
    </row>
    <row r="1104" spans="1:6" ht="16" hidden="1" x14ac:dyDescent="0.45">
      <c r="A1104" s="12">
        <v>43725</v>
      </c>
      <c r="B1104" s="2" t="s">
        <v>6</v>
      </c>
      <c r="C1104" s="2" t="s">
        <v>1135</v>
      </c>
      <c r="D1104" s="2" t="s">
        <v>73</v>
      </c>
      <c r="E1104" s="2" t="s">
        <v>8</v>
      </c>
      <c r="F1104" s="2">
        <v>1160</v>
      </c>
    </row>
    <row r="1105" spans="1:6" ht="16" hidden="1" x14ac:dyDescent="0.45">
      <c r="A1105" s="13">
        <v>43725</v>
      </c>
      <c r="B1105" s="3" t="s">
        <v>10</v>
      </c>
      <c r="C1105" s="3" t="s">
        <v>1136</v>
      </c>
      <c r="D1105" s="3" t="s">
        <v>28</v>
      </c>
      <c r="E1105" s="3" t="s">
        <v>8</v>
      </c>
      <c r="F1105" s="3">
        <v>10.23</v>
      </c>
    </row>
    <row r="1106" spans="1:6" ht="16" hidden="1" x14ac:dyDescent="0.45">
      <c r="A1106" s="12">
        <v>43725</v>
      </c>
      <c r="B1106" s="2" t="s">
        <v>15</v>
      </c>
      <c r="C1106" s="2" t="s">
        <v>1137</v>
      </c>
      <c r="D1106" s="2" t="s">
        <v>31</v>
      </c>
      <c r="E1106" s="2" t="s">
        <v>8</v>
      </c>
      <c r="F1106" s="2">
        <v>228</v>
      </c>
    </row>
    <row r="1107" spans="1:6" ht="16" hidden="1" x14ac:dyDescent="0.45">
      <c r="A1107" s="13">
        <v>43725</v>
      </c>
      <c r="B1107" s="3" t="s">
        <v>15</v>
      </c>
      <c r="C1107" s="3" t="s">
        <v>1138</v>
      </c>
      <c r="D1107" s="3" t="s">
        <v>23</v>
      </c>
      <c r="E1107" s="3" t="s">
        <v>8</v>
      </c>
      <c r="F1107" s="3">
        <v>5527.7640000000001</v>
      </c>
    </row>
    <row r="1108" spans="1:6" ht="16" hidden="1" x14ac:dyDescent="0.45">
      <c r="A1108" s="12">
        <v>43725</v>
      </c>
      <c r="B1108" s="2" t="s">
        <v>15</v>
      </c>
      <c r="C1108" s="2" t="s">
        <v>1139</v>
      </c>
      <c r="D1108" s="2" t="s">
        <v>90</v>
      </c>
      <c r="E1108" s="2" t="s">
        <v>8</v>
      </c>
      <c r="F1108" s="2">
        <v>7563.2132999999994</v>
      </c>
    </row>
    <row r="1109" spans="1:6" ht="16" hidden="1" x14ac:dyDescent="0.45">
      <c r="A1109" s="13">
        <v>43725</v>
      </c>
      <c r="B1109" s="3" t="s">
        <v>15</v>
      </c>
      <c r="C1109" s="3" t="s">
        <v>1140</v>
      </c>
      <c r="D1109" s="3" t="s">
        <v>8</v>
      </c>
      <c r="E1109" s="3" t="s">
        <v>9</v>
      </c>
      <c r="F1109" s="3">
        <v>16273.612800000001</v>
      </c>
    </row>
    <row r="1110" spans="1:6" ht="16" hidden="1" x14ac:dyDescent="0.45">
      <c r="A1110" s="12">
        <v>43725</v>
      </c>
      <c r="B1110" s="2" t="s">
        <v>15</v>
      </c>
      <c r="C1110" s="2" t="s">
        <v>1141</v>
      </c>
      <c r="D1110" s="2" t="s">
        <v>12</v>
      </c>
      <c r="E1110" s="2" t="s">
        <v>8</v>
      </c>
      <c r="F1110" s="2">
        <v>533.91999999999996</v>
      </c>
    </row>
    <row r="1111" spans="1:6" ht="16" hidden="1" x14ac:dyDescent="0.45">
      <c r="A1111" s="13">
        <v>43725</v>
      </c>
      <c r="B1111" s="3" t="s">
        <v>15</v>
      </c>
      <c r="C1111" s="3" t="s">
        <v>1142</v>
      </c>
      <c r="D1111" s="3" t="s">
        <v>8</v>
      </c>
      <c r="E1111" s="3" t="s">
        <v>51</v>
      </c>
      <c r="F1111" s="3">
        <v>3459.8015999999998</v>
      </c>
    </row>
    <row r="1112" spans="1:6" ht="16" hidden="1" x14ac:dyDescent="0.45">
      <c r="A1112" s="12">
        <v>43726</v>
      </c>
      <c r="B1112" s="2" t="s">
        <v>6</v>
      </c>
      <c r="C1112" s="2" t="s">
        <v>1143</v>
      </c>
      <c r="D1112" s="2" t="s">
        <v>23</v>
      </c>
      <c r="E1112" s="2" t="s">
        <v>8</v>
      </c>
      <c r="F1112" s="2">
        <v>3770.0765999999999</v>
      </c>
    </row>
    <row r="1113" spans="1:6" ht="16" hidden="1" x14ac:dyDescent="0.45">
      <c r="A1113" s="13">
        <v>43726</v>
      </c>
      <c r="B1113" s="3" t="s">
        <v>6</v>
      </c>
      <c r="C1113" s="3" t="s">
        <v>1144</v>
      </c>
      <c r="D1113" s="3" t="s">
        <v>8</v>
      </c>
      <c r="E1113" s="3" t="s">
        <v>117</v>
      </c>
      <c r="F1113" s="3">
        <v>42.734999999999999</v>
      </c>
    </row>
    <row r="1114" spans="1:6" ht="16" hidden="1" x14ac:dyDescent="0.45">
      <c r="A1114" s="12">
        <v>43726</v>
      </c>
      <c r="B1114" s="2" t="s">
        <v>10</v>
      </c>
      <c r="C1114" s="2" t="s">
        <v>1145</v>
      </c>
      <c r="D1114" s="2" t="s">
        <v>23</v>
      </c>
      <c r="E1114" s="2" t="s">
        <v>8</v>
      </c>
      <c r="F1114" s="2">
        <v>30028.799999999999</v>
      </c>
    </row>
    <row r="1115" spans="1:6" ht="16" hidden="1" x14ac:dyDescent="0.45">
      <c r="A1115" s="13">
        <v>43726</v>
      </c>
      <c r="B1115" s="3" t="s">
        <v>15</v>
      </c>
      <c r="C1115" s="3" t="s">
        <v>1146</v>
      </c>
      <c r="D1115" s="3" t="s">
        <v>34</v>
      </c>
      <c r="E1115" s="3" t="s">
        <v>8</v>
      </c>
      <c r="F1115" s="3">
        <v>7.8879999999999999</v>
      </c>
    </row>
    <row r="1116" spans="1:6" ht="16" hidden="1" x14ac:dyDescent="0.45">
      <c r="A1116" s="12">
        <v>43727</v>
      </c>
      <c r="B1116" s="2" t="s">
        <v>17</v>
      </c>
      <c r="C1116" s="2" t="s">
        <v>1147</v>
      </c>
      <c r="D1116" s="2" t="s">
        <v>8</v>
      </c>
      <c r="E1116" s="2" t="s">
        <v>9</v>
      </c>
      <c r="F1116" s="2">
        <v>12300</v>
      </c>
    </row>
    <row r="1117" spans="1:6" ht="16" hidden="1" x14ac:dyDescent="0.45">
      <c r="A1117" s="13">
        <v>43727</v>
      </c>
      <c r="B1117" s="3" t="s">
        <v>6</v>
      </c>
      <c r="C1117" s="3" t="s">
        <v>1148</v>
      </c>
      <c r="D1117" s="3" t="s">
        <v>31</v>
      </c>
      <c r="E1117" s="3" t="s">
        <v>8</v>
      </c>
      <c r="F1117" s="3">
        <v>11.3469</v>
      </c>
    </row>
    <row r="1118" spans="1:6" ht="16" hidden="1" x14ac:dyDescent="0.45">
      <c r="A1118" s="12">
        <v>43728</v>
      </c>
      <c r="B1118" s="2" t="s">
        <v>17</v>
      </c>
      <c r="C1118" s="2" t="s">
        <v>1149</v>
      </c>
      <c r="D1118" s="2" t="s">
        <v>23</v>
      </c>
      <c r="E1118" s="2" t="s">
        <v>8</v>
      </c>
      <c r="F1118" s="2">
        <v>15840</v>
      </c>
    </row>
    <row r="1119" spans="1:6" ht="16" hidden="1" x14ac:dyDescent="0.45">
      <c r="A1119" s="13">
        <v>43728</v>
      </c>
      <c r="B1119" s="3" t="s">
        <v>6</v>
      </c>
      <c r="C1119" s="3" t="s">
        <v>1150</v>
      </c>
      <c r="D1119" s="3" t="s">
        <v>90</v>
      </c>
      <c r="E1119" s="3" t="s">
        <v>8</v>
      </c>
      <c r="F1119" s="3">
        <v>33.200000000000003</v>
      </c>
    </row>
    <row r="1120" spans="1:6" ht="16" hidden="1" x14ac:dyDescent="0.45">
      <c r="A1120" s="12">
        <v>43728</v>
      </c>
      <c r="B1120" s="2" t="s">
        <v>10</v>
      </c>
      <c r="C1120" s="2" t="s">
        <v>1151</v>
      </c>
      <c r="D1120" s="2" t="s">
        <v>34</v>
      </c>
      <c r="E1120" s="2" t="s">
        <v>8</v>
      </c>
      <c r="F1120" s="2">
        <v>752</v>
      </c>
    </row>
    <row r="1121" spans="1:6" ht="16" hidden="1" x14ac:dyDescent="0.45">
      <c r="A1121" s="13">
        <v>43728</v>
      </c>
      <c r="B1121" s="3" t="s">
        <v>15</v>
      </c>
      <c r="C1121" s="3" t="s">
        <v>1152</v>
      </c>
      <c r="D1121" s="3" t="s">
        <v>90</v>
      </c>
      <c r="E1121" s="3" t="s">
        <v>8</v>
      </c>
      <c r="F1121" s="3">
        <v>11046.78</v>
      </c>
    </row>
    <row r="1122" spans="1:6" ht="16" hidden="1" x14ac:dyDescent="0.45">
      <c r="A1122" s="12">
        <v>43729</v>
      </c>
      <c r="B1122" s="2" t="s">
        <v>10</v>
      </c>
      <c r="C1122" s="2" t="s">
        <v>1153</v>
      </c>
      <c r="D1122" s="2" t="s">
        <v>31</v>
      </c>
      <c r="E1122" s="2" t="s">
        <v>8</v>
      </c>
      <c r="F1122" s="2">
        <v>3915</v>
      </c>
    </row>
    <row r="1123" spans="1:6" ht="16" hidden="1" x14ac:dyDescent="0.45">
      <c r="A1123" s="13">
        <v>43729</v>
      </c>
      <c r="B1123" s="3" t="s">
        <v>15</v>
      </c>
      <c r="C1123" s="3" t="s">
        <v>1154</v>
      </c>
      <c r="D1123" s="3" t="s">
        <v>12</v>
      </c>
      <c r="E1123" s="3" t="s">
        <v>8</v>
      </c>
      <c r="F1123" s="3">
        <v>9.6</v>
      </c>
    </row>
    <row r="1124" spans="1:6" ht="16" hidden="1" x14ac:dyDescent="0.45">
      <c r="A1124" s="12">
        <v>43729</v>
      </c>
      <c r="B1124" s="2" t="s">
        <v>15</v>
      </c>
      <c r="C1124" s="2" t="s">
        <v>1155</v>
      </c>
      <c r="D1124" s="2" t="s">
        <v>8</v>
      </c>
      <c r="E1124" s="2" t="s">
        <v>14</v>
      </c>
      <c r="F1124" s="2">
        <v>8130.1836000000003</v>
      </c>
    </row>
    <row r="1125" spans="1:6" ht="16" hidden="1" x14ac:dyDescent="0.45">
      <c r="A1125" s="13">
        <v>43729</v>
      </c>
      <c r="B1125" s="3" t="s">
        <v>15</v>
      </c>
      <c r="C1125" s="3" t="s">
        <v>1156</v>
      </c>
      <c r="D1125" s="3" t="s">
        <v>46</v>
      </c>
      <c r="E1125" s="3" t="s">
        <v>47</v>
      </c>
      <c r="F1125" s="3">
        <v>54.251999999999995</v>
      </c>
    </row>
    <row r="1126" spans="1:6" ht="16" hidden="1" x14ac:dyDescent="0.45">
      <c r="A1126" s="12">
        <v>43730</v>
      </c>
      <c r="B1126" s="2" t="s">
        <v>6</v>
      </c>
      <c r="C1126" s="2" t="s">
        <v>1157</v>
      </c>
      <c r="D1126" s="2" t="s">
        <v>23</v>
      </c>
      <c r="E1126" s="2" t="s">
        <v>8</v>
      </c>
      <c r="F1126" s="2">
        <v>5285.1216000000004</v>
      </c>
    </row>
    <row r="1127" spans="1:6" ht="16" hidden="1" x14ac:dyDescent="0.45">
      <c r="A1127" s="13">
        <v>43730</v>
      </c>
      <c r="B1127" s="3" t="s">
        <v>15</v>
      </c>
      <c r="C1127" s="3" t="s">
        <v>1158</v>
      </c>
      <c r="D1127" s="3" t="s">
        <v>19</v>
      </c>
      <c r="E1127" s="3" t="s">
        <v>8</v>
      </c>
      <c r="F1127" s="3">
        <v>1360</v>
      </c>
    </row>
    <row r="1128" spans="1:6" ht="16" hidden="1" x14ac:dyDescent="0.45">
      <c r="A1128" s="12">
        <v>43730</v>
      </c>
      <c r="B1128" s="2" t="s">
        <v>15</v>
      </c>
      <c r="C1128" s="2" t="s">
        <v>1159</v>
      </c>
      <c r="D1128" s="2" t="s">
        <v>8</v>
      </c>
      <c r="E1128" s="2" t="s">
        <v>9</v>
      </c>
      <c r="F1128" s="2">
        <v>15766.950800000001</v>
      </c>
    </row>
    <row r="1129" spans="1:6" ht="16" hidden="1" x14ac:dyDescent="0.45">
      <c r="A1129" s="13">
        <v>43731</v>
      </c>
      <c r="B1129" s="3" t="s">
        <v>10</v>
      </c>
      <c r="C1129" s="3" t="s">
        <v>1160</v>
      </c>
      <c r="D1129" s="3" t="s">
        <v>28</v>
      </c>
      <c r="E1129" s="3" t="s">
        <v>8</v>
      </c>
      <c r="F1129" s="3">
        <v>950</v>
      </c>
    </row>
    <row r="1130" spans="1:6" ht="16" hidden="1" x14ac:dyDescent="0.45">
      <c r="A1130" s="12">
        <v>43731</v>
      </c>
      <c r="B1130" s="2" t="s">
        <v>10</v>
      </c>
      <c r="C1130" s="2" t="s">
        <v>1161</v>
      </c>
      <c r="D1130" s="2" t="s">
        <v>67</v>
      </c>
      <c r="E1130" s="2" t="s">
        <v>8</v>
      </c>
      <c r="F1130" s="2">
        <v>6302</v>
      </c>
    </row>
    <row r="1131" spans="1:6" ht="16" hidden="1" x14ac:dyDescent="0.45">
      <c r="A1131" s="13">
        <v>43732</v>
      </c>
      <c r="B1131" s="3" t="s">
        <v>17</v>
      </c>
      <c r="C1131" s="3" t="s">
        <v>1162</v>
      </c>
      <c r="D1131" s="3" t="s">
        <v>90</v>
      </c>
      <c r="E1131" s="3" t="s">
        <v>8</v>
      </c>
      <c r="F1131" s="3">
        <v>634.4</v>
      </c>
    </row>
    <row r="1132" spans="1:6" ht="16" hidden="1" x14ac:dyDescent="0.45">
      <c r="A1132" s="12">
        <v>43732</v>
      </c>
      <c r="B1132" s="2" t="s">
        <v>6</v>
      </c>
      <c r="C1132" s="2" t="s">
        <v>1163</v>
      </c>
      <c r="D1132" s="2" t="s">
        <v>12</v>
      </c>
      <c r="E1132" s="2" t="s">
        <v>8</v>
      </c>
      <c r="F1132" s="2">
        <v>21.344999999999999</v>
      </c>
    </row>
    <row r="1133" spans="1:6" ht="16" hidden="1" x14ac:dyDescent="0.45">
      <c r="A1133" s="13">
        <v>43732</v>
      </c>
      <c r="B1133" s="3" t="s">
        <v>6</v>
      </c>
      <c r="C1133" s="3" t="s">
        <v>1164</v>
      </c>
      <c r="D1133" s="3" t="s">
        <v>19</v>
      </c>
      <c r="E1133" s="3" t="s">
        <v>8</v>
      </c>
      <c r="F1133" s="3">
        <v>3480</v>
      </c>
    </row>
    <row r="1134" spans="1:6" ht="16" hidden="1" x14ac:dyDescent="0.45">
      <c r="A1134" s="12">
        <v>43732</v>
      </c>
      <c r="B1134" s="2" t="s">
        <v>6</v>
      </c>
      <c r="C1134" s="2" t="s">
        <v>1165</v>
      </c>
      <c r="D1134" s="2" t="s">
        <v>57</v>
      </c>
      <c r="E1134" s="2" t="s">
        <v>8</v>
      </c>
      <c r="F1134" s="2">
        <v>487.08</v>
      </c>
    </row>
    <row r="1135" spans="1:6" ht="16" hidden="1" x14ac:dyDescent="0.45">
      <c r="A1135" s="13">
        <v>43732</v>
      </c>
      <c r="B1135" s="3" t="s">
        <v>6</v>
      </c>
      <c r="C1135" s="3" t="s">
        <v>1166</v>
      </c>
      <c r="D1135" s="3" t="s">
        <v>34</v>
      </c>
      <c r="E1135" s="3" t="s">
        <v>8</v>
      </c>
      <c r="F1135" s="3">
        <v>7328.1270999999997</v>
      </c>
    </row>
    <row r="1136" spans="1:6" ht="16" hidden="1" x14ac:dyDescent="0.45">
      <c r="A1136" s="12">
        <v>43733</v>
      </c>
      <c r="B1136" s="2" t="s">
        <v>17</v>
      </c>
      <c r="C1136" s="2" t="s">
        <v>1167</v>
      </c>
      <c r="D1136" s="2" t="s">
        <v>39</v>
      </c>
      <c r="E1136" s="2" t="s">
        <v>8</v>
      </c>
      <c r="F1136" s="2">
        <v>11.643999999999998</v>
      </c>
    </row>
    <row r="1137" spans="1:6" ht="16" hidden="1" x14ac:dyDescent="0.45">
      <c r="A1137" s="13">
        <v>43733</v>
      </c>
      <c r="B1137" s="3" t="s">
        <v>17</v>
      </c>
      <c r="C1137" s="3" t="s">
        <v>1168</v>
      </c>
      <c r="D1137" s="3" t="s">
        <v>8</v>
      </c>
      <c r="E1137" s="3" t="s">
        <v>14</v>
      </c>
      <c r="F1137" s="3">
        <v>680</v>
      </c>
    </row>
    <row r="1138" spans="1:6" ht="16" hidden="1" x14ac:dyDescent="0.45">
      <c r="A1138" s="12">
        <v>43733</v>
      </c>
      <c r="B1138" s="2" t="s">
        <v>17</v>
      </c>
      <c r="C1138" s="2" t="s">
        <v>1169</v>
      </c>
      <c r="D1138" s="2" t="s">
        <v>23</v>
      </c>
      <c r="E1138" s="2" t="s">
        <v>8</v>
      </c>
      <c r="F1138" s="2">
        <v>8130.1836000000003</v>
      </c>
    </row>
    <row r="1139" spans="1:6" ht="16" hidden="1" x14ac:dyDescent="0.45">
      <c r="A1139" s="13">
        <v>43733</v>
      </c>
      <c r="B1139" s="3" t="s">
        <v>10</v>
      </c>
      <c r="C1139" s="3" t="s">
        <v>1170</v>
      </c>
      <c r="D1139" s="3" t="s">
        <v>31</v>
      </c>
      <c r="E1139" s="3" t="s">
        <v>8</v>
      </c>
      <c r="F1139" s="3">
        <v>254</v>
      </c>
    </row>
    <row r="1140" spans="1:6" ht="16" hidden="1" x14ac:dyDescent="0.45">
      <c r="A1140" s="12">
        <v>43733</v>
      </c>
      <c r="B1140" s="2" t="s">
        <v>10</v>
      </c>
      <c r="C1140" s="2" t="s">
        <v>1171</v>
      </c>
      <c r="D1140" s="2" t="s">
        <v>42</v>
      </c>
      <c r="E1140" s="2" t="s">
        <v>8</v>
      </c>
      <c r="F1140" s="2">
        <v>5169.384</v>
      </c>
    </row>
    <row r="1141" spans="1:6" ht="16" hidden="1" x14ac:dyDescent="0.45">
      <c r="A1141" s="13">
        <v>43733</v>
      </c>
      <c r="B1141" s="3" t="s">
        <v>10</v>
      </c>
      <c r="C1141" s="3" t="s">
        <v>1172</v>
      </c>
      <c r="D1141" s="3" t="s">
        <v>8</v>
      </c>
      <c r="E1141" s="3" t="s">
        <v>9</v>
      </c>
      <c r="F1141" s="3">
        <v>1152</v>
      </c>
    </row>
    <row r="1142" spans="1:6" ht="16" hidden="1" x14ac:dyDescent="0.45">
      <c r="A1142" s="12">
        <v>43733</v>
      </c>
      <c r="B1142" s="2" t="s">
        <v>15</v>
      </c>
      <c r="C1142" s="2" t="s">
        <v>1173</v>
      </c>
      <c r="D1142" s="2" t="s">
        <v>31</v>
      </c>
      <c r="E1142" s="2" t="s">
        <v>8</v>
      </c>
      <c r="F1142" s="2">
        <v>42.506800000000005</v>
      </c>
    </row>
    <row r="1143" spans="1:6" ht="16" hidden="1" x14ac:dyDescent="0.45">
      <c r="A1143" s="13">
        <v>43734</v>
      </c>
      <c r="B1143" s="3" t="s">
        <v>6</v>
      </c>
      <c r="C1143" s="3" t="s">
        <v>1174</v>
      </c>
      <c r="D1143" s="3" t="s">
        <v>42</v>
      </c>
      <c r="E1143" s="3" t="s">
        <v>8</v>
      </c>
      <c r="F1143" s="3">
        <v>798</v>
      </c>
    </row>
    <row r="1144" spans="1:6" ht="16" hidden="1" x14ac:dyDescent="0.45">
      <c r="A1144" s="12">
        <v>43734</v>
      </c>
      <c r="B1144" s="2" t="s">
        <v>10</v>
      </c>
      <c r="C1144" s="2" t="s">
        <v>1175</v>
      </c>
      <c r="D1144" s="2" t="s">
        <v>46</v>
      </c>
      <c r="E1144" s="2" t="s">
        <v>47</v>
      </c>
      <c r="F1144" s="2">
        <v>1048</v>
      </c>
    </row>
    <row r="1145" spans="1:6" ht="16" hidden="1" x14ac:dyDescent="0.45">
      <c r="A1145" s="13">
        <v>43734</v>
      </c>
      <c r="B1145" s="3" t="s">
        <v>10</v>
      </c>
      <c r="C1145" s="3" t="s">
        <v>1176</v>
      </c>
      <c r="D1145" s="3" t="s">
        <v>67</v>
      </c>
      <c r="E1145" s="3" t="s">
        <v>8</v>
      </c>
      <c r="F1145" s="3">
        <v>1984.9023999999999</v>
      </c>
    </row>
    <row r="1146" spans="1:6" ht="16" hidden="1" x14ac:dyDescent="0.45">
      <c r="A1146" s="12">
        <v>43734</v>
      </c>
      <c r="B1146" s="2" t="s">
        <v>15</v>
      </c>
      <c r="C1146" s="2" t="s">
        <v>1177</v>
      </c>
      <c r="D1146" s="2" t="s">
        <v>39</v>
      </c>
      <c r="E1146" s="2" t="s">
        <v>8</v>
      </c>
      <c r="F1146" s="2">
        <v>427.8</v>
      </c>
    </row>
    <row r="1147" spans="1:6" ht="16" hidden="1" x14ac:dyDescent="0.45">
      <c r="A1147" s="13">
        <v>43735</v>
      </c>
      <c r="B1147" s="3" t="s">
        <v>17</v>
      </c>
      <c r="C1147" s="3" t="s">
        <v>1178</v>
      </c>
      <c r="D1147" s="3" t="s">
        <v>26</v>
      </c>
      <c r="E1147" s="3" t="s">
        <v>8</v>
      </c>
      <c r="F1147" s="3">
        <v>891</v>
      </c>
    </row>
    <row r="1148" spans="1:6" ht="16" hidden="1" x14ac:dyDescent="0.45">
      <c r="A1148" s="12">
        <v>43735</v>
      </c>
      <c r="B1148" s="2" t="s">
        <v>17</v>
      </c>
      <c r="C1148" s="2" t="s">
        <v>1179</v>
      </c>
      <c r="D1148" s="2" t="s">
        <v>8</v>
      </c>
      <c r="E1148" s="2" t="s">
        <v>9</v>
      </c>
      <c r="F1148" s="2">
        <v>12153.03</v>
      </c>
    </row>
    <row r="1149" spans="1:6" ht="16" hidden="1" x14ac:dyDescent="0.45">
      <c r="A1149" s="13">
        <v>43735</v>
      </c>
      <c r="B1149" s="3" t="s">
        <v>6</v>
      </c>
      <c r="C1149" s="3" t="s">
        <v>1180</v>
      </c>
      <c r="D1149" s="3" t="s">
        <v>23</v>
      </c>
      <c r="E1149" s="3" t="s">
        <v>8</v>
      </c>
      <c r="F1149" s="3">
        <v>987.82039999999995</v>
      </c>
    </row>
    <row r="1150" spans="1:6" ht="16" hidden="1" x14ac:dyDescent="0.45">
      <c r="A1150" s="12">
        <v>43735</v>
      </c>
      <c r="B1150" s="2" t="s">
        <v>6</v>
      </c>
      <c r="C1150" s="2" t="s">
        <v>1181</v>
      </c>
      <c r="D1150" s="2" t="s">
        <v>8</v>
      </c>
      <c r="E1150" s="2" t="s">
        <v>9</v>
      </c>
      <c r="F1150" s="2">
        <v>16950</v>
      </c>
    </row>
    <row r="1151" spans="1:6" ht="16" hidden="1" x14ac:dyDescent="0.45">
      <c r="A1151" s="13">
        <v>43735</v>
      </c>
      <c r="B1151" s="3" t="s">
        <v>6</v>
      </c>
      <c r="C1151" s="3" t="s">
        <v>1182</v>
      </c>
      <c r="D1151" s="3" t="s">
        <v>64</v>
      </c>
      <c r="E1151" s="3" t="s">
        <v>8</v>
      </c>
      <c r="F1151" s="3">
        <v>82.039500000000004</v>
      </c>
    </row>
    <row r="1152" spans="1:6" ht="16" hidden="1" x14ac:dyDescent="0.45">
      <c r="A1152" s="12">
        <v>43735</v>
      </c>
      <c r="B1152" s="2" t="s">
        <v>6</v>
      </c>
      <c r="C1152" s="2" t="s">
        <v>1183</v>
      </c>
      <c r="D1152" s="2" t="s">
        <v>34</v>
      </c>
      <c r="E1152" s="2" t="s">
        <v>8</v>
      </c>
      <c r="F1152" s="2">
        <v>80.179199999999994</v>
      </c>
    </row>
    <row r="1153" spans="1:6" ht="16" hidden="1" x14ac:dyDescent="0.45">
      <c r="A1153" s="13">
        <v>43735</v>
      </c>
      <c r="B1153" s="3" t="s">
        <v>10</v>
      </c>
      <c r="C1153" s="3" t="s">
        <v>1184</v>
      </c>
      <c r="D1153" s="3" t="s">
        <v>90</v>
      </c>
      <c r="E1153" s="3" t="s">
        <v>8</v>
      </c>
      <c r="F1153" s="3">
        <v>136.63300000000001</v>
      </c>
    </row>
    <row r="1154" spans="1:6" ht="16" hidden="1" x14ac:dyDescent="0.45">
      <c r="A1154" s="12">
        <v>43735</v>
      </c>
      <c r="B1154" s="2" t="s">
        <v>10</v>
      </c>
      <c r="C1154" s="2" t="s">
        <v>1185</v>
      </c>
      <c r="D1154" s="2" t="s">
        <v>39</v>
      </c>
      <c r="E1154" s="2" t="s">
        <v>8</v>
      </c>
      <c r="F1154" s="2">
        <v>6.2813999999999997</v>
      </c>
    </row>
    <row r="1155" spans="1:6" ht="16" hidden="1" x14ac:dyDescent="0.45">
      <c r="A1155" s="13">
        <v>43735</v>
      </c>
      <c r="B1155" s="3" t="s">
        <v>10</v>
      </c>
      <c r="C1155" s="3" t="s">
        <v>1186</v>
      </c>
      <c r="D1155" s="3" t="s">
        <v>34</v>
      </c>
      <c r="E1155" s="3" t="s">
        <v>8</v>
      </c>
      <c r="F1155" s="3">
        <v>10472.211499999999</v>
      </c>
    </row>
    <row r="1156" spans="1:6" ht="16" hidden="1" x14ac:dyDescent="0.45">
      <c r="A1156" s="12">
        <v>43735</v>
      </c>
      <c r="B1156" s="2" t="s">
        <v>15</v>
      </c>
      <c r="C1156" s="2" t="s">
        <v>1187</v>
      </c>
      <c r="D1156" s="2" t="s">
        <v>23</v>
      </c>
      <c r="E1156" s="2" t="s">
        <v>8</v>
      </c>
      <c r="F1156" s="2">
        <v>15.618</v>
      </c>
    </row>
    <row r="1157" spans="1:6" ht="16" hidden="1" x14ac:dyDescent="0.45">
      <c r="A1157" s="13">
        <v>43736</v>
      </c>
      <c r="B1157" s="3" t="s">
        <v>17</v>
      </c>
      <c r="C1157" s="3" t="s">
        <v>1188</v>
      </c>
      <c r="D1157" s="3" t="s">
        <v>26</v>
      </c>
      <c r="E1157" s="3" t="s">
        <v>8</v>
      </c>
      <c r="F1157" s="3">
        <v>87.192000000000007</v>
      </c>
    </row>
    <row r="1158" spans="1:6" ht="16" hidden="1" x14ac:dyDescent="0.45">
      <c r="A1158" s="12">
        <v>43736</v>
      </c>
      <c r="B1158" s="2" t="s">
        <v>17</v>
      </c>
      <c r="C1158" s="2" t="s">
        <v>1189</v>
      </c>
      <c r="D1158" s="2" t="s">
        <v>57</v>
      </c>
      <c r="E1158" s="2" t="s">
        <v>8</v>
      </c>
      <c r="F1158" s="2">
        <v>2550</v>
      </c>
    </row>
    <row r="1159" spans="1:6" ht="16" hidden="1" x14ac:dyDescent="0.45">
      <c r="A1159" s="13">
        <v>43736</v>
      </c>
      <c r="B1159" s="3" t="s">
        <v>17</v>
      </c>
      <c r="C1159" s="3" t="s">
        <v>1190</v>
      </c>
      <c r="D1159" s="3" t="s">
        <v>19</v>
      </c>
      <c r="E1159" s="3" t="s">
        <v>8</v>
      </c>
      <c r="F1159" s="3">
        <v>3974.6543999999999</v>
      </c>
    </row>
    <row r="1160" spans="1:6" ht="16" hidden="1" x14ac:dyDescent="0.45">
      <c r="A1160" s="12">
        <v>43736</v>
      </c>
      <c r="B1160" s="2" t="s">
        <v>6</v>
      </c>
      <c r="C1160" s="2" t="s">
        <v>1191</v>
      </c>
      <c r="D1160" s="2" t="s">
        <v>104</v>
      </c>
      <c r="E1160" s="2" t="s">
        <v>8</v>
      </c>
      <c r="F1160" s="2">
        <v>955.14380000000006</v>
      </c>
    </row>
    <row r="1161" spans="1:6" ht="16" hidden="1" x14ac:dyDescent="0.45">
      <c r="A1161" s="13">
        <v>43736</v>
      </c>
      <c r="B1161" s="3" t="s">
        <v>6</v>
      </c>
      <c r="C1161" s="3" t="s">
        <v>1192</v>
      </c>
      <c r="D1161" s="3" t="s">
        <v>28</v>
      </c>
      <c r="E1161" s="3" t="s">
        <v>8</v>
      </c>
      <c r="F1161" s="3">
        <v>82.415999999999997</v>
      </c>
    </row>
    <row r="1162" spans="1:6" ht="16" hidden="1" x14ac:dyDescent="0.45">
      <c r="A1162" s="12">
        <v>43736</v>
      </c>
      <c r="B1162" s="2" t="s">
        <v>10</v>
      </c>
      <c r="C1162" s="2" t="s">
        <v>1193</v>
      </c>
      <c r="D1162" s="2" t="s">
        <v>23</v>
      </c>
      <c r="E1162" s="2" t="s">
        <v>8</v>
      </c>
      <c r="F1162" s="2">
        <v>385</v>
      </c>
    </row>
    <row r="1163" spans="1:6" ht="16" hidden="1" x14ac:dyDescent="0.45">
      <c r="A1163" s="13">
        <v>43736</v>
      </c>
      <c r="B1163" s="3" t="s">
        <v>15</v>
      </c>
      <c r="C1163" s="3" t="s">
        <v>1194</v>
      </c>
      <c r="D1163" s="3" t="s">
        <v>46</v>
      </c>
      <c r="E1163" s="3" t="s">
        <v>47</v>
      </c>
      <c r="F1163" s="3">
        <v>7.1339999999999995</v>
      </c>
    </row>
    <row r="1164" spans="1:6" ht="16" hidden="1" x14ac:dyDescent="0.45">
      <c r="A1164" s="12">
        <v>43736</v>
      </c>
      <c r="B1164" s="2" t="s">
        <v>15</v>
      </c>
      <c r="C1164" s="2" t="s">
        <v>1195</v>
      </c>
      <c r="D1164" s="2" t="s">
        <v>23</v>
      </c>
      <c r="E1164" s="2" t="s">
        <v>8</v>
      </c>
      <c r="F1164" s="2">
        <v>19680</v>
      </c>
    </row>
    <row r="1165" spans="1:6" ht="16" hidden="1" x14ac:dyDescent="0.45">
      <c r="A1165" s="13">
        <v>43737</v>
      </c>
      <c r="B1165" s="3" t="s">
        <v>6</v>
      </c>
      <c r="C1165" s="3" t="s">
        <v>1196</v>
      </c>
      <c r="D1165" s="3" t="s">
        <v>104</v>
      </c>
      <c r="E1165" s="3" t="s">
        <v>8</v>
      </c>
      <c r="F1165" s="3">
        <v>18.303800000000003</v>
      </c>
    </row>
    <row r="1166" spans="1:6" ht="16" hidden="1" x14ac:dyDescent="0.45">
      <c r="A1166" s="12">
        <v>43737</v>
      </c>
      <c r="B1166" s="2" t="s">
        <v>10</v>
      </c>
      <c r="C1166" s="2" t="s">
        <v>1197</v>
      </c>
      <c r="D1166" s="2" t="s">
        <v>39</v>
      </c>
      <c r="E1166" s="2" t="s">
        <v>8</v>
      </c>
      <c r="F1166" s="2">
        <v>19437.4274</v>
      </c>
    </row>
    <row r="1167" spans="1:6" ht="16" hidden="1" x14ac:dyDescent="0.45">
      <c r="A1167" s="13">
        <v>43738</v>
      </c>
      <c r="B1167" s="3" t="s">
        <v>15</v>
      </c>
      <c r="C1167" s="3" t="s">
        <v>1198</v>
      </c>
      <c r="D1167" s="3" t="s">
        <v>93</v>
      </c>
      <c r="E1167" s="3" t="s">
        <v>8</v>
      </c>
      <c r="F1167" s="3">
        <v>26.244</v>
      </c>
    </row>
    <row r="1168" spans="1:6" ht="16" hidden="1" x14ac:dyDescent="0.45">
      <c r="A1168" s="12">
        <v>43739</v>
      </c>
      <c r="B1168" s="2" t="s">
        <v>17</v>
      </c>
      <c r="C1168" s="2" t="s">
        <v>1199</v>
      </c>
      <c r="D1168" s="2" t="s">
        <v>46</v>
      </c>
      <c r="E1168" s="2" t="s">
        <v>47</v>
      </c>
      <c r="F1168" s="2">
        <v>80.775199999999998</v>
      </c>
    </row>
    <row r="1169" spans="1:6" ht="16" hidden="1" x14ac:dyDescent="0.45">
      <c r="A1169" s="13">
        <v>43739</v>
      </c>
      <c r="B1169" s="3" t="s">
        <v>17</v>
      </c>
      <c r="C1169" s="3" t="s">
        <v>1200</v>
      </c>
      <c r="D1169" s="3" t="s">
        <v>26</v>
      </c>
      <c r="E1169" s="3" t="s">
        <v>8</v>
      </c>
      <c r="F1169" s="3">
        <v>22.444800000000001</v>
      </c>
    </row>
    <row r="1170" spans="1:6" ht="16" hidden="1" x14ac:dyDescent="0.45">
      <c r="A1170" s="12">
        <v>43739</v>
      </c>
      <c r="B1170" s="2" t="s">
        <v>6</v>
      </c>
      <c r="C1170" s="2" t="s">
        <v>1201</v>
      </c>
      <c r="D1170" s="2" t="s">
        <v>64</v>
      </c>
      <c r="E1170" s="2" t="s">
        <v>8</v>
      </c>
      <c r="F1170" s="2">
        <v>3273.2447999999999</v>
      </c>
    </row>
    <row r="1171" spans="1:6" ht="16" hidden="1" x14ac:dyDescent="0.45">
      <c r="A1171" s="13">
        <v>43739</v>
      </c>
      <c r="B1171" s="3" t="s">
        <v>6</v>
      </c>
      <c r="C1171" s="3" t="s">
        <v>1202</v>
      </c>
      <c r="D1171" s="3" t="s">
        <v>73</v>
      </c>
      <c r="E1171" s="3" t="s">
        <v>8</v>
      </c>
      <c r="F1171" s="3">
        <v>64.609200000000001</v>
      </c>
    </row>
    <row r="1172" spans="1:6" ht="16" hidden="1" x14ac:dyDescent="0.45">
      <c r="A1172" s="12">
        <v>43739</v>
      </c>
      <c r="B1172" s="2" t="s">
        <v>6</v>
      </c>
      <c r="C1172" s="2" t="s">
        <v>1203</v>
      </c>
      <c r="D1172" s="2" t="s">
        <v>39</v>
      </c>
      <c r="E1172" s="2" t="s">
        <v>8</v>
      </c>
      <c r="F1172" s="2">
        <v>1182.3699999999999</v>
      </c>
    </row>
    <row r="1173" spans="1:6" ht="16" hidden="1" x14ac:dyDescent="0.45">
      <c r="A1173" s="13">
        <v>43739</v>
      </c>
      <c r="B1173" s="3" t="s">
        <v>10</v>
      </c>
      <c r="C1173" s="3" t="s">
        <v>1204</v>
      </c>
      <c r="D1173" s="3" t="s">
        <v>8</v>
      </c>
      <c r="E1173" s="3" t="s">
        <v>14</v>
      </c>
      <c r="F1173" s="3">
        <v>45.917200000000001</v>
      </c>
    </row>
    <row r="1174" spans="1:6" ht="16" hidden="1" x14ac:dyDescent="0.45">
      <c r="A1174" s="12">
        <v>43740</v>
      </c>
      <c r="B1174" s="2" t="s">
        <v>15</v>
      </c>
      <c r="C1174" s="2" t="s">
        <v>1205</v>
      </c>
      <c r="D1174" s="2" t="s">
        <v>8</v>
      </c>
      <c r="E1174" s="2" t="s">
        <v>117</v>
      </c>
      <c r="F1174" s="2">
        <v>936</v>
      </c>
    </row>
    <row r="1175" spans="1:6" ht="16" hidden="1" x14ac:dyDescent="0.45">
      <c r="A1175" s="13">
        <v>43741</v>
      </c>
      <c r="B1175" s="3" t="s">
        <v>17</v>
      </c>
      <c r="C1175" s="3" t="s">
        <v>1206</v>
      </c>
      <c r="D1175" s="3" t="s">
        <v>67</v>
      </c>
      <c r="E1175" s="3" t="s">
        <v>8</v>
      </c>
      <c r="F1175" s="3">
        <v>16.074000000000002</v>
      </c>
    </row>
    <row r="1176" spans="1:6" ht="16" hidden="1" x14ac:dyDescent="0.45">
      <c r="A1176" s="12">
        <v>43741</v>
      </c>
      <c r="B1176" s="2" t="s">
        <v>17</v>
      </c>
      <c r="C1176" s="2" t="s">
        <v>1207</v>
      </c>
      <c r="D1176" s="2" t="s">
        <v>12</v>
      </c>
      <c r="E1176" s="2" t="s">
        <v>8</v>
      </c>
      <c r="F1176" s="2">
        <v>2144</v>
      </c>
    </row>
    <row r="1177" spans="1:6" ht="16" hidden="1" x14ac:dyDescent="0.45">
      <c r="A1177" s="13">
        <v>43741</v>
      </c>
      <c r="B1177" s="3" t="s">
        <v>17</v>
      </c>
      <c r="C1177" s="3" t="s">
        <v>1208</v>
      </c>
      <c r="D1177" s="3" t="s">
        <v>12</v>
      </c>
      <c r="E1177" s="3" t="s">
        <v>8</v>
      </c>
      <c r="F1177" s="3">
        <v>1827.3420000000001</v>
      </c>
    </row>
    <row r="1178" spans="1:6" ht="16" hidden="1" x14ac:dyDescent="0.45">
      <c r="A1178" s="12">
        <v>43741</v>
      </c>
      <c r="B1178" s="2" t="s">
        <v>15</v>
      </c>
      <c r="C1178" s="2" t="s">
        <v>1209</v>
      </c>
      <c r="D1178" s="2" t="s">
        <v>31</v>
      </c>
      <c r="E1178" s="2" t="s">
        <v>8</v>
      </c>
      <c r="F1178" s="2">
        <v>2457</v>
      </c>
    </row>
    <row r="1179" spans="1:6" ht="16" hidden="1" x14ac:dyDescent="0.45">
      <c r="A1179" s="13">
        <v>43741</v>
      </c>
      <c r="B1179" s="3" t="s">
        <v>15</v>
      </c>
      <c r="C1179" s="3" t="s">
        <v>1210</v>
      </c>
      <c r="D1179" s="3" t="s">
        <v>67</v>
      </c>
      <c r="E1179" s="3" t="s">
        <v>8</v>
      </c>
      <c r="F1179" s="3">
        <v>15.932399999999999</v>
      </c>
    </row>
    <row r="1180" spans="1:6" ht="16" hidden="1" x14ac:dyDescent="0.45">
      <c r="A1180" s="12">
        <v>43742</v>
      </c>
      <c r="B1180" s="2" t="s">
        <v>17</v>
      </c>
      <c r="C1180" s="2" t="s">
        <v>1211</v>
      </c>
      <c r="D1180" s="2" t="s">
        <v>46</v>
      </c>
      <c r="E1180" s="2" t="s">
        <v>47</v>
      </c>
      <c r="F1180" s="2">
        <v>141.52000000000001</v>
      </c>
    </row>
    <row r="1181" spans="1:6" ht="16" hidden="1" x14ac:dyDescent="0.45">
      <c r="A1181" s="13">
        <v>43742</v>
      </c>
      <c r="B1181" s="3" t="s">
        <v>6</v>
      </c>
      <c r="C1181" s="3" t="s">
        <v>1212</v>
      </c>
      <c r="D1181" s="3" t="s">
        <v>23</v>
      </c>
      <c r="E1181" s="3" t="s">
        <v>8</v>
      </c>
      <c r="F1181" s="3">
        <v>3185.5686000000001</v>
      </c>
    </row>
    <row r="1182" spans="1:6" ht="16" hidden="1" x14ac:dyDescent="0.45">
      <c r="A1182" s="12">
        <v>43742</v>
      </c>
      <c r="B1182" s="2" t="s">
        <v>6</v>
      </c>
      <c r="C1182" s="2" t="s">
        <v>1213</v>
      </c>
      <c r="D1182" s="2" t="s">
        <v>31</v>
      </c>
      <c r="E1182" s="2" t="s">
        <v>8</v>
      </c>
      <c r="F1182" s="2">
        <v>106.7825</v>
      </c>
    </row>
    <row r="1183" spans="1:6" ht="16" hidden="1" x14ac:dyDescent="0.45">
      <c r="A1183" s="13">
        <v>43742</v>
      </c>
      <c r="B1183" s="3" t="s">
        <v>10</v>
      </c>
      <c r="C1183" s="3" t="s">
        <v>1214</v>
      </c>
      <c r="D1183" s="3" t="s">
        <v>8</v>
      </c>
      <c r="E1183" s="3" t="s">
        <v>9</v>
      </c>
      <c r="F1183" s="3">
        <v>21822.696999999996</v>
      </c>
    </row>
    <row r="1184" spans="1:6" ht="16" hidden="1" x14ac:dyDescent="0.45">
      <c r="A1184" s="12">
        <v>43743</v>
      </c>
      <c r="B1184" s="2" t="s">
        <v>6</v>
      </c>
      <c r="C1184" s="2" t="s">
        <v>1215</v>
      </c>
      <c r="D1184" s="2" t="s">
        <v>39</v>
      </c>
      <c r="E1184" s="2" t="s">
        <v>8</v>
      </c>
      <c r="F1184" s="2">
        <v>86.446799999999996</v>
      </c>
    </row>
    <row r="1185" spans="1:6" ht="16" hidden="1" x14ac:dyDescent="0.45">
      <c r="A1185" s="13">
        <v>43743</v>
      </c>
      <c r="B1185" s="3" t="s">
        <v>15</v>
      </c>
      <c r="C1185" s="3" t="s">
        <v>1216</v>
      </c>
      <c r="D1185" s="3" t="s">
        <v>8</v>
      </c>
      <c r="E1185" s="3" t="s">
        <v>14</v>
      </c>
      <c r="F1185" s="3">
        <v>13.818000000000001</v>
      </c>
    </row>
    <row r="1186" spans="1:6" ht="16" hidden="1" x14ac:dyDescent="0.45">
      <c r="A1186" s="12">
        <v>43744</v>
      </c>
      <c r="B1186" s="2" t="s">
        <v>6</v>
      </c>
      <c r="C1186" s="2" t="s">
        <v>1217</v>
      </c>
      <c r="D1186" s="2" t="s">
        <v>12</v>
      </c>
      <c r="E1186" s="2" t="s">
        <v>8</v>
      </c>
      <c r="F1186" s="2">
        <v>2411.0749999999998</v>
      </c>
    </row>
    <row r="1187" spans="1:6" ht="16" hidden="1" x14ac:dyDescent="0.45">
      <c r="A1187" s="13">
        <v>43744</v>
      </c>
      <c r="B1187" s="3" t="s">
        <v>10</v>
      </c>
      <c r="C1187" s="3" t="s">
        <v>1218</v>
      </c>
      <c r="D1187" s="3" t="s">
        <v>46</v>
      </c>
      <c r="E1187" s="3" t="s">
        <v>47</v>
      </c>
      <c r="F1187" s="3">
        <v>1476</v>
      </c>
    </row>
    <row r="1188" spans="1:6" ht="16" hidden="1" x14ac:dyDescent="0.45">
      <c r="A1188" s="12">
        <v>43744</v>
      </c>
      <c r="B1188" s="2" t="s">
        <v>10</v>
      </c>
      <c r="C1188" s="2" t="s">
        <v>1219</v>
      </c>
      <c r="D1188" s="2" t="s">
        <v>46</v>
      </c>
      <c r="E1188" s="2" t="s">
        <v>47</v>
      </c>
      <c r="F1188" s="2">
        <v>1420.1669999999999</v>
      </c>
    </row>
    <row r="1189" spans="1:6" ht="16" hidden="1" x14ac:dyDescent="0.45">
      <c r="A1189" s="13">
        <v>43744</v>
      </c>
      <c r="B1189" s="3" t="s">
        <v>15</v>
      </c>
      <c r="C1189" s="3" t="s">
        <v>1220</v>
      </c>
      <c r="D1189" s="3" t="s">
        <v>39</v>
      </c>
      <c r="E1189" s="3" t="s">
        <v>8</v>
      </c>
      <c r="F1189" s="3">
        <v>971.1</v>
      </c>
    </row>
    <row r="1190" spans="1:6" ht="16" hidden="1" x14ac:dyDescent="0.45">
      <c r="A1190" s="12">
        <v>43745</v>
      </c>
      <c r="B1190" s="2" t="s">
        <v>6</v>
      </c>
      <c r="C1190" s="2" t="s">
        <v>1221</v>
      </c>
      <c r="D1190" s="2" t="s">
        <v>42</v>
      </c>
      <c r="E1190" s="2" t="s">
        <v>8</v>
      </c>
      <c r="F1190" s="2">
        <v>2367.2574</v>
      </c>
    </row>
    <row r="1191" spans="1:6" ht="16" hidden="1" x14ac:dyDescent="0.45">
      <c r="A1191" s="13">
        <v>43745</v>
      </c>
      <c r="B1191" s="3" t="s">
        <v>6</v>
      </c>
      <c r="C1191" s="3" t="s">
        <v>1222</v>
      </c>
      <c r="D1191" s="3" t="s">
        <v>57</v>
      </c>
      <c r="E1191" s="3" t="s">
        <v>8</v>
      </c>
      <c r="F1191" s="3">
        <v>5960</v>
      </c>
    </row>
    <row r="1192" spans="1:6" ht="16" hidden="1" x14ac:dyDescent="0.45">
      <c r="A1192" s="12">
        <v>43745</v>
      </c>
      <c r="B1192" s="2" t="s">
        <v>6</v>
      </c>
      <c r="C1192" s="2" t="s">
        <v>1223</v>
      </c>
      <c r="D1192" s="2" t="s">
        <v>57</v>
      </c>
      <c r="E1192" s="2" t="s">
        <v>8</v>
      </c>
      <c r="F1192" s="2">
        <v>1733.1336000000001</v>
      </c>
    </row>
    <row r="1193" spans="1:6" ht="16" hidden="1" x14ac:dyDescent="0.45">
      <c r="A1193" s="13">
        <v>43745</v>
      </c>
      <c r="B1193" s="3" t="s">
        <v>10</v>
      </c>
      <c r="C1193" s="3" t="s">
        <v>1224</v>
      </c>
      <c r="D1193" s="3" t="s">
        <v>8</v>
      </c>
      <c r="E1193" s="3" t="s">
        <v>14</v>
      </c>
      <c r="F1193" s="3">
        <v>9251.2000000000007</v>
      </c>
    </row>
    <row r="1194" spans="1:6" ht="16" hidden="1" x14ac:dyDescent="0.45">
      <c r="A1194" s="12">
        <v>43745</v>
      </c>
      <c r="B1194" s="2" t="s">
        <v>15</v>
      </c>
      <c r="C1194" s="2" t="s">
        <v>1225</v>
      </c>
      <c r="D1194" s="2" t="s">
        <v>26</v>
      </c>
      <c r="E1194" s="2" t="s">
        <v>8</v>
      </c>
      <c r="F1194" s="2">
        <v>2110.1255999999998</v>
      </c>
    </row>
    <row r="1195" spans="1:6" ht="16" hidden="1" x14ac:dyDescent="0.45">
      <c r="A1195" s="13">
        <v>43746</v>
      </c>
      <c r="B1195" s="3" t="s">
        <v>17</v>
      </c>
      <c r="C1195" s="3" t="s">
        <v>1226</v>
      </c>
      <c r="D1195" s="3" t="s">
        <v>39</v>
      </c>
      <c r="E1195" s="3" t="s">
        <v>8</v>
      </c>
      <c r="F1195" s="3">
        <v>1340</v>
      </c>
    </row>
    <row r="1196" spans="1:6" ht="16" hidden="1" x14ac:dyDescent="0.45">
      <c r="A1196" s="12">
        <v>43746</v>
      </c>
      <c r="B1196" s="2" t="s">
        <v>10</v>
      </c>
      <c r="C1196" s="2" t="s">
        <v>1227</v>
      </c>
      <c r="D1196" s="2" t="s">
        <v>39</v>
      </c>
      <c r="E1196" s="2" t="s">
        <v>8</v>
      </c>
      <c r="F1196" s="2">
        <v>970</v>
      </c>
    </row>
    <row r="1197" spans="1:6" ht="16" hidden="1" x14ac:dyDescent="0.45">
      <c r="A1197" s="13">
        <v>43746</v>
      </c>
      <c r="B1197" s="3" t="s">
        <v>15</v>
      </c>
      <c r="C1197" s="3" t="s">
        <v>1228</v>
      </c>
      <c r="D1197" s="3" t="s">
        <v>19</v>
      </c>
      <c r="E1197" s="3" t="s">
        <v>8</v>
      </c>
      <c r="F1197" s="3">
        <v>26640</v>
      </c>
    </row>
    <row r="1198" spans="1:6" ht="16" hidden="1" x14ac:dyDescent="0.45">
      <c r="A1198" s="12">
        <v>43747</v>
      </c>
      <c r="B1198" s="2" t="s">
        <v>6</v>
      </c>
      <c r="C1198" s="2" t="s">
        <v>1229</v>
      </c>
      <c r="D1198" s="2" t="s">
        <v>64</v>
      </c>
      <c r="E1198" s="2" t="s">
        <v>8</v>
      </c>
      <c r="F1198" s="2">
        <v>1663.6578</v>
      </c>
    </row>
    <row r="1199" spans="1:6" ht="16" hidden="1" x14ac:dyDescent="0.45">
      <c r="A1199" s="13">
        <v>43747</v>
      </c>
      <c r="B1199" s="3" t="s">
        <v>10</v>
      </c>
      <c r="C1199" s="3" t="s">
        <v>1230</v>
      </c>
      <c r="D1199" s="3" t="s">
        <v>34</v>
      </c>
      <c r="E1199" s="3" t="s">
        <v>8</v>
      </c>
      <c r="F1199" s="3">
        <v>5337.0095999999994</v>
      </c>
    </row>
    <row r="1200" spans="1:6" ht="16" hidden="1" x14ac:dyDescent="0.45">
      <c r="A1200" s="12">
        <v>43748</v>
      </c>
      <c r="B1200" s="2" t="s">
        <v>10</v>
      </c>
      <c r="C1200" s="2" t="s">
        <v>1231</v>
      </c>
      <c r="D1200" s="2" t="s">
        <v>90</v>
      </c>
      <c r="E1200" s="2" t="s">
        <v>8</v>
      </c>
      <c r="F1200" s="2">
        <v>17.977999999999998</v>
      </c>
    </row>
    <row r="1201" spans="1:6" ht="16" hidden="1" x14ac:dyDescent="0.45">
      <c r="A1201" s="13">
        <v>43748</v>
      </c>
      <c r="B1201" s="3" t="s">
        <v>15</v>
      </c>
      <c r="C1201" s="3" t="s">
        <v>1232</v>
      </c>
      <c r="D1201" s="3" t="s">
        <v>19</v>
      </c>
      <c r="E1201" s="3" t="s">
        <v>8</v>
      </c>
      <c r="F1201" s="3">
        <v>4480.2</v>
      </c>
    </row>
    <row r="1202" spans="1:6" ht="16" hidden="1" x14ac:dyDescent="0.45">
      <c r="A1202" s="12">
        <v>43749</v>
      </c>
      <c r="B1202" s="2" t="s">
        <v>10</v>
      </c>
      <c r="C1202" s="2" t="s">
        <v>1233</v>
      </c>
      <c r="D1202" s="2" t="s">
        <v>46</v>
      </c>
      <c r="E1202" s="2" t="s">
        <v>47</v>
      </c>
      <c r="F1202" s="2">
        <v>2475.1999999999998</v>
      </c>
    </row>
    <row r="1203" spans="1:6" ht="16" hidden="1" x14ac:dyDescent="0.45">
      <c r="A1203" s="13">
        <v>43749</v>
      </c>
      <c r="B1203" s="3" t="s">
        <v>10</v>
      </c>
      <c r="C1203" s="3" t="s">
        <v>1234</v>
      </c>
      <c r="D1203" s="3" t="s">
        <v>31</v>
      </c>
      <c r="E1203" s="3" t="s">
        <v>8</v>
      </c>
      <c r="F1203" s="3">
        <v>95.013600000000011</v>
      </c>
    </row>
    <row r="1204" spans="1:6" ht="16" hidden="1" x14ac:dyDescent="0.45">
      <c r="A1204" s="12">
        <v>43750</v>
      </c>
      <c r="B1204" s="2" t="s">
        <v>17</v>
      </c>
      <c r="C1204" s="2" t="s">
        <v>1235</v>
      </c>
      <c r="D1204" s="2" t="s">
        <v>34</v>
      </c>
      <c r="E1204" s="2" t="s">
        <v>8</v>
      </c>
      <c r="F1204" s="2">
        <v>7.8440000000000012</v>
      </c>
    </row>
    <row r="1205" spans="1:6" ht="16" hidden="1" x14ac:dyDescent="0.45">
      <c r="A1205" s="13">
        <v>43750</v>
      </c>
      <c r="B1205" s="3" t="s">
        <v>17</v>
      </c>
      <c r="C1205" s="3" t="s">
        <v>1236</v>
      </c>
      <c r="D1205" s="3" t="s">
        <v>64</v>
      </c>
      <c r="E1205" s="3" t="s">
        <v>8</v>
      </c>
      <c r="F1205" s="3">
        <v>582</v>
      </c>
    </row>
    <row r="1206" spans="1:6" ht="16" hidden="1" x14ac:dyDescent="0.45">
      <c r="A1206" s="12">
        <v>43750</v>
      </c>
      <c r="B1206" s="2" t="s">
        <v>17</v>
      </c>
      <c r="C1206" s="2" t="s">
        <v>1237</v>
      </c>
      <c r="D1206" s="2" t="s">
        <v>8</v>
      </c>
      <c r="E1206" s="2" t="s">
        <v>9</v>
      </c>
      <c r="F1206" s="2">
        <v>5993.2008000000005</v>
      </c>
    </row>
    <row r="1207" spans="1:6" ht="16" hidden="1" x14ac:dyDescent="0.45">
      <c r="A1207" s="13">
        <v>43750</v>
      </c>
      <c r="B1207" s="3" t="s">
        <v>6</v>
      </c>
      <c r="C1207" s="3" t="s">
        <v>1238</v>
      </c>
      <c r="D1207" s="3" t="s">
        <v>46</v>
      </c>
      <c r="E1207" s="3" t="s">
        <v>47</v>
      </c>
      <c r="F1207" s="3">
        <v>1260</v>
      </c>
    </row>
    <row r="1208" spans="1:6" ht="16" hidden="1" x14ac:dyDescent="0.45">
      <c r="A1208" s="12">
        <v>43750</v>
      </c>
      <c r="B1208" s="2" t="s">
        <v>6</v>
      </c>
      <c r="C1208" s="2" t="s">
        <v>1239</v>
      </c>
      <c r="D1208" s="2" t="s">
        <v>34</v>
      </c>
      <c r="E1208" s="2" t="s">
        <v>8</v>
      </c>
      <c r="F1208" s="2">
        <v>11.823100000000002</v>
      </c>
    </row>
    <row r="1209" spans="1:6" ht="16" hidden="1" x14ac:dyDescent="0.45">
      <c r="A1209" s="13">
        <v>43750</v>
      </c>
      <c r="B1209" s="3" t="s">
        <v>10</v>
      </c>
      <c r="C1209" s="3" t="s">
        <v>1240</v>
      </c>
      <c r="D1209" s="3" t="s">
        <v>23</v>
      </c>
      <c r="E1209" s="3" t="s">
        <v>8</v>
      </c>
      <c r="F1209" s="3">
        <v>2582.8220000000001</v>
      </c>
    </row>
    <row r="1210" spans="1:6" ht="16" hidden="1" x14ac:dyDescent="0.45">
      <c r="A1210" s="12">
        <v>43750</v>
      </c>
      <c r="B1210" s="2" t="s">
        <v>10</v>
      </c>
      <c r="C1210" s="2" t="s">
        <v>1241</v>
      </c>
      <c r="D1210" s="2" t="s">
        <v>93</v>
      </c>
      <c r="E1210" s="2" t="s">
        <v>8</v>
      </c>
      <c r="F1210" s="2">
        <v>2294.6080000000002</v>
      </c>
    </row>
    <row r="1211" spans="1:6" ht="16" hidden="1" x14ac:dyDescent="0.45">
      <c r="A1211" s="13">
        <v>43750</v>
      </c>
      <c r="B1211" s="3" t="s">
        <v>10</v>
      </c>
      <c r="C1211" s="3" t="s">
        <v>1242</v>
      </c>
      <c r="D1211" s="3" t="s">
        <v>93</v>
      </c>
      <c r="E1211" s="3" t="s">
        <v>8</v>
      </c>
      <c r="F1211" s="3">
        <v>750</v>
      </c>
    </row>
    <row r="1212" spans="1:6" ht="16" hidden="1" x14ac:dyDescent="0.45">
      <c r="A1212" s="12">
        <v>43750</v>
      </c>
      <c r="B1212" s="2" t="s">
        <v>10</v>
      </c>
      <c r="C1212" s="2" t="s">
        <v>1243</v>
      </c>
      <c r="D1212" s="2" t="s">
        <v>8</v>
      </c>
      <c r="E1212" s="2" t="s">
        <v>9</v>
      </c>
      <c r="F1212" s="2">
        <v>23860.2</v>
      </c>
    </row>
    <row r="1213" spans="1:6" ht="16" hidden="1" x14ac:dyDescent="0.45">
      <c r="A1213" s="13">
        <v>43750</v>
      </c>
      <c r="B1213" s="3" t="s">
        <v>15</v>
      </c>
      <c r="C1213" s="3" t="s">
        <v>1244</v>
      </c>
      <c r="D1213" s="3" t="s">
        <v>8</v>
      </c>
      <c r="E1213" s="3" t="s">
        <v>9</v>
      </c>
      <c r="F1213" s="3">
        <v>4838.3599999999997</v>
      </c>
    </row>
    <row r="1214" spans="1:6" ht="16" hidden="1" x14ac:dyDescent="0.45">
      <c r="A1214" s="12">
        <v>43751</v>
      </c>
      <c r="B1214" s="2" t="s">
        <v>6</v>
      </c>
      <c r="C1214" s="2" t="s">
        <v>1245</v>
      </c>
      <c r="D1214" s="2" t="s">
        <v>64</v>
      </c>
      <c r="E1214" s="2" t="s">
        <v>8</v>
      </c>
      <c r="F1214" s="2">
        <v>22010.140799999997</v>
      </c>
    </row>
    <row r="1215" spans="1:6" ht="16" hidden="1" x14ac:dyDescent="0.45">
      <c r="A1215" s="13">
        <v>43751</v>
      </c>
      <c r="B1215" s="3" t="s">
        <v>6</v>
      </c>
      <c r="C1215" s="3" t="s">
        <v>1246</v>
      </c>
      <c r="D1215" s="3" t="s">
        <v>64</v>
      </c>
      <c r="E1215" s="3" t="s">
        <v>8</v>
      </c>
      <c r="F1215" s="3">
        <v>1742.4</v>
      </c>
    </row>
    <row r="1216" spans="1:6" ht="16" hidden="1" x14ac:dyDescent="0.45">
      <c r="A1216" s="12">
        <v>43751</v>
      </c>
      <c r="B1216" s="2" t="s">
        <v>10</v>
      </c>
      <c r="C1216" s="2" t="s">
        <v>1247</v>
      </c>
      <c r="D1216" s="2" t="s">
        <v>42</v>
      </c>
      <c r="E1216" s="2" t="s">
        <v>8</v>
      </c>
      <c r="F1216" s="2">
        <v>8.8659999999999997</v>
      </c>
    </row>
    <row r="1217" spans="1:6" ht="16" hidden="1" x14ac:dyDescent="0.45">
      <c r="A1217" s="13">
        <v>43752</v>
      </c>
      <c r="B1217" s="3" t="s">
        <v>10</v>
      </c>
      <c r="C1217" s="3" t="s">
        <v>1248</v>
      </c>
      <c r="D1217" s="3" t="s">
        <v>67</v>
      </c>
      <c r="E1217" s="3" t="s">
        <v>8</v>
      </c>
      <c r="F1217" s="3">
        <v>186</v>
      </c>
    </row>
    <row r="1218" spans="1:6" ht="16" hidden="1" x14ac:dyDescent="0.45">
      <c r="A1218" s="12">
        <v>43752</v>
      </c>
      <c r="B1218" s="2" t="s">
        <v>15</v>
      </c>
      <c r="C1218" s="2" t="s">
        <v>1249</v>
      </c>
      <c r="D1218" s="2" t="s">
        <v>67</v>
      </c>
      <c r="E1218" s="2" t="s">
        <v>8</v>
      </c>
      <c r="F1218" s="2">
        <v>12.48</v>
      </c>
    </row>
    <row r="1219" spans="1:6" ht="16" hidden="1" x14ac:dyDescent="0.45">
      <c r="A1219" s="13">
        <v>43753</v>
      </c>
      <c r="B1219" s="3" t="s">
        <v>17</v>
      </c>
      <c r="C1219" s="3" t="s">
        <v>1250</v>
      </c>
      <c r="D1219" s="3" t="s">
        <v>64</v>
      </c>
      <c r="E1219" s="3" t="s">
        <v>8</v>
      </c>
      <c r="F1219" s="3">
        <v>7.47</v>
      </c>
    </row>
    <row r="1220" spans="1:6" ht="16" hidden="1" x14ac:dyDescent="0.45">
      <c r="A1220" s="12">
        <v>43753</v>
      </c>
      <c r="B1220" s="2" t="s">
        <v>17</v>
      </c>
      <c r="C1220" s="2" t="s">
        <v>1251</v>
      </c>
      <c r="D1220" s="2" t="s">
        <v>73</v>
      </c>
      <c r="E1220" s="2" t="s">
        <v>8</v>
      </c>
      <c r="F1220" s="2">
        <v>1150</v>
      </c>
    </row>
    <row r="1221" spans="1:6" ht="16" hidden="1" x14ac:dyDescent="0.45">
      <c r="A1221" s="13">
        <v>43753</v>
      </c>
      <c r="B1221" s="3" t="s">
        <v>17</v>
      </c>
      <c r="C1221" s="3" t="s">
        <v>1252</v>
      </c>
      <c r="D1221" s="3" t="s">
        <v>42</v>
      </c>
      <c r="E1221" s="3" t="s">
        <v>8</v>
      </c>
      <c r="F1221" s="3">
        <v>2753.5296000000003</v>
      </c>
    </row>
    <row r="1222" spans="1:6" ht="16" hidden="1" x14ac:dyDescent="0.45">
      <c r="A1222" s="12">
        <v>43753</v>
      </c>
      <c r="B1222" s="2" t="s">
        <v>6</v>
      </c>
      <c r="C1222" s="2" t="s">
        <v>1253</v>
      </c>
      <c r="D1222" s="2" t="s">
        <v>8</v>
      </c>
      <c r="E1222" s="2" t="s">
        <v>14</v>
      </c>
      <c r="F1222" s="2">
        <v>632</v>
      </c>
    </row>
    <row r="1223" spans="1:6" ht="16" hidden="1" x14ac:dyDescent="0.45">
      <c r="A1223" s="13">
        <v>43753</v>
      </c>
      <c r="B1223" s="3" t="s">
        <v>6</v>
      </c>
      <c r="C1223" s="3" t="s">
        <v>1254</v>
      </c>
      <c r="D1223" s="3" t="s">
        <v>46</v>
      </c>
      <c r="E1223" s="3" t="s">
        <v>47</v>
      </c>
      <c r="F1223" s="3">
        <v>1433.6923999999999</v>
      </c>
    </row>
    <row r="1224" spans="1:6" ht="16" hidden="1" x14ac:dyDescent="0.45">
      <c r="A1224" s="12">
        <v>43753</v>
      </c>
      <c r="B1224" s="2" t="s">
        <v>10</v>
      </c>
      <c r="C1224" s="2" t="s">
        <v>1255</v>
      </c>
      <c r="D1224" s="2" t="s">
        <v>39</v>
      </c>
      <c r="E1224" s="2" t="s">
        <v>8</v>
      </c>
      <c r="F1224" s="2">
        <v>9556.5315999999984</v>
      </c>
    </row>
    <row r="1225" spans="1:6" ht="16" hidden="1" x14ac:dyDescent="0.45">
      <c r="A1225" s="13">
        <v>43753</v>
      </c>
      <c r="B1225" s="3" t="s">
        <v>15</v>
      </c>
      <c r="C1225" s="3" t="s">
        <v>1256</v>
      </c>
      <c r="D1225" s="3" t="s">
        <v>28</v>
      </c>
      <c r="E1225" s="3" t="s">
        <v>8</v>
      </c>
      <c r="F1225" s="3">
        <v>824.43420000000003</v>
      </c>
    </row>
    <row r="1226" spans="1:6" ht="16" hidden="1" x14ac:dyDescent="0.45">
      <c r="A1226" s="12">
        <v>43753</v>
      </c>
      <c r="B1226" s="2" t="s">
        <v>15</v>
      </c>
      <c r="C1226" s="2" t="s">
        <v>1257</v>
      </c>
      <c r="D1226" s="2" t="s">
        <v>8</v>
      </c>
      <c r="E1226" s="2" t="s">
        <v>14</v>
      </c>
      <c r="F1226" s="2">
        <v>436</v>
      </c>
    </row>
    <row r="1227" spans="1:6" ht="16" hidden="1" x14ac:dyDescent="0.45">
      <c r="A1227" s="13">
        <v>43754</v>
      </c>
      <c r="B1227" s="3" t="s">
        <v>17</v>
      </c>
      <c r="C1227" s="3" t="s">
        <v>1258</v>
      </c>
      <c r="D1227" s="3" t="s">
        <v>64</v>
      </c>
      <c r="E1227" s="3" t="s">
        <v>8</v>
      </c>
      <c r="F1227" s="3">
        <v>5160</v>
      </c>
    </row>
    <row r="1228" spans="1:6" ht="16" hidden="1" x14ac:dyDescent="0.45">
      <c r="A1228" s="12">
        <v>43754</v>
      </c>
      <c r="B1228" s="2" t="s">
        <v>17</v>
      </c>
      <c r="C1228" s="2" t="s">
        <v>1259</v>
      </c>
      <c r="D1228" s="2" t="s">
        <v>34</v>
      </c>
      <c r="E1228" s="2" t="s">
        <v>8</v>
      </c>
      <c r="F1228" s="2">
        <v>3120</v>
      </c>
    </row>
    <row r="1229" spans="1:6" ht="16" hidden="1" x14ac:dyDescent="0.45">
      <c r="A1229" s="13">
        <v>43754</v>
      </c>
      <c r="B1229" s="3" t="s">
        <v>17</v>
      </c>
      <c r="C1229" s="3" t="s">
        <v>1260</v>
      </c>
      <c r="D1229" s="3" t="s">
        <v>73</v>
      </c>
      <c r="E1229" s="3" t="s">
        <v>8</v>
      </c>
      <c r="F1229" s="3">
        <v>4640</v>
      </c>
    </row>
    <row r="1230" spans="1:6" ht="16" hidden="1" x14ac:dyDescent="0.45">
      <c r="A1230" s="12">
        <v>43754</v>
      </c>
      <c r="B1230" s="2" t="s">
        <v>17</v>
      </c>
      <c r="C1230" s="2" t="s">
        <v>1261</v>
      </c>
      <c r="D1230" s="2" t="s">
        <v>64</v>
      </c>
      <c r="E1230" s="2" t="s">
        <v>8</v>
      </c>
      <c r="F1230" s="2">
        <v>2925</v>
      </c>
    </row>
    <row r="1231" spans="1:6" ht="16" hidden="1" x14ac:dyDescent="0.45">
      <c r="A1231" s="13">
        <v>43754</v>
      </c>
      <c r="B1231" s="3" t="s">
        <v>17</v>
      </c>
      <c r="C1231" s="3" t="s">
        <v>1262</v>
      </c>
      <c r="D1231" s="3" t="s">
        <v>19</v>
      </c>
      <c r="E1231" s="3" t="s">
        <v>8</v>
      </c>
      <c r="F1231" s="3">
        <v>1840</v>
      </c>
    </row>
    <row r="1232" spans="1:6" ht="16" hidden="1" x14ac:dyDescent="0.45">
      <c r="A1232" s="12">
        <v>43754</v>
      </c>
      <c r="B1232" s="2" t="s">
        <v>17</v>
      </c>
      <c r="C1232" s="2" t="s">
        <v>1263</v>
      </c>
      <c r="D1232" s="2" t="s">
        <v>8</v>
      </c>
      <c r="E1232" s="2" t="s">
        <v>9</v>
      </c>
      <c r="F1232" s="2">
        <v>26564.7</v>
      </c>
    </row>
    <row r="1233" spans="1:6" ht="16" hidden="1" x14ac:dyDescent="0.45">
      <c r="A1233" s="13">
        <v>43754</v>
      </c>
      <c r="B1233" s="3" t="s">
        <v>15</v>
      </c>
      <c r="C1233" s="3" t="s">
        <v>1264</v>
      </c>
      <c r="D1233" s="3" t="s">
        <v>23</v>
      </c>
      <c r="E1233" s="3" t="s">
        <v>8</v>
      </c>
      <c r="F1233" s="3">
        <v>1565.1</v>
      </c>
    </row>
    <row r="1234" spans="1:6" ht="16" hidden="1" x14ac:dyDescent="0.45">
      <c r="A1234" s="12">
        <v>43755</v>
      </c>
      <c r="B1234" s="2" t="s">
        <v>17</v>
      </c>
      <c r="C1234" s="2" t="s">
        <v>1265</v>
      </c>
      <c r="D1234" s="2" t="s">
        <v>31</v>
      </c>
      <c r="E1234" s="2" t="s">
        <v>8</v>
      </c>
      <c r="F1234" s="2">
        <v>2353.0666000000001</v>
      </c>
    </row>
    <row r="1235" spans="1:6" ht="16" hidden="1" x14ac:dyDescent="0.45">
      <c r="A1235" s="13">
        <v>43755</v>
      </c>
      <c r="B1235" s="3" t="s">
        <v>10</v>
      </c>
      <c r="C1235" s="3" t="s">
        <v>1266</v>
      </c>
      <c r="D1235" s="3" t="s">
        <v>39</v>
      </c>
      <c r="E1235" s="3" t="s">
        <v>8</v>
      </c>
      <c r="F1235" s="3">
        <v>38.159999999999997</v>
      </c>
    </row>
    <row r="1236" spans="1:6" ht="16" hidden="1" x14ac:dyDescent="0.45">
      <c r="A1236" s="12">
        <v>43755</v>
      </c>
      <c r="B1236" s="2" t="s">
        <v>15</v>
      </c>
      <c r="C1236" s="2" t="s">
        <v>1267</v>
      </c>
      <c r="D1236" s="2" t="s">
        <v>19</v>
      </c>
      <c r="E1236" s="2" t="s">
        <v>8</v>
      </c>
      <c r="F1236" s="2">
        <v>1614.08</v>
      </c>
    </row>
    <row r="1237" spans="1:6" ht="16" hidden="1" x14ac:dyDescent="0.45">
      <c r="A1237" s="13">
        <v>43756</v>
      </c>
      <c r="B1237" s="3" t="s">
        <v>6</v>
      </c>
      <c r="C1237" s="3" t="s">
        <v>1268</v>
      </c>
      <c r="D1237" s="3" t="s">
        <v>90</v>
      </c>
      <c r="E1237" s="3" t="s">
        <v>8</v>
      </c>
      <c r="F1237" s="3">
        <v>8.5</v>
      </c>
    </row>
    <row r="1238" spans="1:6" ht="16" hidden="1" x14ac:dyDescent="0.45">
      <c r="A1238" s="12">
        <v>43756</v>
      </c>
      <c r="B1238" s="2" t="s">
        <v>15</v>
      </c>
      <c r="C1238" s="2" t="s">
        <v>1269</v>
      </c>
      <c r="D1238" s="2" t="s">
        <v>90</v>
      </c>
      <c r="E1238" s="2" t="s">
        <v>8</v>
      </c>
      <c r="F1238" s="2">
        <v>544.27010000000007</v>
      </c>
    </row>
    <row r="1239" spans="1:6" ht="16" hidden="1" x14ac:dyDescent="0.45">
      <c r="A1239" s="13">
        <v>43756</v>
      </c>
      <c r="B1239" s="3" t="s">
        <v>15</v>
      </c>
      <c r="C1239" s="3" t="s">
        <v>1270</v>
      </c>
      <c r="D1239" s="3" t="s">
        <v>23</v>
      </c>
      <c r="E1239" s="3" t="s">
        <v>8</v>
      </c>
      <c r="F1239" s="3">
        <v>8.1785999999999994</v>
      </c>
    </row>
    <row r="1240" spans="1:6" ht="16" hidden="1" x14ac:dyDescent="0.45">
      <c r="A1240" s="12">
        <v>43757</v>
      </c>
      <c r="B1240" s="2" t="s">
        <v>17</v>
      </c>
      <c r="C1240" s="2" t="s">
        <v>1271</v>
      </c>
      <c r="D1240" s="2" t="s">
        <v>26</v>
      </c>
      <c r="E1240" s="2" t="s">
        <v>8</v>
      </c>
      <c r="F1240" s="2">
        <v>12.3</v>
      </c>
    </row>
    <row r="1241" spans="1:6" ht="16" hidden="1" x14ac:dyDescent="0.45">
      <c r="A1241" s="13">
        <v>43757</v>
      </c>
      <c r="B1241" s="3" t="s">
        <v>17</v>
      </c>
      <c r="C1241" s="3" t="s">
        <v>1272</v>
      </c>
      <c r="D1241" s="3" t="s">
        <v>8</v>
      </c>
      <c r="E1241" s="3" t="s">
        <v>9</v>
      </c>
      <c r="F1241" s="3">
        <v>22208.400000000001</v>
      </c>
    </row>
    <row r="1242" spans="1:6" ht="16" hidden="1" x14ac:dyDescent="0.45">
      <c r="A1242" s="12">
        <v>43757</v>
      </c>
      <c r="B1242" s="2" t="s">
        <v>10</v>
      </c>
      <c r="C1242" s="2" t="s">
        <v>1273</v>
      </c>
      <c r="D1242" s="2" t="s">
        <v>23</v>
      </c>
      <c r="E1242" s="2" t="s">
        <v>8</v>
      </c>
      <c r="F1242" s="2">
        <v>13.028699999999999</v>
      </c>
    </row>
    <row r="1243" spans="1:6" ht="16" hidden="1" x14ac:dyDescent="0.45">
      <c r="A1243" s="13">
        <v>43758</v>
      </c>
      <c r="B1243" s="3" t="s">
        <v>10</v>
      </c>
      <c r="C1243" s="3" t="s">
        <v>1274</v>
      </c>
      <c r="D1243" s="3" t="s">
        <v>34</v>
      </c>
      <c r="E1243" s="3" t="s">
        <v>8</v>
      </c>
      <c r="F1243" s="3">
        <v>39.606000000000002</v>
      </c>
    </row>
    <row r="1244" spans="1:6" ht="16" hidden="1" x14ac:dyDescent="0.45">
      <c r="A1244" s="12">
        <v>43758</v>
      </c>
      <c r="B1244" s="2" t="s">
        <v>15</v>
      </c>
      <c r="C1244" s="2" t="s">
        <v>1275</v>
      </c>
      <c r="D1244" s="2" t="s">
        <v>57</v>
      </c>
      <c r="E1244" s="2" t="s">
        <v>8</v>
      </c>
      <c r="F1244" s="2">
        <v>3898.44</v>
      </c>
    </row>
    <row r="1245" spans="1:6" ht="16" hidden="1" x14ac:dyDescent="0.45">
      <c r="A1245" s="13">
        <v>43758</v>
      </c>
      <c r="B1245" s="3" t="s">
        <v>15</v>
      </c>
      <c r="C1245" s="3" t="s">
        <v>1276</v>
      </c>
      <c r="D1245" s="3" t="s">
        <v>46</v>
      </c>
      <c r="E1245" s="3" t="s">
        <v>47</v>
      </c>
      <c r="F1245" s="3">
        <v>1711.2</v>
      </c>
    </row>
    <row r="1246" spans="1:6" ht="16" hidden="1" x14ac:dyDescent="0.45">
      <c r="A1246" s="12">
        <v>43759</v>
      </c>
      <c r="B1246" s="2" t="s">
        <v>15</v>
      </c>
      <c r="C1246" s="2" t="s">
        <v>1277</v>
      </c>
      <c r="D1246" s="2" t="s">
        <v>23</v>
      </c>
      <c r="E1246" s="2" t="s">
        <v>8</v>
      </c>
      <c r="F1246" s="2">
        <v>4501.8149999999996</v>
      </c>
    </row>
    <row r="1247" spans="1:6" ht="16" hidden="1" x14ac:dyDescent="0.45">
      <c r="A1247" s="13">
        <v>43760</v>
      </c>
      <c r="B1247" s="3" t="s">
        <v>17</v>
      </c>
      <c r="C1247" s="3" t="s">
        <v>1278</v>
      </c>
      <c r="D1247" s="3" t="s">
        <v>39</v>
      </c>
      <c r="E1247" s="3" t="s">
        <v>8</v>
      </c>
      <c r="F1247" s="3">
        <v>336</v>
      </c>
    </row>
    <row r="1248" spans="1:6" ht="16" hidden="1" x14ac:dyDescent="0.45">
      <c r="A1248" s="12">
        <v>43760</v>
      </c>
      <c r="B1248" s="2" t="s">
        <v>17</v>
      </c>
      <c r="C1248" s="2" t="s">
        <v>1279</v>
      </c>
      <c r="D1248" s="2" t="s">
        <v>8</v>
      </c>
      <c r="E1248" s="2" t="s">
        <v>9</v>
      </c>
      <c r="F1248" s="2">
        <v>18950.666000000001</v>
      </c>
    </row>
    <row r="1249" spans="1:6" ht="16" hidden="1" x14ac:dyDescent="0.45">
      <c r="A1249" s="13">
        <v>43760</v>
      </c>
      <c r="B1249" s="3" t="s">
        <v>6</v>
      </c>
      <c r="C1249" s="3" t="s">
        <v>1280</v>
      </c>
      <c r="D1249" s="3" t="s">
        <v>34</v>
      </c>
      <c r="E1249" s="3" t="s">
        <v>8</v>
      </c>
      <c r="F1249" s="3">
        <v>3720</v>
      </c>
    </row>
    <row r="1250" spans="1:6" ht="16" hidden="1" x14ac:dyDescent="0.45">
      <c r="A1250" s="12">
        <v>43760</v>
      </c>
      <c r="B1250" s="2" t="s">
        <v>10</v>
      </c>
      <c r="C1250" s="2" t="s">
        <v>1281</v>
      </c>
      <c r="D1250" s="2" t="s">
        <v>8</v>
      </c>
      <c r="E1250" s="2" t="s">
        <v>14</v>
      </c>
      <c r="F1250" s="2">
        <v>528</v>
      </c>
    </row>
    <row r="1251" spans="1:6" ht="16" hidden="1" x14ac:dyDescent="0.45">
      <c r="A1251" s="13">
        <v>43760</v>
      </c>
      <c r="B1251" s="3" t="s">
        <v>10</v>
      </c>
      <c r="C1251" s="3" t="s">
        <v>1282</v>
      </c>
      <c r="D1251" s="3" t="s">
        <v>46</v>
      </c>
      <c r="E1251" s="3" t="s">
        <v>47</v>
      </c>
      <c r="F1251" s="3">
        <v>53.913400000000003</v>
      </c>
    </row>
    <row r="1252" spans="1:6" ht="16" hidden="1" x14ac:dyDescent="0.45">
      <c r="A1252" s="12">
        <v>43761</v>
      </c>
      <c r="B1252" s="2" t="s">
        <v>6</v>
      </c>
      <c r="C1252" s="2" t="s">
        <v>1283</v>
      </c>
      <c r="D1252" s="2" t="s">
        <v>39</v>
      </c>
      <c r="E1252" s="2" t="s">
        <v>8</v>
      </c>
      <c r="F1252" s="2">
        <v>10.146000000000001</v>
      </c>
    </row>
    <row r="1253" spans="1:6" ht="16" hidden="1" x14ac:dyDescent="0.45">
      <c r="A1253" s="13">
        <v>43761</v>
      </c>
      <c r="B1253" s="3" t="s">
        <v>15</v>
      </c>
      <c r="C1253" s="3" t="s">
        <v>1284</v>
      </c>
      <c r="D1253" s="3" t="s">
        <v>23</v>
      </c>
      <c r="E1253" s="3" t="s">
        <v>8</v>
      </c>
      <c r="F1253" s="3">
        <v>8700</v>
      </c>
    </row>
    <row r="1254" spans="1:6" ht="16" hidden="1" x14ac:dyDescent="0.45">
      <c r="A1254" s="12">
        <v>43762</v>
      </c>
      <c r="B1254" s="2" t="s">
        <v>17</v>
      </c>
      <c r="C1254" s="2" t="s">
        <v>1285</v>
      </c>
      <c r="D1254" s="2" t="s">
        <v>104</v>
      </c>
      <c r="E1254" s="2" t="s">
        <v>8</v>
      </c>
      <c r="F1254" s="2">
        <v>704</v>
      </c>
    </row>
    <row r="1255" spans="1:6" ht="16" hidden="1" x14ac:dyDescent="0.45">
      <c r="A1255" s="13">
        <v>43762</v>
      </c>
      <c r="B1255" s="3" t="s">
        <v>6</v>
      </c>
      <c r="C1255" s="3" t="s">
        <v>1286</v>
      </c>
      <c r="D1255" s="3" t="s">
        <v>46</v>
      </c>
      <c r="E1255" s="3" t="s">
        <v>47</v>
      </c>
      <c r="F1255" s="3">
        <v>1568</v>
      </c>
    </row>
    <row r="1256" spans="1:6" ht="16" hidden="1" x14ac:dyDescent="0.45">
      <c r="A1256" s="12">
        <v>43762</v>
      </c>
      <c r="B1256" s="2" t="s">
        <v>15</v>
      </c>
      <c r="C1256" s="2" t="s">
        <v>1287</v>
      </c>
      <c r="D1256" s="2" t="s">
        <v>34</v>
      </c>
      <c r="E1256" s="2" t="s">
        <v>8</v>
      </c>
      <c r="F1256" s="2">
        <v>1746.1268000000002</v>
      </c>
    </row>
    <row r="1257" spans="1:6" ht="16" hidden="1" x14ac:dyDescent="0.45">
      <c r="A1257" s="13">
        <v>43762</v>
      </c>
      <c r="B1257" s="3" t="s">
        <v>15</v>
      </c>
      <c r="C1257" s="3" t="s">
        <v>1288</v>
      </c>
      <c r="D1257" s="3" t="s">
        <v>93</v>
      </c>
      <c r="E1257" s="3" t="s">
        <v>8</v>
      </c>
      <c r="F1257" s="3">
        <v>15440</v>
      </c>
    </row>
    <row r="1258" spans="1:6" ht="16" hidden="1" x14ac:dyDescent="0.45">
      <c r="A1258" s="12">
        <v>43763</v>
      </c>
      <c r="B1258" s="2" t="s">
        <v>17</v>
      </c>
      <c r="C1258" s="2" t="s">
        <v>1289</v>
      </c>
      <c r="D1258" s="2" t="s">
        <v>8</v>
      </c>
      <c r="E1258" s="2" t="s">
        <v>14</v>
      </c>
      <c r="F1258" s="2">
        <v>9.8980000000000015</v>
      </c>
    </row>
    <row r="1259" spans="1:6" ht="16" hidden="1" x14ac:dyDescent="0.45">
      <c r="A1259" s="13">
        <v>43763</v>
      </c>
      <c r="B1259" s="3" t="s">
        <v>17</v>
      </c>
      <c r="C1259" s="3" t="s">
        <v>1290</v>
      </c>
      <c r="D1259" s="3" t="s">
        <v>34</v>
      </c>
      <c r="E1259" s="3" t="s">
        <v>8</v>
      </c>
      <c r="F1259" s="3">
        <v>10.976000000000001</v>
      </c>
    </row>
    <row r="1260" spans="1:6" ht="16" hidden="1" x14ac:dyDescent="0.45">
      <c r="A1260" s="12">
        <v>43763</v>
      </c>
      <c r="B1260" s="2" t="s">
        <v>17</v>
      </c>
      <c r="C1260" s="2" t="s">
        <v>1291</v>
      </c>
      <c r="D1260" s="2" t="s">
        <v>42</v>
      </c>
      <c r="E1260" s="2" t="s">
        <v>8</v>
      </c>
      <c r="F1260" s="2">
        <v>936</v>
      </c>
    </row>
    <row r="1261" spans="1:6" ht="16" hidden="1" x14ac:dyDescent="0.45">
      <c r="A1261" s="13">
        <v>43763</v>
      </c>
      <c r="B1261" s="3" t="s">
        <v>17</v>
      </c>
      <c r="C1261" s="3" t="s">
        <v>1292</v>
      </c>
      <c r="D1261" s="3" t="s">
        <v>46</v>
      </c>
      <c r="E1261" s="3" t="s">
        <v>47</v>
      </c>
      <c r="F1261" s="3">
        <v>1512</v>
      </c>
    </row>
    <row r="1262" spans="1:6" ht="16" hidden="1" x14ac:dyDescent="0.45">
      <c r="A1262" s="12">
        <v>43763</v>
      </c>
      <c r="B1262" s="2" t="s">
        <v>17</v>
      </c>
      <c r="C1262" s="2" t="s">
        <v>1293</v>
      </c>
      <c r="D1262" s="2" t="s">
        <v>28</v>
      </c>
      <c r="E1262" s="2" t="s">
        <v>8</v>
      </c>
      <c r="F1262" s="2">
        <v>8558.0879999999997</v>
      </c>
    </row>
    <row r="1263" spans="1:6" ht="16" hidden="1" x14ac:dyDescent="0.45">
      <c r="A1263" s="13">
        <v>43763</v>
      </c>
      <c r="B1263" s="3" t="s">
        <v>17</v>
      </c>
      <c r="C1263" s="3" t="s">
        <v>1294</v>
      </c>
      <c r="D1263" s="3" t="s">
        <v>8</v>
      </c>
      <c r="E1263" s="3" t="s">
        <v>117</v>
      </c>
      <c r="F1263" s="3">
        <v>11.172000000000001</v>
      </c>
    </row>
    <row r="1264" spans="1:6" ht="16" hidden="1" x14ac:dyDescent="0.45">
      <c r="A1264" s="12">
        <v>43763</v>
      </c>
      <c r="B1264" s="2" t="s">
        <v>17</v>
      </c>
      <c r="C1264" s="2" t="s">
        <v>1295</v>
      </c>
      <c r="D1264" s="2" t="s">
        <v>8</v>
      </c>
      <c r="E1264" s="2" t="s">
        <v>117</v>
      </c>
      <c r="F1264" s="2">
        <v>1152</v>
      </c>
    </row>
    <row r="1265" spans="1:6" ht="16" hidden="1" x14ac:dyDescent="0.45">
      <c r="A1265" s="13">
        <v>43763</v>
      </c>
      <c r="B1265" s="3" t="s">
        <v>6</v>
      </c>
      <c r="C1265" s="3" t="s">
        <v>1296</v>
      </c>
      <c r="D1265" s="3" t="s">
        <v>93</v>
      </c>
      <c r="E1265" s="3" t="s">
        <v>8</v>
      </c>
      <c r="F1265" s="3">
        <v>2747.1876000000002</v>
      </c>
    </row>
    <row r="1266" spans="1:6" ht="16" hidden="1" x14ac:dyDescent="0.45">
      <c r="A1266" s="12">
        <v>43763</v>
      </c>
      <c r="B1266" s="2" t="s">
        <v>6</v>
      </c>
      <c r="C1266" s="2" t="s">
        <v>1297</v>
      </c>
      <c r="D1266" s="2" t="s">
        <v>73</v>
      </c>
      <c r="E1266" s="2" t="s">
        <v>8</v>
      </c>
      <c r="F1266" s="2">
        <v>3584.1794</v>
      </c>
    </row>
    <row r="1267" spans="1:6" ht="16" hidden="1" x14ac:dyDescent="0.45">
      <c r="A1267" s="13">
        <v>43763</v>
      </c>
      <c r="B1267" s="3" t="s">
        <v>10</v>
      </c>
      <c r="C1267" s="3" t="s">
        <v>1298</v>
      </c>
      <c r="D1267" s="3" t="s">
        <v>64</v>
      </c>
      <c r="E1267" s="3" t="s">
        <v>8</v>
      </c>
      <c r="F1267" s="3">
        <v>1012.0979999999998</v>
      </c>
    </row>
    <row r="1268" spans="1:6" ht="16" hidden="1" x14ac:dyDescent="0.45">
      <c r="A1268" s="12">
        <v>43763</v>
      </c>
      <c r="B1268" s="2" t="s">
        <v>10</v>
      </c>
      <c r="C1268" s="2" t="s">
        <v>1299</v>
      </c>
      <c r="D1268" s="2" t="s">
        <v>104</v>
      </c>
      <c r="E1268" s="2" t="s">
        <v>8</v>
      </c>
      <c r="F1268" s="2">
        <v>3639.8249999999998</v>
      </c>
    </row>
    <row r="1269" spans="1:6" ht="16" hidden="1" x14ac:dyDescent="0.45">
      <c r="A1269" s="13">
        <v>43763</v>
      </c>
      <c r="B1269" s="3" t="s">
        <v>15</v>
      </c>
      <c r="C1269" s="3" t="s">
        <v>1300</v>
      </c>
      <c r="D1269" s="3" t="s">
        <v>12</v>
      </c>
      <c r="E1269" s="3" t="s">
        <v>8</v>
      </c>
      <c r="F1269" s="3">
        <v>6400</v>
      </c>
    </row>
    <row r="1270" spans="1:6" ht="16" hidden="1" x14ac:dyDescent="0.45">
      <c r="A1270" s="12">
        <v>43763</v>
      </c>
      <c r="B1270" s="2" t="s">
        <v>15</v>
      </c>
      <c r="C1270" s="2" t="s">
        <v>1301</v>
      </c>
      <c r="D1270" s="2" t="s">
        <v>46</v>
      </c>
      <c r="E1270" s="2" t="s">
        <v>47</v>
      </c>
      <c r="F1270" s="2">
        <v>694.66639999999995</v>
      </c>
    </row>
    <row r="1271" spans="1:6" ht="16" hidden="1" x14ac:dyDescent="0.45">
      <c r="A1271" s="13">
        <v>43764</v>
      </c>
      <c r="B1271" s="3" t="s">
        <v>17</v>
      </c>
      <c r="C1271" s="3" t="s">
        <v>1302</v>
      </c>
      <c r="D1271" s="3" t="s">
        <v>46</v>
      </c>
      <c r="E1271" s="3" t="s">
        <v>47</v>
      </c>
      <c r="F1271" s="3">
        <v>2893.3146000000002</v>
      </c>
    </row>
    <row r="1272" spans="1:6" ht="16" hidden="1" x14ac:dyDescent="0.45">
      <c r="A1272" s="12">
        <v>43764</v>
      </c>
      <c r="B1272" s="2" t="s">
        <v>17</v>
      </c>
      <c r="C1272" s="2" t="s">
        <v>1303</v>
      </c>
      <c r="D1272" s="2" t="s">
        <v>46</v>
      </c>
      <c r="E1272" s="2" t="s">
        <v>47</v>
      </c>
      <c r="F1272" s="2">
        <v>8377.4249999999993</v>
      </c>
    </row>
    <row r="1273" spans="1:6" ht="16" hidden="1" x14ac:dyDescent="0.45">
      <c r="A1273" s="13">
        <v>43764</v>
      </c>
      <c r="B1273" s="3" t="s">
        <v>6</v>
      </c>
      <c r="C1273" s="3" t="s">
        <v>1304</v>
      </c>
      <c r="D1273" s="3" t="s">
        <v>8</v>
      </c>
      <c r="E1273" s="3" t="s">
        <v>14</v>
      </c>
      <c r="F1273" s="3">
        <v>408</v>
      </c>
    </row>
    <row r="1274" spans="1:6" ht="16" hidden="1" x14ac:dyDescent="0.45">
      <c r="A1274" s="12">
        <v>43764</v>
      </c>
      <c r="B1274" s="2" t="s">
        <v>10</v>
      </c>
      <c r="C1274" s="2" t="s">
        <v>1305</v>
      </c>
      <c r="D1274" s="2" t="s">
        <v>8</v>
      </c>
      <c r="E1274" s="2" t="s">
        <v>14</v>
      </c>
      <c r="F1274" s="2">
        <v>23.839200000000002</v>
      </c>
    </row>
    <row r="1275" spans="1:6" ht="16" hidden="1" x14ac:dyDescent="0.45">
      <c r="A1275" s="13">
        <v>43764</v>
      </c>
      <c r="B1275" s="3" t="s">
        <v>10</v>
      </c>
      <c r="C1275" s="3" t="s">
        <v>1306</v>
      </c>
      <c r="D1275" s="3" t="s">
        <v>8</v>
      </c>
      <c r="E1275" s="3" t="s">
        <v>9</v>
      </c>
      <c r="F1275" s="3">
        <v>261.072</v>
      </c>
    </row>
    <row r="1276" spans="1:6" ht="16" hidden="1" x14ac:dyDescent="0.45">
      <c r="A1276" s="12">
        <v>43764</v>
      </c>
      <c r="B1276" s="2" t="s">
        <v>10</v>
      </c>
      <c r="C1276" s="2" t="s">
        <v>1307</v>
      </c>
      <c r="D1276" s="2" t="s">
        <v>42</v>
      </c>
      <c r="E1276" s="2" t="s">
        <v>8</v>
      </c>
      <c r="F1276" s="2">
        <v>283.14</v>
      </c>
    </row>
    <row r="1277" spans="1:6" ht="16" hidden="1" x14ac:dyDescent="0.45">
      <c r="A1277" s="13">
        <v>43764</v>
      </c>
      <c r="B1277" s="3" t="s">
        <v>15</v>
      </c>
      <c r="C1277" s="3" t="s">
        <v>1308</v>
      </c>
      <c r="D1277" s="3" t="s">
        <v>73</v>
      </c>
      <c r="E1277" s="3" t="s">
        <v>8</v>
      </c>
      <c r="F1277" s="3">
        <v>39.455999999999996</v>
      </c>
    </row>
    <row r="1278" spans="1:6" ht="16" hidden="1" x14ac:dyDescent="0.45">
      <c r="A1278" s="12">
        <v>43764</v>
      </c>
      <c r="B1278" s="2" t="s">
        <v>15</v>
      </c>
      <c r="C1278" s="2" t="s">
        <v>1309</v>
      </c>
      <c r="D1278" s="2" t="s">
        <v>31</v>
      </c>
      <c r="E1278" s="2" t="s">
        <v>8</v>
      </c>
      <c r="F1278" s="2">
        <v>73.247500000000002</v>
      </c>
    </row>
    <row r="1279" spans="1:6" ht="16" hidden="1" x14ac:dyDescent="0.45">
      <c r="A1279" s="13">
        <v>43765</v>
      </c>
      <c r="B1279" s="3" t="s">
        <v>6</v>
      </c>
      <c r="C1279" s="3" t="s">
        <v>1310</v>
      </c>
      <c r="D1279" s="3" t="s">
        <v>8</v>
      </c>
      <c r="E1279" s="3" t="s">
        <v>9</v>
      </c>
      <c r="F1279" s="3">
        <v>16412.400000000001</v>
      </c>
    </row>
    <row r="1280" spans="1:6" ht="16" hidden="1" x14ac:dyDescent="0.45">
      <c r="A1280" s="12">
        <v>43765</v>
      </c>
      <c r="B1280" s="2" t="s">
        <v>10</v>
      </c>
      <c r="C1280" s="2" t="s">
        <v>1311</v>
      </c>
      <c r="D1280" s="2" t="s">
        <v>90</v>
      </c>
      <c r="E1280" s="2" t="s">
        <v>8</v>
      </c>
      <c r="F1280" s="2">
        <v>6.96</v>
      </c>
    </row>
    <row r="1281" spans="1:6" ht="16" hidden="1" x14ac:dyDescent="0.45">
      <c r="A1281" s="13">
        <v>43765</v>
      </c>
      <c r="B1281" s="3" t="s">
        <v>10</v>
      </c>
      <c r="C1281" s="3" t="s">
        <v>1312</v>
      </c>
      <c r="D1281" s="3" t="s">
        <v>39</v>
      </c>
      <c r="E1281" s="3" t="s">
        <v>8</v>
      </c>
      <c r="F1281" s="3">
        <v>7.105999999999999</v>
      </c>
    </row>
    <row r="1282" spans="1:6" ht="16" hidden="1" x14ac:dyDescent="0.45">
      <c r="A1282" s="12">
        <v>43765</v>
      </c>
      <c r="B1282" s="2" t="s">
        <v>15</v>
      </c>
      <c r="C1282" s="2" t="s">
        <v>1313</v>
      </c>
      <c r="D1282" s="2" t="s">
        <v>34</v>
      </c>
      <c r="E1282" s="2" t="s">
        <v>8</v>
      </c>
      <c r="F1282" s="2">
        <v>799.8</v>
      </c>
    </row>
    <row r="1283" spans="1:6" ht="16" hidden="1" x14ac:dyDescent="0.45">
      <c r="A1283" s="13">
        <v>43766</v>
      </c>
      <c r="B1283" s="3" t="s">
        <v>6</v>
      </c>
      <c r="C1283" s="3" t="s">
        <v>1314</v>
      </c>
      <c r="D1283" s="3" t="s">
        <v>73</v>
      </c>
      <c r="E1283" s="3" t="s">
        <v>8</v>
      </c>
      <c r="F1283" s="3">
        <v>1100</v>
      </c>
    </row>
    <row r="1284" spans="1:6" ht="16" hidden="1" x14ac:dyDescent="0.45">
      <c r="A1284" s="12">
        <v>43766</v>
      </c>
      <c r="B1284" s="2" t="s">
        <v>6</v>
      </c>
      <c r="C1284" s="2" t="s">
        <v>1315</v>
      </c>
      <c r="D1284" s="2" t="s">
        <v>8</v>
      </c>
      <c r="E1284" s="2" t="s">
        <v>9</v>
      </c>
      <c r="F1284" s="2">
        <v>19194.060799999999</v>
      </c>
    </row>
    <row r="1285" spans="1:6" ht="16" hidden="1" x14ac:dyDescent="0.45">
      <c r="A1285" s="13">
        <v>43766</v>
      </c>
      <c r="B1285" s="3" t="s">
        <v>10</v>
      </c>
      <c r="C1285" s="3" t="s">
        <v>1316</v>
      </c>
      <c r="D1285" s="3" t="s">
        <v>34</v>
      </c>
      <c r="E1285" s="3" t="s">
        <v>8</v>
      </c>
      <c r="F1285" s="3">
        <v>79.7</v>
      </c>
    </row>
    <row r="1286" spans="1:6" ht="16" hidden="1" x14ac:dyDescent="0.45">
      <c r="A1286" s="12">
        <v>43767</v>
      </c>
      <c r="B1286" s="2" t="s">
        <v>17</v>
      </c>
      <c r="C1286" s="2" t="s">
        <v>1317</v>
      </c>
      <c r="D1286" s="2" t="s">
        <v>39</v>
      </c>
      <c r="E1286" s="2" t="s">
        <v>8</v>
      </c>
      <c r="F1286" s="2">
        <v>8.2880000000000003</v>
      </c>
    </row>
    <row r="1287" spans="1:6" ht="16" hidden="1" x14ac:dyDescent="0.45">
      <c r="A1287" s="13">
        <v>43767</v>
      </c>
      <c r="B1287" s="3" t="s">
        <v>17</v>
      </c>
      <c r="C1287" s="3" t="s">
        <v>1318</v>
      </c>
      <c r="D1287" s="3" t="s">
        <v>12</v>
      </c>
      <c r="E1287" s="3" t="s">
        <v>8</v>
      </c>
      <c r="F1287" s="3">
        <v>588</v>
      </c>
    </row>
    <row r="1288" spans="1:6" ht="16" hidden="1" x14ac:dyDescent="0.45">
      <c r="A1288" s="12">
        <v>43768</v>
      </c>
      <c r="B1288" s="2" t="s">
        <v>6</v>
      </c>
      <c r="C1288" s="2" t="s">
        <v>1319</v>
      </c>
      <c r="D1288" s="2" t="s">
        <v>42</v>
      </c>
      <c r="E1288" s="2" t="s">
        <v>8</v>
      </c>
      <c r="F1288" s="2">
        <v>3155.0860000000002</v>
      </c>
    </row>
    <row r="1289" spans="1:6" ht="16" hidden="1" x14ac:dyDescent="0.45">
      <c r="A1289" s="13">
        <v>43768</v>
      </c>
      <c r="B1289" s="3" t="s">
        <v>6</v>
      </c>
      <c r="C1289" s="3" t="s">
        <v>1320</v>
      </c>
      <c r="D1289" s="3" t="s">
        <v>34</v>
      </c>
      <c r="E1289" s="3" t="s">
        <v>8</v>
      </c>
      <c r="F1289" s="3">
        <v>7.0665000000000013</v>
      </c>
    </row>
    <row r="1290" spans="1:6" ht="16" hidden="1" x14ac:dyDescent="0.45">
      <c r="A1290" s="12">
        <v>43768</v>
      </c>
      <c r="B1290" s="2" t="s">
        <v>6</v>
      </c>
      <c r="C1290" s="2" t="s">
        <v>1321</v>
      </c>
      <c r="D1290" s="2" t="s">
        <v>90</v>
      </c>
      <c r="E1290" s="2" t="s">
        <v>8</v>
      </c>
      <c r="F1290" s="2">
        <v>13.596000000000002</v>
      </c>
    </row>
    <row r="1291" spans="1:6" ht="16" hidden="1" x14ac:dyDescent="0.45">
      <c r="A1291" s="13">
        <v>43768</v>
      </c>
      <c r="B1291" s="3" t="s">
        <v>15</v>
      </c>
      <c r="C1291" s="3" t="s">
        <v>1322</v>
      </c>
      <c r="D1291" s="3" t="s">
        <v>26</v>
      </c>
      <c r="E1291" s="3" t="s">
        <v>8</v>
      </c>
      <c r="F1291" s="3">
        <v>12.9</v>
      </c>
    </row>
    <row r="1292" spans="1:6" ht="16" hidden="1" x14ac:dyDescent="0.45">
      <c r="A1292" s="12">
        <v>43769</v>
      </c>
      <c r="B1292" s="2" t="s">
        <v>17</v>
      </c>
      <c r="C1292" s="2" t="s">
        <v>1323</v>
      </c>
      <c r="D1292" s="2" t="s">
        <v>73</v>
      </c>
      <c r="E1292" s="2" t="s">
        <v>8</v>
      </c>
      <c r="F1292" s="2">
        <v>114.85879999999999</v>
      </c>
    </row>
    <row r="1293" spans="1:6" ht="16" hidden="1" x14ac:dyDescent="0.45">
      <c r="A1293" s="13">
        <v>43769</v>
      </c>
      <c r="B1293" s="3" t="s">
        <v>17</v>
      </c>
      <c r="C1293" s="3" t="s">
        <v>1324</v>
      </c>
      <c r="D1293" s="3" t="s">
        <v>23</v>
      </c>
      <c r="E1293" s="3" t="s">
        <v>8</v>
      </c>
      <c r="F1293" s="3">
        <v>24.872400000000003</v>
      </c>
    </row>
    <row r="1294" spans="1:6" ht="16" hidden="1" x14ac:dyDescent="0.45">
      <c r="A1294" s="12">
        <v>43769</v>
      </c>
      <c r="B1294" s="2" t="s">
        <v>17</v>
      </c>
      <c r="C1294" s="2" t="s">
        <v>1325</v>
      </c>
      <c r="D1294" s="2" t="s">
        <v>8</v>
      </c>
      <c r="E1294" s="2" t="s">
        <v>14</v>
      </c>
      <c r="F1294" s="2">
        <v>16.4328</v>
      </c>
    </row>
    <row r="1295" spans="1:6" ht="16" hidden="1" x14ac:dyDescent="0.45">
      <c r="A1295" s="13">
        <v>43769</v>
      </c>
      <c r="B1295" s="3" t="s">
        <v>10</v>
      </c>
      <c r="C1295" s="3" t="s">
        <v>1326</v>
      </c>
      <c r="D1295" s="3" t="s">
        <v>8</v>
      </c>
      <c r="E1295" s="3" t="s">
        <v>9</v>
      </c>
      <c r="F1295" s="3">
        <v>29797.761000000002</v>
      </c>
    </row>
    <row r="1296" spans="1:6" ht="16" hidden="1" x14ac:dyDescent="0.45">
      <c r="A1296" s="12">
        <v>43769</v>
      </c>
      <c r="B1296" s="2" t="s">
        <v>10</v>
      </c>
      <c r="C1296" s="2" t="s">
        <v>1327</v>
      </c>
      <c r="D1296" s="2" t="s">
        <v>39</v>
      </c>
      <c r="E1296" s="2" t="s">
        <v>8</v>
      </c>
      <c r="F1296" s="2">
        <v>487.32</v>
      </c>
    </row>
    <row r="1297" spans="1:6" ht="16" hidden="1" x14ac:dyDescent="0.45">
      <c r="A1297" s="13">
        <v>43769</v>
      </c>
      <c r="B1297" s="3" t="s">
        <v>15</v>
      </c>
      <c r="C1297" s="3" t="s">
        <v>1328</v>
      </c>
      <c r="D1297" s="3" t="s">
        <v>42</v>
      </c>
      <c r="E1297" s="3" t="s">
        <v>8</v>
      </c>
      <c r="F1297" s="3">
        <v>2244.6</v>
      </c>
    </row>
    <row r="1298" spans="1:6" ht="16" hidden="1" x14ac:dyDescent="0.45">
      <c r="A1298" s="12">
        <v>43770</v>
      </c>
      <c r="B1298" s="2" t="s">
        <v>15</v>
      </c>
      <c r="C1298" s="2" t="s">
        <v>1329</v>
      </c>
      <c r="D1298" s="2" t="s">
        <v>28</v>
      </c>
      <c r="E1298" s="2" t="s">
        <v>8</v>
      </c>
      <c r="F1298" s="2">
        <v>725.86800000000005</v>
      </c>
    </row>
    <row r="1299" spans="1:6" ht="16" hidden="1" x14ac:dyDescent="0.45">
      <c r="A1299" s="13">
        <v>43771</v>
      </c>
      <c r="B1299" s="3" t="s">
        <v>15</v>
      </c>
      <c r="C1299" s="3" t="s">
        <v>1330</v>
      </c>
      <c r="D1299" s="3" t="s">
        <v>42</v>
      </c>
      <c r="E1299" s="3" t="s">
        <v>8</v>
      </c>
      <c r="F1299" s="3">
        <v>315.57240000000002</v>
      </c>
    </row>
    <row r="1300" spans="1:6" ht="16" hidden="1" x14ac:dyDescent="0.45">
      <c r="A1300" s="12">
        <v>43771</v>
      </c>
      <c r="B1300" s="2" t="s">
        <v>15</v>
      </c>
      <c r="C1300" s="2" t="s">
        <v>1331</v>
      </c>
      <c r="D1300" s="2" t="s">
        <v>104</v>
      </c>
      <c r="E1300" s="2" t="s">
        <v>8</v>
      </c>
      <c r="F1300" s="2">
        <v>2111.5952000000002</v>
      </c>
    </row>
    <row r="1301" spans="1:6" ht="16" hidden="1" x14ac:dyDescent="0.45">
      <c r="A1301" s="13">
        <v>43772</v>
      </c>
      <c r="B1301" s="3" t="s">
        <v>6</v>
      </c>
      <c r="C1301" s="3" t="s">
        <v>1332</v>
      </c>
      <c r="D1301" s="3" t="s">
        <v>57</v>
      </c>
      <c r="E1301" s="3" t="s">
        <v>8</v>
      </c>
      <c r="F1301" s="3">
        <v>1190</v>
      </c>
    </row>
    <row r="1302" spans="1:6" ht="16" hidden="1" x14ac:dyDescent="0.45">
      <c r="A1302" s="12">
        <v>43772</v>
      </c>
      <c r="B1302" s="2" t="s">
        <v>6</v>
      </c>
      <c r="C1302" s="2" t="s">
        <v>1333</v>
      </c>
      <c r="D1302" s="2" t="s">
        <v>8</v>
      </c>
      <c r="E1302" s="2" t="s">
        <v>9</v>
      </c>
      <c r="F1302" s="2">
        <v>18345.427199999998</v>
      </c>
    </row>
    <row r="1303" spans="1:6" ht="16" hidden="1" x14ac:dyDescent="0.45">
      <c r="A1303" s="13">
        <v>43772</v>
      </c>
      <c r="B1303" s="3" t="s">
        <v>10</v>
      </c>
      <c r="C1303" s="3" t="s">
        <v>1334</v>
      </c>
      <c r="D1303" s="3" t="s">
        <v>67</v>
      </c>
      <c r="E1303" s="3" t="s">
        <v>8</v>
      </c>
      <c r="F1303" s="3">
        <v>2488.3200000000002</v>
      </c>
    </row>
    <row r="1304" spans="1:6" ht="16" hidden="1" x14ac:dyDescent="0.45">
      <c r="A1304" s="12">
        <v>43773</v>
      </c>
      <c r="B1304" s="2" t="s">
        <v>6</v>
      </c>
      <c r="C1304" s="2" t="s">
        <v>1335</v>
      </c>
      <c r="D1304" s="2" t="s">
        <v>42</v>
      </c>
      <c r="E1304" s="2" t="s">
        <v>8</v>
      </c>
      <c r="F1304" s="2">
        <v>395.2</v>
      </c>
    </row>
    <row r="1305" spans="1:6" ht="16" hidden="1" x14ac:dyDescent="0.45">
      <c r="A1305" s="13">
        <v>43774</v>
      </c>
      <c r="B1305" s="3" t="s">
        <v>17</v>
      </c>
      <c r="C1305" s="3" t="s">
        <v>1336</v>
      </c>
      <c r="D1305" s="3" t="s">
        <v>104</v>
      </c>
      <c r="E1305" s="3" t="s">
        <v>8</v>
      </c>
      <c r="F1305" s="3">
        <v>810</v>
      </c>
    </row>
    <row r="1306" spans="1:6" ht="16" hidden="1" x14ac:dyDescent="0.45">
      <c r="A1306" s="12">
        <v>43774</v>
      </c>
      <c r="B1306" s="2" t="s">
        <v>17</v>
      </c>
      <c r="C1306" s="2" t="s">
        <v>1337</v>
      </c>
      <c r="D1306" s="2" t="s">
        <v>8</v>
      </c>
      <c r="E1306" s="2" t="s">
        <v>9</v>
      </c>
      <c r="F1306" s="2">
        <v>3837.32</v>
      </c>
    </row>
    <row r="1307" spans="1:6" ht="16" hidden="1" x14ac:dyDescent="0.45">
      <c r="A1307" s="13">
        <v>43774</v>
      </c>
      <c r="B1307" s="3" t="s">
        <v>10</v>
      </c>
      <c r="C1307" s="3" t="s">
        <v>1338</v>
      </c>
      <c r="D1307" s="3" t="s">
        <v>34</v>
      </c>
      <c r="E1307" s="3" t="s">
        <v>8</v>
      </c>
      <c r="F1307" s="3">
        <v>1776.2</v>
      </c>
    </row>
    <row r="1308" spans="1:6" ht="16" hidden="1" x14ac:dyDescent="0.45">
      <c r="A1308" s="12">
        <v>43775</v>
      </c>
      <c r="B1308" s="2" t="s">
        <v>17</v>
      </c>
      <c r="C1308" s="2" t="s">
        <v>1339</v>
      </c>
      <c r="D1308" s="2" t="s">
        <v>8</v>
      </c>
      <c r="E1308" s="2" t="s">
        <v>14</v>
      </c>
      <c r="F1308" s="2">
        <v>81.599999999999994</v>
      </c>
    </row>
    <row r="1309" spans="1:6" ht="16" hidden="1" x14ac:dyDescent="0.45">
      <c r="A1309" s="13">
        <v>43775</v>
      </c>
      <c r="B1309" s="3" t="s">
        <v>17</v>
      </c>
      <c r="C1309" s="3" t="s">
        <v>1340</v>
      </c>
      <c r="D1309" s="3" t="s">
        <v>31</v>
      </c>
      <c r="E1309" s="3" t="s">
        <v>8</v>
      </c>
      <c r="F1309" s="3">
        <v>46.435999999999993</v>
      </c>
    </row>
    <row r="1310" spans="1:6" ht="16" hidden="1" x14ac:dyDescent="0.45">
      <c r="A1310" s="12">
        <v>43775</v>
      </c>
      <c r="B1310" s="2" t="s">
        <v>17</v>
      </c>
      <c r="C1310" s="2" t="s">
        <v>1341</v>
      </c>
      <c r="D1310" s="2" t="s">
        <v>34</v>
      </c>
      <c r="E1310" s="2" t="s">
        <v>8</v>
      </c>
      <c r="F1310" s="2">
        <v>9537.4080000000013</v>
      </c>
    </row>
    <row r="1311" spans="1:6" ht="16" hidden="1" x14ac:dyDescent="0.45">
      <c r="A1311" s="13">
        <v>43775</v>
      </c>
      <c r="B1311" s="3" t="s">
        <v>17</v>
      </c>
      <c r="C1311" s="3" t="s">
        <v>1342</v>
      </c>
      <c r="D1311" s="3" t="s">
        <v>57</v>
      </c>
      <c r="E1311" s="3" t="s">
        <v>8</v>
      </c>
      <c r="F1311" s="3">
        <v>1016</v>
      </c>
    </row>
    <row r="1312" spans="1:6" ht="16" hidden="1" x14ac:dyDescent="0.45">
      <c r="A1312" s="12">
        <v>43775</v>
      </c>
      <c r="B1312" s="2" t="s">
        <v>17</v>
      </c>
      <c r="C1312" s="2" t="s">
        <v>1343</v>
      </c>
      <c r="D1312" s="2" t="s">
        <v>26</v>
      </c>
      <c r="E1312" s="2" t="s">
        <v>8</v>
      </c>
      <c r="F1312" s="2">
        <v>5680.3680000000004</v>
      </c>
    </row>
    <row r="1313" spans="1:6" ht="16" hidden="1" x14ac:dyDescent="0.45">
      <c r="A1313" s="13">
        <v>43775</v>
      </c>
      <c r="B1313" s="3" t="s">
        <v>6</v>
      </c>
      <c r="C1313" s="3" t="s">
        <v>1344</v>
      </c>
      <c r="D1313" s="3" t="s">
        <v>64</v>
      </c>
      <c r="E1313" s="3" t="s">
        <v>8</v>
      </c>
      <c r="F1313" s="3">
        <v>1776</v>
      </c>
    </row>
    <row r="1314" spans="1:6" ht="16" hidden="1" x14ac:dyDescent="0.45">
      <c r="A1314" s="12">
        <v>43775</v>
      </c>
      <c r="B1314" s="2" t="s">
        <v>6</v>
      </c>
      <c r="C1314" s="2" t="s">
        <v>1345</v>
      </c>
      <c r="D1314" s="2" t="s">
        <v>93</v>
      </c>
      <c r="E1314" s="2" t="s">
        <v>8</v>
      </c>
      <c r="F1314" s="2">
        <v>1081.08</v>
      </c>
    </row>
    <row r="1315" spans="1:6" ht="16" hidden="1" x14ac:dyDescent="0.45">
      <c r="A1315" s="13">
        <v>43775</v>
      </c>
      <c r="B1315" s="3" t="s">
        <v>10</v>
      </c>
      <c r="C1315" s="3" t="s">
        <v>1346</v>
      </c>
      <c r="D1315" s="3" t="s">
        <v>8</v>
      </c>
      <c r="E1315" s="3" t="s">
        <v>14</v>
      </c>
      <c r="F1315" s="3">
        <v>1467.2</v>
      </c>
    </row>
    <row r="1316" spans="1:6" ht="16" hidden="1" x14ac:dyDescent="0.45">
      <c r="A1316" s="12">
        <v>43775</v>
      </c>
      <c r="B1316" s="2" t="s">
        <v>15</v>
      </c>
      <c r="C1316" s="2" t="s">
        <v>1347</v>
      </c>
      <c r="D1316" s="2" t="s">
        <v>8</v>
      </c>
      <c r="E1316" s="2" t="s">
        <v>9</v>
      </c>
      <c r="F1316" s="2">
        <v>29770.74</v>
      </c>
    </row>
    <row r="1317" spans="1:6" ht="16" hidden="1" x14ac:dyDescent="0.45">
      <c r="A1317" s="13">
        <v>43776</v>
      </c>
      <c r="B1317" s="3" t="s">
        <v>10</v>
      </c>
      <c r="C1317" s="3" t="s">
        <v>1348</v>
      </c>
      <c r="D1317" s="3" t="s">
        <v>8</v>
      </c>
      <c r="E1317" s="3" t="s">
        <v>51</v>
      </c>
      <c r="F1317" s="3">
        <v>920.7</v>
      </c>
    </row>
    <row r="1318" spans="1:6" ht="16" hidden="1" x14ac:dyDescent="0.45">
      <c r="A1318" s="12">
        <v>43776</v>
      </c>
      <c r="B1318" s="2" t="s">
        <v>10</v>
      </c>
      <c r="C1318" s="2" t="s">
        <v>1349</v>
      </c>
      <c r="D1318" s="2" t="s">
        <v>39</v>
      </c>
      <c r="E1318" s="2" t="s">
        <v>8</v>
      </c>
      <c r="F1318" s="2">
        <v>39.9</v>
      </c>
    </row>
    <row r="1319" spans="1:6" ht="16" hidden="1" x14ac:dyDescent="0.45">
      <c r="A1319" s="13">
        <v>43776</v>
      </c>
      <c r="B1319" s="3" t="s">
        <v>10</v>
      </c>
      <c r="C1319" s="3" t="s">
        <v>1350</v>
      </c>
      <c r="D1319" s="3" t="s">
        <v>39</v>
      </c>
      <c r="E1319" s="3" t="s">
        <v>8</v>
      </c>
      <c r="F1319" s="3">
        <v>4685.1530000000002</v>
      </c>
    </row>
    <row r="1320" spans="1:6" ht="16" hidden="1" x14ac:dyDescent="0.45">
      <c r="A1320" s="12">
        <v>43776</v>
      </c>
      <c r="B1320" s="2" t="s">
        <v>10</v>
      </c>
      <c r="C1320" s="2" t="s">
        <v>1351</v>
      </c>
      <c r="D1320" s="2" t="s">
        <v>23</v>
      </c>
      <c r="E1320" s="2" t="s">
        <v>8</v>
      </c>
      <c r="F1320" s="2">
        <v>1666</v>
      </c>
    </row>
    <row r="1321" spans="1:6" ht="16" hidden="1" x14ac:dyDescent="0.45">
      <c r="A1321" s="13">
        <v>43776</v>
      </c>
      <c r="B1321" s="3" t="s">
        <v>15</v>
      </c>
      <c r="C1321" s="3" t="s">
        <v>1352</v>
      </c>
      <c r="D1321" s="3" t="s">
        <v>57</v>
      </c>
      <c r="E1321" s="3" t="s">
        <v>8</v>
      </c>
      <c r="F1321" s="3">
        <v>1958.4</v>
      </c>
    </row>
    <row r="1322" spans="1:6" ht="16" hidden="1" x14ac:dyDescent="0.45">
      <c r="A1322" s="12">
        <v>43776</v>
      </c>
      <c r="B1322" s="2" t="s">
        <v>15</v>
      </c>
      <c r="C1322" s="2" t="s">
        <v>1353</v>
      </c>
      <c r="D1322" s="2" t="s">
        <v>67</v>
      </c>
      <c r="E1322" s="2" t="s">
        <v>8</v>
      </c>
      <c r="F1322" s="2">
        <v>111.50400000000002</v>
      </c>
    </row>
    <row r="1323" spans="1:6" ht="16" hidden="1" x14ac:dyDescent="0.45">
      <c r="A1323" s="13">
        <v>43777</v>
      </c>
      <c r="B1323" s="3" t="s">
        <v>17</v>
      </c>
      <c r="C1323" s="3" t="s">
        <v>1354</v>
      </c>
      <c r="D1323" s="3" t="s">
        <v>90</v>
      </c>
      <c r="E1323" s="3" t="s">
        <v>8</v>
      </c>
      <c r="F1323" s="3">
        <v>10.1</v>
      </c>
    </row>
    <row r="1324" spans="1:6" ht="16" hidden="1" x14ac:dyDescent="0.45">
      <c r="A1324" s="12">
        <v>43777</v>
      </c>
      <c r="B1324" s="2" t="s">
        <v>17</v>
      </c>
      <c r="C1324" s="2" t="s">
        <v>1355</v>
      </c>
      <c r="D1324" s="2" t="s">
        <v>39</v>
      </c>
      <c r="E1324" s="2" t="s">
        <v>8</v>
      </c>
      <c r="F1324" s="2">
        <v>1220</v>
      </c>
    </row>
    <row r="1325" spans="1:6" ht="16" hidden="1" x14ac:dyDescent="0.45">
      <c r="A1325" s="13">
        <v>43777</v>
      </c>
      <c r="B1325" s="3" t="s">
        <v>10</v>
      </c>
      <c r="C1325" s="3" t="s">
        <v>1356</v>
      </c>
      <c r="D1325" s="3" t="s">
        <v>42</v>
      </c>
      <c r="E1325" s="3" t="s">
        <v>8</v>
      </c>
      <c r="F1325" s="3">
        <v>1792</v>
      </c>
    </row>
    <row r="1326" spans="1:6" ht="16" hidden="1" x14ac:dyDescent="0.45">
      <c r="A1326" s="12">
        <v>43777</v>
      </c>
      <c r="B1326" s="2" t="s">
        <v>10</v>
      </c>
      <c r="C1326" s="2" t="s">
        <v>1357</v>
      </c>
      <c r="D1326" s="2" t="s">
        <v>28</v>
      </c>
      <c r="E1326" s="2" t="s">
        <v>8</v>
      </c>
      <c r="F1326" s="2">
        <v>23.647199999999998</v>
      </c>
    </row>
    <row r="1327" spans="1:6" ht="16" hidden="1" x14ac:dyDescent="0.45">
      <c r="A1327" s="13">
        <v>43777</v>
      </c>
      <c r="B1327" s="3" t="s">
        <v>10</v>
      </c>
      <c r="C1327" s="3" t="s">
        <v>1358</v>
      </c>
      <c r="D1327" s="3" t="s">
        <v>12</v>
      </c>
      <c r="E1327" s="3" t="s">
        <v>8</v>
      </c>
      <c r="F1327" s="3">
        <v>2940</v>
      </c>
    </row>
    <row r="1328" spans="1:6" ht="16" hidden="1" x14ac:dyDescent="0.45">
      <c r="A1328" s="12">
        <v>43777</v>
      </c>
      <c r="B1328" s="2" t="s">
        <v>10</v>
      </c>
      <c r="C1328" s="2" t="s">
        <v>1359</v>
      </c>
      <c r="D1328" s="2" t="s">
        <v>93</v>
      </c>
      <c r="E1328" s="2" t="s">
        <v>8</v>
      </c>
      <c r="F1328" s="2">
        <v>13.7822</v>
      </c>
    </row>
    <row r="1329" spans="1:6" ht="16" hidden="1" x14ac:dyDescent="0.45">
      <c r="A1329" s="13">
        <v>43777</v>
      </c>
      <c r="B1329" s="3" t="s">
        <v>15</v>
      </c>
      <c r="C1329" s="3" t="s">
        <v>1360</v>
      </c>
      <c r="D1329" s="3" t="s">
        <v>90</v>
      </c>
      <c r="E1329" s="3" t="s">
        <v>8</v>
      </c>
      <c r="F1329" s="3">
        <v>119.04</v>
      </c>
    </row>
    <row r="1330" spans="1:6" ht="16" hidden="1" x14ac:dyDescent="0.45">
      <c r="A1330" s="12">
        <v>43777</v>
      </c>
      <c r="B1330" s="2" t="s">
        <v>15</v>
      </c>
      <c r="C1330" s="2" t="s">
        <v>1361</v>
      </c>
      <c r="D1330" s="2" t="s">
        <v>93</v>
      </c>
      <c r="E1330" s="2" t="s">
        <v>8</v>
      </c>
      <c r="F1330" s="2">
        <v>1600</v>
      </c>
    </row>
    <row r="1331" spans="1:6" ht="16" hidden="1" x14ac:dyDescent="0.45">
      <c r="A1331" s="13">
        <v>43777</v>
      </c>
      <c r="B1331" s="3" t="s">
        <v>15</v>
      </c>
      <c r="C1331" s="3" t="s">
        <v>1362</v>
      </c>
      <c r="D1331" s="3" t="s">
        <v>34</v>
      </c>
      <c r="E1331" s="3" t="s">
        <v>8</v>
      </c>
      <c r="F1331" s="3">
        <v>720</v>
      </c>
    </row>
    <row r="1332" spans="1:6" ht="16" hidden="1" x14ac:dyDescent="0.45">
      <c r="A1332" s="12">
        <v>43777</v>
      </c>
      <c r="B1332" s="2" t="s">
        <v>15</v>
      </c>
      <c r="C1332" s="2" t="s">
        <v>1363</v>
      </c>
      <c r="D1332" s="2" t="s">
        <v>90</v>
      </c>
      <c r="E1332" s="2" t="s">
        <v>8</v>
      </c>
      <c r="F1332" s="2">
        <v>2858.7775999999999</v>
      </c>
    </row>
    <row r="1333" spans="1:6" ht="16" hidden="1" x14ac:dyDescent="0.45">
      <c r="A1333" s="13">
        <v>43778</v>
      </c>
      <c r="B1333" s="3" t="s">
        <v>6</v>
      </c>
      <c r="C1333" s="3" t="s">
        <v>1364</v>
      </c>
      <c r="D1333" s="3" t="s">
        <v>26</v>
      </c>
      <c r="E1333" s="3" t="s">
        <v>8</v>
      </c>
      <c r="F1333" s="3">
        <v>688.5</v>
      </c>
    </row>
    <row r="1334" spans="1:6" ht="16" hidden="1" x14ac:dyDescent="0.45">
      <c r="A1334" s="12">
        <v>43778</v>
      </c>
      <c r="B1334" s="2" t="s">
        <v>6</v>
      </c>
      <c r="C1334" s="2" t="s">
        <v>1365</v>
      </c>
      <c r="D1334" s="2" t="s">
        <v>67</v>
      </c>
      <c r="E1334" s="2" t="s">
        <v>8</v>
      </c>
      <c r="F1334" s="2">
        <v>343.14</v>
      </c>
    </row>
    <row r="1335" spans="1:6" ht="16" hidden="1" x14ac:dyDescent="0.45">
      <c r="A1335" s="13">
        <v>43778</v>
      </c>
      <c r="B1335" s="3" t="s">
        <v>15</v>
      </c>
      <c r="C1335" s="3" t="s">
        <v>1366</v>
      </c>
      <c r="D1335" s="3" t="s">
        <v>73</v>
      </c>
      <c r="E1335" s="3" t="s">
        <v>8</v>
      </c>
      <c r="F1335" s="3">
        <v>3402.107</v>
      </c>
    </row>
    <row r="1336" spans="1:6" ht="16" hidden="1" x14ac:dyDescent="0.45">
      <c r="A1336" s="12">
        <v>43778</v>
      </c>
      <c r="B1336" s="2" t="s">
        <v>15</v>
      </c>
      <c r="C1336" s="2" t="s">
        <v>1367</v>
      </c>
      <c r="D1336" s="2" t="s">
        <v>19</v>
      </c>
      <c r="E1336" s="2" t="s">
        <v>8</v>
      </c>
      <c r="F1336" s="2">
        <v>2023.7139000000002</v>
      </c>
    </row>
    <row r="1337" spans="1:6" ht="16" hidden="1" x14ac:dyDescent="0.45">
      <c r="A1337" s="13">
        <v>43779</v>
      </c>
      <c r="B1337" s="3" t="s">
        <v>6</v>
      </c>
      <c r="C1337" s="3" t="s">
        <v>1368</v>
      </c>
      <c r="D1337" s="3" t="s">
        <v>23</v>
      </c>
      <c r="E1337" s="3" t="s">
        <v>8</v>
      </c>
      <c r="F1337" s="3">
        <v>9.43</v>
      </c>
    </row>
    <row r="1338" spans="1:6" ht="16" hidden="1" x14ac:dyDescent="0.45">
      <c r="A1338" s="12">
        <v>43779</v>
      </c>
      <c r="B1338" s="2" t="s">
        <v>6</v>
      </c>
      <c r="C1338" s="2" t="s">
        <v>1369</v>
      </c>
      <c r="D1338" s="2" t="s">
        <v>64</v>
      </c>
      <c r="E1338" s="2" t="s">
        <v>8</v>
      </c>
      <c r="F1338" s="2">
        <v>873.12</v>
      </c>
    </row>
    <row r="1339" spans="1:6" ht="16" hidden="1" x14ac:dyDescent="0.45">
      <c r="A1339" s="13">
        <v>43779</v>
      </c>
      <c r="B1339" s="3" t="s">
        <v>6</v>
      </c>
      <c r="C1339" s="3" t="s">
        <v>1370</v>
      </c>
      <c r="D1339" s="3" t="s">
        <v>64</v>
      </c>
      <c r="E1339" s="3" t="s">
        <v>8</v>
      </c>
      <c r="F1339" s="3">
        <v>1319.3810999999998</v>
      </c>
    </row>
    <row r="1340" spans="1:6" ht="16" hidden="1" x14ac:dyDescent="0.45">
      <c r="A1340" s="12">
        <v>43779</v>
      </c>
      <c r="B1340" s="2" t="s">
        <v>10</v>
      </c>
      <c r="C1340" s="2" t="s">
        <v>1371</v>
      </c>
      <c r="D1340" s="2" t="s">
        <v>31</v>
      </c>
      <c r="E1340" s="2" t="s">
        <v>8</v>
      </c>
      <c r="F1340" s="2">
        <v>9.6</v>
      </c>
    </row>
    <row r="1341" spans="1:6" ht="16" hidden="1" x14ac:dyDescent="0.45">
      <c r="A1341" s="13">
        <v>43780</v>
      </c>
      <c r="B1341" s="3" t="s">
        <v>6</v>
      </c>
      <c r="C1341" s="3" t="s">
        <v>1372</v>
      </c>
      <c r="D1341" s="3" t="s">
        <v>39</v>
      </c>
      <c r="E1341" s="3" t="s">
        <v>8</v>
      </c>
      <c r="F1341" s="3">
        <v>292</v>
      </c>
    </row>
    <row r="1342" spans="1:6" ht="16" hidden="1" x14ac:dyDescent="0.45">
      <c r="A1342" s="12">
        <v>43780</v>
      </c>
      <c r="B1342" s="2" t="s">
        <v>10</v>
      </c>
      <c r="C1342" s="2" t="s">
        <v>1373</v>
      </c>
      <c r="D1342" s="2" t="s">
        <v>8</v>
      </c>
      <c r="E1342" s="2" t="s">
        <v>9</v>
      </c>
      <c r="F1342" s="2">
        <v>11440.64</v>
      </c>
    </row>
    <row r="1343" spans="1:6" ht="16" hidden="1" x14ac:dyDescent="0.45">
      <c r="A1343" s="13">
        <v>43780</v>
      </c>
      <c r="B1343" s="3" t="s">
        <v>10</v>
      </c>
      <c r="C1343" s="3" t="s">
        <v>1374</v>
      </c>
      <c r="D1343" s="3" t="s">
        <v>23</v>
      </c>
      <c r="E1343" s="3" t="s">
        <v>8</v>
      </c>
      <c r="F1343" s="3">
        <v>2241.9</v>
      </c>
    </row>
    <row r="1344" spans="1:6" ht="16" hidden="1" x14ac:dyDescent="0.45">
      <c r="A1344" s="12">
        <v>43780</v>
      </c>
      <c r="B1344" s="2" t="s">
        <v>10</v>
      </c>
      <c r="C1344" s="2" t="s">
        <v>1375</v>
      </c>
      <c r="D1344" s="2" t="s">
        <v>26</v>
      </c>
      <c r="E1344" s="2" t="s">
        <v>8</v>
      </c>
      <c r="F1344" s="2">
        <v>3032.6079999999997</v>
      </c>
    </row>
    <row r="1345" spans="1:6" ht="16" hidden="1" x14ac:dyDescent="0.45">
      <c r="A1345" s="13">
        <v>43780</v>
      </c>
      <c r="B1345" s="3" t="s">
        <v>10</v>
      </c>
      <c r="C1345" s="3" t="s">
        <v>1376</v>
      </c>
      <c r="D1345" s="3" t="s">
        <v>12</v>
      </c>
      <c r="E1345" s="3" t="s">
        <v>8</v>
      </c>
      <c r="F1345" s="3">
        <v>2213.92</v>
      </c>
    </row>
    <row r="1346" spans="1:6" ht="16" hidden="1" x14ac:dyDescent="0.45">
      <c r="A1346" s="12">
        <v>43781</v>
      </c>
      <c r="B1346" s="2" t="s">
        <v>17</v>
      </c>
      <c r="C1346" s="2" t="s">
        <v>1377</v>
      </c>
      <c r="D1346" s="2" t="s">
        <v>31</v>
      </c>
      <c r="E1346" s="2" t="s">
        <v>8</v>
      </c>
      <c r="F1346" s="2">
        <v>7.2979999999999992</v>
      </c>
    </row>
    <row r="1347" spans="1:6" ht="16" hidden="1" x14ac:dyDescent="0.45">
      <c r="A1347" s="13">
        <v>43781</v>
      </c>
      <c r="B1347" s="3" t="s">
        <v>17</v>
      </c>
      <c r="C1347" s="3" t="s">
        <v>1378</v>
      </c>
      <c r="D1347" s="3" t="s">
        <v>31</v>
      </c>
      <c r="E1347" s="3" t="s">
        <v>8</v>
      </c>
      <c r="F1347" s="3">
        <v>928</v>
      </c>
    </row>
    <row r="1348" spans="1:6" ht="16" hidden="1" x14ac:dyDescent="0.45">
      <c r="A1348" s="12">
        <v>43781</v>
      </c>
      <c r="B1348" s="2" t="s">
        <v>17</v>
      </c>
      <c r="C1348" s="2" t="s">
        <v>1379</v>
      </c>
      <c r="D1348" s="2" t="s">
        <v>73</v>
      </c>
      <c r="E1348" s="2" t="s">
        <v>8</v>
      </c>
      <c r="F1348" s="2">
        <v>492</v>
      </c>
    </row>
    <row r="1349" spans="1:6" ht="16" hidden="1" x14ac:dyDescent="0.45">
      <c r="A1349" s="13">
        <v>43781</v>
      </c>
      <c r="B1349" s="3" t="s">
        <v>17</v>
      </c>
      <c r="C1349" s="3" t="s">
        <v>1380</v>
      </c>
      <c r="D1349" s="3" t="s">
        <v>104</v>
      </c>
      <c r="E1349" s="3" t="s">
        <v>8</v>
      </c>
      <c r="F1349" s="3">
        <v>4187.6596</v>
      </c>
    </row>
    <row r="1350" spans="1:6" ht="16" hidden="1" x14ac:dyDescent="0.45">
      <c r="A1350" s="12">
        <v>43781</v>
      </c>
      <c r="B1350" s="2" t="s">
        <v>6</v>
      </c>
      <c r="C1350" s="2" t="s">
        <v>1381</v>
      </c>
      <c r="D1350" s="2" t="s">
        <v>73</v>
      </c>
      <c r="E1350" s="2" t="s">
        <v>8</v>
      </c>
      <c r="F1350" s="2">
        <v>112.9748</v>
      </c>
    </row>
    <row r="1351" spans="1:6" ht="16" hidden="1" x14ac:dyDescent="0.45">
      <c r="A1351" s="13">
        <v>43781</v>
      </c>
      <c r="B1351" s="3" t="s">
        <v>10</v>
      </c>
      <c r="C1351" s="3" t="s">
        <v>1382</v>
      </c>
      <c r="D1351" s="3" t="s">
        <v>42</v>
      </c>
      <c r="E1351" s="3" t="s">
        <v>8</v>
      </c>
      <c r="F1351" s="3">
        <v>474.72</v>
      </c>
    </row>
    <row r="1352" spans="1:6" ht="16" hidden="1" x14ac:dyDescent="0.45">
      <c r="A1352" s="12">
        <v>43781</v>
      </c>
      <c r="B1352" s="2" t="s">
        <v>15</v>
      </c>
      <c r="C1352" s="2" t="s">
        <v>1383</v>
      </c>
      <c r="D1352" s="2" t="s">
        <v>46</v>
      </c>
      <c r="E1352" s="2" t="s">
        <v>47</v>
      </c>
      <c r="F1352" s="2">
        <v>107.38860000000001</v>
      </c>
    </row>
    <row r="1353" spans="1:6" ht="16" hidden="1" x14ac:dyDescent="0.45">
      <c r="A1353" s="13">
        <v>43781</v>
      </c>
      <c r="B1353" s="3" t="s">
        <v>15</v>
      </c>
      <c r="C1353" s="3" t="s">
        <v>1384</v>
      </c>
      <c r="D1353" s="3" t="s">
        <v>90</v>
      </c>
      <c r="E1353" s="3" t="s">
        <v>8</v>
      </c>
      <c r="F1353" s="3">
        <v>484.12</v>
      </c>
    </row>
    <row r="1354" spans="1:6" ht="16" hidden="1" x14ac:dyDescent="0.45">
      <c r="A1354" s="12">
        <v>43782</v>
      </c>
      <c r="B1354" s="2" t="s">
        <v>6</v>
      </c>
      <c r="C1354" s="2" t="s">
        <v>1385</v>
      </c>
      <c r="D1354" s="2" t="s">
        <v>46</v>
      </c>
      <c r="E1354" s="2" t="s">
        <v>47</v>
      </c>
      <c r="F1354" s="2">
        <v>98.71599999999998</v>
      </c>
    </row>
    <row r="1355" spans="1:6" ht="16" hidden="1" x14ac:dyDescent="0.45">
      <c r="A1355" s="13">
        <v>43782</v>
      </c>
      <c r="B1355" s="3" t="s">
        <v>6</v>
      </c>
      <c r="C1355" s="3" t="s">
        <v>1386</v>
      </c>
      <c r="D1355" s="3" t="s">
        <v>93</v>
      </c>
      <c r="E1355" s="3" t="s">
        <v>8</v>
      </c>
      <c r="F1355" s="3">
        <v>2384</v>
      </c>
    </row>
    <row r="1356" spans="1:6" ht="16" hidden="1" x14ac:dyDescent="0.45">
      <c r="A1356" s="12">
        <v>43782</v>
      </c>
      <c r="B1356" s="2" t="s">
        <v>10</v>
      </c>
      <c r="C1356" s="2" t="s">
        <v>1387</v>
      </c>
      <c r="D1356" s="2" t="s">
        <v>73</v>
      </c>
      <c r="E1356" s="2" t="s">
        <v>8</v>
      </c>
      <c r="F1356" s="2">
        <v>12195.2754</v>
      </c>
    </row>
    <row r="1357" spans="1:6" ht="16" hidden="1" x14ac:dyDescent="0.45">
      <c r="A1357" s="13">
        <v>43782</v>
      </c>
      <c r="B1357" s="3" t="s">
        <v>15</v>
      </c>
      <c r="C1357" s="3" t="s">
        <v>1388</v>
      </c>
      <c r="D1357" s="3" t="s">
        <v>73</v>
      </c>
      <c r="E1357" s="3" t="s">
        <v>8</v>
      </c>
      <c r="F1357" s="3">
        <v>662.00139999999999</v>
      </c>
    </row>
    <row r="1358" spans="1:6" ht="16" hidden="1" x14ac:dyDescent="0.45">
      <c r="A1358" s="12">
        <v>43782</v>
      </c>
      <c r="B1358" s="2" t="s">
        <v>15</v>
      </c>
      <c r="C1358" s="2" t="s">
        <v>1389</v>
      </c>
      <c r="D1358" s="2" t="s">
        <v>39</v>
      </c>
      <c r="E1358" s="2" t="s">
        <v>8</v>
      </c>
      <c r="F1358" s="2">
        <v>448</v>
      </c>
    </row>
    <row r="1359" spans="1:6" ht="16" hidden="1" x14ac:dyDescent="0.45">
      <c r="A1359" s="13">
        <v>43783</v>
      </c>
      <c r="B1359" s="3" t="s">
        <v>17</v>
      </c>
      <c r="C1359" s="3" t="s">
        <v>1390</v>
      </c>
      <c r="D1359" s="3" t="s">
        <v>64</v>
      </c>
      <c r="E1359" s="3" t="s">
        <v>8</v>
      </c>
      <c r="F1359" s="3">
        <v>834</v>
      </c>
    </row>
    <row r="1360" spans="1:6" ht="16" hidden="1" x14ac:dyDescent="0.45">
      <c r="A1360" s="12">
        <v>43783</v>
      </c>
      <c r="B1360" s="2" t="s">
        <v>17</v>
      </c>
      <c r="C1360" s="2" t="s">
        <v>1391</v>
      </c>
      <c r="D1360" s="2" t="s">
        <v>34</v>
      </c>
      <c r="E1360" s="2" t="s">
        <v>8</v>
      </c>
      <c r="F1360" s="2">
        <v>2578.5826000000002</v>
      </c>
    </row>
    <row r="1361" spans="1:6" ht="16" hidden="1" x14ac:dyDescent="0.45">
      <c r="A1361" s="13">
        <v>43783</v>
      </c>
      <c r="B1361" s="3" t="s">
        <v>17</v>
      </c>
      <c r="C1361" s="3" t="s">
        <v>1392</v>
      </c>
      <c r="D1361" s="3" t="s">
        <v>8</v>
      </c>
      <c r="E1361" s="3" t="s">
        <v>9</v>
      </c>
      <c r="F1361" s="3">
        <v>25724</v>
      </c>
    </row>
    <row r="1362" spans="1:6" ht="16" hidden="1" x14ac:dyDescent="0.45">
      <c r="A1362" s="12">
        <v>43783</v>
      </c>
      <c r="B1362" s="2" t="s">
        <v>6</v>
      </c>
      <c r="C1362" s="2" t="s">
        <v>1393</v>
      </c>
      <c r="D1362" s="2" t="s">
        <v>26</v>
      </c>
      <c r="E1362" s="2" t="s">
        <v>8</v>
      </c>
      <c r="F1362" s="2">
        <v>1830.24</v>
      </c>
    </row>
    <row r="1363" spans="1:6" ht="16" hidden="1" x14ac:dyDescent="0.45">
      <c r="A1363" s="13">
        <v>43783</v>
      </c>
      <c r="B1363" s="3" t="s">
        <v>6</v>
      </c>
      <c r="C1363" s="3" t="s">
        <v>1394</v>
      </c>
      <c r="D1363" s="3" t="s">
        <v>46</v>
      </c>
      <c r="E1363" s="3" t="s">
        <v>47</v>
      </c>
      <c r="F1363" s="3">
        <v>1869.6</v>
      </c>
    </row>
    <row r="1364" spans="1:6" ht="16" hidden="1" x14ac:dyDescent="0.45">
      <c r="A1364" s="12">
        <v>43783</v>
      </c>
      <c r="B1364" s="2" t="s">
        <v>6</v>
      </c>
      <c r="C1364" s="2" t="s">
        <v>1395</v>
      </c>
      <c r="D1364" s="2" t="s">
        <v>39</v>
      </c>
      <c r="E1364" s="2" t="s">
        <v>8</v>
      </c>
      <c r="F1364" s="2">
        <v>56.771999999999998</v>
      </c>
    </row>
    <row r="1365" spans="1:6" ht="16" hidden="1" x14ac:dyDescent="0.45">
      <c r="A1365" s="13">
        <v>43783</v>
      </c>
      <c r="B1365" s="3" t="s">
        <v>10</v>
      </c>
      <c r="C1365" s="3" t="s">
        <v>1396</v>
      </c>
      <c r="D1365" s="3" t="s">
        <v>34</v>
      </c>
      <c r="E1365" s="3" t="s">
        <v>8</v>
      </c>
      <c r="F1365" s="3">
        <v>4278</v>
      </c>
    </row>
    <row r="1366" spans="1:6" ht="16" hidden="1" x14ac:dyDescent="0.45">
      <c r="A1366" s="12">
        <v>43784</v>
      </c>
      <c r="B1366" s="2" t="s">
        <v>10</v>
      </c>
      <c r="C1366" s="2" t="s">
        <v>1397</v>
      </c>
      <c r="D1366" s="2" t="s">
        <v>8</v>
      </c>
      <c r="E1366" s="2" t="s">
        <v>14</v>
      </c>
      <c r="F1366" s="2">
        <v>2101.12</v>
      </c>
    </row>
    <row r="1367" spans="1:6" ht="16" hidden="1" x14ac:dyDescent="0.45">
      <c r="A1367" s="13">
        <v>43784</v>
      </c>
      <c r="B1367" s="3" t="s">
        <v>15</v>
      </c>
      <c r="C1367" s="3" t="s">
        <v>1398</v>
      </c>
      <c r="D1367" s="3" t="s">
        <v>39</v>
      </c>
      <c r="E1367" s="3" t="s">
        <v>8</v>
      </c>
      <c r="F1367" s="3">
        <v>10554.975200000001</v>
      </c>
    </row>
    <row r="1368" spans="1:6" ht="16" hidden="1" x14ac:dyDescent="0.45">
      <c r="A1368" s="12">
        <v>43785</v>
      </c>
      <c r="B1368" s="2" t="s">
        <v>17</v>
      </c>
      <c r="C1368" s="2" t="s">
        <v>1399</v>
      </c>
      <c r="D1368" s="2" t="s">
        <v>104</v>
      </c>
      <c r="E1368" s="2" t="s">
        <v>8</v>
      </c>
      <c r="F1368" s="2">
        <v>8.9</v>
      </c>
    </row>
    <row r="1369" spans="1:6" ht="16" hidden="1" x14ac:dyDescent="0.45">
      <c r="A1369" s="13">
        <v>43785</v>
      </c>
      <c r="B1369" s="3" t="s">
        <v>17</v>
      </c>
      <c r="C1369" s="3" t="s">
        <v>1400</v>
      </c>
      <c r="D1369" s="3" t="s">
        <v>31</v>
      </c>
      <c r="E1369" s="3" t="s">
        <v>8</v>
      </c>
      <c r="F1369" s="3">
        <v>8.6</v>
      </c>
    </row>
    <row r="1370" spans="1:6" ht="16" hidden="1" x14ac:dyDescent="0.45">
      <c r="A1370" s="12">
        <v>43785</v>
      </c>
      <c r="B1370" s="2" t="s">
        <v>17</v>
      </c>
      <c r="C1370" s="2" t="s">
        <v>1401</v>
      </c>
      <c r="D1370" s="2" t="s">
        <v>39</v>
      </c>
      <c r="E1370" s="2" t="s">
        <v>8</v>
      </c>
      <c r="F1370" s="2">
        <v>433.80659999999995</v>
      </c>
    </row>
    <row r="1371" spans="1:6" ht="16" hidden="1" x14ac:dyDescent="0.45">
      <c r="A1371" s="13">
        <v>43785</v>
      </c>
      <c r="B1371" s="3" t="s">
        <v>6</v>
      </c>
      <c r="C1371" s="3" t="s">
        <v>1402</v>
      </c>
      <c r="D1371" s="3" t="s">
        <v>34</v>
      </c>
      <c r="E1371" s="3" t="s">
        <v>8</v>
      </c>
      <c r="F1371" s="3">
        <v>1875</v>
      </c>
    </row>
    <row r="1372" spans="1:6" ht="16" hidden="1" x14ac:dyDescent="0.45">
      <c r="A1372" s="12">
        <v>43785</v>
      </c>
      <c r="B1372" s="2" t="s">
        <v>10</v>
      </c>
      <c r="C1372" s="2" t="s">
        <v>1403</v>
      </c>
      <c r="D1372" s="2" t="s">
        <v>28</v>
      </c>
      <c r="E1372" s="2" t="s">
        <v>8</v>
      </c>
      <c r="F1372" s="2">
        <v>8.91</v>
      </c>
    </row>
    <row r="1373" spans="1:6" ht="16" hidden="1" x14ac:dyDescent="0.45">
      <c r="A1373" s="13">
        <v>43785</v>
      </c>
      <c r="B1373" s="3" t="s">
        <v>15</v>
      </c>
      <c r="C1373" s="3" t="s">
        <v>1404</v>
      </c>
      <c r="D1373" s="3" t="s">
        <v>8</v>
      </c>
      <c r="E1373" s="3" t="s">
        <v>14</v>
      </c>
      <c r="F1373" s="3">
        <v>8.9379999999999988</v>
      </c>
    </row>
    <row r="1374" spans="1:6" ht="16" hidden="1" x14ac:dyDescent="0.45">
      <c r="A1374" s="12">
        <v>43785</v>
      </c>
      <c r="B1374" s="2" t="s">
        <v>15</v>
      </c>
      <c r="C1374" s="2" t="s">
        <v>1405</v>
      </c>
      <c r="D1374" s="2" t="s">
        <v>34</v>
      </c>
      <c r="E1374" s="2" t="s">
        <v>8</v>
      </c>
      <c r="F1374" s="2">
        <v>11.368000000000002</v>
      </c>
    </row>
    <row r="1375" spans="1:6" ht="16" hidden="1" x14ac:dyDescent="0.45">
      <c r="A1375" s="13">
        <v>43785</v>
      </c>
      <c r="B1375" s="3" t="s">
        <v>15</v>
      </c>
      <c r="C1375" s="3" t="s">
        <v>1406</v>
      </c>
      <c r="D1375" s="3" t="s">
        <v>39</v>
      </c>
      <c r="E1375" s="3" t="s">
        <v>8</v>
      </c>
      <c r="F1375" s="3">
        <v>81.373199999999997</v>
      </c>
    </row>
    <row r="1376" spans="1:6" ht="16" hidden="1" x14ac:dyDescent="0.45">
      <c r="A1376" s="12">
        <v>43786</v>
      </c>
      <c r="B1376" s="2" t="s">
        <v>6</v>
      </c>
      <c r="C1376" s="2" t="s">
        <v>1407</v>
      </c>
      <c r="D1376" s="2" t="s">
        <v>8</v>
      </c>
      <c r="E1376" s="2" t="s">
        <v>14</v>
      </c>
      <c r="F1376" s="2">
        <v>1740</v>
      </c>
    </row>
    <row r="1377" spans="1:6" ht="16" hidden="1" x14ac:dyDescent="0.45">
      <c r="A1377" s="13">
        <v>43786</v>
      </c>
      <c r="B1377" s="3" t="s">
        <v>6</v>
      </c>
      <c r="C1377" s="3" t="s">
        <v>1408</v>
      </c>
      <c r="D1377" s="3" t="s">
        <v>90</v>
      </c>
      <c r="E1377" s="3" t="s">
        <v>8</v>
      </c>
      <c r="F1377" s="3">
        <v>2862.8358000000003</v>
      </c>
    </row>
    <row r="1378" spans="1:6" ht="16" hidden="1" x14ac:dyDescent="0.45">
      <c r="A1378" s="12">
        <v>43786</v>
      </c>
      <c r="B1378" s="2" t="s">
        <v>6</v>
      </c>
      <c r="C1378" s="2" t="s">
        <v>1409</v>
      </c>
      <c r="D1378" s="2" t="s">
        <v>46</v>
      </c>
      <c r="E1378" s="2" t="s">
        <v>47</v>
      </c>
      <c r="F1378" s="2">
        <v>2431.3310999999999</v>
      </c>
    </row>
    <row r="1379" spans="1:6" ht="16" hidden="1" x14ac:dyDescent="0.45">
      <c r="A1379" s="13">
        <v>43786</v>
      </c>
      <c r="B1379" s="3" t="s">
        <v>10</v>
      </c>
      <c r="C1379" s="3" t="s">
        <v>1410</v>
      </c>
      <c r="D1379" s="3" t="s">
        <v>104</v>
      </c>
      <c r="E1379" s="3" t="s">
        <v>8</v>
      </c>
      <c r="F1379" s="3">
        <v>456</v>
      </c>
    </row>
    <row r="1380" spans="1:6" ht="16" hidden="1" x14ac:dyDescent="0.45">
      <c r="A1380" s="12">
        <v>43786</v>
      </c>
      <c r="B1380" s="2" t="s">
        <v>15</v>
      </c>
      <c r="C1380" s="2" t="s">
        <v>1411</v>
      </c>
      <c r="D1380" s="2" t="s">
        <v>34</v>
      </c>
      <c r="E1380" s="2" t="s">
        <v>8</v>
      </c>
      <c r="F1380" s="2">
        <v>9256.8960000000006</v>
      </c>
    </row>
    <row r="1381" spans="1:6" ht="16" hidden="1" x14ac:dyDescent="0.45">
      <c r="A1381" s="13">
        <v>43787</v>
      </c>
      <c r="B1381" s="3" t="s">
        <v>6</v>
      </c>
      <c r="C1381" s="3" t="s">
        <v>1412</v>
      </c>
      <c r="D1381" s="3" t="s">
        <v>12</v>
      </c>
      <c r="E1381" s="3" t="s">
        <v>8</v>
      </c>
      <c r="F1381" s="3">
        <v>380</v>
      </c>
    </row>
    <row r="1382" spans="1:6" ht="16" hidden="1" x14ac:dyDescent="0.45">
      <c r="A1382" s="12">
        <v>43787</v>
      </c>
      <c r="B1382" s="2" t="s">
        <v>15</v>
      </c>
      <c r="C1382" s="2" t="s">
        <v>1413</v>
      </c>
      <c r="D1382" s="2" t="s">
        <v>57</v>
      </c>
      <c r="E1382" s="2" t="s">
        <v>8</v>
      </c>
      <c r="F1382" s="2">
        <v>9.6999999999999993</v>
      </c>
    </row>
    <row r="1383" spans="1:6" ht="16" hidden="1" x14ac:dyDescent="0.45">
      <c r="A1383" s="13">
        <v>43787</v>
      </c>
      <c r="B1383" s="3" t="s">
        <v>15</v>
      </c>
      <c r="C1383" s="3" t="s">
        <v>1414</v>
      </c>
      <c r="D1383" s="3" t="s">
        <v>26</v>
      </c>
      <c r="E1383" s="3" t="s">
        <v>8</v>
      </c>
      <c r="F1383" s="3">
        <v>6732.2880000000005</v>
      </c>
    </row>
    <row r="1384" spans="1:6" ht="16" hidden="1" x14ac:dyDescent="0.45">
      <c r="A1384" s="12">
        <v>43787</v>
      </c>
      <c r="B1384" s="2" t="s">
        <v>15</v>
      </c>
      <c r="C1384" s="2" t="s">
        <v>1415</v>
      </c>
      <c r="D1384" s="2" t="s">
        <v>39</v>
      </c>
      <c r="E1384" s="2" t="s">
        <v>8</v>
      </c>
      <c r="F1384" s="2">
        <v>1350</v>
      </c>
    </row>
    <row r="1385" spans="1:6" ht="16" hidden="1" x14ac:dyDescent="0.45">
      <c r="A1385" s="13">
        <v>43788</v>
      </c>
      <c r="B1385" s="3" t="s">
        <v>17</v>
      </c>
      <c r="C1385" s="3" t="s">
        <v>1416</v>
      </c>
      <c r="D1385" s="3" t="s">
        <v>19</v>
      </c>
      <c r="E1385" s="3" t="s">
        <v>8</v>
      </c>
      <c r="F1385" s="3">
        <v>12.2</v>
      </c>
    </row>
    <row r="1386" spans="1:6" ht="16" hidden="1" x14ac:dyDescent="0.45">
      <c r="A1386" s="12">
        <v>43788</v>
      </c>
      <c r="B1386" s="2" t="s">
        <v>17</v>
      </c>
      <c r="C1386" s="2" t="s">
        <v>1417</v>
      </c>
      <c r="D1386" s="2" t="s">
        <v>34</v>
      </c>
      <c r="E1386" s="2" t="s">
        <v>8</v>
      </c>
      <c r="F1386" s="2">
        <v>2180</v>
      </c>
    </row>
    <row r="1387" spans="1:6" ht="16" hidden="1" x14ac:dyDescent="0.45">
      <c r="A1387" s="13">
        <v>43788</v>
      </c>
      <c r="B1387" s="3" t="s">
        <v>6</v>
      </c>
      <c r="C1387" s="3" t="s">
        <v>1418</v>
      </c>
      <c r="D1387" s="3" t="s">
        <v>31</v>
      </c>
      <c r="E1387" s="3" t="s">
        <v>8</v>
      </c>
      <c r="F1387" s="3">
        <v>1168</v>
      </c>
    </row>
    <row r="1388" spans="1:6" ht="16" hidden="1" x14ac:dyDescent="0.45">
      <c r="A1388" s="12">
        <v>43788</v>
      </c>
      <c r="B1388" s="2" t="s">
        <v>6</v>
      </c>
      <c r="C1388" s="2" t="s">
        <v>1419</v>
      </c>
      <c r="D1388" s="2" t="s">
        <v>73</v>
      </c>
      <c r="E1388" s="2" t="s">
        <v>8</v>
      </c>
      <c r="F1388" s="2">
        <v>89.706600000000023</v>
      </c>
    </row>
    <row r="1389" spans="1:6" ht="16" hidden="1" x14ac:dyDescent="0.45">
      <c r="A1389" s="13">
        <v>43788</v>
      </c>
      <c r="B1389" s="3" t="s">
        <v>10</v>
      </c>
      <c r="C1389" s="3" t="s">
        <v>1420</v>
      </c>
      <c r="D1389" s="3" t="s">
        <v>23</v>
      </c>
      <c r="E1389" s="3" t="s">
        <v>8</v>
      </c>
      <c r="F1389" s="3">
        <v>11.286000000000001</v>
      </c>
    </row>
    <row r="1390" spans="1:6" ht="16" hidden="1" x14ac:dyDescent="0.45">
      <c r="A1390" s="12">
        <v>43788</v>
      </c>
      <c r="B1390" s="2" t="s">
        <v>10</v>
      </c>
      <c r="C1390" s="2" t="s">
        <v>1421</v>
      </c>
      <c r="D1390" s="2" t="s">
        <v>26</v>
      </c>
      <c r="E1390" s="2" t="s">
        <v>8</v>
      </c>
      <c r="F1390" s="2">
        <v>595</v>
      </c>
    </row>
    <row r="1391" spans="1:6" ht="16" hidden="1" x14ac:dyDescent="0.45">
      <c r="A1391" s="13">
        <v>43788</v>
      </c>
      <c r="B1391" s="3" t="s">
        <v>15</v>
      </c>
      <c r="C1391" s="3" t="s">
        <v>1422</v>
      </c>
      <c r="D1391" s="3" t="s">
        <v>90</v>
      </c>
      <c r="E1391" s="3" t="s">
        <v>8</v>
      </c>
      <c r="F1391" s="3">
        <v>665.6</v>
      </c>
    </row>
    <row r="1392" spans="1:6" ht="16" hidden="1" x14ac:dyDescent="0.45">
      <c r="A1392" s="12">
        <v>43788</v>
      </c>
      <c r="B1392" s="2" t="s">
        <v>15</v>
      </c>
      <c r="C1392" s="2" t="s">
        <v>1423</v>
      </c>
      <c r="D1392" s="2" t="s">
        <v>67</v>
      </c>
      <c r="E1392" s="2" t="s">
        <v>8</v>
      </c>
      <c r="F1392" s="2">
        <v>23.637899999999998</v>
      </c>
    </row>
    <row r="1393" spans="1:6" ht="16" hidden="1" x14ac:dyDescent="0.45">
      <c r="A1393" s="13">
        <v>43789</v>
      </c>
      <c r="B1393" s="3" t="s">
        <v>6</v>
      </c>
      <c r="C1393" s="3" t="s">
        <v>1424</v>
      </c>
      <c r="D1393" s="3" t="s">
        <v>8</v>
      </c>
      <c r="E1393" s="3" t="s">
        <v>9</v>
      </c>
      <c r="F1393" s="3">
        <v>18785.8776</v>
      </c>
    </row>
    <row r="1394" spans="1:6" ht="16" hidden="1" x14ac:dyDescent="0.45">
      <c r="A1394" s="12">
        <v>43789</v>
      </c>
      <c r="B1394" s="2" t="s">
        <v>10</v>
      </c>
      <c r="C1394" s="2" t="s">
        <v>1425</v>
      </c>
      <c r="D1394" s="2" t="s">
        <v>19</v>
      </c>
      <c r="E1394" s="2" t="s">
        <v>8</v>
      </c>
      <c r="F1394" s="2">
        <v>762</v>
      </c>
    </row>
    <row r="1395" spans="1:6" ht="16" hidden="1" x14ac:dyDescent="0.45">
      <c r="A1395" s="13">
        <v>43789</v>
      </c>
      <c r="B1395" s="3" t="s">
        <v>10</v>
      </c>
      <c r="C1395" s="3" t="s">
        <v>1426</v>
      </c>
      <c r="D1395" s="3" t="s">
        <v>31</v>
      </c>
      <c r="E1395" s="3" t="s">
        <v>8</v>
      </c>
      <c r="F1395" s="3">
        <v>1450</v>
      </c>
    </row>
    <row r="1396" spans="1:6" ht="16" hidden="1" x14ac:dyDescent="0.45">
      <c r="A1396" s="12">
        <v>43789</v>
      </c>
      <c r="B1396" s="2" t="s">
        <v>15</v>
      </c>
      <c r="C1396" s="2" t="s">
        <v>1427</v>
      </c>
      <c r="D1396" s="2" t="s">
        <v>93</v>
      </c>
      <c r="E1396" s="2" t="s">
        <v>8</v>
      </c>
      <c r="F1396" s="2">
        <v>102.3168</v>
      </c>
    </row>
    <row r="1397" spans="1:6" ht="16" hidden="1" x14ac:dyDescent="0.45">
      <c r="A1397" s="13">
        <v>43789</v>
      </c>
      <c r="B1397" s="3" t="s">
        <v>15</v>
      </c>
      <c r="C1397" s="3" t="s">
        <v>1428</v>
      </c>
      <c r="D1397" s="3" t="s">
        <v>8</v>
      </c>
      <c r="E1397" s="3" t="s">
        <v>9</v>
      </c>
      <c r="F1397" s="3">
        <v>23620.799999999999</v>
      </c>
    </row>
    <row r="1398" spans="1:6" ht="16" hidden="1" x14ac:dyDescent="0.45">
      <c r="A1398" s="12">
        <v>43789</v>
      </c>
      <c r="B1398" s="2" t="s">
        <v>15</v>
      </c>
      <c r="C1398" s="2" t="s">
        <v>1429</v>
      </c>
      <c r="D1398" s="2" t="s">
        <v>39</v>
      </c>
      <c r="E1398" s="2" t="s">
        <v>8</v>
      </c>
      <c r="F1398" s="2">
        <v>6.15</v>
      </c>
    </row>
    <row r="1399" spans="1:6" ht="16" hidden="1" x14ac:dyDescent="0.45">
      <c r="A1399" s="13">
        <v>43790</v>
      </c>
      <c r="B1399" s="3" t="s">
        <v>6</v>
      </c>
      <c r="C1399" s="3" t="s">
        <v>1430</v>
      </c>
      <c r="D1399" s="3" t="s">
        <v>90</v>
      </c>
      <c r="E1399" s="3" t="s">
        <v>8</v>
      </c>
      <c r="F1399" s="3">
        <v>8272.8184000000001</v>
      </c>
    </row>
    <row r="1400" spans="1:6" ht="16" hidden="1" x14ac:dyDescent="0.45">
      <c r="A1400" s="12">
        <v>43791</v>
      </c>
      <c r="B1400" s="2" t="s">
        <v>17</v>
      </c>
      <c r="C1400" s="2" t="s">
        <v>1431</v>
      </c>
      <c r="D1400" s="2" t="s">
        <v>28</v>
      </c>
      <c r="E1400" s="2" t="s">
        <v>8</v>
      </c>
      <c r="F1400" s="2">
        <v>9.09</v>
      </c>
    </row>
    <row r="1401" spans="1:6" ht="16" hidden="1" x14ac:dyDescent="0.45">
      <c r="A1401" s="13">
        <v>43791</v>
      </c>
      <c r="B1401" s="3" t="s">
        <v>17</v>
      </c>
      <c r="C1401" s="3" t="s">
        <v>1432</v>
      </c>
      <c r="D1401" s="3" t="s">
        <v>23</v>
      </c>
      <c r="E1401" s="3" t="s">
        <v>8</v>
      </c>
      <c r="F1401" s="3">
        <v>1090</v>
      </c>
    </row>
    <row r="1402" spans="1:6" ht="16" hidden="1" x14ac:dyDescent="0.45">
      <c r="A1402" s="12">
        <v>43791</v>
      </c>
      <c r="B1402" s="2" t="s">
        <v>17</v>
      </c>
      <c r="C1402" s="2" t="s">
        <v>1433</v>
      </c>
      <c r="D1402" s="2" t="s">
        <v>42</v>
      </c>
      <c r="E1402" s="2" t="s">
        <v>8</v>
      </c>
      <c r="F1402" s="2">
        <v>4800</v>
      </c>
    </row>
    <row r="1403" spans="1:6" ht="16" hidden="1" x14ac:dyDescent="0.45">
      <c r="A1403" s="13">
        <v>43791</v>
      </c>
      <c r="B1403" s="3" t="s">
        <v>6</v>
      </c>
      <c r="C1403" s="3" t="s">
        <v>1434</v>
      </c>
      <c r="D1403" s="3" t="s">
        <v>42</v>
      </c>
      <c r="E1403" s="3" t="s">
        <v>8</v>
      </c>
      <c r="F1403" s="3">
        <v>16440</v>
      </c>
    </row>
    <row r="1404" spans="1:6" ht="16" hidden="1" x14ac:dyDescent="0.45">
      <c r="A1404" s="12">
        <v>43791</v>
      </c>
      <c r="B1404" s="2" t="s">
        <v>6</v>
      </c>
      <c r="C1404" s="2" t="s">
        <v>1435</v>
      </c>
      <c r="D1404" s="2" t="s">
        <v>31</v>
      </c>
      <c r="E1404" s="2" t="s">
        <v>8</v>
      </c>
      <c r="F1404" s="2">
        <v>2595.7428</v>
      </c>
    </row>
    <row r="1405" spans="1:6" ht="16" hidden="1" x14ac:dyDescent="0.45">
      <c r="A1405" s="13">
        <v>43791</v>
      </c>
      <c r="B1405" s="3" t="s">
        <v>10</v>
      </c>
      <c r="C1405" s="3" t="s">
        <v>1436</v>
      </c>
      <c r="D1405" s="3" t="s">
        <v>104</v>
      </c>
      <c r="E1405" s="3" t="s">
        <v>8</v>
      </c>
      <c r="F1405" s="3">
        <v>5824</v>
      </c>
    </row>
    <row r="1406" spans="1:6" ht="16" hidden="1" x14ac:dyDescent="0.45">
      <c r="A1406" s="12">
        <v>43791</v>
      </c>
      <c r="B1406" s="2" t="s">
        <v>10</v>
      </c>
      <c r="C1406" s="2" t="s">
        <v>1437</v>
      </c>
      <c r="D1406" s="2" t="s">
        <v>28</v>
      </c>
      <c r="E1406" s="2" t="s">
        <v>8</v>
      </c>
      <c r="F1406" s="2">
        <v>97.566000000000003</v>
      </c>
    </row>
    <row r="1407" spans="1:6" ht="16" hidden="1" x14ac:dyDescent="0.45">
      <c r="A1407" s="13">
        <v>43792</v>
      </c>
      <c r="B1407" s="3" t="s">
        <v>6</v>
      </c>
      <c r="C1407" s="3" t="s">
        <v>1438</v>
      </c>
      <c r="D1407" s="3" t="s">
        <v>23</v>
      </c>
      <c r="E1407" s="3" t="s">
        <v>8</v>
      </c>
      <c r="F1407" s="3">
        <v>1954.26</v>
      </c>
    </row>
    <row r="1408" spans="1:6" ht="16" hidden="1" x14ac:dyDescent="0.45">
      <c r="A1408" s="12">
        <v>43793</v>
      </c>
      <c r="B1408" s="2" t="s">
        <v>10</v>
      </c>
      <c r="C1408" s="2" t="s">
        <v>1439</v>
      </c>
      <c r="D1408" s="2" t="s">
        <v>90</v>
      </c>
      <c r="E1408" s="2" t="s">
        <v>8</v>
      </c>
      <c r="F1408" s="2">
        <v>11.07</v>
      </c>
    </row>
    <row r="1409" spans="1:6" ht="16" hidden="1" x14ac:dyDescent="0.45">
      <c r="A1409" s="13">
        <v>43793</v>
      </c>
      <c r="B1409" s="3" t="s">
        <v>10</v>
      </c>
      <c r="C1409" s="3" t="s">
        <v>1440</v>
      </c>
      <c r="D1409" s="3" t="s">
        <v>104</v>
      </c>
      <c r="E1409" s="3" t="s">
        <v>8</v>
      </c>
      <c r="F1409" s="3">
        <v>4.944</v>
      </c>
    </row>
    <row r="1410" spans="1:6" ht="16" hidden="1" x14ac:dyDescent="0.45">
      <c r="A1410" s="12">
        <v>43793</v>
      </c>
      <c r="B1410" s="2" t="s">
        <v>15</v>
      </c>
      <c r="C1410" s="2" t="s">
        <v>1441</v>
      </c>
      <c r="D1410" s="2" t="s">
        <v>39</v>
      </c>
      <c r="E1410" s="2" t="s">
        <v>8</v>
      </c>
      <c r="F1410" s="2">
        <v>456</v>
      </c>
    </row>
    <row r="1411" spans="1:6" ht="16" hidden="1" x14ac:dyDescent="0.45">
      <c r="A1411" s="13">
        <v>43794</v>
      </c>
      <c r="B1411" s="3" t="s">
        <v>10</v>
      </c>
      <c r="C1411" s="3" t="s">
        <v>1442</v>
      </c>
      <c r="D1411" s="3" t="s">
        <v>19</v>
      </c>
      <c r="E1411" s="3" t="s">
        <v>8</v>
      </c>
      <c r="F1411" s="3">
        <v>8.2170000000000005</v>
      </c>
    </row>
    <row r="1412" spans="1:6" ht="16" hidden="1" x14ac:dyDescent="0.45">
      <c r="A1412" s="12">
        <v>43794</v>
      </c>
      <c r="B1412" s="2" t="s">
        <v>15</v>
      </c>
      <c r="C1412" s="2" t="s">
        <v>1443</v>
      </c>
      <c r="D1412" s="2" t="s">
        <v>8</v>
      </c>
      <c r="E1412" s="2" t="s">
        <v>14</v>
      </c>
      <c r="F1412" s="2">
        <v>136.68480000000002</v>
      </c>
    </row>
    <row r="1413" spans="1:6" ht="16" hidden="1" x14ac:dyDescent="0.45">
      <c r="A1413" s="13">
        <v>43795</v>
      </c>
      <c r="B1413" s="3" t="s">
        <v>17</v>
      </c>
      <c r="C1413" s="3" t="s">
        <v>1444</v>
      </c>
      <c r="D1413" s="3" t="s">
        <v>26</v>
      </c>
      <c r="E1413" s="3" t="s">
        <v>8</v>
      </c>
      <c r="F1413" s="3">
        <v>947.80599999999993</v>
      </c>
    </row>
    <row r="1414" spans="1:6" ht="16" hidden="1" x14ac:dyDescent="0.45">
      <c r="A1414" s="12">
        <v>43795</v>
      </c>
      <c r="B1414" s="2" t="s">
        <v>17</v>
      </c>
      <c r="C1414" s="2" t="s">
        <v>1445</v>
      </c>
      <c r="D1414" s="2" t="s">
        <v>8</v>
      </c>
      <c r="E1414" s="2" t="s">
        <v>14</v>
      </c>
      <c r="F1414" s="2">
        <v>33.06</v>
      </c>
    </row>
    <row r="1415" spans="1:6" ht="16" hidden="1" x14ac:dyDescent="0.45">
      <c r="A1415" s="13">
        <v>43795</v>
      </c>
      <c r="B1415" s="3" t="s">
        <v>17</v>
      </c>
      <c r="C1415" s="3" t="s">
        <v>1446</v>
      </c>
      <c r="D1415" s="3" t="s">
        <v>90</v>
      </c>
      <c r="E1415" s="3" t="s">
        <v>8</v>
      </c>
      <c r="F1415" s="3">
        <v>9627.8490000000002</v>
      </c>
    </row>
    <row r="1416" spans="1:6" ht="16" hidden="1" x14ac:dyDescent="0.45">
      <c r="A1416" s="12">
        <v>43795</v>
      </c>
      <c r="B1416" s="2" t="s">
        <v>6</v>
      </c>
      <c r="C1416" s="2" t="s">
        <v>1447</v>
      </c>
      <c r="D1416" s="2" t="s">
        <v>8</v>
      </c>
      <c r="E1416" s="2" t="s">
        <v>51</v>
      </c>
      <c r="F1416" s="2">
        <v>2322.27</v>
      </c>
    </row>
    <row r="1417" spans="1:6" ht="16" hidden="1" x14ac:dyDescent="0.45">
      <c r="A1417" s="13">
        <v>43796</v>
      </c>
      <c r="B1417" s="3" t="s">
        <v>17</v>
      </c>
      <c r="C1417" s="3" t="s">
        <v>1448</v>
      </c>
      <c r="D1417" s="3" t="s">
        <v>23</v>
      </c>
      <c r="E1417" s="3" t="s">
        <v>8</v>
      </c>
      <c r="F1417" s="3">
        <v>3200</v>
      </c>
    </row>
    <row r="1418" spans="1:6" ht="16" hidden="1" x14ac:dyDescent="0.45">
      <c r="A1418" s="12">
        <v>43796</v>
      </c>
      <c r="B1418" s="2" t="s">
        <v>17</v>
      </c>
      <c r="C1418" s="2" t="s">
        <v>1449</v>
      </c>
      <c r="D1418" s="2" t="s">
        <v>23</v>
      </c>
      <c r="E1418" s="2" t="s">
        <v>8</v>
      </c>
      <c r="F1418" s="2">
        <v>3185.5686000000001</v>
      </c>
    </row>
    <row r="1419" spans="1:6" ht="16" hidden="1" x14ac:dyDescent="0.45">
      <c r="A1419" s="13">
        <v>43796</v>
      </c>
      <c r="B1419" s="3" t="s">
        <v>15</v>
      </c>
      <c r="C1419" s="3" t="s">
        <v>1450</v>
      </c>
      <c r="D1419" s="3" t="s">
        <v>12</v>
      </c>
      <c r="E1419" s="3" t="s">
        <v>8</v>
      </c>
      <c r="F1419" s="3">
        <v>633.6</v>
      </c>
    </row>
    <row r="1420" spans="1:6" ht="16" hidden="1" x14ac:dyDescent="0.45">
      <c r="A1420" s="12">
        <v>43796</v>
      </c>
      <c r="B1420" s="2" t="s">
        <v>15</v>
      </c>
      <c r="C1420" s="2" t="s">
        <v>1451</v>
      </c>
      <c r="D1420" s="2" t="s">
        <v>26</v>
      </c>
      <c r="E1420" s="2" t="s">
        <v>8</v>
      </c>
      <c r="F1420" s="2">
        <v>61.058399999999999</v>
      </c>
    </row>
    <row r="1421" spans="1:6" ht="16" hidden="1" x14ac:dyDescent="0.45">
      <c r="A1421" s="13">
        <v>43796</v>
      </c>
      <c r="B1421" s="3" t="s">
        <v>15</v>
      </c>
      <c r="C1421" s="3" t="s">
        <v>1452</v>
      </c>
      <c r="D1421" s="3" t="s">
        <v>57</v>
      </c>
      <c r="E1421" s="3" t="s">
        <v>8</v>
      </c>
      <c r="F1421" s="3">
        <v>2926</v>
      </c>
    </row>
    <row r="1422" spans="1:6" ht="16" hidden="1" x14ac:dyDescent="0.45">
      <c r="A1422" s="12">
        <v>43797</v>
      </c>
      <c r="B1422" s="2" t="s">
        <v>6</v>
      </c>
      <c r="C1422" s="2" t="s">
        <v>1453</v>
      </c>
      <c r="D1422" s="2" t="s">
        <v>46</v>
      </c>
      <c r="E1422" s="2" t="s">
        <v>47</v>
      </c>
      <c r="F1422" s="2">
        <v>162.4</v>
      </c>
    </row>
    <row r="1423" spans="1:6" ht="16" hidden="1" x14ac:dyDescent="0.45">
      <c r="A1423" s="13">
        <v>43797</v>
      </c>
      <c r="B1423" s="3" t="s">
        <v>10</v>
      </c>
      <c r="C1423" s="3" t="s">
        <v>1454</v>
      </c>
      <c r="D1423" s="3" t="s">
        <v>57</v>
      </c>
      <c r="E1423" s="3" t="s">
        <v>8</v>
      </c>
      <c r="F1423" s="3">
        <v>2537.08</v>
      </c>
    </row>
    <row r="1424" spans="1:6" ht="16" hidden="1" x14ac:dyDescent="0.45">
      <c r="A1424" s="12">
        <v>43797</v>
      </c>
      <c r="B1424" s="2" t="s">
        <v>15</v>
      </c>
      <c r="C1424" s="2" t="s">
        <v>1455</v>
      </c>
      <c r="D1424" s="2" t="s">
        <v>104</v>
      </c>
      <c r="E1424" s="2" t="s">
        <v>8</v>
      </c>
      <c r="F1424" s="2">
        <v>6.2417999999999996</v>
      </c>
    </row>
    <row r="1425" spans="1:6" ht="16" hidden="1" x14ac:dyDescent="0.45">
      <c r="A1425" s="13">
        <v>43798</v>
      </c>
      <c r="B1425" s="3" t="s">
        <v>10</v>
      </c>
      <c r="C1425" s="3" t="s">
        <v>1456</v>
      </c>
      <c r="D1425" s="3" t="s">
        <v>46</v>
      </c>
      <c r="E1425" s="3" t="s">
        <v>47</v>
      </c>
      <c r="F1425" s="3">
        <v>3364.5693000000001</v>
      </c>
    </row>
    <row r="1426" spans="1:6" ht="16" hidden="1" x14ac:dyDescent="0.45">
      <c r="A1426" s="12">
        <v>43798</v>
      </c>
      <c r="B1426" s="2" t="s">
        <v>15</v>
      </c>
      <c r="C1426" s="2" t="s">
        <v>1457</v>
      </c>
      <c r="D1426" s="2" t="s">
        <v>8</v>
      </c>
      <c r="E1426" s="2" t="s">
        <v>9</v>
      </c>
      <c r="F1426" s="2">
        <v>14501.379199999999</v>
      </c>
    </row>
    <row r="1427" spans="1:6" ht="16" hidden="1" x14ac:dyDescent="0.45">
      <c r="A1427" s="13">
        <v>43798</v>
      </c>
      <c r="B1427" s="3" t="s">
        <v>15</v>
      </c>
      <c r="C1427" s="3" t="s">
        <v>1458</v>
      </c>
      <c r="D1427" s="3" t="s">
        <v>28</v>
      </c>
      <c r="E1427" s="3" t="s">
        <v>8</v>
      </c>
      <c r="F1427" s="3">
        <v>125.44200000000001</v>
      </c>
    </row>
    <row r="1428" spans="1:6" ht="16" hidden="1" x14ac:dyDescent="0.45">
      <c r="A1428" s="12">
        <v>43799</v>
      </c>
      <c r="B1428" s="2" t="s">
        <v>17</v>
      </c>
      <c r="C1428" s="2" t="s">
        <v>1459</v>
      </c>
      <c r="D1428" s="2" t="s">
        <v>73</v>
      </c>
      <c r="E1428" s="2" t="s">
        <v>8</v>
      </c>
      <c r="F1428" s="2">
        <v>61.65</v>
      </c>
    </row>
    <row r="1429" spans="1:6" ht="16" hidden="1" x14ac:dyDescent="0.45">
      <c r="A1429" s="13">
        <v>43799</v>
      </c>
      <c r="B1429" s="3" t="s">
        <v>17</v>
      </c>
      <c r="C1429" s="3" t="s">
        <v>1460</v>
      </c>
      <c r="D1429" s="3" t="s">
        <v>73</v>
      </c>
      <c r="E1429" s="3" t="s">
        <v>8</v>
      </c>
      <c r="F1429" s="3">
        <v>690.577</v>
      </c>
    </row>
    <row r="1430" spans="1:6" ht="16" hidden="1" x14ac:dyDescent="0.45">
      <c r="A1430" s="12">
        <v>43799</v>
      </c>
      <c r="B1430" s="2" t="s">
        <v>17</v>
      </c>
      <c r="C1430" s="2" t="s">
        <v>1461</v>
      </c>
      <c r="D1430" s="2" t="s">
        <v>28</v>
      </c>
      <c r="E1430" s="2" t="s">
        <v>8</v>
      </c>
      <c r="F1430" s="2">
        <v>25.651199999999999</v>
      </c>
    </row>
    <row r="1431" spans="1:6" ht="16" hidden="1" x14ac:dyDescent="0.45">
      <c r="A1431" s="13">
        <v>43799</v>
      </c>
      <c r="B1431" s="3" t="s">
        <v>6</v>
      </c>
      <c r="C1431" s="3" t="s">
        <v>1462</v>
      </c>
      <c r="D1431" s="3" t="s">
        <v>46</v>
      </c>
      <c r="E1431" s="3" t="s">
        <v>47</v>
      </c>
      <c r="F1431" s="3">
        <v>2904.8139999999999</v>
      </c>
    </row>
    <row r="1432" spans="1:6" ht="16" hidden="1" x14ac:dyDescent="0.45">
      <c r="A1432" s="12">
        <v>43799</v>
      </c>
      <c r="B1432" s="2" t="s">
        <v>6</v>
      </c>
      <c r="C1432" s="2" t="s">
        <v>1463</v>
      </c>
      <c r="D1432" s="2" t="s">
        <v>39</v>
      </c>
      <c r="E1432" s="2" t="s">
        <v>8</v>
      </c>
      <c r="F1432" s="2">
        <v>1380</v>
      </c>
    </row>
    <row r="1433" spans="1:6" ht="16" hidden="1" x14ac:dyDescent="0.45">
      <c r="A1433" s="13">
        <v>43799</v>
      </c>
      <c r="B1433" s="3" t="s">
        <v>10</v>
      </c>
      <c r="C1433" s="3" t="s">
        <v>1464</v>
      </c>
      <c r="D1433" s="3" t="s">
        <v>19</v>
      </c>
      <c r="E1433" s="3" t="s">
        <v>8</v>
      </c>
      <c r="F1433" s="3">
        <v>1499.0508</v>
      </c>
    </row>
    <row r="1434" spans="1:6" ht="16" hidden="1" x14ac:dyDescent="0.45">
      <c r="A1434" s="12">
        <v>43799</v>
      </c>
      <c r="B1434" s="2" t="s">
        <v>15</v>
      </c>
      <c r="C1434" s="2" t="s">
        <v>1465</v>
      </c>
      <c r="D1434" s="2" t="s">
        <v>93</v>
      </c>
      <c r="E1434" s="2" t="s">
        <v>8</v>
      </c>
      <c r="F1434" s="2">
        <v>3173.12</v>
      </c>
    </row>
    <row r="1435" spans="1:6" ht="16" hidden="1" x14ac:dyDescent="0.45">
      <c r="A1435" s="13">
        <v>43800</v>
      </c>
      <c r="B1435" s="3" t="s">
        <v>10</v>
      </c>
      <c r="C1435" s="3" t="s">
        <v>1466</v>
      </c>
      <c r="D1435" s="3" t="s">
        <v>8</v>
      </c>
      <c r="E1435" s="3" t="s">
        <v>14</v>
      </c>
      <c r="F1435" s="3">
        <v>236.952</v>
      </c>
    </row>
    <row r="1436" spans="1:6" ht="16" hidden="1" x14ac:dyDescent="0.45">
      <c r="A1436" s="12">
        <v>43800</v>
      </c>
      <c r="B1436" s="2" t="s">
        <v>15</v>
      </c>
      <c r="C1436" s="2" t="s">
        <v>1467</v>
      </c>
      <c r="D1436" s="2" t="s">
        <v>104</v>
      </c>
      <c r="E1436" s="2" t="s">
        <v>8</v>
      </c>
      <c r="F1436" s="2">
        <v>7084.8</v>
      </c>
    </row>
    <row r="1437" spans="1:6" ht="16" hidden="1" x14ac:dyDescent="0.45">
      <c r="A1437" s="13">
        <v>43801</v>
      </c>
      <c r="B1437" s="3" t="s">
        <v>6</v>
      </c>
      <c r="C1437" s="3" t="s">
        <v>1468</v>
      </c>
      <c r="D1437" s="3" t="s">
        <v>26</v>
      </c>
      <c r="E1437" s="3" t="s">
        <v>8</v>
      </c>
      <c r="F1437" s="3">
        <v>9.5</v>
      </c>
    </row>
    <row r="1438" spans="1:6" ht="16" hidden="1" x14ac:dyDescent="0.45">
      <c r="A1438" s="12">
        <v>43801</v>
      </c>
      <c r="B1438" s="2" t="s">
        <v>6</v>
      </c>
      <c r="C1438" s="2" t="s">
        <v>1469</v>
      </c>
      <c r="D1438" s="2" t="s">
        <v>34</v>
      </c>
      <c r="E1438" s="2" t="s">
        <v>8</v>
      </c>
      <c r="F1438" s="2">
        <v>4.524</v>
      </c>
    </row>
    <row r="1439" spans="1:6" ht="16" hidden="1" x14ac:dyDescent="0.45">
      <c r="A1439" s="13">
        <v>43801</v>
      </c>
      <c r="B1439" s="3" t="s">
        <v>6</v>
      </c>
      <c r="C1439" s="3" t="s">
        <v>1470</v>
      </c>
      <c r="D1439" s="3" t="s">
        <v>64</v>
      </c>
      <c r="E1439" s="3" t="s">
        <v>8</v>
      </c>
      <c r="F1439" s="3">
        <v>8.73</v>
      </c>
    </row>
    <row r="1440" spans="1:6" ht="16" hidden="1" x14ac:dyDescent="0.45">
      <c r="A1440" s="12">
        <v>43801</v>
      </c>
      <c r="B1440" s="2" t="s">
        <v>10</v>
      </c>
      <c r="C1440" s="2" t="s">
        <v>1471</v>
      </c>
      <c r="D1440" s="2" t="s">
        <v>64</v>
      </c>
      <c r="E1440" s="2" t="s">
        <v>8</v>
      </c>
      <c r="F1440" s="2">
        <v>871.43979999999999</v>
      </c>
    </row>
    <row r="1441" spans="1:6" ht="16" hidden="1" x14ac:dyDescent="0.45">
      <c r="A1441" s="13">
        <v>43801</v>
      </c>
      <c r="B1441" s="3" t="s">
        <v>15</v>
      </c>
      <c r="C1441" s="3" t="s">
        <v>1472</v>
      </c>
      <c r="D1441" s="3" t="s">
        <v>12</v>
      </c>
      <c r="E1441" s="3" t="s">
        <v>8</v>
      </c>
      <c r="F1441" s="3">
        <v>12767.691000000001</v>
      </c>
    </row>
    <row r="1442" spans="1:6" ht="16" hidden="1" x14ac:dyDescent="0.45">
      <c r="A1442" s="12">
        <v>43801</v>
      </c>
      <c r="B1442" s="2" t="s">
        <v>15</v>
      </c>
      <c r="C1442" s="2" t="s">
        <v>1473</v>
      </c>
      <c r="D1442" s="2" t="s">
        <v>42</v>
      </c>
      <c r="E1442" s="2" t="s">
        <v>8</v>
      </c>
      <c r="F1442" s="2">
        <v>3132</v>
      </c>
    </row>
    <row r="1443" spans="1:6" ht="16" hidden="1" x14ac:dyDescent="0.45">
      <c r="A1443" s="13">
        <v>43802</v>
      </c>
      <c r="B1443" s="3" t="s">
        <v>17</v>
      </c>
      <c r="C1443" s="3" t="s">
        <v>1474</v>
      </c>
      <c r="D1443" s="3" t="s">
        <v>93</v>
      </c>
      <c r="E1443" s="3" t="s">
        <v>8</v>
      </c>
      <c r="F1443" s="3">
        <v>83.52</v>
      </c>
    </row>
    <row r="1444" spans="1:6" ht="16" hidden="1" x14ac:dyDescent="0.45">
      <c r="A1444" s="12">
        <v>43802</v>
      </c>
      <c r="B1444" s="2" t="s">
        <v>17</v>
      </c>
      <c r="C1444" s="2" t="s">
        <v>1475</v>
      </c>
      <c r="D1444" s="2" t="s">
        <v>8</v>
      </c>
      <c r="E1444" s="2" t="s">
        <v>9</v>
      </c>
      <c r="F1444" s="2">
        <v>35380.8992</v>
      </c>
    </row>
    <row r="1445" spans="1:6" ht="16" hidden="1" x14ac:dyDescent="0.45">
      <c r="A1445" s="13">
        <v>43802</v>
      </c>
      <c r="B1445" s="3" t="s">
        <v>6</v>
      </c>
      <c r="C1445" s="3" t="s">
        <v>1476</v>
      </c>
      <c r="D1445" s="3" t="s">
        <v>8</v>
      </c>
      <c r="E1445" s="3" t="s">
        <v>9</v>
      </c>
      <c r="F1445" s="3">
        <v>18951.168000000001</v>
      </c>
    </row>
    <row r="1446" spans="1:6" ht="16" hidden="1" x14ac:dyDescent="0.45">
      <c r="A1446" s="12">
        <v>43802</v>
      </c>
      <c r="B1446" s="2" t="s">
        <v>15</v>
      </c>
      <c r="C1446" s="2" t="s">
        <v>1477</v>
      </c>
      <c r="D1446" s="2" t="s">
        <v>42</v>
      </c>
      <c r="E1446" s="2" t="s">
        <v>8</v>
      </c>
      <c r="F1446" s="2">
        <v>2137.44</v>
      </c>
    </row>
    <row r="1447" spans="1:6" ht="16" hidden="1" x14ac:dyDescent="0.45">
      <c r="A1447" s="13">
        <v>43803</v>
      </c>
      <c r="B1447" s="3" t="s">
        <v>17</v>
      </c>
      <c r="C1447" s="3" t="s">
        <v>1478</v>
      </c>
      <c r="D1447" s="3" t="s">
        <v>73</v>
      </c>
      <c r="E1447" s="3" t="s">
        <v>8</v>
      </c>
      <c r="F1447" s="3">
        <v>8.282</v>
      </c>
    </row>
    <row r="1448" spans="1:6" ht="16" hidden="1" x14ac:dyDescent="0.45">
      <c r="A1448" s="12">
        <v>43803</v>
      </c>
      <c r="B1448" s="2" t="s">
        <v>17</v>
      </c>
      <c r="C1448" s="2" t="s">
        <v>1479</v>
      </c>
      <c r="D1448" s="2" t="s">
        <v>28</v>
      </c>
      <c r="E1448" s="2" t="s">
        <v>8</v>
      </c>
      <c r="F1448" s="2">
        <v>640</v>
      </c>
    </row>
    <row r="1449" spans="1:6" ht="16" hidden="1" x14ac:dyDescent="0.45">
      <c r="A1449" s="13">
        <v>43803</v>
      </c>
      <c r="B1449" s="3" t="s">
        <v>6</v>
      </c>
      <c r="C1449" s="3" t="s">
        <v>1480</v>
      </c>
      <c r="D1449" s="3" t="s">
        <v>39</v>
      </c>
      <c r="E1449" s="3" t="s">
        <v>8</v>
      </c>
      <c r="F1449" s="3">
        <v>3896.0745999999995</v>
      </c>
    </row>
    <row r="1450" spans="1:6" ht="16" hidden="1" x14ac:dyDescent="0.45">
      <c r="A1450" s="12">
        <v>43803</v>
      </c>
      <c r="B1450" s="2" t="s">
        <v>6</v>
      </c>
      <c r="C1450" s="2" t="s">
        <v>1481</v>
      </c>
      <c r="D1450" s="2" t="s">
        <v>8</v>
      </c>
      <c r="E1450" s="2" t="s">
        <v>9</v>
      </c>
      <c r="F1450" s="2">
        <v>18299.39</v>
      </c>
    </row>
    <row r="1451" spans="1:6" ht="16" hidden="1" x14ac:dyDescent="0.45">
      <c r="A1451" s="13">
        <v>43803</v>
      </c>
      <c r="B1451" s="3" t="s">
        <v>15</v>
      </c>
      <c r="C1451" s="3" t="s">
        <v>1482</v>
      </c>
      <c r="D1451" s="3" t="s">
        <v>34</v>
      </c>
      <c r="E1451" s="3" t="s">
        <v>8</v>
      </c>
      <c r="F1451" s="3">
        <v>73.36</v>
      </c>
    </row>
    <row r="1452" spans="1:6" ht="16" hidden="1" x14ac:dyDescent="0.45">
      <c r="A1452" s="12">
        <v>43803</v>
      </c>
      <c r="B1452" s="2" t="s">
        <v>15</v>
      </c>
      <c r="C1452" s="2" t="s">
        <v>1483</v>
      </c>
      <c r="D1452" s="2" t="s">
        <v>8</v>
      </c>
      <c r="E1452" s="2" t="s">
        <v>117</v>
      </c>
      <c r="F1452" s="2">
        <v>29409.5</v>
      </c>
    </row>
    <row r="1453" spans="1:6" ht="16" hidden="1" x14ac:dyDescent="0.45">
      <c r="A1453" s="13">
        <v>43804</v>
      </c>
      <c r="B1453" s="3" t="s">
        <v>17</v>
      </c>
      <c r="C1453" s="3" t="s">
        <v>1484</v>
      </c>
      <c r="D1453" s="3" t="s">
        <v>57</v>
      </c>
      <c r="E1453" s="3" t="s">
        <v>8</v>
      </c>
      <c r="F1453" s="3">
        <v>3.27</v>
      </c>
    </row>
    <row r="1454" spans="1:6" ht="16" hidden="1" x14ac:dyDescent="0.45">
      <c r="A1454" s="12">
        <v>43804</v>
      </c>
      <c r="B1454" s="2" t="s">
        <v>17</v>
      </c>
      <c r="C1454" s="2" t="s">
        <v>1485</v>
      </c>
      <c r="D1454" s="2" t="s">
        <v>12</v>
      </c>
      <c r="E1454" s="2" t="s">
        <v>8</v>
      </c>
      <c r="F1454" s="2">
        <v>17420</v>
      </c>
    </row>
    <row r="1455" spans="1:6" ht="16" hidden="1" x14ac:dyDescent="0.45">
      <c r="A1455" s="13">
        <v>43804</v>
      </c>
      <c r="B1455" s="3" t="s">
        <v>17</v>
      </c>
      <c r="C1455" s="3" t="s">
        <v>1486</v>
      </c>
      <c r="D1455" s="3" t="s">
        <v>104</v>
      </c>
      <c r="E1455" s="3" t="s">
        <v>8</v>
      </c>
      <c r="F1455" s="3">
        <v>10530</v>
      </c>
    </row>
    <row r="1456" spans="1:6" ht="16" hidden="1" x14ac:dyDescent="0.45">
      <c r="A1456" s="12">
        <v>43804</v>
      </c>
      <c r="B1456" s="2" t="s">
        <v>6</v>
      </c>
      <c r="C1456" s="2" t="s">
        <v>1487</v>
      </c>
      <c r="D1456" s="2" t="s">
        <v>8</v>
      </c>
      <c r="E1456" s="2" t="s">
        <v>9</v>
      </c>
      <c r="F1456" s="2">
        <v>48813.9</v>
      </c>
    </row>
    <row r="1457" spans="1:6" ht="16" hidden="1" x14ac:dyDescent="0.45">
      <c r="A1457" s="13">
        <v>43804</v>
      </c>
      <c r="B1457" s="3" t="s">
        <v>10</v>
      </c>
      <c r="C1457" s="3" t="s">
        <v>1488</v>
      </c>
      <c r="D1457" s="3" t="s">
        <v>90</v>
      </c>
      <c r="E1457" s="3" t="s">
        <v>8</v>
      </c>
      <c r="F1457" s="3">
        <v>3996</v>
      </c>
    </row>
    <row r="1458" spans="1:6" ht="16" hidden="1" x14ac:dyDescent="0.45">
      <c r="A1458" s="12">
        <v>43804</v>
      </c>
      <c r="B1458" s="2" t="s">
        <v>10</v>
      </c>
      <c r="C1458" s="2" t="s">
        <v>1489</v>
      </c>
      <c r="D1458" s="2" t="s">
        <v>42</v>
      </c>
      <c r="E1458" s="2" t="s">
        <v>8</v>
      </c>
      <c r="F1458" s="2">
        <v>25.427999999999997</v>
      </c>
    </row>
    <row r="1459" spans="1:6" ht="16" hidden="1" x14ac:dyDescent="0.45">
      <c r="A1459" s="13">
        <v>43804</v>
      </c>
      <c r="B1459" s="3" t="s">
        <v>10</v>
      </c>
      <c r="C1459" s="3" t="s">
        <v>1490</v>
      </c>
      <c r="D1459" s="3" t="s">
        <v>23</v>
      </c>
      <c r="E1459" s="3" t="s">
        <v>8</v>
      </c>
      <c r="F1459" s="3">
        <v>11739.2</v>
      </c>
    </row>
    <row r="1460" spans="1:6" ht="16" hidden="1" x14ac:dyDescent="0.45">
      <c r="A1460" s="12">
        <v>43805</v>
      </c>
      <c r="B1460" s="2" t="s">
        <v>17</v>
      </c>
      <c r="C1460" s="2" t="s">
        <v>1491</v>
      </c>
      <c r="D1460" s="2" t="s">
        <v>39</v>
      </c>
      <c r="E1460" s="2" t="s">
        <v>8</v>
      </c>
      <c r="F1460" s="2">
        <v>465</v>
      </c>
    </row>
    <row r="1461" spans="1:6" ht="16" hidden="1" x14ac:dyDescent="0.45">
      <c r="A1461" s="13">
        <v>43805</v>
      </c>
      <c r="B1461" s="3" t="s">
        <v>6</v>
      </c>
      <c r="C1461" s="3" t="s">
        <v>1492</v>
      </c>
      <c r="D1461" s="3" t="s">
        <v>39</v>
      </c>
      <c r="E1461" s="3" t="s">
        <v>8</v>
      </c>
      <c r="F1461" s="3">
        <v>499.2</v>
      </c>
    </row>
    <row r="1462" spans="1:6" ht="16" hidden="1" x14ac:dyDescent="0.45">
      <c r="A1462" s="12">
        <v>43805</v>
      </c>
      <c r="B1462" s="2" t="s">
        <v>10</v>
      </c>
      <c r="C1462" s="2" t="s">
        <v>1493</v>
      </c>
      <c r="D1462" s="2" t="s">
        <v>46</v>
      </c>
      <c r="E1462" s="2" t="s">
        <v>47</v>
      </c>
      <c r="F1462" s="2">
        <v>99.723900000000015</v>
      </c>
    </row>
    <row r="1463" spans="1:6" ht="16" hidden="1" x14ac:dyDescent="0.45">
      <c r="A1463" s="13">
        <v>43806</v>
      </c>
      <c r="B1463" s="3" t="s">
        <v>10</v>
      </c>
      <c r="C1463" s="3" t="s">
        <v>1494</v>
      </c>
      <c r="D1463" s="3" t="s">
        <v>90</v>
      </c>
      <c r="E1463" s="3" t="s">
        <v>8</v>
      </c>
      <c r="F1463" s="3">
        <v>33.971600000000002</v>
      </c>
    </row>
    <row r="1464" spans="1:6" ht="16" hidden="1" x14ac:dyDescent="0.45">
      <c r="A1464" s="12">
        <v>43806</v>
      </c>
      <c r="B1464" s="2" t="s">
        <v>10</v>
      </c>
      <c r="C1464" s="2" t="s">
        <v>1495</v>
      </c>
      <c r="D1464" s="2" t="s">
        <v>8</v>
      </c>
      <c r="E1464" s="2" t="s">
        <v>117</v>
      </c>
      <c r="F1464" s="2">
        <v>2182.6799999999998</v>
      </c>
    </row>
    <row r="1465" spans="1:6" ht="16" hidden="1" x14ac:dyDescent="0.45">
      <c r="A1465" s="13">
        <v>43806</v>
      </c>
      <c r="B1465" s="3" t="s">
        <v>15</v>
      </c>
      <c r="C1465" s="3" t="s">
        <v>1496</v>
      </c>
      <c r="D1465" s="3" t="s">
        <v>8</v>
      </c>
      <c r="E1465" s="3" t="s">
        <v>9</v>
      </c>
      <c r="F1465" s="3">
        <v>29065.599999999999</v>
      </c>
    </row>
    <row r="1466" spans="1:6" ht="16" hidden="1" x14ac:dyDescent="0.45">
      <c r="A1466" s="12">
        <v>43806</v>
      </c>
      <c r="B1466" s="2" t="s">
        <v>15</v>
      </c>
      <c r="C1466" s="2" t="s">
        <v>1497</v>
      </c>
      <c r="D1466" s="2" t="s">
        <v>104</v>
      </c>
      <c r="E1466" s="2" t="s">
        <v>8</v>
      </c>
      <c r="F1466" s="2">
        <v>2982.9904000000006</v>
      </c>
    </row>
    <row r="1467" spans="1:6" ht="16" hidden="1" x14ac:dyDescent="0.45">
      <c r="A1467" s="13">
        <v>43807</v>
      </c>
      <c r="B1467" s="3" t="s">
        <v>10</v>
      </c>
      <c r="C1467" s="3" t="s">
        <v>1498</v>
      </c>
      <c r="D1467" s="3" t="s">
        <v>23</v>
      </c>
      <c r="E1467" s="3" t="s">
        <v>8</v>
      </c>
      <c r="F1467" s="3">
        <v>2221.1304</v>
      </c>
    </row>
    <row r="1468" spans="1:6" ht="16" hidden="1" x14ac:dyDescent="0.45">
      <c r="A1468" s="12">
        <v>43807</v>
      </c>
      <c r="B1468" s="2" t="s">
        <v>15</v>
      </c>
      <c r="C1468" s="2" t="s">
        <v>1499</v>
      </c>
      <c r="D1468" s="2" t="s">
        <v>23</v>
      </c>
      <c r="E1468" s="2" t="s">
        <v>8</v>
      </c>
      <c r="F1468" s="2">
        <v>631.29999999999995</v>
      </c>
    </row>
    <row r="1469" spans="1:6" ht="16" hidden="1" x14ac:dyDescent="0.45">
      <c r="A1469" s="13">
        <v>43807</v>
      </c>
      <c r="B1469" s="3" t="s">
        <v>15</v>
      </c>
      <c r="C1469" s="3" t="s">
        <v>1500</v>
      </c>
      <c r="D1469" s="3" t="s">
        <v>104</v>
      </c>
      <c r="E1469" s="3" t="s">
        <v>8</v>
      </c>
      <c r="F1469" s="3">
        <v>1214.4000000000001</v>
      </c>
    </row>
    <row r="1470" spans="1:6" ht="16" hidden="1" x14ac:dyDescent="0.45">
      <c r="A1470" s="12">
        <v>43808</v>
      </c>
      <c r="B1470" s="2" t="s">
        <v>6</v>
      </c>
      <c r="C1470" s="2" t="s">
        <v>1501</v>
      </c>
      <c r="D1470" s="2" t="s">
        <v>8</v>
      </c>
      <c r="E1470" s="2" t="s">
        <v>14</v>
      </c>
      <c r="F1470" s="2">
        <v>2980.9908</v>
      </c>
    </row>
    <row r="1471" spans="1:6" ht="16" hidden="1" x14ac:dyDescent="0.45">
      <c r="A1471" s="13">
        <v>43808</v>
      </c>
      <c r="B1471" s="3" t="s">
        <v>10</v>
      </c>
      <c r="C1471" s="3" t="s">
        <v>1502</v>
      </c>
      <c r="D1471" s="3" t="s">
        <v>31</v>
      </c>
      <c r="E1471" s="3" t="s">
        <v>8</v>
      </c>
      <c r="F1471" s="3">
        <v>252.7</v>
      </c>
    </row>
    <row r="1472" spans="1:6" ht="16" hidden="1" x14ac:dyDescent="0.45">
      <c r="A1472" s="12">
        <v>43808</v>
      </c>
      <c r="B1472" s="2" t="s">
        <v>10</v>
      </c>
      <c r="C1472" s="2" t="s">
        <v>1503</v>
      </c>
      <c r="D1472" s="2" t="s">
        <v>28</v>
      </c>
      <c r="E1472" s="2" t="s">
        <v>8</v>
      </c>
      <c r="F1472" s="2">
        <v>213.6756</v>
      </c>
    </row>
    <row r="1473" spans="1:6" ht="16" hidden="1" x14ac:dyDescent="0.45">
      <c r="A1473" s="13">
        <v>43808</v>
      </c>
      <c r="B1473" s="3" t="s">
        <v>15</v>
      </c>
      <c r="C1473" s="3" t="s">
        <v>1504</v>
      </c>
      <c r="D1473" s="3" t="s">
        <v>34</v>
      </c>
      <c r="E1473" s="3" t="s">
        <v>8</v>
      </c>
      <c r="F1473" s="3">
        <v>70.156800000000004</v>
      </c>
    </row>
    <row r="1474" spans="1:6" ht="16" hidden="1" x14ac:dyDescent="0.45">
      <c r="A1474" s="12">
        <v>43809</v>
      </c>
      <c r="B1474" s="2" t="s">
        <v>17</v>
      </c>
      <c r="C1474" s="2" t="s">
        <v>1505</v>
      </c>
      <c r="D1474" s="2" t="s">
        <v>90</v>
      </c>
      <c r="E1474" s="2" t="s">
        <v>8</v>
      </c>
      <c r="F1474" s="2">
        <v>11.88</v>
      </c>
    </row>
    <row r="1475" spans="1:6" ht="16" hidden="1" x14ac:dyDescent="0.45">
      <c r="A1475" s="13">
        <v>43809</v>
      </c>
      <c r="B1475" s="3" t="s">
        <v>6</v>
      </c>
      <c r="C1475" s="3" t="s">
        <v>1506</v>
      </c>
      <c r="D1475" s="3" t="s">
        <v>90</v>
      </c>
      <c r="E1475" s="3" t="s">
        <v>8</v>
      </c>
      <c r="F1475" s="3">
        <v>1260</v>
      </c>
    </row>
    <row r="1476" spans="1:6" ht="16" hidden="1" x14ac:dyDescent="0.45">
      <c r="A1476" s="12">
        <v>43809</v>
      </c>
      <c r="B1476" s="2" t="s">
        <v>6</v>
      </c>
      <c r="C1476" s="2" t="s">
        <v>1507</v>
      </c>
      <c r="D1476" s="2" t="s">
        <v>8</v>
      </c>
      <c r="E1476" s="2" t="s">
        <v>9</v>
      </c>
      <c r="F1476" s="2">
        <v>23632.707000000002</v>
      </c>
    </row>
    <row r="1477" spans="1:6" ht="16" hidden="1" x14ac:dyDescent="0.45">
      <c r="A1477" s="13">
        <v>43809</v>
      </c>
      <c r="B1477" s="3" t="s">
        <v>6</v>
      </c>
      <c r="C1477" s="3" t="s">
        <v>1508</v>
      </c>
      <c r="D1477" s="3" t="s">
        <v>90</v>
      </c>
      <c r="E1477" s="3" t="s">
        <v>8</v>
      </c>
      <c r="F1477" s="3">
        <v>91.4208</v>
      </c>
    </row>
    <row r="1478" spans="1:6" ht="16" hidden="1" x14ac:dyDescent="0.45">
      <c r="A1478" s="12">
        <v>43809</v>
      </c>
      <c r="B1478" s="2" t="s">
        <v>10</v>
      </c>
      <c r="C1478" s="2" t="s">
        <v>1509</v>
      </c>
      <c r="D1478" s="2" t="s">
        <v>57</v>
      </c>
      <c r="E1478" s="2" t="s">
        <v>8</v>
      </c>
      <c r="F1478" s="2">
        <v>1577.6</v>
      </c>
    </row>
    <row r="1479" spans="1:6" ht="16" hidden="1" x14ac:dyDescent="0.45">
      <c r="A1479" s="13">
        <v>43809</v>
      </c>
      <c r="B1479" s="3" t="s">
        <v>15</v>
      </c>
      <c r="C1479" s="3" t="s">
        <v>1510</v>
      </c>
      <c r="D1479" s="3" t="s">
        <v>28</v>
      </c>
      <c r="E1479" s="3" t="s">
        <v>8</v>
      </c>
      <c r="F1479" s="3">
        <v>32.723999999999997</v>
      </c>
    </row>
    <row r="1480" spans="1:6" ht="16" hidden="1" x14ac:dyDescent="0.45">
      <c r="A1480" s="12">
        <v>43810</v>
      </c>
      <c r="B1480" s="2" t="s">
        <v>17</v>
      </c>
      <c r="C1480" s="2" t="s">
        <v>1511</v>
      </c>
      <c r="D1480" s="2" t="s">
        <v>73</v>
      </c>
      <c r="E1480" s="2" t="s">
        <v>8</v>
      </c>
      <c r="F1480" s="2">
        <v>1415.2</v>
      </c>
    </row>
    <row r="1481" spans="1:6" ht="16" hidden="1" x14ac:dyDescent="0.45">
      <c r="A1481" s="13">
        <v>43810</v>
      </c>
      <c r="B1481" s="3" t="s">
        <v>17</v>
      </c>
      <c r="C1481" s="3" t="s">
        <v>1512</v>
      </c>
      <c r="D1481" s="3" t="s">
        <v>39</v>
      </c>
      <c r="E1481" s="3" t="s">
        <v>8</v>
      </c>
      <c r="F1481" s="3">
        <v>2034.84</v>
      </c>
    </row>
    <row r="1482" spans="1:6" ht="16" hidden="1" x14ac:dyDescent="0.45">
      <c r="A1482" s="12">
        <v>43810</v>
      </c>
      <c r="B1482" s="2" t="s">
        <v>17</v>
      </c>
      <c r="C1482" s="2" t="s">
        <v>1513</v>
      </c>
      <c r="D1482" s="2" t="s">
        <v>90</v>
      </c>
      <c r="E1482" s="2" t="s">
        <v>8</v>
      </c>
      <c r="F1482" s="2">
        <v>2192.8104000000003</v>
      </c>
    </row>
    <row r="1483" spans="1:6" ht="16" hidden="1" x14ac:dyDescent="0.45">
      <c r="A1483" s="13">
        <v>43810</v>
      </c>
      <c r="B1483" s="3" t="s">
        <v>6</v>
      </c>
      <c r="C1483" s="3" t="s">
        <v>1514</v>
      </c>
      <c r="D1483" s="3" t="s">
        <v>8</v>
      </c>
      <c r="E1483" s="3" t="s">
        <v>9</v>
      </c>
      <c r="F1483" s="3">
        <v>2634.1259999999997</v>
      </c>
    </row>
    <row r="1484" spans="1:6" ht="16" hidden="1" x14ac:dyDescent="0.45">
      <c r="A1484" s="12">
        <v>43810</v>
      </c>
      <c r="B1484" s="2" t="s">
        <v>10</v>
      </c>
      <c r="C1484" s="2" t="s">
        <v>1515</v>
      </c>
      <c r="D1484" s="2" t="s">
        <v>73</v>
      </c>
      <c r="E1484" s="2" t="s">
        <v>8</v>
      </c>
      <c r="F1484" s="2">
        <v>2984.6586000000007</v>
      </c>
    </row>
    <row r="1485" spans="1:6" ht="16" hidden="1" x14ac:dyDescent="0.45">
      <c r="A1485" s="13">
        <v>43811</v>
      </c>
      <c r="B1485" s="3" t="s">
        <v>6</v>
      </c>
      <c r="C1485" s="3" t="s">
        <v>1516</v>
      </c>
      <c r="D1485" s="3" t="s">
        <v>73</v>
      </c>
      <c r="E1485" s="3" t="s">
        <v>8</v>
      </c>
      <c r="F1485" s="3">
        <v>24.2088</v>
      </c>
    </row>
    <row r="1486" spans="1:6" ht="16" hidden="1" x14ac:dyDescent="0.45">
      <c r="A1486" s="12">
        <v>43811</v>
      </c>
      <c r="B1486" s="2" t="s">
        <v>6</v>
      </c>
      <c r="C1486" s="2" t="s">
        <v>1517</v>
      </c>
      <c r="D1486" s="2" t="s">
        <v>90</v>
      </c>
      <c r="E1486" s="2" t="s">
        <v>8</v>
      </c>
      <c r="F1486" s="2">
        <v>4630.32</v>
      </c>
    </row>
    <row r="1487" spans="1:6" ht="16" hidden="1" x14ac:dyDescent="0.45">
      <c r="A1487" s="13">
        <v>43811</v>
      </c>
      <c r="B1487" s="3" t="s">
        <v>6</v>
      </c>
      <c r="C1487" s="3" t="s">
        <v>1518</v>
      </c>
      <c r="D1487" s="3" t="s">
        <v>23</v>
      </c>
      <c r="E1487" s="3" t="s">
        <v>8</v>
      </c>
      <c r="F1487" s="3">
        <v>2142.2028</v>
      </c>
    </row>
    <row r="1488" spans="1:6" ht="16" hidden="1" x14ac:dyDescent="0.45">
      <c r="A1488" s="12">
        <v>43811</v>
      </c>
      <c r="B1488" s="2" t="s">
        <v>6</v>
      </c>
      <c r="C1488" s="2" t="s">
        <v>1519</v>
      </c>
      <c r="D1488" s="2" t="s">
        <v>73</v>
      </c>
      <c r="E1488" s="2" t="s">
        <v>8</v>
      </c>
      <c r="F1488" s="2">
        <v>513.24</v>
      </c>
    </row>
    <row r="1489" spans="1:6" ht="16" hidden="1" x14ac:dyDescent="0.45">
      <c r="A1489" s="13">
        <v>43811</v>
      </c>
      <c r="B1489" s="3" t="s">
        <v>10</v>
      </c>
      <c r="C1489" s="3" t="s">
        <v>1520</v>
      </c>
      <c r="D1489" s="3" t="s">
        <v>67</v>
      </c>
      <c r="E1489" s="3" t="s">
        <v>8</v>
      </c>
      <c r="F1489" s="3">
        <v>137.28</v>
      </c>
    </row>
    <row r="1490" spans="1:6" ht="16" hidden="1" x14ac:dyDescent="0.45">
      <c r="A1490" s="12">
        <v>43811</v>
      </c>
      <c r="B1490" s="2" t="s">
        <v>10</v>
      </c>
      <c r="C1490" s="2" t="s">
        <v>1521</v>
      </c>
      <c r="D1490" s="2" t="s">
        <v>90</v>
      </c>
      <c r="E1490" s="2" t="s">
        <v>8</v>
      </c>
      <c r="F1490" s="2">
        <v>790</v>
      </c>
    </row>
    <row r="1491" spans="1:6" ht="16" hidden="1" x14ac:dyDescent="0.45">
      <c r="A1491" s="13">
        <v>43811</v>
      </c>
      <c r="B1491" s="3" t="s">
        <v>10</v>
      </c>
      <c r="C1491" s="3" t="s">
        <v>1522</v>
      </c>
      <c r="D1491" s="3" t="s">
        <v>8</v>
      </c>
      <c r="E1491" s="3" t="s">
        <v>9</v>
      </c>
      <c r="F1491" s="3">
        <v>76805.744399999996</v>
      </c>
    </row>
    <row r="1492" spans="1:6" ht="16" hidden="1" x14ac:dyDescent="0.45">
      <c r="A1492" s="12">
        <v>43811</v>
      </c>
      <c r="B1492" s="2" t="s">
        <v>10</v>
      </c>
      <c r="C1492" s="2" t="s">
        <v>1523</v>
      </c>
      <c r="D1492" s="2" t="s">
        <v>8</v>
      </c>
      <c r="E1492" s="2" t="s">
        <v>14</v>
      </c>
      <c r="F1492" s="2">
        <v>1223.04</v>
      </c>
    </row>
    <row r="1493" spans="1:6" ht="16" hidden="1" x14ac:dyDescent="0.45">
      <c r="A1493" s="13">
        <v>43811</v>
      </c>
      <c r="B1493" s="3" t="s">
        <v>15</v>
      </c>
      <c r="C1493" s="3" t="s">
        <v>1524</v>
      </c>
      <c r="D1493" s="3" t="s">
        <v>34</v>
      </c>
      <c r="E1493" s="3" t="s">
        <v>8</v>
      </c>
      <c r="F1493" s="3">
        <v>15.597899999999999</v>
      </c>
    </row>
    <row r="1494" spans="1:6" ht="16" hidden="1" x14ac:dyDescent="0.45">
      <c r="A1494" s="12">
        <v>43811</v>
      </c>
      <c r="B1494" s="2" t="s">
        <v>15</v>
      </c>
      <c r="C1494" s="2" t="s">
        <v>1525</v>
      </c>
      <c r="D1494" s="2" t="s">
        <v>8</v>
      </c>
      <c r="E1494" s="2" t="s">
        <v>14</v>
      </c>
      <c r="F1494" s="2">
        <v>1912.96</v>
      </c>
    </row>
    <row r="1495" spans="1:6" ht="16" hidden="1" x14ac:dyDescent="0.45">
      <c r="A1495" s="13">
        <v>43811</v>
      </c>
      <c r="B1495" s="3" t="s">
        <v>15</v>
      </c>
      <c r="C1495" s="3" t="s">
        <v>1526</v>
      </c>
      <c r="D1495" s="3" t="s">
        <v>104</v>
      </c>
      <c r="E1495" s="3" t="s">
        <v>8</v>
      </c>
      <c r="F1495" s="3">
        <v>4732</v>
      </c>
    </row>
    <row r="1496" spans="1:6" ht="16" hidden="1" x14ac:dyDescent="0.45">
      <c r="A1496" s="12">
        <v>43812</v>
      </c>
      <c r="B1496" s="2" t="s">
        <v>17</v>
      </c>
      <c r="C1496" s="2" t="s">
        <v>1527</v>
      </c>
      <c r="D1496" s="2" t="s">
        <v>28</v>
      </c>
      <c r="E1496" s="2" t="s">
        <v>8</v>
      </c>
      <c r="F1496" s="2">
        <v>243.54</v>
      </c>
    </row>
    <row r="1497" spans="1:6" ht="16" hidden="1" x14ac:dyDescent="0.45">
      <c r="A1497" s="13">
        <v>43812</v>
      </c>
      <c r="B1497" s="3" t="s">
        <v>6</v>
      </c>
      <c r="C1497" s="3" t="s">
        <v>1528</v>
      </c>
      <c r="D1497" s="3" t="s">
        <v>34</v>
      </c>
      <c r="E1497" s="3" t="s">
        <v>8</v>
      </c>
      <c r="F1497" s="3">
        <v>94.32</v>
      </c>
    </row>
    <row r="1498" spans="1:6" ht="16" hidden="1" x14ac:dyDescent="0.45">
      <c r="A1498" s="12">
        <v>43812</v>
      </c>
      <c r="B1498" s="2" t="s">
        <v>10</v>
      </c>
      <c r="C1498" s="2" t="s">
        <v>1529</v>
      </c>
      <c r="D1498" s="2" t="s">
        <v>93</v>
      </c>
      <c r="E1498" s="2" t="s">
        <v>8</v>
      </c>
      <c r="F1498" s="2">
        <v>27.604800000000001</v>
      </c>
    </row>
    <row r="1499" spans="1:6" ht="16" hidden="1" x14ac:dyDescent="0.45">
      <c r="A1499" s="13">
        <v>43812</v>
      </c>
      <c r="B1499" s="3" t="s">
        <v>15</v>
      </c>
      <c r="C1499" s="3" t="s">
        <v>1530</v>
      </c>
      <c r="D1499" s="3" t="s">
        <v>28</v>
      </c>
      <c r="E1499" s="3" t="s">
        <v>8</v>
      </c>
      <c r="F1499" s="3">
        <v>14.85</v>
      </c>
    </row>
    <row r="1500" spans="1:6" ht="16" hidden="1" x14ac:dyDescent="0.45">
      <c r="A1500" s="12">
        <v>43813</v>
      </c>
      <c r="B1500" s="2" t="s">
        <v>17</v>
      </c>
      <c r="C1500" s="2" t="s">
        <v>1531</v>
      </c>
      <c r="D1500" s="2" t="s">
        <v>46</v>
      </c>
      <c r="E1500" s="2" t="s">
        <v>47</v>
      </c>
      <c r="F1500" s="2">
        <v>1095.5573999999999</v>
      </c>
    </row>
    <row r="1501" spans="1:6" ht="16" hidden="1" x14ac:dyDescent="0.45">
      <c r="A1501" s="13">
        <v>43813</v>
      </c>
      <c r="B1501" s="3" t="s">
        <v>17</v>
      </c>
      <c r="C1501" s="3" t="s">
        <v>1532</v>
      </c>
      <c r="D1501" s="3" t="s">
        <v>31</v>
      </c>
      <c r="E1501" s="3" t="s">
        <v>8</v>
      </c>
      <c r="F1501" s="3">
        <v>2214</v>
      </c>
    </row>
    <row r="1502" spans="1:6" ht="16" hidden="1" x14ac:dyDescent="0.45">
      <c r="A1502" s="12">
        <v>43813</v>
      </c>
      <c r="B1502" s="2" t="s">
        <v>17</v>
      </c>
      <c r="C1502" s="2" t="s">
        <v>1533</v>
      </c>
      <c r="D1502" s="2" t="s">
        <v>42</v>
      </c>
      <c r="E1502" s="2" t="s">
        <v>8</v>
      </c>
      <c r="F1502" s="2">
        <v>13750</v>
      </c>
    </row>
    <row r="1503" spans="1:6" ht="16" hidden="1" x14ac:dyDescent="0.45">
      <c r="A1503" s="13">
        <v>43813</v>
      </c>
      <c r="B1503" s="3" t="s">
        <v>17</v>
      </c>
      <c r="C1503" s="3" t="s">
        <v>1534</v>
      </c>
      <c r="D1503" s="3" t="s">
        <v>8</v>
      </c>
      <c r="E1503" s="3" t="s">
        <v>9</v>
      </c>
      <c r="F1503" s="3">
        <v>10240.666799999999</v>
      </c>
    </row>
    <row r="1504" spans="1:6" ht="16" hidden="1" x14ac:dyDescent="0.45">
      <c r="A1504" s="12">
        <v>43813</v>
      </c>
      <c r="B1504" s="2" t="s">
        <v>17</v>
      </c>
      <c r="C1504" s="2" t="s">
        <v>1535</v>
      </c>
      <c r="D1504" s="2" t="s">
        <v>8</v>
      </c>
      <c r="E1504" s="2" t="s">
        <v>9</v>
      </c>
      <c r="F1504" s="2">
        <v>23142.6</v>
      </c>
    </row>
    <row r="1505" spans="1:6" ht="16" hidden="1" x14ac:dyDescent="0.45">
      <c r="A1505" s="13">
        <v>43813</v>
      </c>
      <c r="B1505" s="3" t="s">
        <v>6</v>
      </c>
      <c r="C1505" s="3" t="s">
        <v>1536</v>
      </c>
      <c r="D1505" s="3" t="s">
        <v>19</v>
      </c>
      <c r="E1505" s="3" t="s">
        <v>8</v>
      </c>
      <c r="F1505" s="3">
        <v>5422.2240000000002</v>
      </c>
    </row>
    <row r="1506" spans="1:6" ht="16" hidden="1" x14ac:dyDescent="0.45">
      <c r="A1506" s="12">
        <v>43813</v>
      </c>
      <c r="B1506" s="2" t="s">
        <v>6</v>
      </c>
      <c r="C1506" s="2" t="s">
        <v>1537</v>
      </c>
      <c r="D1506" s="2" t="s">
        <v>64</v>
      </c>
      <c r="E1506" s="2" t="s">
        <v>8</v>
      </c>
      <c r="F1506" s="2">
        <v>109.96320000000001</v>
      </c>
    </row>
    <row r="1507" spans="1:6" ht="16" hidden="1" x14ac:dyDescent="0.45">
      <c r="A1507" s="13">
        <v>43813</v>
      </c>
      <c r="B1507" s="3" t="s">
        <v>10</v>
      </c>
      <c r="C1507" s="3" t="s">
        <v>1538</v>
      </c>
      <c r="D1507" s="3" t="s">
        <v>26</v>
      </c>
      <c r="E1507" s="3" t="s">
        <v>8</v>
      </c>
      <c r="F1507" s="3">
        <v>2179.8776000000003</v>
      </c>
    </row>
    <row r="1508" spans="1:6" ht="16" hidden="1" x14ac:dyDescent="0.45">
      <c r="A1508" s="12">
        <v>43813</v>
      </c>
      <c r="B1508" s="2" t="s">
        <v>10</v>
      </c>
      <c r="C1508" s="2" t="s">
        <v>1539</v>
      </c>
      <c r="D1508" s="2" t="s">
        <v>67</v>
      </c>
      <c r="E1508" s="2" t="s">
        <v>8</v>
      </c>
      <c r="F1508" s="2">
        <v>13.562999999999999</v>
      </c>
    </row>
    <row r="1509" spans="1:6" ht="16" hidden="1" x14ac:dyDescent="0.45">
      <c r="A1509" s="13">
        <v>43813</v>
      </c>
      <c r="B1509" s="3" t="s">
        <v>15</v>
      </c>
      <c r="C1509" s="3" t="s">
        <v>1540</v>
      </c>
      <c r="D1509" s="3" t="s">
        <v>67</v>
      </c>
      <c r="E1509" s="3" t="s">
        <v>8</v>
      </c>
      <c r="F1509" s="3">
        <v>9.69</v>
      </c>
    </row>
    <row r="1510" spans="1:6" ht="16" hidden="1" x14ac:dyDescent="0.45">
      <c r="A1510" s="12">
        <v>43813</v>
      </c>
      <c r="B1510" s="2" t="s">
        <v>15</v>
      </c>
      <c r="C1510" s="2" t="s">
        <v>1541</v>
      </c>
      <c r="D1510" s="2" t="s">
        <v>104</v>
      </c>
      <c r="E1510" s="2" t="s">
        <v>8</v>
      </c>
      <c r="F1510" s="2">
        <v>411.6</v>
      </c>
    </row>
    <row r="1511" spans="1:6" ht="16" hidden="1" x14ac:dyDescent="0.45">
      <c r="A1511" s="13">
        <v>43813</v>
      </c>
      <c r="B1511" s="3" t="s">
        <v>15</v>
      </c>
      <c r="C1511" s="3" t="s">
        <v>1542</v>
      </c>
      <c r="D1511" s="3" t="s">
        <v>28</v>
      </c>
      <c r="E1511" s="3" t="s">
        <v>8</v>
      </c>
      <c r="F1511" s="3">
        <v>7.2074999999999996</v>
      </c>
    </row>
    <row r="1512" spans="1:6" ht="16" hidden="1" x14ac:dyDescent="0.45">
      <c r="A1512" s="12">
        <v>43813</v>
      </c>
      <c r="B1512" s="2" t="s">
        <v>15</v>
      </c>
      <c r="C1512" s="2" t="s">
        <v>1543</v>
      </c>
      <c r="D1512" s="2" t="s">
        <v>73</v>
      </c>
      <c r="E1512" s="2" t="s">
        <v>8</v>
      </c>
      <c r="F1512" s="2">
        <v>805.98</v>
      </c>
    </row>
    <row r="1513" spans="1:6" ht="16" hidden="1" x14ac:dyDescent="0.45">
      <c r="A1513" s="13">
        <v>43814</v>
      </c>
      <c r="B1513" s="3" t="s">
        <v>6</v>
      </c>
      <c r="C1513" s="3" t="s">
        <v>1544</v>
      </c>
      <c r="D1513" s="3" t="s">
        <v>90</v>
      </c>
      <c r="E1513" s="3" t="s">
        <v>8</v>
      </c>
      <c r="F1513" s="3">
        <v>4.4659999999999993</v>
      </c>
    </row>
    <row r="1514" spans="1:6" ht="16" hidden="1" x14ac:dyDescent="0.45">
      <c r="A1514" s="12">
        <v>43814</v>
      </c>
      <c r="B1514" s="2" t="s">
        <v>10</v>
      </c>
      <c r="C1514" s="2" t="s">
        <v>1545</v>
      </c>
      <c r="D1514" s="2" t="s">
        <v>8</v>
      </c>
      <c r="E1514" s="2" t="s">
        <v>14</v>
      </c>
      <c r="F1514" s="2">
        <v>760</v>
      </c>
    </row>
    <row r="1515" spans="1:6" ht="16" hidden="1" x14ac:dyDescent="0.45">
      <c r="A1515" s="13">
        <v>43814</v>
      </c>
      <c r="B1515" s="3" t="s">
        <v>15</v>
      </c>
      <c r="C1515" s="3" t="s">
        <v>1546</v>
      </c>
      <c r="D1515" s="3" t="s">
        <v>46</v>
      </c>
      <c r="E1515" s="3" t="s">
        <v>47</v>
      </c>
      <c r="F1515" s="3">
        <v>2477.0636</v>
      </c>
    </row>
    <row r="1516" spans="1:6" ht="16" hidden="1" x14ac:dyDescent="0.45">
      <c r="A1516" s="12">
        <v>43814</v>
      </c>
      <c r="B1516" s="2" t="s">
        <v>15</v>
      </c>
      <c r="C1516" s="2" t="s">
        <v>1547</v>
      </c>
      <c r="D1516" s="2" t="s">
        <v>23</v>
      </c>
      <c r="E1516" s="2" t="s">
        <v>8</v>
      </c>
      <c r="F1516" s="2">
        <v>113.28800000000001</v>
      </c>
    </row>
    <row r="1517" spans="1:6" ht="16" hidden="1" x14ac:dyDescent="0.45">
      <c r="A1517" s="13">
        <v>43815</v>
      </c>
      <c r="B1517" s="3" t="s">
        <v>6</v>
      </c>
      <c r="C1517" s="3" t="s">
        <v>1548</v>
      </c>
      <c r="D1517" s="3" t="s">
        <v>8</v>
      </c>
      <c r="E1517" s="3" t="s">
        <v>9</v>
      </c>
      <c r="F1517" s="3">
        <v>64846.097399999999</v>
      </c>
    </row>
    <row r="1518" spans="1:6" ht="16" hidden="1" x14ac:dyDescent="0.45">
      <c r="A1518" s="12">
        <v>43815</v>
      </c>
      <c r="B1518" s="2" t="s">
        <v>10</v>
      </c>
      <c r="C1518" s="2" t="s">
        <v>1549</v>
      </c>
      <c r="D1518" s="2" t="s">
        <v>90</v>
      </c>
      <c r="E1518" s="2" t="s">
        <v>8</v>
      </c>
      <c r="F1518" s="2">
        <v>768</v>
      </c>
    </row>
    <row r="1519" spans="1:6" ht="16" hidden="1" x14ac:dyDescent="0.45">
      <c r="A1519" s="13">
        <v>43816</v>
      </c>
      <c r="B1519" s="3" t="s">
        <v>6</v>
      </c>
      <c r="C1519" s="3" t="s">
        <v>1550</v>
      </c>
      <c r="D1519" s="3" t="s">
        <v>8</v>
      </c>
      <c r="E1519" s="3" t="s">
        <v>9</v>
      </c>
      <c r="F1519" s="3">
        <v>19944.8</v>
      </c>
    </row>
    <row r="1520" spans="1:6" ht="16" hidden="1" x14ac:dyDescent="0.45">
      <c r="A1520" s="12">
        <v>43816</v>
      </c>
      <c r="B1520" s="2" t="s">
        <v>6</v>
      </c>
      <c r="C1520" s="2" t="s">
        <v>1551</v>
      </c>
      <c r="D1520" s="2" t="s">
        <v>8</v>
      </c>
      <c r="E1520" s="2" t="s">
        <v>117</v>
      </c>
      <c r="F1520" s="2">
        <v>10.787699999999999</v>
      </c>
    </row>
    <row r="1521" spans="1:6" ht="16" hidden="1" x14ac:dyDescent="0.45">
      <c r="A1521" s="13">
        <v>43816</v>
      </c>
      <c r="B1521" s="3" t="s">
        <v>10</v>
      </c>
      <c r="C1521" s="3" t="s">
        <v>1552</v>
      </c>
      <c r="D1521" s="3" t="s">
        <v>8</v>
      </c>
      <c r="E1521" s="3" t="s">
        <v>14</v>
      </c>
      <c r="F1521" s="3">
        <v>8526.7141999999985</v>
      </c>
    </row>
    <row r="1522" spans="1:6" ht="16" hidden="1" x14ac:dyDescent="0.45">
      <c r="A1522" s="12">
        <v>43817</v>
      </c>
      <c r="B1522" s="2" t="s">
        <v>17</v>
      </c>
      <c r="C1522" s="2" t="s">
        <v>1553</v>
      </c>
      <c r="D1522" s="2" t="s">
        <v>34</v>
      </c>
      <c r="E1522" s="2" t="s">
        <v>8</v>
      </c>
      <c r="F1522" s="2">
        <v>848</v>
      </c>
    </row>
    <row r="1523" spans="1:6" ht="16" hidden="1" x14ac:dyDescent="0.45">
      <c r="A1523" s="13">
        <v>43817</v>
      </c>
      <c r="B1523" s="3" t="s">
        <v>10</v>
      </c>
      <c r="C1523" s="3" t="s">
        <v>1554</v>
      </c>
      <c r="D1523" s="3" t="s">
        <v>26</v>
      </c>
      <c r="E1523" s="3" t="s">
        <v>8</v>
      </c>
      <c r="F1523" s="3">
        <v>696.8</v>
      </c>
    </row>
    <row r="1524" spans="1:6" ht="16" hidden="1" x14ac:dyDescent="0.45">
      <c r="A1524" s="12">
        <v>43817</v>
      </c>
      <c r="B1524" s="2" t="s">
        <v>15</v>
      </c>
      <c r="C1524" s="2" t="s">
        <v>1555</v>
      </c>
      <c r="D1524" s="2" t="s">
        <v>28</v>
      </c>
      <c r="E1524" s="2" t="s">
        <v>8</v>
      </c>
      <c r="F1524" s="2">
        <v>840</v>
      </c>
    </row>
    <row r="1525" spans="1:6" ht="16" hidden="1" x14ac:dyDescent="0.45">
      <c r="A1525" s="13">
        <v>43817</v>
      </c>
      <c r="B1525" s="3" t="s">
        <v>15</v>
      </c>
      <c r="C1525" s="3" t="s">
        <v>1556</v>
      </c>
      <c r="D1525" s="3" t="s">
        <v>23</v>
      </c>
      <c r="E1525" s="3" t="s">
        <v>8</v>
      </c>
      <c r="F1525" s="3">
        <v>3243.1428000000001</v>
      </c>
    </row>
    <row r="1526" spans="1:6" ht="16" hidden="1" x14ac:dyDescent="0.45">
      <c r="A1526" s="12">
        <v>43818</v>
      </c>
      <c r="B1526" s="2" t="s">
        <v>15</v>
      </c>
      <c r="C1526" s="2" t="s">
        <v>1557</v>
      </c>
      <c r="D1526" s="2" t="s">
        <v>39</v>
      </c>
      <c r="E1526" s="2" t="s">
        <v>8</v>
      </c>
      <c r="F1526" s="2">
        <v>5.4872000000000005</v>
      </c>
    </row>
    <row r="1527" spans="1:6" ht="16" hidden="1" x14ac:dyDescent="0.45">
      <c r="A1527" s="13">
        <v>43819</v>
      </c>
      <c r="B1527" s="3" t="s">
        <v>17</v>
      </c>
      <c r="C1527" s="3" t="s">
        <v>1558</v>
      </c>
      <c r="D1527" s="3" t="s">
        <v>67</v>
      </c>
      <c r="E1527" s="3" t="s">
        <v>8</v>
      </c>
      <c r="F1527" s="3">
        <v>1422</v>
      </c>
    </row>
    <row r="1528" spans="1:6" ht="16" hidden="1" x14ac:dyDescent="0.45">
      <c r="A1528" s="12">
        <v>43819</v>
      </c>
      <c r="B1528" s="2" t="s">
        <v>17</v>
      </c>
      <c r="C1528" s="2" t="s">
        <v>1559</v>
      </c>
      <c r="D1528" s="2" t="s">
        <v>8</v>
      </c>
      <c r="E1528" s="2" t="s">
        <v>9</v>
      </c>
      <c r="F1528" s="2">
        <v>55483.334400000007</v>
      </c>
    </row>
    <row r="1529" spans="1:6" ht="16" hidden="1" x14ac:dyDescent="0.45">
      <c r="A1529" s="13">
        <v>43819</v>
      </c>
      <c r="B1529" s="3" t="s">
        <v>6</v>
      </c>
      <c r="C1529" s="3" t="s">
        <v>1560</v>
      </c>
      <c r="D1529" s="3" t="s">
        <v>39</v>
      </c>
      <c r="E1529" s="3" t="s">
        <v>8</v>
      </c>
      <c r="F1529" s="3">
        <v>7345.6921999999995</v>
      </c>
    </row>
    <row r="1530" spans="1:6" ht="16" hidden="1" x14ac:dyDescent="0.45">
      <c r="A1530" s="12">
        <v>43819</v>
      </c>
      <c r="B1530" s="2" t="s">
        <v>15</v>
      </c>
      <c r="C1530" s="2" t="s">
        <v>1561</v>
      </c>
      <c r="D1530" s="2" t="s">
        <v>23</v>
      </c>
      <c r="E1530" s="2" t="s">
        <v>8</v>
      </c>
      <c r="F1530" s="2">
        <v>9841.8011999999999</v>
      </c>
    </row>
    <row r="1531" spans="1:6" ht="16" hidden="1" x14ac:dyDescent="0.45">
      <c r="A1531" s="13">
        <v>43820</v>
      </c>
      <c r="B1531" s="3" t="s">
        <v>17</v>
      </c>
      <c r="C1531" s="3" t="s">
        <v>1562</v>
      </c>
      <c r="D1531" s="3" t="s">
        <v>31</v>
      </c>
      <c r="E1531" s="3" t="s">
        <v>8</v>
      </c>
      <c r="F1531" s="3">
        <v>11.7</v>
      </c>
    </row>
    <row r="1532" spans="1:6" ht="16" hidden="1" x14ac:dyDescent="0.45">
      <c r="A1532" s="12">
        <v>43820</v>
      </c>
      <c r="B1532" s="2" t="s">
        <v>17</v>
      </c>
      <c r="C1532" s="2" t="s">
        <v>1563</v>
      </c>
      <c r="D1532" s="2" t="s">
        <v>28</v>
      </c>
      <c r="E1532" s="2" t="s">
        <v>8</v>
      </c>
      <c r="F1532" s="2">
        <v>32.64</v>
      </c>
    </row>
    <row r="1533" spans="1:6" ht="16" hidden="1" x14ac:dyDescent="0.45">
      <c r="A1533" s="13">
        <v>43821</v>
      </c>
      <c r="B1533" s="3" t="s">
        <v>6</v>
      </c>
      <c r="C1533" s="3" t="s">
        <v>1564</v>
      </c>
      <c r="D1533" s="3" t="s">
        <v>57</v>
      </c>
      <c r="E1533" s="3" t="s">
        <v>8</v>
      </c>
      <c r="F1533" s="3">
        <v>1176</v>
      </c>
    </row>
    <row r="1534" spans="1:6" ht="16" hidden="1" x14ac:dyDescent="0.45">
      <c r="A1534" s="12">
        <v>43821</v>
      </c>
      <c r="B1534" s="2" t="s">
        <v>10</v>
      </c>
      <c r="C1534" s="2" t="s">
        <v>1565</v>
      </c>
      <c r="D1534" s="2" t="s">
        <v>8</v>
      </c>
      <c r="E1534" s="2" t="s">
        <v>9</v>
      </c>
      <c r="F1534" s="2">
        <v>60125.868599999994</v>
      </c>
    </row>
    <row r="1535" spans="1:6" ht="16" hidden="1" x14ac:dyDescent="0.45">
      <c r="A1535" s="13">
        <v>43821</v>
      </c>
      <c r="B1535" s="3" t="s">
        <v>15</v>
      </c>
      <c r="C1535" s="3" t="s">
        <v>1566</v>
      </c>
      <c r="D1535" s="3" t="s">
        <v>31</v>
      </c>
      <c r="E1535" s="3" t="s">
        <v>8</v>
      </c>
      <c r="F1535" s="3">
        <v>7.5554000000000006</v>
      </c>
    </row>
    <row r="1536" spans="1:6" ht="16" hidden="1" x14ac:dyDescent="0.45">
      <c r="A1536" s="12">
        <v>43821</v>
      </c>
      <c r="B1536" s="2" t="s">
        <v>15</v>
      </c>
      <c r="C1536" s="2" t="s">
        <v>1567</v>
      </c>
      <c r="D1536" s="2" t="s">
        <v>26</v>
      </c>
      <c r="E1536" s="2" t="s">
        <v>8</v>
      </c>
      <c r="F1536" s="2">
        <v>9.1760000000000002</v>
      </c>
    </row>
    <row r="1537" spans="1:6" ht="16" hidden="1" x14ac:dyDescent="0.45">
      <c r="A1537" s="13">
        <v>43821</v>
      </c>
      <c r="B1537" s="3" t="s">
        <v>15</v>
      </c>
      <c r="C1537" s="3" t="s">
        <v>1568</v>
      </c>
      <c r="D1537" s="3" t="s">
        <v>8</v>
      </c>
      <c r="E1537" s="3" t="s">
        <v>14</v>
      </c>
      <c r="F1537" s="3">
        <v>12.6004</v>
      </c>
    </row>
    <row r="1538" spans="1:6" ht="16" hidden="1" x14ac:dyDescent="0.45">
      <c r="A1538" s="12">
        <v>43822</v>
      </c>
      <c r="B1538" s="2" t="s">
        <v>6</v>
      </c>
      <c r="C1538" s="2" t="s">
        <v>1569</v>
      </c>
      <c r="D1538" s="2" t="s">
        <v>31</v>
      </c>
      <c r="E1538" s="2" t="s">
        <v>8</v>
      </c>
      <c r="F1538" s="2">
        <v>1044.1836000000001</v>
      </c>
    </row>
    <row r="1539" spans="1:6" ht="16" hidden="1" x14ac:dyDescent="0.45">
      <c r="A1539" s="13">
        <v>43822</v>
      </c>
      <c r="B1539" s="3" t="s">
        <v>10</v>
      </c>
      <c r="C1539" s="3" t="s">
        <v>1570</v>
      </c>
      <c r="D1539" s="3" t="s">
        <v>67</v>
      </c>
      <c r="E1539" s="3" t="s">
        <v>8</v>
      </c>
      <c r="F1539" s="3">
        <v>12.733799999999999</v>
      </c>
    </row>
    <row r="1540" spans="1:6" ht="16" hidden="1" x14ac:dyDescent="0.45">
      <c r="A1540" s="12">
        <v>43822</v>
      </c>
      <c r="B1540" s="2" t="s">
        <v>15</v>
      </c>
      <c r="C1540" s="2" t="s">
        <v>1571</v>
      </c>
      <c r="D1540" s="2" t="s">
        <v>57</v>
      </c>
      <c r="E1540" s="2" t="s">
        <v>8</v>
      </c>
      <c r="F1540" s="2">
        <v>4624</v>
      </c>
    </row>
    <row r="1541" spans="1:6" ht="16" hidden="1" x14ac:dyDescent="0.45">
      <c r="A1541" s="13">
        <v>43822</v>
      </c>
      <c r="B1541" s="3" t="s">
        <v>15</v>
      </c>
      <c r="C1541" s="3" t="s">
        <v>1572</v>
      </c>
      <c r="D1541" s="3" t="s">
        <v>26</v>
      </c>
      <c r="E1541" s="3" t="s">
        <v>8</v>
      </c>
      <c r="F1541" s="3">
        <v>354.9</v>
      </c>
    </row>
    <row r="1542" spans="1:6" ht="16" hidden="1" x14ac:dyDescent="0.45">
      <c r="A1542" s="12">
        <v>43822</v>
      </c>
      <c r="B1542" s="2" t="s">
        <v>15</v>
      </c>
      <c r="C1542" s="2" t="s">
        <v>1573</v>
      </c>
      <c r="D1542" s="2" t="s">
        <v>28</v>
      </c>
      <c r="E1542" s="2" t="s">
        <v>8</v>
      </c>
      <c r="F1542" s="2">
        <v>243.49080000000001</v>
      </c>
    </row>
    <row r="1543" spans="1:6" ht="16" hidden="1" x14ac:dyDescent="0.45">
      <c r="A1543" s="13">
        <v>43823</v>
      </c>
      <c r="B1543" s="3" t="s">
        <v>17</v>
      </c>
      <c r="C1543" s="3" t="s">
        <v>1574</v>
      </c>
      <c r="D1543" s="3" t="s">
        <v>34</v>
      </c>
      <c r="E1543" s="3" t="s">
        <v>8</v>
      </c>
      <c r="F1543" s="3">
        <v>1400</v>
      </c>
    </row>
    <row r="1544" spans="1:6" ht="16" hidden="1" x14ac:dyDescent="0.45">
      <c r="A1544" s="12">
        <v>43823</v>
      </c>
      <c r="B1544" s="2" t="s">
        <v>17</v>
      </c>
      <c r="C1544" s="2" t="s">
        <v>1575</v>
      </c>
      <c r="D1544" s="2" t="s">
        <v>23</v>
      </c>
      <c r="E1544" s="2" t="s">
        <v>8</v>
      </c>
      <c r="F1544" s="2">
        <v>500</v>
      </c>
    </row>
    <row r="1545" spans="1:6" ht="16" hidden="1" x14ac:dyDescent="0.45">
      <c r="A1545" s="13">
        <v>43823</v>
      </c>
      <c r="B1545" s="3" t="s">
        <v>6</v>
      </c>
      <c r="C1545" s="3" t="s">
        <v>1576</v>
      </c>
      <c r="D1545" s="3" t="s">
        <v>31</v>
      </c>
      <c r="E1545" s="3" t="s">
        <v>8</v>
      </c>
      <c r="F1545" s="3">
        <v>1210</v>
      </c>
    </row>
    <row r="1546" spans="1:6" ht="16" hidden="1" x14ac:dyDescent="0.45">
      <c r="A1546" s="12">
        <v>43823</v>
      </c>
      <c r="B1546" s="2" t="s">
        <v>6</v>
      </c>
      <c r="C1546" s="2" t="s">
        <v>1577</v>
      </c>
      <c r="D1546" s="2" t="s">
        <v>73</v>
      </c>
      <c r="E1546" s="2" t="s">
        <v>8</v>
      </c>
      <c r="F1546" s="2">
        <v>312.012</v>
      </c>
    </row>
    <row r="1547" spans="1:6" ht="16" hidden="1" x14ac:dyDescent="0.45">
      <c r="A1547" s="13">
        <v>43823</v>
      </c>
      <c r="B1547" s="3" t="s">
        <v>15</v>
      </c>
      <c r="C1547" s="3" t="s">
        <v>1578</v>
      </c>
      <c r="D1547" s="3" t="s">
        <v>39</v>
      </c>
      <c r="E1547" s="3" t="s">
        <v>8</v>
      </c>
      <c r="F1547" s="3">
        <v>7.2520000000000007</v>
      </c>
    </row>
    <row r="1548" spans="1:6" ht="16" hidden="1" x14ac:dyDescent="0.45">
      <c r="A1548" s="12">
        <v>43823</v>
      </c>
      <c r="B1548" s="2" t="s">
        <v>15</v>
      </c>
      <c r="C1548" s="2" t="s">
        <v>1579</v>
      </c>
      <c r="D1548" s="2" t="s">
        <v>93</v>
      </c>
      <c r="E1548" s="2" t="s">
        <v>8</v>
      </c>
      <c r="F1548" s="2">
        <v>86.4</v>
      </c>
    </row>
    <row r="1549" spans="1:6" ht="16" hidden="1" x14ac:dyDescent="0.45">
      <c r="A1549" s="13">
        <v>43824</v>
      </c>
      <c r="B1549" s="3" t="s">
        <v>6</v>
      </c>
      <c r="C1549" s="3" t="s">
        <v>1580</v>
      </c>
      <c r="D1549" s="3" t="s">
        <v>42</v>
      </c>
      <c r="E1549" s="3" t="s">
        <v>8</v>
      </c>
      <c r="F1549" s="3">
        <v>1515</v>
      </c>
    </row>
    <row r="1550" spans="1:6" ht="16" hidden="1" x14ac:dyDescent="0.45">
      <c r="A1550" s="12">
        <v>43824</v>
      </c>
      <c r="B1550" s="2" t="s">
        <v>15</v>
      </c>
      <c r="C1550" s="2" t="s">
        <v>1581</v>
      </c>
      <c r="D1550" s="2" t="s">
        <v>39</v>
      </c>
      <c r="E1550" s="2" t="s">
        <v>8</v>
      </c>
      <c r="F1550" s="2">
        <v>9.8000000000000007</v>
      </c>
    </row>
    <row r="1551" spans="1:6" ht="16" hidden="1" x14ac:dyDescent="0.45">
      <c r="A1551" s="13">
        <v>43824</v>
      </c>
      <c r="B1551" s="3" t="s">
        <v>15</v>
      </c>
      <c r="C1551" s="3" t="s">
        <v>1582</v>
      </c>
      <c r="D1551" s="3" t="s">
        <v>34</v>
      </c>
      <c r="E1551" s="3" t="s">
        <v>8</v>
      </c>
      <c r="F1551" s="3">
        <v>89.901600000000002</v>
      </c>
    </row>
    <row r="1552" spans="1:6" ht="16" hidden="1" x14ac:dyDescent="0.45">
      <c r="A1552" s="12">
        <v>43825</v>
      </c>
      <c r="B1552" s="2" t="s">
        <v>15</v>
      </c>
      <c r="C1552" s="2" t="s">
        <v>1583</v>
      </c>
      <c r="D1552" s="2" t="s">
        <v>46</v>
      </c>
      <c r="E1552" s="2" t="s">
        <v>47</v>
      </c>
      <c r="F1552" s="2">
        <v>1524</v>
      </c>
    </row>
    <row r="1553" spans="1:6" ht="16" hidden="1" x14ac:dyDescent="0.45">
      <c r="A1553" s="13">
        <v>43826</v>
      </c>
      <c r="B1553" s="3" t="s">
        <v>17</v>
      </c>
      <c r="C1553" s="3" t="s">
        <v>1584</v>
      </c>
      <c r="D1553" s="3" t="s">
        <v>39</v>
      </c>
      <c r="E1553" s="3" t="s">
        <v>8</v>
      </c>
      <c r="F1553" s="3">
        <v>966</v>
      </c>
    </row>
    <row r="1554" spans="1:6" ht="16" hidden="1" x14ac:dyDescent="0.45">
      <c r="A1554" s="12">
        <v>43826</v>
      </c>
      <c r="B1554" s="2" t="s">
        <v>17</v>
      </c>
      <c r="C1554" s="2" t="s">
        <v>1585</v>
      </c>
      <c r="D1554" s="2" t="s">
        <v>26</v>
      </c>
      <c r="E1554" s="2" t="s">
        <v>8</v>
      </c>
      <c r="F1554" s="2">
        <v>691.6</v>
      </c>
    </row>
    <row r="1555" spans="1:6" ht="16" hidden="1" x14ac:dyDescent="0.45">
      <c r="A1555" s="13">
        <v>43826</v>
      </c>
      <c r="B1555" s="3" t="s">
        <v>17</v>
      </c>
      <c r="C1555" s="3" t="s">
        <v>1586</v>
      </c>
      <c r="D1555" s="3" t="s">
        <v>12</v>
      </c>
      <c r="E1555" s="3" t="s">
        <v>8</v>
      </c>
      <c r="F1555" s="3">
        <v>5276.2</v>
      </c>
    </row>
    <row r="1556" spans="1:6" ht="16" hidden="1" x14ac:dyDescent="0.45">
      <c r="A1556" s="12">
        <v>43826</v>
      </c>
      <c r="B1556" s="2" t="s">
        <v>10</v>
      </c>
      <c r="C1556" s="2" t="s">
        <v>1587</v>
      </c>
      <c r="D1556" s="2" t="s">
        <v>57</v>
      </c>
      <c r="E1556" s="2" t="s">
        <v>8</v>
      </c>
      <c r="F1556" s="2">
        <v>1425.9</v>
      </c>
    </row>
    <row r="1557" spans="1:6" ht="16" hidden="1" x14ac:dyDescent="0.45">
      <c r="A1557" s="13">
        <v>43827</v>
      </c>
      <c r="B1557" s="3" t="s">
        <v>17</v>
      </c>
      <c r="C1557" s="3" t="s">
        <v>1588</v>
      </c>
      <c r="D1557" s="3" t="s">
        <v>104</v>
      </c>
      <c r="E1557" s="3" t="s">
        <v>8</v>
      </c>
      <c r="F1557" s="3">
        <v>7.74</v>
      </c>
    </row>
    <row r="1558" spans="1:6" ht="16" hidden="1" x14ac:dyDescent="0.45">
      <c r="A1558" s="12">
        <v>43827</v>
      </c>
      <c r="B1558" s="2" t="s">
        <v>17</v>
      </c>
      <c r="C1558" s="2" t="s">
        <v>1589</v>
      </c>
      <c r="D1558" s="2" t="s">
        <v>26</v>
      </c>
      <c r="E1558" s="2" t="s">
        <v>8</v>
      </c>
      <c r="F1558" s="2">
        <v>5552.826</v>
      </c>
    </row>
    <row r="1559" spans="1:6" ht="16" hidden="1" x14ac:dyDescent="0.45">
      <c r="A1559" s="13">
        <v>43827</v>
      </c>
      <c r="B1559" s="3" t="s">
        <v>6</v>
      </c>
      <c r="C1559" s="3" t="s">
        <v>1590</v>
      </c>
      <c r="D1559" s="3" t="s">
        <v>26</v>
      </c>
      <c r="E1559" s="3" t="s">
        <v>8</v>
      </c>
      <c r="F1559" s="3">
        <v>873</v>
      </c>
    </row>
    <row r="1560" spans="1:6" ht="16" hidden="1" x14ac:dyDescent="0.45">
      <c r="A1560" s="12">
        <v>43827</v>
      </c>
      <c r="B1560" s="2" t="s">
        <v>15</v>
      </c>
      <c r="C1560" s="2" t="s">
        <v>1591</v>
      </c>
      <c r="D1560" s="2" t="s">
        <v>28</v>
      </c>
      <c r="E1560" s="2" t="s">
        <v>8</v>
      </c>
      <c r="F1560" s="2">
        <v>655.20000000000005</v>
      </c>
    </row>
    <row r="1561" spans="1:6" ht="16" hidden="1" x14ac:dyDescent="0.45">
      <c r="A1561" s="13">
        <v>43828</v>
      </c>
      <c r="B1561" s="3" t="s">
        <v>6</v>
      </c>
      <c r="C1561" s="3" t="s">
        <v>1592</v>
      </c>
      <c r="D1561" s="3" t="s">
        <v>8</v>
      </c>
      <c r="E1561" s="3" t="s">
        <v>14</v>
      </c>
      <c r="F1561" s="3">
        <v>14.0448</v>
      </c>
    </row>
    <row r="1562" spans="1:6" ht="16" hidden="1" x14ac:dyDescent="0.45">
      <c r="A1562" s="12">
        <v>43828</v>
      </c>
      <c r="B1562" s="2" t="s">
        <v>6</v>
      </c>
      <c r="C1562" s="2" t="s">
        <v>1593</v>
      </c>
      <c r="D1562" s="2" t="s">
        <v>8</v>
      </c>
      <c r="E1562" s="2" t="s">
        <v>9</v>
      </c>
      <c r="F1562" s="2">
        <v>5803.2</v>
      </c>
    </row>
    <row r="1563" spans="1:6" ht="16" hidden="1" x14ac:dyDescent="0.45">
      <c r="A1563" s="13">
        <v>43828</v>
      </c>
      <c r="B1563" s="3" t="s">
        <v>15</v>
      </c>
      <c r="C1563" s="3" t="s">
        <v>1594</v>
      </c>
      <c r="D1563" s="3" t="s">
        <v>46</v>
      </c>
      <c r="E1563" s="3" t="s">
        <v>47</v>
      </c>
      <c r="F1563" s="3">
        <v>1392</v>
      </c>
    </row>
    <row r="1564" spans="1:6" ht="16" hidden="1" x14ac:dyDescent="0.45">
      <c r="A1564" s="12">
        <v>43829</v>
      </c>
      <c r="B1564" s="2" t="s">
        <v>6</v>
      </c>
      <c r="C1564" s="2" t="s">
        <v>1595</v>
      </c>
      <c r="D1564" s="2" t="s">
        <v>93</v>
      </c>
      <c r="E1564" s="2" t="s">
        <v>8</v>
      </c>
      <c r="F1564" s="2">
        <v>1080</v>
      </c>
    </row>
    <row r="1565" spans="1:6" ht="16" hidden="1" x14ac:dyDescent="0.45">
      <c r="A1565" s="13">
        <v>43829</v>
      </c>
      <c r="B1565" s="3" t="s">
        <v>6</v>
      </c>
      <c r="C1565" s="3" t="s">
        <v>1596</v>
      </c>
      <c r="D1565" s="3" t="s">
        <v>34</v>
      </c>
      <c r="E1565" s="3" t="s">
        <v>8</v>
      </c>
      <c r="F1565" s="3">
        <v>552</v>
      </c>
    </row>
    <row r="1566" spans="1:6" ht="16" hidden="1" x14ac:dyDescent="0.45">
      <c r="A1566" s="12">
        <v>43829</v>
      </c>
      <c r="B1566" s="2" t="s">
        <v>6</v>
      </c>
      <c r="C1566" s="2" t="s">
        <v>1597</v>
      </c>
      <c r="D1566" s="2" t="s">
        <v>12</v>
      </c>
      <c r="E1566" s="2" t="s">
        <v>8</v>
      </c>
      <c r="F1566" s="2">
        <v>822</v>
      </c>
    </row>
    <row r="1567" spans="1:6" ht="16" hidden="1" x14ac:dyDescent="0.45">
      <c r="A1567" s="13">
        <v>43829</v>
      </c>
      <c r="B1567" s="3" t="s">
        <v>15</v>
      </c>
      <c r="C1567" s="3" t="s">
        <v>1598</v>
      </c>
      <c r="D1567" s="3" t="s">
        <v>8</v>
      </c>
      <c r="E1567" s="3" t="s">
        <v>14</v>
      </c>
      <c r="F1567" s="3">
        <v>6480</v>
      </c>
    </row>
    <row r="1568" spans="1:6" ht="16" hidden="1" x14ac:dyDescent="0.45">
      <c r="A1568" s="12">
        <v>43829</v>
      </c>
      <c r="B1568" s="2" t="s">
        <v>15</v>
      </c>
      <c r="C1568" s="2" t="s">
        <v>1599</v>
      </c>
      <c r="D1568" s="2" t="s">
        <v>39</v>
      </c>
      <c r="E1568" s="2" t="s">
        <v>8</v>
      </c>
      <c r="F1568" s="2">
        <v>3862.8</v>
      </c>
    </row>
    <row r="1569" spans="1:6" ht="16" hidden="1" x14ac:dyDescent="0.45">
      <c r="A1569" s="13">
        <v>43829</v>
      </c>
      <c r="B1569" s="3" t="s">
        <v>15</v>
      </c>
      <c r="C1569" s="3" t="s">
        <v>1600</v>
      </c>
      <c r="D1569" s="3" t="s">
        <v>8</v>
      </c>
      <c r="E1569" s="3" t="s">
        <v>9</v>
      </c>
      <c r="F1569" s="3">
        <v>19099.224000000002</v>
      </c>
    </row>
    <row r="1570" spans="1:6" ht="16" hidden="1" x14ac:dyDescent="0.45">
      <c r="A1570" s="12">
        <v>43830</v>
      </c>
      <c r="B1570" s="2" t="s">
        <v>17</v>
      </c>
      <c r="C1570" s="2" t="s">
        <v>1601</v>
      </c>
      <c r="D1570" s="2" t="s">
        <v>64</v>
      </c>
      <c r="E1570" s="2" t="s">
        <v>8</v>
      </c>
      <c r="F1570" s="2">
        <v>38.910800000000002</v>
      </c>
    </row>
    <row r="1571" spans="1:6" ht="16" hidden="1" x14ac:dyDescent="0.45">
      <c r="A1571" s="13">
        <v>43830</v>
      </c>
      <c r="B1571" s="3" t="s">
        <v>17</v>
      </c>
      <c r="C1571" s="3" t="s">
        <v>1602</v>
      </c>
      <c r="D1571" s="3" t="s">
        <v>31</v>
      </c>
      <c r="E1571" s="3" t="s">
        <v>8</v>
      </c>
      <c r="F1571" s="3">
        <v>770</v>
      </c>
    </row>
    <row r="1572" spans="1:6" ht="16" hidden="1" x14ac:dyDescent="0.45">
      <c r="A1572" s="12">
        <v>43830</v>
      </c>
      <c r="B1572" s="2" t="s">
        <v>17</v>
      </c>
      <c r="C1572" s="2" t="s">
        <v>1603</v>
      </c>
      <c r="D1572" s="2" t="s">
        <v>64</v>
      </c>
      <c r="E1572" s="2" t="s">
        <v>8</v>
      </c>
      <c r="F1572" s="2">
        <v>12437.649599999999</v>
      </c>
    </row>
    <row r="1573" spans="1:6" ht="16" hidden="1" x14ac:dyDescent="0.45">
      <c r="A1573" s="13">
        <v>43830</v>
      </c>
      <c r="B1573" s="3" t="s">
        <v>17</v>
      </c>
      <c r="C1573" s="3" t="s">
        <v>1604</v>
      </c>
      <c r="D1573" s="3" t="s">
        <v>8</v>
      </c>
      <c r="E1573" s="3" t="s">
        <v>14</v>
      </c>
      <c r="F1573" s="3">
        <v>9680</v>
      </c>
    </row>
    <row r="1574" spans="1:6" ht="16" hidden="1" x14ac:dyDescent="0.45">
      <c r="A1574" s="12">
        <v>43830</v>
      </c>
      <c r="B1574" s="2" t="s">
        <v>17</v>
      </c>
      <c r="C1574" s="2" t="s">
        <v>1605</v>
      </c>
      <c r="D1574" s="2" t="s">
        <v>39</v>
      </c>
      <c r="E1574" s="2" t="s">
        <v>8</v>
      </c>
      <c r="F1574" s="2">
        <v>74.764799999999994</v>
      </c>
    </row>
    <row r="1575" spans="1:6" ht="16" hidden="1" x14ac:dyDescent="0.45">
      <c r="A1575" s="13">
        <v>43830</v>
      </c>
      <c r="B1575" s="3" t="s">
        <v>17</v>
      </c>
      <c r="C1575" s="3" t="s">
        <v>1606</v>
      </c>
      <c r="D1575" s="3" t="s">
        <v>90</v>
      </c>
      <c r="E1575" s="3" t="s">
        <v>8</v>
      </c>
      <c r="F1575" s="3">
        <v>24.644000000000002</v>
      </c>
    </row>
    <row r="1576" spans="1:6" ht="16" hidden="1" x14ac:dyDescent="0.45">
      <c r="A1576" s="12">
        <v>43830</v>
      </c>
      <c r="B1576" s="2" t="s">
        <v>17</v>
      </c>
      <c r="C1576" s="2" t="s">
        <v>1607</v>
      </c>
      <c r="D1576" s="2" t="s">
        <v>93</v>
      </c>
      <c r="E1576" s="2" t="s">
        <v>8</v>
      </c>
      <c r="F1576" s="2">
        <v>18000</v>
      </c>
    </row>
    <row r="1577" spans="1:6" ht="16" hidden="1" x14ac:dyDescent="0.45">
      <c r="A1577" s="13">
        <v>43830</v>
      </c>
      <c r="B1577" s="3" t="s">
        <v>17</v>
      </c>
      <c r="C1577" s="3" t="s">
        <v>1608</v>
      </c>
      <c r="D1577" s="3" t="s">
        <v>8</v>
      </c>
      <c r="E1577" s="3" t="s">
        <v>9</v>
      </c>
      <c r="F1577" s="3">
        <v>68400.58679999999</v>
      </c>
    </row>
    <row r="1578" spans="1:6" ht="16" hidden="1" x14ac:dyDescent="0.45">
      <c r="A1578" s="12">
        <v>43830</v>
      </c>
      <c r="B1578" s="2" t="s">
        <v>6</v>
      </c>
      <c r="C1578" s="2" t="s">
        <v>1609</v>
      </c>
      <c r="D1578" s="2" t="s">
        <v>93</v>
      </c>
      <c r="E1578" s="2" t="s">
        <v>8</v>
      </c>
      <c r="F1578" s="2">
        <v>720</v>
      </c>
    </row>
    <row r="1579" spans="1:6" ht="16" hidden="1" x14ac:dyDescent="0.45">
      <c r="A1579" s="13">
        <v>43830</v>
      </c>
      <c r="B1579" s="3" t="s">
        <v>10</v>
      </c>
      <c r="C1579" s="3" t="s">
        <v>1610</v>
      </c>
      <c r="D1579" s="3" t="s">
        <v>28</v>
      </c>
      <c r="E1579" s="3" t="s">
        <v>8</v>
      </c>
      <c r="F1579" s="3">
        <v>14.8248</v>
      </c>
    </row>
    <row r="1580" spans="1:6" ht="16" hidden="1" x14ac:dyDescent="0.45">
      <c r="A1580" s="12">
        <v>43830</v>
      </c>
      <c r="B1580" s="2" t="s">
        <v>10</v>
      </c>
      <c r="C1580" s="2" t="s">
        <v>1611</v>
      </c>
      <c r="D1580" s="2" t="s">
        <v>67</v>
      </c>
      <c r="E1580" s="2" t="s">
        <v>8</v>
      </c>
      <c r="F1580" s="2">
        <v>13.35</v>
      </c>
    </row>
    <row r="1581" spans="1:6" ht="16" hidden="1" x14ac:dyDescent="0.45">
      <c r="A1581" s="13">
        <v>43830</v>
      </c>
      <c r="B1581" s="3" t="s">
        <v>15</v>
      </c>
      <c r="C1581" s="3" t="s">
        <v>1612</v>
      </c>
      <c r="D1581" s="3" t="s">
        <v>19</v>
      </c>
      <c r="E1581" s="3" t="s">
        <v>8</v>
      </c>
      <c r="F1581" s="3">
        <v>7.42</v>
      </c>
    </row>
    <row r="1582" spans="1:6" ht="16" hidden="1" x14ac:dyDescent="0.45">
      <c r="A1582" s="12">
        <v>43831</v>
      </c>
      <c r="B1582" s="2" t="s">
        <v>6</v>
      </c>
      <c r="C1582" s="2" t="s">
        <v>1613</v>
      </c>
      <c r="D1582" s="2" t="s">
        <v>64</v>
      </c>
      <c r="E1582" s="2" t="s">
        <v>8</v>
      </c>
      <c r="F1582" s="2">
        <v>121.164</v>
      </c>
    </row>
    <row r="1583" spans="1:6" ht="16" hidden="1" x14ac:dyDescent="0.45">
      <c r="A1583" s="13">
        <v>43832</v>
      </c>
      <c r="B1583" s="3" t="s">
        <v>15</v>
      </c>
      <c r="C1583" s="3" t="s">
        <v>1614</v>
      </c>
      <c r="D1583" s="3" t="s">
        <v>19</v>
      </c>
      <c r="E1583" s="3" t="s">
        <v>8</v>
      </c>
      <c r="F1583" s="3">
        <v>4.8825000000000003</v>
      </c>
    </row>
    <row r="1584" spans="1:6" ht="16" x14ac:dyDescent="0.45">
      <c r="A1584" s="12">
        <v>43833</v>
      </c>
      <c r="B1584" s="2" t="s">
        <v>10</v>
      </c>
      <c r="C1584" s="2" t="s">
        <v>1615</v>
      </c>
      <c r="D1584" s="2" t="s">
        <v>8</v>
      </c>
      <c r="E1584" s="2" t="s">
        <v>14</v>
      </c>
      <c r="F1584" s="2">
        <v>96.547200000000018</v>
      </c>
    </row>
    <row r="1585" spans="1:6" ht="16" x14ac:dyDescent="0.45">
      <c r="A1585" s="13">
        <v>43833</v>
      </c>
      <c r="B1585" s="3" t="s">
        <v>10</v>
      </c>
      <c r="C1585" s="3" t="s">
        <v>1616</v>
      </c>
      <c r="D1585" s="3" t="s">
        <v>8</v>
      </c>
      <c r="E1585" s="3" t="s">
        <v>9</v>
      </c>
      <c r="F1585" s="3">
        <v>14986.344499999999</v>
      </c>
    </row>
    <row r="1586" spans="1:6" ht="16" hidden="1" x14ac:dyDescent="0.45">
      <c r="A1586" s="12">
        <v>43834</v>
      </c>
      <c r="B1586" s="2" t="s">
        <v>6</v>
      </c>
      <c r="C1586" s="2" t="s">
        <v>1617</v>
      </c>
      <c r="D1586" s="2" t="s">
        <v>73</v>
      </c>
      <c r="E1586" s="2" t="s">
        <v>8</v>
      </c>
      <c r="F1586" s="2">
        <v>9.8420000000000005</v>
      </c>
    </row>
    <row r="1587" spans="1:6" ht="16" hidden="1" x14ac:dyDescent="0.45">
      <c r="A1587" s="13">
        <v>43834</v>
      </c>
      <c r="B1587" s="3" t="s">
        <v>15</v>
      </c>
      <c r="C1587" s="3" t="s">
        <v>1618</v>
      </c>
      <c r="D1587" s="3" t="s">
        <v>39</v>
      </c>
      <c r="E1587" s="3" t="s">
        <v>8</v>
      </c>
      <c r="F1587" s="3">
        <v>387.03</v>
      </c>
    </row>
    <row r="1588" spans="1:6" ht="16" hidden="1" x14ac:dyDescent="0.45">
      <c r="A1588" s="12">
        <v>43835</v>
      </c>
      <c r="B1588" s="2" t="s">
        <v>17</v>
      </c>
      <c r="C1588" s="2" t="s">
        <v>1619</v>
      </c>
      <c r="D1588" s="2" t="s">
        <v>26</v>
      </c>
      <c r="E1588" s="2" t="s">
        <v>8</v>
      </c>
      <c r="F1588" s="2">
        <v>958.5</v>
      </c>
    </row>
    <row r="1589" spans="1:6" ht="16" hidden="1" x14ac:dyDescent="0.45">
      <c r="A1589" s="13">
        <v>43835</v>
      </c>
      <c r="B1589" s="3" t="s">
        <v>6</v>
      </c>
      <c r="C1589" s="3" t="s">
        <v>1620</v>
      </c>
      <c r="D1589" s="3" t="s">
        <v>42</v>
      </c>
      <c r="E1589" s="3" t="s">
        <v>8</v>
      </c>
      <c r="F1589" s="3">
        <v>333.96</v>
      </c>
    </row>
    <row r="1590" spans="1:6" ht="16" hidden="1" x14ac:dyDescent="0.45">
      <c r="A1590" s="12">
        <v>43835</v>
      </c>
      <c r="B1590" s="2" t="s">
        <v>15</v>
      </c>
      <c r="C1590" s="2" t="s">
        <v>1621</v>
      </c>
      <c r="D1590" s="2" t="s">
        <v>64</v>
      </c>
      <c r="E1590" s="2" t="s">
        <v>8</v>
      </c>
      <c r="F1590" s="2">
        <v>515.04</v>
      </c>
    </row>
    <row r="1591" spans="1:6" ht="16" hidden="1" x14ac:dyDescent="0.45">
      <c r="A1591" s="13">
        <v>43836</v>
      </c>
      <c r="B1591" s="3" t="s">
        <v>17</v>
      </c>
      <c r="C1591" s="3" t="s">
        <v>1622</v>
      </c>
      <c r="D1591" s="3" t="s">
        <v>73</v>
      </c>
      <c r="E1591" s="3" t="s">
        <v>8</v>
      </c>
      <c r="F1591" s="3">
        <v>22.549800000000001</v>
      </c>
    </row>
    <row r="1592" spans="1:6" ht="16" hidden="1" x14ac:dyDescent="0.45">
      <c r="A1592" s="12">
        <v>43836</v>
      </c>
      <c r="B1592" s="2" t="s">
        <v>17</v>
      </c>
      <c r="C1592" s="2" t="s">
        <v>1623</v>
      </c>
      <c r="D1592" s="2" t="s">
        <v>90</v>
      </c>
      <c r="E1592" s="2" t="s">
        <v>8</v>
      </c>
      <c r="F1592" s="2">
        <v>1109.7</v>
      </c>
    </row>
    <row r="1593" spans="1:6" ht="16" hidden="1" x14ac:dyDescent="0.45">
      <c r="A1593" s="13">
        <v>43836</v>
      </c>
      <c r="B1593" s="3" t="s">
        <v>17</v>
      </c>
      <c r="C1593" s="3" t="s">
        <v>1624</v>
      </c>
      <c r="D1593" s="3" t="s">
        <v>67</v>
      </c>
      <c r="E1593" s="3" t="s">
        <v>8</v>
      </c>
      <c r="F1593" s="3">
        <v>3248.64</v>
      </c>
    </row>
    <row r="1594" spans="1:6" ht="16" hidden="1" x14ac:dyDescent="0.45">
      <c r="A1594" s="12">
        <v>43837</v>
      </c>
      <c r="B1594" s="2" t="s">
        <v>17</v>
      </c>
      <c r="C1594" s="2" t="s">
        <v>1625</v>
      </c>
      <c r="D1594" s="2" t="s">
        <v>39</v>
      </c>
      <c r="E1594" s="2" t="s">
        <v>8</v>
      </c>
      <c r="F1594" s="2">
        <v>372.48</v>
      </c>
    </row>
    <row r="1595" spans="1:6" ht="16" hidden="1" x14ac:dyDescent="0.45">
      <c r="A1595" s="13">
        <v>43837</v>
      </c>
      <c r="B1595" s="3" t="s">
        <v>6</v>
      </c>
      <c r="C1595" s="3" t="s">
        <v>1626</v>
      </c>
      <c r="D1595" s="3" t="s">
        <v>31</v>
      </c>
      <c r="E1595" s="3" t="s">
        <v>8</v>
      </c>
      <c r="F1595" s="3">
        <v>2839.5774000000006</v>
      </c>
    </row>
    <row r="1596" spans="1:6" ht="16" x14ac:dyDescent="0.45">
      <c r="A1596" s="12">
        <v>43837</v>
      </c>
      <c r="B1596" s="2" t="s">
        <v>10</v>
      </c>
      <c r="C1596" s="2" t="s">
        <v>1627</v>
      </c>
      <c r="D1596" s="2" t="s">
        <v>46</v>
      </c>
      <c r="E1596" s="2" t="s">
        <v>47</v>
      </c>
      <c r="F1596" s="2">
        <v>23.9175</v>
      </c>
    </row>
    <row r="1597" spans="1:6" ht="16" x14ac:dyDescent="0.45">
      <c r="A1597" s="13">
        <v>43838</v>
      </c>
      <c r="B1597" s="3" t="s">
        <v>10</v>
      </c>
      <c r="C1597" s="3" t="s">
        <v>1628</v>
      </c>
      <c r="D1597" s="3" t="s">
        <v>31</v>
      </c>
      <c r="E1597" s="3" t="s">
        <v>8</v>
      </c>
      <c r="F1597" s="3">
        <v>46.078800000000001</v>
      </c>
    </row>
    <row r="1598" spans="1:6" ht="16" hidden="1" x14ac:dyDescent="0.45">
      <c r="A1598" s="12">
        <v>43838</v>
      </c>
      <c r="B1598" s="2" t="s">
        <v>15</v>
      </c>
      <c r="C1598" s="2" t="s">
        <v>1629</v>
      </c>
      <c r="D1598" s="2" t="s">
        <v>42</v>
      </c>
      <c r="E1598" s="2" t="s">
        <v>8</v>
      </c>
      <c r="F1598" s="2">
        <v>502.24</v>
      </c>
    </row>
    <row r="1599" spans="1:6" ht="16" hidden="1" x14ac:dyDescent="0.45">
      <c r="A1599" s="13">
        <v>43839</v>
      </c>
      <c r="B1599" s="3" t="s">
        <v>17</v>
      </c>
      <c r="C1599" s="3" t="s">
        <v>1630</v>
      </c>
      <c r="D1599" s="3" t="s">
        <v>8</v>
      </c>
      <c r="E1599" s="3" t="s">
        <v>14</v>
      </c>
      <c r="F1599" s="3">
        <v>23.2562</v>
      </c>
    </row>
    <row r="1600" spans="1:6" ht="16" hidden="1" x14ac:dyDescent="0.45">
      <c r="A1600" s="12">
        <v>43839</v>
      </c>
      <c r="B1600" s="2" t="s">
        <v>6</v>
      </c>
      <c r="C1600" s="2" t="s">
        <v>1631</v>
      </c>
      <c r="D1600" s="2" t="s">
        <v>34</v>
      </c>
      <c r="E1600" s="2" t="s">
        <v>8</v>
      </c>
      <c r="F1600" s="2">
        <v>110.4</v>
      </c>
    </row>
    <row r="1601" spans="1:6" ht="16" x14ac:dyDescent="0.45">
      <c r="A1601" s="13">
        <v>43839</v>
      </c>
      <c r="B1601" s="3" t="s">
        <v>10</v>
      </c>
      <c r="C1601" s="3" t="s">
        <v>1632</v>
      </c>
      <c r="D1601" s="3" t="s">
        <v>104</v>
      </c>
      <c r="E1601" s="3" t="s">
        <v>8</v>
      </c>
      <c r="F1601" s="3">
        <v>2172.5066000000002</v>
      </c>
    </row>
    <row r="1602" spans="1:6" ht="16" hidden="1" x14ac:dyDescent="0.45">
      <c r="A1602" s="12">
        <v>43840</v>
      </c>
      <c r="B1602" s="2" t="s">
        <v>17</v>
      </c>
      <c r="C1602" s="2" t="s">
        <v>1633</v>
      </c>
      <c r="D1602" s="2" t="s">
        <v>8</v>
      </c>
      <c r="E1602" s="2" t="s">
        <v>14</v>
      </c>
      <c r="F1602" s="2">
        <v>171.7902</v>
      </c>
    </row>
    <row r="1603" spans="1:6" ht="16" hidden="1" x14ac:dyDescent="0.45">
      <c r="A1603" s="13">
        <v>43840</v>
      </c>
      <c r="B1603" s="3" t="s">
        <v>17</v>
      </c>
      <c r="C1603" s="3" t="s">
        <v>1634</v>
      </c>
      <c r="D1603" s="3" t="s">
        <v>42</v>
      </c>
      <c r="E1603" s="3" t="s">
        <v>8</v>
      </c>
      <c r="F1603" s="3">
        <v>0.58099999999999996</v>
      </c>
    </row>
    <row r="1604" spans="1:6" ht="16" hidden="1" x14ac:dyDescent="0.45">
      <c r="A1604" s="12">
        <v>43840</v>
      </c>
      <c r="B1604" s="2" t="s">
        <v>6</v>
      </c>
      <c r="C1604" s="2" t="s">
        <v>1635</v>
      </c>
      <c r="D1604" s="2" t="s">
        <v>39</v>
      </c>
      <c r="E1604" s="2" t="s">
        <v>8</v>
      </c>
      <c r="F1604" s="2">
        <v>2297.4749999999999</v>
      </c>
    </row>
    <row r="1605" spans="1:6" ht="16" x14ac:dyDescent="0.45">
      <c r="A1605" s="13">
        <v>43840</v>
      </c>
      <c r="B1605" s="3" t="s">
        <v>10</v>
      </c>
      <c r="C1605" s="3" t="s">
        <v>1636</v>
      </c>
      <c r="D1605" s="3" t="s">
        <v>8</v>
      </c>
      <c r="E1605" s="3" t="s">
        <v>9</v>
      </c>
      <c r="F1605" s="3">
        <v>57014.635200000004</v>
      </c>
    </row>
    <row r="1606" spans="1:6" ht="16" x14ac:dyDescent="0.45">
      <c r="A1606" s="12">
        <v>43840</v>
      </c>
      <c r="B1606" s="2" t="s">
        <v>10</v>
      </c>
      <c r="C1606" s="2" t="s">
        <v>1637</v>
      </c>
      <c r="D1606" s="2" t="s">
        <v>104</v>
      </c>
      <c r="E1606" s="2" t="s">
        <v>8</v>
      </c>
      <c r="F1606" s="2">
        <v>606</v>
      </c>
    </row>
    <row r="1607" spans="1:6" ht="16" hidden="1" x14ac:dyDescent="0.45">
      <c r="A1607" s="13">
        <v>43841</v>
      </c>
      <c r="B1607" s="3" t="s">
        <v>6</v>
      </c>
      <c r="C1607" s="3" t="s">
        <v>1638</v>
      </c>
      <c r="D1607" s="3" t="s">
        <v>23</v>
      </c>
      <c r="E1607" s="3" t="s">
        <v>8</v>
      </c>
      <c r="F1607" s="3">
        <v>3240</v>
      </c>
    </row>
    <row r="1608" spans="1:6" ht="16" hidden="1" x14ac:dyDescent="0.45">
      <c r="A1608" s="12">
        <v>43841</v>
      </c>
      <c r="B1608" s="2" t="s">
        <v>15</v>
      </c>
      <c r="C1608" s="2" t="s">
        <v>1639</v>
      </c>
      <c r="D1608" s="2" t="s">
        <v>64</v>
      </c>
      <c r="E1608" s="2" t="s">
        <v>8</v>
      </c>
      <c r="F1608" s="2">
        <v>2240</v>
      </c>
    </row>
    <row r="1609" spans="1:6" ht="16" hidden="1" x14ac:dyDescent="0.45">
      <c r="A1609" s="13">
        <v>43841</v>
      </c>
      <c r="B1609" s="3" t="s">
        <v>15</v>
      </c>
      <c r="C1609" s="3" t="s">
        <v>1640</v>
      </c>
      <c r="D1609" s="3" t="s">
        <v>28</v>
      </c>
      <c r="E1609" s="3" t="s">
        <v>8</v>
      </c>
      <c r="F1609" s="3">
        <v>123.816</v>
      </c>
    </row>
    <row r="1610" spans="1:6" ht="16" hidden="1" x14ac:dyDescent="0.45">
      <c r="A1610" s="12">
        <v>43841</v>
      </c>
      <c r="B1610" s="2" t="s">
        <v>15</v>
      </c>
      <c r="C1610" s="2" t="s">
        <v>1641</v>
      </c>
      <c r="D1610" s="2" t="s">
        <v>31</v>
      </c>
      <c r="E1610" s="2" t="s">
        <v>8</v>
      </c>
      <c r="F1610" s="2">
        <v>19.43</v>
      </c>
    </row>
    <row r="1611" spans="1:6" ht="16" hidden="1" x14ac:dyDescent="0.45">
      <c r="A1611" s="13">
        <v>43842</v>
      </c>
      <c r="B1611" s="3" t="s">
        <v>6</v>
      </c>
      <c r="C1611" s="3" t="s">
        <v>1642</v>
      </c>
      <c r="D1611" s="3" t="s">
        <v>23</v>
      </c>
      <c r="E1611" s="3" t="s">
        <v>8</v>
      </c>
      <c r="F1611" s="3">
        <v>5277.4876000000004</v>
      </c>
    </row>
    <row r="1612" spans="1:6" ht="16" hidden="1" x14ac:dyDescent="0.45">
      <c r="A1612" s="12">
        <v>43842</v>
      </c>
      <c r="B1612" s="2" t="s">
        <v>6</v>
      </c>
      <c r="C1612" s="2" t="s">
        <v>1643</v>
      </c>
      <c r="D1612" s="2" t="s">
        <v>12</v>
      </c>
      <c r="E1612" s="2" t="s">
        <v>8</v>
      </c>
      <c r="F1612" s="2">
        <v>5049</v>
      </c>
    </row>
    <row r="1613" spans="1:6" ht="16" x14ac:dyDescent="0.45">
      <c r="A1613" s="13">
        <v>43842</v>
      </c>
      <c r="B1613" s="3" t="s">
        <v>10</v>
      </c>
      <c r="C1613" s="3" t="s">
        <v>1644</v>
      </c>
      <c r="D1613" s="3" t="s">
        <v>57</v>
      </c>
      <c r="E1613" s="3" t="s">
        <v>8</v>
      </c>
      <c r="F1613" s="3">
        <v>5920</v>
      </c>
    </row>
    <row r="1614" spans="1:6" ht="16" x14ac:dyDescent="0.45">
      <c r="A1614" s="12">
        <v>43842</v>
      </c>
      <c r="B1614" s="2" t="s">
        <v>10</v>
      </c>
      <c r="C1614" s="2" t="s">
        <v>1645</v>
      </c>
      <c r="D1614" s="2" t="s">
        <v>26</v>
      </c>
      <c r="E1614" s="2" t="s">
        <v>8</v>
      </c>
      <c r="F1614" s="2">
        <v>2779.9229999999998</v>
      </c>
    </row>
    <row r="1615" spans="1:6" ht="16" hidden="1" x14ac:dyDescent="0.45">
      <c r="A1615" s="13">
        <v>43843</v>
      </c>
      <c r="B1615" s="3" t="s">
        <v>17</v>
      </c>
      <c r="C1615" s="3" t="s">
        <v>1646</v>
      </c>
      <c r="D1615" s="3" t="s">
        <v>12</v>
      </c>
      <c r="E1615" s="3" t="s">
        <v>8</v>
      </c>
      <c r="F1615" s="3">
        <v>2153.92</v>
      </c>
    </row>
    <row r="1616" spans="1:6" ht="16" hidden="1" x14ac:dyDescent="0.45">
      <c r="A1616" s="12">
        <v>43843</v>
      </c>
      <c r="B1616" s="2" t="s">
        <v>6</v>
      </c>
      <c r="C1616" s="2" t="s">
        <v>1647</v>
      </c>
      <c r="D1616" s="2" t="s">
        <v>67</v>
      </c>
      <c r="E1616" s="2" t="s">
        <v>8</v>
      </c>
      <c r="F1616" s="2">
        <v>13.86</v>
      </c>
    </row>
    <row r="1617" spans="1:6" ht="16" x14ac:dyDescent="0.45">
      <c r="A1617" s="13">
        <v>43843</v>
      </c>
      <c r="B1617" s="3" t="s">
        <v>10</v>
      </c>
      <c r="C1617" s="3" t="s">
        <v>1648</v>
      </c>
      <c r="D1617" s="3" t="s">
        <v>8</v>
      </c>
      <c r="E1617" s="3" t="s">
        <v>9</v>
      </c>
      <c r="F1617" s="3">
        <v>12404.467500000001</v>
      </c>
    </row>
    <row r="1618" spans="1:6" ht="16" hidden="1" x14ac:dyDescent="0.45">
      <c r="A1618" s="12">
        <v>43844</v>
      </c>
      <c r="B1618" s="2" t="s">
        <v>17</v>
      </c>
      <c r="C1618" s="2" t="s">
        <v>1649</v>
      </c>
      <c r="D1618" s="2" t="s">
        <v>104</v>
      </c>
      <c r="E1618" s="2" t="s">
        <v>8</v>
      </c>
      <c r="F1618" s="2">
        <v>13.4056</v>
      </c>
    </row>
    <row r="1619" spans="1:6" ht="16" hidden="1" x14ac:dyDescent="0.45">
      <c r="A1619" s="13">
        <v>43844</v>
      </c>
      <c r="B1619" s="3" t="s">
        <v>6</v>
      </c>
      <c r="C1619" s="3" t="s">
        <v>1650</v>
      </c>
      <c r="D1619" s="3" t="s">
        <v>90</v>
      </c>
      <c r="E1619" s="3" t="s">
        <v>8</v>
      </c>
      <c r="F1619" s="3">
        <v>1764.4017999999999</v>
      </c>
    </row>
    <row r="1620" spans="1:6" ht="16" hidden="1" x14ac:dyDescent="0.45">
      <c r="A1620" s="12">
        <v>43844</v>
      </c>
      <c r="B1620" s="2" t="s">
        <v>6</v>
      </c>
      <c r="C1620" s="2" t="s">
        <v>1651</v>
      </c>
      <c r="D1620" s="2" t="s">
        <v>31</v>
      </c>
      <c r="E1620" s="2" t="s">
        <v>8</v>
      </c>
      <c r="F1620" s="2">
        <v>15.68</v>
      </c>
    </row>
    <row r="1621" spans="1:6" ht="16" x14ac:dyDescent="0.45">
      <c r="A1621" s="13">
        <v>43844</v>
      </c>
      <c r="B1621" s="3" t="s">
        <v>10</v>
      </c>
      <c r="C1621" s="3" t="s">
        <v>1652</v>
      </c>
      <c r="D1621" s="3" t="s">
        <v>90</v>
      </c>
      <c r="E1621" s="3" t="s">
        <v>8</v>
      </c>
      <c r="F1621" s="3">
        <v>842.4</v>
      </c>
    </row>
    <row r="1622" spans="1:6" ht="16" hidden="1" x14ac:dyDescent="0.45">
      <c r="A1622" s="12">
        <v>43844</v>
      </c>
      <c r="B1622" s="2" t="s">
        <v>15</v>
      </c>
      <c r="C1622" s="2" t="s">
        <v>1653</v>
      </c>
      <c r="D1622" s="2" t="s">
        <v>8</v>
      </c>
      <c r="E1622" s="2" t="s">
        <v>9</v>
      </c>
      <c r="F1622" s="2">
        <v>920</v>
      </c>
    </row>
    <row r="1623" spans="1:6" ht="16" hidden="1" x14ac:dyDescent="0.45">
      <c r="A1623" s="13">
        <v>43844</v>
      </c>
      <c r="B1623" s="3" t="s">
        <v>15</v>
      </c>
      <c r="C1623" s="3" t="s">
        <v>1654</v>
      </c>
      <c r="D1623" s="3" t="s">
        <v>8</v>
      </c>
      <c r="E1623" s="3" t="s">
        <v>9</v>
      </c>
      <c r="F1623" s="3">
        <v>72150.8508</v>
      </c>
    </row>
    <row r="1624" spans="1:6" ht="16" hidden="1" x14ac:dyDescent="0.45">
      <c r="A1624" s="12">
        <v>43846</v>
      </c>
      <c r="B1624" s="2" t="s">
        <v>6</v>
      </c>
      <c r="C1624" s="2" t="s">
        <v>1655</v>
      </c>
      <c r="D1624" s="2" t="s">
        <v>39</v>
      </c>
      <c r="E1624" s="2" t="s">
        <v>8</v>
      </c>
      <c r="F1624" s="2">
        <v>1410</v>
      </c>
    </row>
    <row r="1625" spans="1:6" ht="16" hidden="1" x14ac:dyDescent="0.45">
      <c r="A1625" s="13">
        <v>43846</v>
      </c>
      <c r="B1625" s="3" t="s">
        <v>6</v>
      </c>
      <c r="C1625" s="3" t="s">
        <v>1656</v>
      </c>
      <c r="D1625" s="3" t="s">
        <v>39</v>
      </c>
      <c r="E1625" s="3" t="s">
        <v>8</v>
      </c>
      <c r="F1625" s="3">
        <v>5011.2</v>
      </c>
    </row>
    <row r="1626" spans="1:6" ht="16" hidden="1" x14ac:dyDescent="0.45">
      <c r="A1626" s="12">
        <v>43846</v>
      </c>
      <c r="B1626" s="2" t="s">
        <v>6</v>
      </c>
      <c r="C1626" s="2" t="s">
        <v>1657</v>
      </c>
      <c r="D1626" s="2" t="s">
        <v>39</v>
      </c>
      <c r="E1626" s="2" t="s">
        <v>8</v>
      </c>
      <c r="F1626" s="2">
        <v>31.164000000000001</v>
      </c>
    </row>
    <row r="1627" spans="1:6" ht="16" x14ac:dyDescent="0.45">
      <c r="A1627" s="13">
        <v>43846</v>
      </c>
      <c r="B1627" s="3" t="s">
        <v>10</v>
      </c>
      <c r="C1627" s="3" t="s">
        <v>1658</v>
      </c>
      <c r="D1627" s="3" t="s">
        <v>73</v>
      </c>
      <c r="E1627" s="3" t="s">
        <v>8</v>
      </c>
      <c r="F1627" s="3">
        <v>1586</v>
      </c>
    </row>
    <row r="1628" spans="1:6" ht="16" x14ac:dyDescent="0.45">
      <c r="A1628" s="12">
        <v>43846</v>
      </c>
      <c r="B1628" s="2" t="s">
        <v>10</v>
      </c>
      <c r="C1628" s="2" t="s">
        <v>1659</v>
      </c>
      <c r="D1628" s="2" t="s">
        <v>28</v>
      </c>
      <c r="E1628" s="2" t="s">
        <v>8</v>
      </c>
      <c r="F1628" s="2">
        <v>29.087999999999997</v>
      </c>
    </row>
    <row r="1629" spans="1:6" ht="16" hidden="1" x14ac:dyDescent="0.45">
      <c r="A1629" s="13">
        <v>43846</v>
      </c>
      <c r="B1629" s="3" t="s">
        <v>15</v>
      </c>
      <c r="C1629" s="3" t="s">
        <v>1660</v>
      </c>
      <c r="D1629" s="3" t="s">
        <v>28</v>
      </c>
      <c r="E1629" s="3" t="s">
        <v>8</v>
      </c>
      <c r="F1629" s="3">
        <v>354.24</v>
      </c>
    </row>
    <row r="1630" spans="1:6" ht="16" hidden="1" x14ac:dyDescent="0.45">
      <c r="A1630" s="12">
        <v>43846</v>
      </c>
      <c r="B1630" s="2" t="s">
        <v>15</v>
      </c>
      <c r="C1630" s="2" t="s">
        <v>1661</v>
      </c>
      <c r="D1630" s="2" t="s">
        <v>57</v>
      </c>
      <c r="E1630" s="2" t="s">
        <v>8</v>
      </c>
      <c r="F1630" s="2">
        <v>4.1796000000000006</v>
      </c>
    </row>
    <row r="1631" spans="1:6" ht="16" hidden="1" x14ac:dyDescent="0.45">
      <c r="A1631" s="13">
        <v>43847</v>
      </c>
      <c r="B1631" s="3" t="s">
        <v>6</v>
      </c>
      <c r="C1631" s="3" t="s">
        <v>1662</v>
      </c>
      <c r="D1631" s="3" t="s">
        <v>8</v>
      </c>
      <c r="E1631" s="3" t="s">
        <v>51</v>
      </c>
      <c r="F1631" s="3">
        <v>496.15499999999997</v>
      </c>
    </row>
    <row r="1632" spans="1:6" ht="16" x14ac:dyDescent="0.45">
      <c r="A1632" s="12">
        <v>43847</v>
      </c>
      <c r="B1632" s="2" t="s">
        <v>10</v>
      </c>
      <c r="C1632" s="2" t="s">
        <v>1663</v>
      </c>
      <c r="D1632" s="2" t="s">
        <v>8</v>
      </c>
      <c r="E1632" s="2" t="s">
        <v>9</v>
      </c>
      <c r="F1632" s="2">
        <v>12965.796</v>
      </c>
    </row>
    <row r="1633" spans="1:6" ht="16" hidden="1" x14ac:dyDescent="0.45">
      <c r="A1633" s="13">
        <v>43848</v>
      </c>
      <c r="B1633" s="3" t="s">
        <v>17</v>
      </c>
      <c r="C1633" s="3" t="s">
        <v>1664</v>
      </c>
      <c r="D1633" s="3" t="s">
        <v>8</v>
      </c>
      <c r="E1633" s="3" t="s">
        <v>14</v>
      </c>
      <c r="F1633" s="3">
        <v>6779.4366999999993</v>
      </c>
    </row>
    <row r="1634" spans="1:6" ht="16" hidden="1" x14ac:dyDescent="0.45">
      <c r="A1634" s="12">
        <v>43848</v>
      </c>
      <c r="B1634" s="2" t="s">
        <v>17</v>
      </c>
      <c r="C1634" s="2" t="s">
        <v>1665</v>
      </c>
      <c r="D1634" s="2" t="s">
        <v>12</v>
      </c>
      <c r="E1634" s="2" t="s">
        <v>8</v>
      </c>
      <c r="F1634" s="2">
        <v>9.9440000000000008</v>
      </c>
    </row>
    <row r="1635" spans="1:6" ht="16" x14ac:dyDescent="0.45">
      <c r="A1635" s="13">
        <v>43848</v>
      </c>
      <c r="B1635" s="3" t="s">
        <v>10</v>
      </c>
      <c r="C1635" s="3" t="s">
        <v>1666</v>
      </c>
      <c r="D1635" s="3" t="s">
        <v>28</v>
      </c>
      <c r="E1635" s="3" t="s">
        <v>8</v>
      </c>
      <c r="F1635" s="3">
        <v>15.2</v>
      </c>
    </row>
    <row r="1636" spans="1:6" ht="16" hidden="1" x14ac:dyDescent="0.45">
      <c r="A1636" s="12">
        <v>43849</v>
      </c>
      <c r="B1636" s="2" t="s">
        <v>17</v>
      </c>
      <c r="C1636" s="2" t="s">
        <v>1667</v>
      </c>
      <c r="D1636" s="2" t="s">
        <v>12</v>
      </c>
      <c r="E1636" s="2" t="s">
        <v>8</v>
      </c>
      <c r="F1636" s="2">
        <v>3267.52</v>
      </c>
    </row>
    <row r="1637" spans="1:6" ht="16" x14ac:dyDescent="0.45">
      <c r="A1637" s="13">
        <v>43849</v>
      </c>
      <c r="B1637" s="3" t="s">
        <v>10</v>
      </c>
      <c r="C1637" s="3" t="s">
        <v>1668</v>
      </c>
      <c r="D1637" s="3" t="s">
        <v>19</v>
      </c>
      <c r="E1637" s="3" t="s">
        <v>8</v>
      </c>
      <c r="F1637" s="3">
        <v>2248.8969999999999</v>
      </c>
    </row>
    <row r="1638" spans="1:6" ht="16" hidden="1" x14ac:dyDescent="0.45">
      <c r="A1638" s="12">
        <v>43849</v>
      </c>
      <c r="B1638" s="2" t="s">
        <v>15</v>
      </c>
      <c r="C1638" s="2" t="s">
        <v>1669</v>
      </c>
      <c r="D1638" s="2" t="s">
        <v>57</v>
      </c>
      <c r="E1638" s="2" t="s">
        <v>8</v>
      </c>
      <c r="F1638" s="2">
        <v>2342.5500000000002</v>
      </c>
    </row>
    <row r="1639" spans="1:6" ht="16" hidden="1" x14ac:dyDescent="0.45">
      <c r="A1639" s="13">
        <v>43849</v>
      </c>
      <c r="B1639" s="3" t="s">
        <v>15</v>
      </c>
      <c r="C1639" s="3" t="s">
        <v>1670</v>
      </c>
      <c r="D1639" s="3" t="s">
        <v>34</v>
      </c>
      <c r="E1639" s="3" t="s">
        <v>8</v>
      </c>
      <c r="F1639" s="3">
        <v>2180</v>
      </c>
    </row>
    <row r="1640" spans="1:6" ht="16" hidden="1" x14ac:dyDescent="0.45">
      <c r="A1640" s="12">
        <v>43849</v>
      </c>
      <c r="B1640" s="2" t="s">
        <v>15</v>
      </c>
      <c r="C1640" s="2" t="s">
        <v>1671</v>
      </c>
      <c r="D1640" s="2" t="s">
        <v>19</v>
      </c>
      <c r="E1640" s="2" t="s">
        <v>8</v>
      </c>
      <c r="F1640" s="2">
        <v>3448.5971999999997</v>
      </c>
    </row>
    <row r="1641" spans="1:6" ht="16" hidden="1" x14ac:dyDescent="0.45">
      <c r="A1641" s="13">
        <v>43849</v>
      </c>
      <c r="B1641" s="3" t="s">
        <v>15</v>
      </c>
      <c r="C1641" s="3" t="s">
        <v>1672</v>
      </c>
      <c r="D1641" s="3" t="s">
        <v>28</v>
      </c>
      <c r="E1641" s="3" t="s">
        <v>8</v>
      </c>
      <c r="F1641" s="3">
        <v>16.4328</v>
      </c>
    </row>
    <row r="1642" spans="1:6" ht="16" hidden="1" x14ac:dyDescent="0.45">
      <c r="A1642" s="12">
        <v>43849</v>
      </c>
      <c r="B1642" s="2" t="s">
        <v>15</v>
      </c>
      <c r="C1642" s="2" t="s">
        <v>1673</v>
      </c>
      <c r="D1642" s="2" t="s">
        <v>12</v>
      </c>
      <c r="E1642" s="2" t="s">
        <v>8</v>
      </c>
      <c r="F1642" s="2">
        <v>41.702700000000007</v>
      </c>
    </row>
    <row r="1643" spans="1:6" ht="16" hidden="1" x14ac:dyDescent="0.45">
      <c r="A1643" s="13">
        <v>43850</v>
      </c>
      <c r="B1643" s="3" t="s">
        <v>17</v>
      </c>
      <c r="C1643" s="3" t="s">
        <v>1674</v>
      </c>
      <c r="D1643" s="3" t="s">
        <v>34</v>
      </c>
      <c r="E1643" s="3" t="s">
        <v>8</v>
      </c>
      <c r="F1643" s="3">
        <v>2647.3059999999996</v>
      </c>
    </row>
    <row r="1644" spans="1:6" ht="16" hidden="1" x14ac:dyDescent="0.45">
      <c r="A1644" s="12">
        <v>43850</v>
      </c>
      <c r="B1644" s="2" t="s">
        <v>17</v>
      </c>
      <c r="C1644" s="2" t="s">
        <v>1675</v>
      </c>
      <c r="D1644" s="2" t="s">
        <v>73</v>
      </c>
      <c r="E1644" s="2" t="s">
        <v>8</v>
      </c>
      <c r="F1644" s="2">
        <v>6388.0320000000011</v>
      </c>
    </row>
    <row r="1645" spans="1:6" ht="16" hidden="1" x14ac:dyDescent="0.45">
      <c r="A1645" s="13">
        <v>43850</v>
      </c>
      <c r="B1645" s="3" t="s">
        <v>17</v>
      </c>
      <c r="C1645" s="3" t="s">
        <v>1676</v>
      </c>
      <c r="D1645" s="3" t="s">
        <v>42</v>
      </c>
      <c r="E1645" s="3" t="s">
        <v>8</v>
      </c>
      <c r="F1645" s="3">
        <v>1247.0627999999999</v>
      </c>
    </row>
    <row r="1646" spans="1:6" ht="16" hidden="1" x14ac:dyDescent="0.45">
      <c r="A1646" s="12">
        <v>43850</v>
      </c>
      <c r="B1646" s="2" t="s">
        <v>17</v>
      </c>
      <c r="C1646" s="2" t="s">
        <v>1677</v>
      </c>
      <c r="D1646" s="2" t="s">
        <v>8</v>
      </c>
      <c r="E1646" s="2" t="s">
        <v>14</v>
      </c>
      <c r="F1646" s="2">
        <v>426.88</v>
      </c>
    </row>
    <row r="1647" spans="1:6" ht="16" hidden="1" x14ac:dyDescent="0.45">
      <c r="A1647" s="13">
        <v>43850</v>
      </c>
      <c r="B1647" s="3" t="s">
        <v>15</v>
      </c>
      <c r="C1647" s="3" t="s">
        <v>1678</v>
      </c>
      <c r="D1647" s="3" t="s">
        <v>67</v>
      </c>
      <c r="E1647" s="3" t="s">
        <v>8</v>
      </c>
      <c r="F1647" s="3">
        <v>11.628</v>
      </c>
    </row>
    <row r="1648" spans="1:6" ht="16" hidden="1" x14ac:dyDescent="0.45">
      <c r="A1648" s="12">
        <v>43850</v>
      </c>
      <c r="B1648" s="2" t="s">
        <v>15</v>
      </c>
      <c r="C1648" s="2" t="s">
        <v>1679</v>
      </c>
      <c r="D1648" s="2" t="s">
        <v>8</v>
      </c>
      <c r="E1648" s="2" t="s">
        <v>9</v>
      </c>
      <c r="F1648" s="2">
        <v>2562.2862</v>
      </c>
    </row>
    <row r="1649" spans="1:6" ht="16" hidden="1" x14ac:dyDescent="0.45">
      <c r="A1649" s="13">
        <v>43851</v>
      </c>
      <c r="B1649" s="3" t="s">
        <v>17</v>
      </c>
      <c r="C1649" s="3" t="s">
        <v>1680</v>
      </c>
      <c r="D1649" s="3" t="s">
        <v>23</v>
      </c>
      <c r="E1649" s="3" t="s">
        <v>8</v>
      </c>
      <c r="F1649" s="3">
        <v>4313.3310000000001</v>
      </c>
    </row>
    <row r="1650" spans="1:6" ht="16" hidden="1" x14ac:dyDescent="0.45">
      <c r="A1650" s="12">
        <v>43851</v>
      </c>
      <c r="B1650" s="2" t="s">
        <v>17</v>
      </c>
      <c r="C1650" s="2" t="s">
        <v>1681</v>
      </c>
      <c r="D1650" s="2" t="s">
        <v>26</v>
      </c>
      <c r="E1650" s="2" t="s">
        <v>8</v>
      </c>
      <c r="F1650" s="2">
        <v>492.12799999999993</v>
      </c>
    </row>
    <row r="1651" spans="1:6" ht="16" x14ac:dyDescent="0.45">
      <c r="A1651" s="13">
        <v>43851</v>
      </c>
      <c r="B1651" s="3" t="s">
        <v>10</v>
      </c>
      <c r="C1651" s="3" t="s">
        <v>1682</v>
      </c>
      <c r="D1651" s="3" t="s">
        <v>104</v>
      </c>
      <c r="E1651" s="3" t="s">
        <v>8</v>
      </c>
      <c r="F1651" s="3">
        <v>624</v>
      </c>
    </row>
    <row r="1652" spans="1:6" ht="16" hidden="1" x14ac:dyDescent="0.45">
      <c r="A1652" s="12">
        <v>43851</v>
      </c>
      <c r="B1652" s="2" t="s">
        <v>15</v>
      </c>
      <c r="C1652" s="2" t="s">
        <v>1683</v>
      </c>
      <c r="D1652" s="2" t="s">
        <v>8</v>
      </c>
      <c r="E1652" s="2" t="s">
        <v>117</v>
      </c>
      <c r="F1652" s="2">
        <v>19265.817999999999</v>
      </c>
    </row>
    <row r="1653" spans="1:6" ht="16" hidden="1" x14ac:dyDescent="0.45">
      <c r="A1653" s="13">
        <v>43851</v>
      </c>
      <c r="B1653" s="3" t="s">
        <v>15</v>
      </c>
      <c r="C1653" s="3" t="s">
        <v>1684</v>
      </c>
      <c r="D1653" s="3" t="s">
        <v>73</v>
      </c>
      <c r="E1653" s="3" t="s">
        <v>8</v>
      </c>
      <c r="F1653" s="3">
        <v>783.72910000000002</v>
      </c>
    </row>
    <row r="1654" spans="1:6" ht="16" hidden="1" x14ac:dyDescent="0.45">
      <c r="A1654" s="12">
        <v>43852</v>
      </c>
      <c r="B1654" s="2" t="s">
        <v>17</v>
      </c>
      <c r="C1654" s="2" t="s">
        <v>1685</v>
      </c>
      <c r="D1654" s="2" t="s">
        <v>23</v>
      </c>
      <c r="E1654" s="2" t="s">
        <v>8</v>
      </c>
      <c r="F1654" s="2">
        <v>5925.7424000000001</v>
      </c>
    </row>
    <row r="1655" spans="1:6" ht="16" x14ac:dyDescent="0.45">
      <c r="A1655" s="13">
        <v>43852</v>
      </c>
      <c r="B1655" s="3" t="s">
        <v>10</v>
      </c>
      <c r="C1655" s="3" t="s">
        <v>1686</v>
      </c>
      <c r="D1655" s="3" t="s">
        <v>67</v>
      </c>
      <c r="E1655" s="3" t="s">
        <v>8</v>
      </c>
      <c r="F1655" s="3">
        <v>10.4</v>
      </c>
    </row>
    <row r="1656" spans="1:6" ht="16" x14ac:dyDescent="0.45">
      <c r="A1656" s="12">
        <v>43852</v>
      </c>
      <c r="B1656" s="2" t="s">
        <v>10</v>
      </c>
      <c r="C1656" s="2" t="s">
        <v>1687</v>
      </c>
      <c r="D1656" s="2" t="s">
        <v>8</v>
      </c>
      <c r="E1656" s="2" t="s">
        <v>51</v>
      </c>
      <c r="F1656" s="2">
        <v>1656.0450000000001</v>
      </c>
    </row>
    <row r="1657" spans="1:6" ht="16" x14ac:dyDescent="0.45">
      <c r="A1657" s="13">
        <v>43852</v>
      </c>
      <c r="B1657" s="3" t="s">
        <v>10</v>
      </c>
      <c r="C1657" s="3" t="s">
        <v>1688</v>
      </c>
      <c r="D1657" s="3" t="s">
        <v>46</v>
      </c>
      <c r="E1657" s="3" t="s">
        <v>47</v>
      </c>
      <c r="F1657" s="3">
        <v>512</v>
      </c>
    </row>
    <row r="1658" spans="1:6" ht="16" x14ac:dyDescent="0.45">
      <c r="A1658" s="12">
        <v>43852</v>
      </c>
      <c r="B1658" s="2" t="s">
        <v>10</v>
      </c>
      <c r="C1658" s="2" t="s">
        <v>1689</v>
      </c>
      <c r="D1658" s="2" t="s">
        <v>28</v>
      </c>
      <c r="E1658" s="2" t="s">
        <v>8</v>
      </c>
      <c r="F1658" s="2">
        <v>450</v>
      </c>
    </row>
    <row r="1659" spans="1:6" ht="16" hidden="1" x14ac:dyDescent="0.45">
      <c r="A1659" s="13">
        <v>43853</v>
      </c>
      <c r="B1659" s="3" t="s">
        <v>17</v>
      </c>
      <c r="C1659" s="3" t="s">
        <v>1690</v>
      </c>
      <c r="D1659" s="3" t="s">
        <v>26</v>
      </c>
      <c r="E1659" s="3" t="s">
        <v>8</v>
      </c>
      <c r="F1659" s="3">
        <v>3908</v>
      </c>
    </row>
    <row r="1660" spans="1:6" ht="16" x14ac:dyDescent="0.45">
      <c r="A1660" s="12">
        <v>43853</v>
      </c>
      <c r="B1660" s="2" t="s">
        <v>10</v>
      </c>
      <c r="C1660" s="2" t="s">
        <v>1691</v>
      </c>
      <c r="D1660" s="2" t="s">
        <v>42</v>
      </c>
      <c r="E1660" s="2" t="s">
        <v>8</v>
      </c>
      <c r="F1660" s="2">
        <v>960</v>
      </c>
    </row>
    <row r="1661" spans="1:6" ht="16" x14ac:dyDescent="0.45">
      <c r="A1661" s="13">
        <v>43853</v>
      </c>
      <c r="B1661" s="3" t="s">
        <v>10</v>
      </c>
      <c r="C1661" s="3" t="s">
        <v>1692</v>
      </c>
      <c r="D1661" s="3" t="s">
        <v>34</v>
      </c>
      <c r="E1661" s="3" t="s">
        <v>8</v>
      </c>
      <c r="F1661" s="3">
        <v>139.62050000000002</v>
      </c>
    </row>
    <row r="1662" spans="1:6" ht="16" hidden="1" x14ac:dyDescent="0.45">
      <c r="A1662" s="12">
        <v>43854</v>
      </c>
      <c r="B1662" s="2" t="s">
        <v>17</v>
      </c>
      <c r="C1662" s="2" t="s">
        <v>1693</v>
      </c>
      <c r="D1662" s="2" t="s">
        <v>93</v>
      </c>
      <c r="E1662" s="2" t="s">
        <v>8</v>
      </c>
      <c r="F1662" s="2">
        <v>4801.4639999999999</v>
      </c>
    </row>
    <row r="1663" spans="1:6" ht="16" hidden="1" x14ac:dyDescent="0.45">
      <c r="A1663" s="13">
        <v>43854</v>
      </c>
      <c r="B1663" s="3" t="s">
        <v>17</v>
      </c>
      <c r="C1663" s="3" t="s">
        <v>1694</v>
      </c>
      <c r="D1663" s="3" t="s">
        <v>8</v>
      </c>
      <c r="E1663" s="3" t="s">
        <v>9</v>
      </c>
      <c r="F1663" s="3">
        <v>57865.497599999995</v>
      </c>
    </row>
    <row r="1664" spans="1:6" ht="16" hidden="1" x14ac:dyDescent="0.45">
      <c r="A1664" s="12">
        <v>43854</v>
      </c>
      <c r="B1664" s="2" t="s">
        <v>17</v>
      </c>
      <c r="C1664" s="2" t="s">
        <v>1695</v>
      </c>
      <c r="D1664" s="2" t="s">
        <v>64</v>
      </c>
      <c r="E1664" s="2" t="s">
        <v>8</v>
      </c>
      <c r="F1664" s="2">
        <v>23232.926399999997</v>
      </c>
    </row>
    <row r="1665" spans="1:6" ht="16" hidden="1" x14ac:dyDescent="0.45">
      <c r="A1665" s="13">
        <v>43854</v>
      </c>
      <c r="B1665" s="3" t="s">
        <v>6</v>
      </c>
      <c r="C1665" s="3" t="s">
        <v>1696</v>
      </c>
      <c r="D1665" s="3" t="s">
        <v>31</v>
      </c>
      <c r="E1665" s="3" t="s">
        <v>8</v>
      </c>
      <c r="F1665" s="3">
        <v>1875</v>
      </c>
    </row>
    <row r="1666" spans="1:6" ht="16" hidden="1" x14ac:dyDescent="0.45">
      <c r="A1666" s="12">
        <v>43854</v>
      </c>
      <c r="B1666" s="2" t="s">
        <v>6</v>
      </c>
      <c r="C1666" s="2" t="s">
        <v>1697</v>
      </c>
      <c r="D1666" s="2" t="s">
        <v>39</v>
      </c>
      <c r="E1666" s="2" t="s">
        <v>8</v>
      </c>
      <c r="F1666" s="2">
        <v>12.1</v>
      </c>
    </row>
    <row r="1667" spans="1:6" ht="16" x14ac:dyDescent="0.45">
      <c r="A1667" s="13">
        <v>43854</v>
      </c>
      <c r="B1667" s="3" t="s">
        <v>10</v>
      </c>
      <c r="C1667" s="3" t="s">
        <v>1698</v>
      </c>
      <c r="D1667" s="3" t="s">
        <v>46</v>
      </c>
      <c r="E1667" s="3" t="s">
        <v>47</v>
      </c>
      <c r="F1667" s="3">
        <v>109.8</v>
      </c>
    </row>
    <row r="1668" spans="1:6" ht="16" hidden="1" x14ac:dyDescent="0.45">
      <c r="A1668" s="12">
        <v>43855</v>
      </c>
      <c r="B1668" s="2" t="s">
        <v>17</v>
      </c>
      <c r="C1668" s="2" t="s">
        <v>1699</v>
      </c>
      <c r="D1668" s="2" t="s">
        <v>34</v>
      </c>
      <c r="E1668" s="2" t="s">
        <v>8</v>
      </c>
      <c r="F1668" s="2">
        <v>132.8802</v>
      </c>
    </row>
    <row r="1669" spans="1:6" ht="16" hidden="1" x14ac:dyDescent="0.45">
      <c r="A1669" s="13">
        <v>43855</v>
      </c>
      <c r="B1669" s="3" t="s">
        <v>17</v>
      </c>
      <c r="C1669" s="3" t="s">
        <v>1700</v>
      </c>
      <c r="D1669" s="3" t="s">
        <v>42</v>
      </c>
      <c r="E1669" s="3" t="s">
        <v>8</v>
      </c>
      <c r="F1669" s="3">
        <v>294.02999999999997</v>
      </c>
    </row>
    <row r="1670" spans="1:6" ht="16" hidden="1" x14ac:dyDescent="0.45">
      <c r="A1670" s="12">
        <v>43855</v>
      </c>
      <c r="B1670" s="2" t="s">
        <v>17</v>
      </c>
      <c r="C1670" s="2" t="s">
        <v>1701</v>
      </c>
      <c r="D1670" s="2" t="s">
        <v>104</v>
      </c>
      <c r="E1670" s="2" t="s">
        <v>8</v>
      </c>
      <c r="F1670" s="2">
        <v>24.108000000000001</v>
      </c>
    </row>
    <row r="1671" spans="1:6" ht="16" x14ac:dyDescent="0.45">
      <c r="A1671" s="13">
        <v>43855</v>
      </c>
      <c r="B1671" s="3" t="s">
        <v>10</v>
      </c>
      <c r="C1671" s="3" t="s">
        <v>1702</v>
      </c>
      <c r="D1671" s="3" t="s">
        <v>26</v>
      </c>
      <c r="E1671" s="3" t="s">
        <v>8</v>
      </c>
      <c r="F1671" s="3">
        <v>4480</v>
      </c>
    </row>
    <row r="1672" spans="1:6" ht="16" hidden="1" x14ac:dyDescent="0.45">
      <c r="A1672" s="12">
        <v>43856</v>
      </c>
      <c r="B1672" s="2" t="s">
        <v>6</v>
      </c>
      <c r="C1672" s="2" t="s">
        <v>1703</v>
      </c>
      <c r="D1672" s="2" t="s">
        <v>39</v>
      </c>
      <c r="E1672" s="2" t="s">
        <v>8</v>
      </c>
      <c r="F1672" s="2">
        <v>1101.5999999999999</v>
      </c>
    </row>
    <row r="1673" spans="1:6" ht="16" hidden="1" x14ac:dyDescent="0.45">
      <c r="A1673" s="13">
        <v>43856</v>
      </c>
      <c r="B1673" s="3" t="s">
        <v>6</v>
      </c>
      <c r="C1673" s="3" t="s">
        <v>1704</v>
      </c>
      <c r="D1673" s="3" t="s">
        <v>42</v>
      </c>
      <c r="E1673" s="3" t="s">
        <v>8</v>
      </c>
      <c r="F1673" s="3">
        <v>11.61</v>
      </c>
    </row>
    <row r="1674" spans="1:6" ht="16" hidden="1" x14ac:dyDescent="0.45">
      <c r="A1674" s="12">
        <v>43856</v>
      </c>
      <c r="B1674" s="2" t="s">
        <v>15</v>
      </c>
      <c r="C1674" s="2" t="s">
        <v>1705</v>
      </c>
      <c r="D1674" s="2" t="s">
        <v>42</v>
      </c>
      <c r="E1674" s="2" t="s">
        <v>8</v>
      </c>
      <c r="F1674" s="2">
        <v>80.64</v>
      </c>
    </row>
    <row r="1675" spans="1:6" ht="16" hidden="1" x14ac:dyDescent="0.45">
      <c r="A1675" s="13">
        <v>43857</v>
      </c>
      <c r="B1675" s="3" t="s">
        <v>17</v>
      </c>
      <c r="C1675" s="3" t="s">
        <v>1706</v>
      </c>
      <c r="D1675" s="3" t="s">
        <v>46</v>
      </c>
      <c r="E1675" s="3" t="s">
        <v>47</v>
      </c>
      <c r="F1675" s="3">
        <v>5829.12</v>
      </c>
    </row>
    <row r="1676" spans="1:6" ht="16" hidden="1" x14ac:dyDescent="0.45">
      <c r="A1676" s="12">
        <v>43857</v>
      </c>
      <c r="B1676" s="2" t="s">
        <v>17</v>
      </c>
      <c r="C1676" s="2" t="s">
        <v>1707</v>
      </c>
      <c r="D1676" s="2" t="s">
        <v>42</v>
      </c>
      <c r="E1676" s="2" t="s">
        <v>8</v>
      </c>
      <c r="F1676" s="2">
        <v>2399.4</v>
      </c>
    </row>
    <row r="1677" spans="1:6" ht="16" hidden="1" x14ac:dyDescent="0.45">
      <c r="A1677" s="13">
        <v>43857</v>
      </c>
      <c r="B1677" s="3" t="s">
        <v>17</v>
      </c>
      <c r="C1677" s="3" t="s">
        <v>1708</v>
      </c>
      <c r="D1677" s="3" t="s">
        <v>23</v>
      </c>
      <c r="E1677" s="3" t="s">
        <v>8</v>
      </c>
      <c r="F1677" s="3">
        <v>737.5</v>
      </c>
    </row>
    <row r="1678" spans="1:6" ht="16" hidden="1" x14ac:dyDescent="0.45">
      <c r="A1678" s="12">
        <v>43857</v>
      </c>
      <c r="B1678" s="2" t="s">
        <v>6</v>
      </c>
      <c r="C1678" s="2" t="s">
        <v>1709</v>
      </c>
      <c r="D1678" s="2" t="s">
        <v>31</v>
      </c>
      <c r="E1678" s="2" t="s">
        <v>8</v>
      </c>
      <c r="F1678" s="2">
        <v>1700</v>
      </c>
    </row>
    <row r="1679" spans="1:6" ht="16" hidden="1" x14ac:dyDescent="0.45">
      <c r="A1679" s="13">
        <v>43857</v>
      </c>
      <c r="B1679" s="3" t="s">
        <v>6</v>
      </c>
      <c r="C1679" s="3" t="s">
        <v>1710</v>
      </c>
      <c r="D1679" s="3" t="s">
        <v>12</v>
      </c>
      <c r="E1679" s="3" t="s">
        <v>8</v>
      </c>
      <c r="F1679" s="3">
        <v>6345.7</v>
      </c>
    </row>
    <row r="1680" spans="1:6" ht="16" hidden="1" x14ac:dyDescent="0.45">
      <c r="A1680" s="12">
        <v>43858</v>
      </c>
      <c r="B1680" s="2" t="s">
        <v>17</v>
      </c>
      <c r="C1680" s="2" t="s">
        <v>1711</v>
      </c>
      <c r="D1680" s="2" t="s">
        <v>34</v>
      </c>
      <c r="E1680" s="2" t="s">
        <v>8</v>
      </c>
      <c r="F1680" s="2">
        <v>5382</v>
      </c>
    </row>
    <row r="1681" spans="1:6" ht="16" hidden="1" x14ac:dyDescent="0.45">
      <c r="A1681" s="13">
        <v>43858</v>
      </c>
      <c r="B1681" s="3" t="s">
        <v>17</v>
      </c>
      <c r="C1681" s="3" t="s">
        <v>1712</v>
      </c>
      <c r="D1681" s="3" t="s">
        <v>57</v>
      </c>
      <c r="E1681" s="3" t="s">
        <v>8</v>
      </c>
      <c r="F1681" s="3">
        <v>2481.5322000000001</v>
      </c>
    </row>
    <row r="1682" spans="1:6" ht="16" hidden="1" x14ac:dyDescent="0.45">
      <c r="A1682" s="12">
        <v>43858</v>
      </c>
      <c r="B1682" s="2" t="s">
        <v>15</v>
      </c>
      <c r="C1682" s="2" t="s">
        <v>1713</v>
      </c>
      <c r="D1682" s="2" t="s">
        <v>26</v>
      </c>
      <c r="E1682" s="2" t="s">
        <v>8</v>
      </c>
      <c r="F1682" s="2">
        <v>8480.0429999999997</v>
      </c>
    </row>
    <row r="1683" spans="1:6" ht="16" hidden="1" x14ac:dyDescent="0.45">
      <c r="A1683" s="13">
        <v>43859</v>
      </c>
      <c r="B1683" s="3" t="s">
        <v>17</v>
      </c>
      <c r="C1683" s="3" t="s">
        <v>1714</v>
      </c>
      <c r="D1683" s="3" t="s">
        <v>19</v>
      </c>
      <c r="E1683" s="3" t="s">
        <v>8</v>
      </c>
      <c r="F1683" s="3">
        <v>62.545600000000007</v>
      </c>
    </row>
    <row r="1684" spans="1:6" ht="16" hidden="1" x14ac:dyDescent="0.45">
      <c r="A1684" s="12">
        <v>43859</v>
      </c>
      <c r="B1684" s="2" t="s">
        <v>6</v>
      </c>
      <c r="C1684" s="2" t="s">
        <v>1715</v>
      </c>
      <c r="D1684" s="2" t="s">
        <v>46</v>
      </c>
      <c r="E1684" s="2" t="s">
        <v>47</v>
      </c>
      <c r="F1684" s="2">
        <v>1296</v>
      </c>
    </row>
    <row r="1685" spans="1:6" ht="16" hidden="1" x14ac:dyDescent="0.45">
      <c r="A1685" s="13">
        <v>43859</v>
      </c>
      <c r="B1685" s="3" t="s">
        <v>6</v>
      </c>
      <c r="C1685" s="3" t="s">
        <v>1716</v>
      </c>
      <c r="D1685" s="3" t="s">
        <v>31</v>
      </c>
      <c r="E1685" s="3" t="s">
        <v>8</v>
      </c>
      <c r="F1685" s="3">
        <v>1982.54</v>
      </c>
    </row>
    <row r="1686" spans="1:6" ht="16" x14ac:dyDescent="0.45">
      <c r="A1686" s="12">
        <v>43860</v>
      </c>
      <c r="B1686" s="2" t="s">
        <v>10</v>
      </c>
      <c r="C1686" s="2" t="s">
        <v>1717</v>
      </c>
      <c r="D1686" s="2" t="s">
        <v>42</v>
      </c>
      <c r="E1686" s="2" t="s">
        <v>8</v>
      </c>
      <c r="F1686" s="2">
        <v>690</v>
      </c>
    </row>
    <row r="1687" spans="1:6" ht="16" x14ac:dyDescent="0.45">
      <c r="A1687" s="13">
        <v>43860</v>
      </c>
      <c r="B1687" s="3" t="s">
        <v>10</v>
      </c>
      <c r="C1687" s="3" t="s">
        <v>1718</v>
      </c>
      <c r="D1687" s="3" t="s">
        <v>23</v>
      </c>
      <c r="E1687" s="3" t="s">
        <v>8</v>
      </c>
      <c r="F1687" s="3">
        <v>730</v>
      </c>
    </row>
    <row r="1688" spans="1:6" ht="16" x14ac:dyDescent="0.45">
      <c r="A1688" s="12">
        <v>43860</v>
      </c>
      <c r="B1688" s="2" t="s">
        <v>10</v>
      </c>
      <c r="C1688" s="2" t="s">
        <v>1719</v>
      </c>
      <c r="D1688" s="2" t="s">
        <v>26</v>
      </c>
      <c r="E1688" s="2" t="s">
        <v>8</v>
      </c>
      <c r="F1688" s="2">
        <v>9.6999999999999993</v>
      </c>
    </row>
    <row r="1689" spans="1:6" ht="16" hidden="1" x14ac:dyDescent="0.45">
      <c r="A1689" s="13">
        <v>43860</v>
      </c>
      <c r="B1689" s="3" t="s">
        <v>15</v>
      </c>
      <c r="C1689" s="3" t="s">
        <v>1720</v>
      </c>
      <c r="D1689" s="3" t="s">
        <v>67</v>
      </c>
      <c r="E1689" s="3" t="s">
        <v>8</v>
      </c>
      <c r="F1689" s="3">
        <v>6400</v>
      </c>
    </row>
    <row r="1690" spans="1:6" ht="16" hidden="1" x14ac:dyDescent="0.45">
      <c r="A1690" s="12">
        <v>43860</v>
      </c>
      <c r="B1690" s="2" t="s">
        <v>15</v>
      </c>
      <c r="C1690" s="2" t="s">
        <v>1721</v>
      </c>
      <c r="D1690" s="2" t="s">
        <v>8</v>
      </c>
      <c r="E1690" s="2" t="s">
        <v>14</v>
      </c>
      <c r="F1690" s="2">
        <v>412.16</v>
      </c>
    </row>
    <row r="1691" spans="1:6" ht="16" hidden="1" x14ac:dyDescent="0.45">
      <c r="A1691" s="13">
        <v>43861</v>
      </c>
      <c r="B1691" s="3" t="s">
        <v>6</v>
      </c>
      <c r="C1691" s="3" t="s">
        <v>1722</v>
      </c>
      <c r="D1691" s="3" t="s">
        <v>34</v>
      </c>
      <c r="E1691" s="3" t="s">
        <v>8</v>
      </c>
      <c r="F1691" s="3">
        <v>4876</v>
      </c>
    </row>
    <row r="1692" spans="1:6" ht="16" x14ac:dyDescent="0.45">
      <c r="A1692" s="12">
        <v>43861</v>
      </c>
      <c r="B1692" s="2" t="s">
        <v>10</v>
      </c>
      <c r="C1692" s="2" t="s">
        <v>1723</v>
      </c>
      <c r="D1692" s="2" t="s">
        <v>67</v>
      </c>
      <c r="E1692" s="2" t="s">
        <v>8</v>
      </c>
      <c r="F1692" s="2">
        <v>5700</v>
      </c>
    </row>
    <row r="1693" spans="1:6" ht="16" hidden="1" x14ac:dyDescent="0.45">
      <c r="A1693" s="13">
        <v>43861</v>
      </c>
      <c r="B1693" s="3" t="s">
        <v>15</v>
      </c>
      <c r="C1693" s="3" t="s">
        <v>1724</v>
      </c>
      <c r="D1693" s="3" t="s">
        <v>28</v>
      </c>
      <c r="E1693" s="3" t="s">
        <v>8</v>
      </c>
      <c r="F1693" s="3">
        <v>122.1</v>
      </c>
    </row>
    <row r="1694" spans="1:6" ht="16" hidden="1" x14ac:dyDescent="0.45">
      <c r="A1694" s="12">
        <v>43862</v>
      </c>
      <c r="B1694" s="2" t="s">
        <v>17</v>
      </c>
      <c r="C1694" s="2" t="s">
        <v>1725</v>
      </c>
      <c r="D1694" s="2" t="s">
        <v>57</v>
      </c>
      <c r="E1694" s="2" t="s">
        <v>8</v>
      </c>
      <c r="F1694" s="2">
        <v>969</v>
      </c>
    </row>
    <row r="1695" spans="1:6" ht="16" hidden="1" x14ac:dyDescent="0.45">
      <c r="A1695" s="13">
        <v>43862</v>
      </c>
      <c r="B1695" s="3" t="s">
        <v>6</v>
      </c>
      <c r="C1695" s="3" t="s">
        <v>1726</v>
      </c>
      <c r="D1695" s="3" t="s">
        <v>46</v>
      </c>
      <c r="E1695" s="3" t="s">
        <v>47</v>
      </c>
      <c r="F1695" s="3">
        <v>2680</v>
      </c>
    </row>
    <row r="1696" spans="1:6" ht="16" x14ac:dyDescent="0.45">
      <c r="A1696" s="12">
        <v>43862</v>
      </c>
      <c r="B1696" s="2" t="s">
        <v>10</v>
      </c>
      <c r="C1696" s="2" t="s">
        <v>1727</v>
      </c>
      <c r="D1696" s="2" t="s">
        <v>104</v>
      </c>
      <c r="E1696" s="2" t="s">
        <v>8</v>
      </c>
      <c r="F1696" s="2">
        <v>7.7522000000000002</v>
      </c>
    </row>
    <row r="1697" spans="1:6" ht="16" x14ac:dyDescent="0.45">
      <c r="A1697" s="13">
        <v>43862</v>
      </c>
      <c r="B1697" s="3" t="s">
        <v>10</v>
      </c>
      <c r="C1697" s="3" t="s">
        <v>1728</v>
      </c>
      <c r="D1697" s="3" t="s">
        <v>46</v>
      </c>
      <c r="E1697" s="3" t="s">
        <v>47</v>
      </c>
      <c r="F1697" s="3">
        <v>408.85559999999998</v>
      </c>
    </row>
    <row r="1698" spans="1:6" ht="16" hidden="1" x14ac:dyDescent="0.45">
      <c r="A1698" s="12">
        <v>43862</v>
      </c>
      <c r="B1698" s="2" t="s">
        <v>15</v>
      </c>
      <c r="C1698" s="2" t="s">
        <v>1729</v>
      </c>
      <c r="D1698" s="2" t="s">
        <v>8</v>
      </c>
      <c r="E1698" s="2" t="s">
        <v>9</v>
      </c>
      <c r="F1698" s="2">
        <v>23655.945599999999</v>
      </c>
    </row>
    <row r="1699" spans="1:6" ht="16" hidden="1" x14ac:dyDescent="0.45">
      <c r="A1699" s="13">
        <v>43862</v>
      </c>
      <c r="B1699" s="3" t="s">
        <v>15</v>
      </c>
      <c r="C1699" s="3" t="s">
        <v>1730</v>
      </c>
      <c r="D1699" s="3" t="s">
        <v>42</v>
      </c>
      <c r="E1699" s="3" t="s">
        <v>8</v>
      </c>
      <c r="F1699" s="3">
        <v>4151.1719999999996</v>
      </c>
    </row>
    <row r="1700" spans="1:6" ht="16" hidden="1" x14ac:dyDescent="0.45">
      <c r="A1700" s="12">
        <v>43863</v>
      </c>
      <c r="B1700" s="2" t="s">
        <v>6</v>
      </c>
      <c r="C1700" s="2" t="s">
        <v>1731</v>
      </c>
      <c r="D1700" s="2" t="s">
        <v>12</v>
      </c>
      <c r="E1700" s="2" t="s">
        <v>8</v>
      </c>
      <c r="F1700" s="2">
        <v>3872.1510000000003</v>
      </c>
    </row>
    <row r="1701" spans="1:6" ht="16" hidden="1" x14ac:dyDescent="0.45">
      <c r="A1701" s="13">
        <v>43863</v>
      </c>
      <c r="B1701" s="3" t="s">
        <v>6</v>
      </c>
      <c r="C1701" s="3" t="s">
        <v>1732</v>
      </c>
      <c r="D1701" s="3" t="s">
        <v>90</v>
      </c>
      <c r="E1701" s="3" t="s">
        <v>8</v>
      </c>
      <c r="F1701" s="3">
        <v>355.34989999999999</v>
      </c>
    </row>
    <row r="1702" spans="1:6" ht="16" hidden="1" x14ac:dyDescent="0.45">
      <c r="A1702" s="12">
        <v>43863</v>
      </c>
      <c r="B1702" s="2" t="s">
        <v>15</v>
      </c>
      <c r="C1702" s="2" t="s">
        <v>1733</v>
      </c>
      <c r="D1702" s="2" t="s">
        <v>73</v>
      </c>
      <c r="E1702" s="2" t="s">
        <v>8</v>
      </c>
      <c r="F1702" s="2">
        <v>2741.0129999999999</v>
      </c>
    </row>
    <row r="1703" spans="1:6" ht="16" hidden="1" x14ac:dyDescent="0.45">
      <c r="A1703" s="13">
        <v>43863</v>
      </c>
      <c r="B1703" s="3" t="s">
        <v>15</v>
      </c>
      <c r="C1703" s="3" t="s">
        <v>1734</v>
      </c>
      <c r="D1703" s="3" t="s">
        <v>31</v>
      </c>
      <c r="E1703" s="3" t="s">
        <v>8</v>
      </c>
      <c r="F1703" s="3">
        <v>9.6</v>
      </c>
    </row>
    <row r="1704" spans="1:6" ht="16" hidden="1" x14ac:dyDescent="0.45">
      <c r="A1704" s="12">
        <v>43863</v>
      </c>
      <c r="B1704" s="2" t="s">
        <v>15</v>
      </c>
      <c r="C1704" s="2" t="s">
        <v>1735</v>
      </c>
      <c r="D1704" s="2" t="s">
        <v>8</v>
      </c>
      <c r="E1704" s="2" t="s">
        <v>117</v>
      </c>
      <c r="F1704" s="2">
        <v>54.945</v>
      </c>
    </row>
    <row r="1705" spans="1:6" ht="16" hidden="1" x14ac:dyDescent="0.45">
      <c r="A1705" s="13">
        <v>43864</v>
      </c>
      <c r="B1705" s="3" t="s">
        <v>17</v>
      </c>
      <c r="C1705" s="3" t="s">
        <v>1736</v>
      </c>
      <c r="D1705" s="3" t="s">
        <v>8</v>
      </c>
      <c r="E1705" s="3" t="s">
        <v>9</v>
      </c>
      <c r="F1705" s="3">
        <v>41989.120000000003</v>
      </c>
    </row>
    <row r="1706" spans="1:6" ht="16" x14ac:dyDescent="0.45">
      <c r="A1706" s="12">
        <v>43864</v>
      </c>
      <c r="B1706" s="2" t="s">
        <v>10</v>
      </c>
      <c r="C1706" s="2" t="s">
        <v>1737</v>
      </c>
      <c r="D1706" s="2" t="s">
        <v>57</v>
      </c>
      <c r="E1706" s="2" t="s">
        <v>8</v>
      </c>
      <c r="F1706" s="2">
        <v>10.922000000000001</v>
      </c>
    </row>
    <row r="1707" spans="1:6" ht="16" hidden="1" x14ac:dyDescent="0.45">
      <c r="A1707" s="13">
        <v>43864</v>
      </c>
      <c r="B1707" s="3" t="s">
        <v>15</v>
      </c>
      <c r="C1707" s="3" t="s">
        <v>1738</v>
      </c>
      <c r="D1707" s="3" t="s">
        <v>67</v>
      </c>
      <c r="E1707" s="3" t="s">
        <v>8</v>
      </c>
      <c r="F1707" s="3">
        <v>16.39</v>
      </c>
    </row>
    <row r="1708" spans="1:6" ht="16" hidden="1" x14ac:dyDescent="0.45">
      <c r="A1708" s="12">
        <v>43865</v>
      </c>
      <c r="B1708" s="2" t="s">
        <v>17</v>
      </c>
      <c r="C1708" s="2" t="s">
        <v>1739</v>
      </c>
      <c r="D1708" s="2" t="s">
        <v>12</v>
      </c>
      <c r="E1708" s="2" t="s">
        <v>8</v>
      </c>
      <c r="F1708" s="2">
        <v>8.8643999999999998</v>
      </c>
    </row>
    <row r="1709" spans="1:6" ht="16" hidden="1" x14ac:dyDescent="0.45">
      <c r="A1709" s="13">
        <v>43865</v>
      </c>
      <c r="B1709" s="3" t="s">
        <v>6</v>
      </c>
      <c r="C1709" s="3" t="s">
        <v>1740</v>
      </c>
      <c r="D1709" s="3" t="s">
        <v>8</v>
      </c>
      <c r="E1709" s="3" t="s">
        <v>14</v>
      </c>
      <c r="F1709" s="3">
        <v>564</v>
      </c>
    </row>
    <row r="1710" spans="1:6" ht="16" x14ac:dyDescent="0.45">
      <c r="A1710" s="12">
        <v>43865</v>
      </c>
      <c r="B1710" s="2" t="s">
        <v>10</v>
      </c>
      <c r="C1710" s="2" t="s">
        <v>1741</v>
      </c>
      <c r="D1710" s="2" t="s">
        <v>8</v>
      </c>
      <c r="E1710" s="2" t="s">
        <v>9</v>
      </c>
      <c r="F1710" s="2">
        <v>16378.3356</v>
      </c>
    </row>
    <row r="1711" spans="1:6" ht="16" x14ac:dyDescent="0.45">
      <c r="A1711" s="13">
        <v>43865</v>
      </c>
      <c r="B1711" s="3" t="s">
        <v>10</v>
      </c>
      <c r="C1711" s="3" t="s">
        <v>1742</v>
      </c>
      <c r="D1711" s="3" t="s">
        <v>26</v>
      </c>
      <c r="E1711" s="3" t="s">
        <v>8</v>
      </c>
      <c r="F1711" s="3">
        <v>1790.4096</v>
      </c>
    </row>
    <row r="1712" spans="1:6" ht="16" hidden="1" x14ac:dyDescent="0.45">
      <c r="A1712" s="12">
        <v>43865</v>
      </c>
      <c r="B1712" s="2" t="s">
        <v>15</v>
      </c>
      <c r="C1712" s="2" t="s">
        <v>1743</v>
      </c>
      <c r="D1712" s="2" t="s">
        <v>39</v>
      </c>
      <c r="E1712" s="2" t="s">
        <v>8</v>
      </c>
      <c r="F1712" s="2">
        <v>444</v>
      </c>
    </row>
    <row r="1713" spans="1:6" ht="16" hidden="1" x14ac:dyDescent="0.45">
      <c r="A1713" s="13">
        <v>43866</v>
      </c>
      <c r="B1713" s="3" t="s">
        <v>6</v>
      </c>
      <c r="C1713" s="3" t="s">
        <v>1744</v>
      </c>
      <c r="D1713" s="3" t="s">
        <v>8</v>
      </c>
      <c r="E1713" s="3" t="s">
        <v>9</v>
      </c>
      <c r="F1713" s="3">
        <v>677.16</v>
      </c>
    </row>
    <row r="1714" spans="1:6" ht="16" x14ac:dyDescent="0.45">
      <c r="A1714" s="12">
        <v>43866</v>
      </c>
      <c r="B1714" s="2" t="s">
        <v>10</v>
      </c>
      <c r="C1714" s="2" t="s">
        <v>1745</v>
      </c>
      <c r="D1714" s="2" t="s">
        <v>73</v>
      </c>
      <c r="E1714" s="2" t="s">
        <v>8</v>
      </c>
      <c r="F1714" s="2">
        <v>7.6259999999999994</v>
      </c>
    </row>
    <row r="1715" spans="1:6" ht="16" hidden="1" x14ac:dyDescent="0.45">
      <c r="A1715" s="13">
        <v>43866</v>
      </c>
      <c r="B1715" s="3" t="s">
        <v>15</v>
      </c>
      <c r="C1715" s="3" t="s">
        <v>1746</v>
      </c>
      <c r="D1715" s="3" t="s">
        <v>64</v>
      </c>
      <c r="E1715" s="3" t="s">
        <v>8</v>
      </c>
      <c r="F1715" s="3">
        <v>17322.795999999998</v>
      </c>
    </row>
    <row r="1716" spans="1:6" ht="16" hidden="1" x14ac:dyDescent="0.45">
      <c r="A1716" s="12">
        <v>43867</v>
      </c>
      <c r="B1716" s="2" t="s">
        <v>17</v>
      </c>
      <c r="C1716" s="2" t="s">
        <v>1747</v>
      </c>
      <c r="D1716" s="2" t="s">
        <v>90</v>
      </c>
      <c r="E1716" s="2" t="s">
        <v>8</v>
      </c>
      <c r="F1716" s="2">
        <v>8.4239999999999995</v>
      </c>
    </row>
    <row r="1717" spans="1:6" ht="16" hidden="1" x14ac:dyDescent="0.45">
      <c r="A1717" s="13">
        <v>43867</v>
      </c>
      <c r="B1717" s="3" t="s">
        <v>17</v>
      </c>
      <c r="C1717" s="3" t="s">
        <v>1748</v>
      </c>
      <c r="D1717" s="3" t="s">
        <v>90</v>
      </c>
      <c r="E1717" s="3" t="s">
        <v>8</v>
      </c>
      <c r="F1717" s="3">
        <v>2858.7775999999999</v>
      </c>
    </row>
    <row r="1718" spans="1:6" ht="16" x14ac:dyDescent="0.45">
      <c r="A1718" s="12">
        <v>43867</v>
      </c>
      <c r="B1718" s="2" t="s">
        <v>10</v>
      </c>
      <c r="C1718" s="2" t="s">
        <v>1749</v>
      </c>
      <c r="D1718" s="2" t="s">
        <v>34</v>
      </c>
      <c r="E1718" s="2" t="s">
        <v>8</v>
      </c>
      <c r="F1718" s="2">
        <v>4200</v>
      </c>
    </row>
    <row r="1719" spans="1:6" ht="16" hidden="1" x14ac:dyDescent="0.45">
      <c r="A1719" s="13">
        <v>43867</v>
      </c>
      <c r="B1719" s="3" t="s">
        <v>15</v>
      </c>
      <c r="C1719" s="3" t="s">
        <v>1750</v>
      </c>
      <c r="D1719" s="3" t="s">
        <v>90</v>
      </c>
      <c r="E1719" s="3" t="s">
        <v>8</v>
      </c>
      <c r="F1719" s="3">
        <v>1460</v>
      </c>
    </row>
    <row r="1720" spans="1:6" ht="16" hidden="1" x14ac:dyDescent="0.45">
      <c r="A1720" s="12">
        <v>43868</v>
      </c>
      <c r="B1720" s="2" t="s">
        <v>6</v>
      </c>
      <c r="C1720" s="2" t="s">
        <v>1751</v>
      </c>
      <c r="D1720" s="2" t="s">
        <v>46</v>
      </c>
      <c r="E1720" s="2" t="s">
        <v>47</v>
      </c>
      <c r="F1720" s="2">
        <v>14.8</v>
      </c>
    </row>
    <row r="1721" spans="1:6" ht="16" x14ac:dyDescent="0.45">
      <c r="A1721" s="13">
        <v>43868</v>
      </c>
      <c r="B1721" s="3" t="s">
        <v>10</v>
      </c>
      <c r="C1721" s="3" t="s">
        <v>1752</v>
      </c>
      <c r="D1721" s="3" t="s">
        <v>90</v>
      </c>
      <c r="E1721" s="3" t="s">
        <v>8</v>
      </c>
      <c r="F1721" s="3">
        <v>10109.245500000001</v>
      </c>
    </row>
    <row r="1722" spans="1:6" ht="16" hidden="1" x14ac:dyDescent="0.45">
      <c r="A1722" s="12">
        <v>43868</v>
      </c>
      <c r="B1722" s="2" t="s">
        <v>15</v>
      </c>
      <c r="C1722" s="2" t="s">
        <v>1753</v>
      </c>
      <c r="D1722" s="2" t="s">
        <v>8</v>
      </c>
      <c r="E1722" s="2" t="s">
        <v>117</v>
      </c>
      <c r="F1722" s="2">
        <v>7.35</v>
      </c>
    </row>
    <row r="1723" spans="1:6" ht="16" hidden="1" x14ac:dyDescent="0.45">
      <c r="A1723" s="13">
        <v>43869</v>
      </c>
      <c r="B1723" s="3" t="s">
        <v>17</v>
      </c>
      <c r="C1723" s="3" t="s">
        <v>1754</v>
      </c>
      <c r="D1723" s="3" t="s">
        <v>46</v>
      </c>
      <c r="E1723" s="3" t="s">
        <v>47</v>
      </c>
      <c r="F1723" s="3">
        <v>605.71199999999999</v>
      </c>
    </row>
    <row r="1724" spans="1:6" ht="16" hidden="1" x14ac:dyDescent="0.45">
      <c r="A1724" s="12">
        <v>43869</v>
      </c>
      <c r="B1724" s="2" t="s">
        <v>17</v>
      </c>
      <c r="C1724" s="2" t="s">
        <v>1755</v>
      </c>
      <c r="D1724" s="2" t="s">
        <v>39</v>
      </c>
      <c r="E1724" s="2" t="s">
        <v>8</v>
      </c>
      <c r="F1724" s="2">
        <v>1609.2</v>
      </c>
    </row>
    <row r="1725" spans="1:6" ht="16" hidden="1" x14ac:dyDescent="0.45">
      <c r="A1725" s="13">
        <v>43869</v>
      </c>
      <c r="B1725" s="3" t="s">
        <v>17</v>
      </c>
      <c r="C1725" s="3" t="s">
        <v>1756</v>
      </c>
      <c r="D1725" s="3" t="s">
        <v>23</v>
      </c>
      <c r="E1725" s="3" t="s">
        <v>8</v>
      </c>
      <c r="F1725" s="3">
        <v>4825.1110000000008</v>
      </c>
    </row>
    <row r="1726" spans="1:6" ht="16" hidden="1" x14ac:dyDescent="0.45">
      <c r="A1726" s="12">
        <v>43869</v>
      </c>
      <c r="B1726" s="2" t="s">
        <v>6</v>
      </c>
      <c r="C1726" s="2" t="s">
        <v>1757</v>
      </c>
      <c r="D1726" s="2" t="s">
        <v>23</v>
      </c>
      <c r="E1726" s="2" t="s">
        <v>8</v>
      </c>
      <c r="F1726" s="2">
        <v>2411.1</v>
      </c>
    </row>
    <row r="1727" spans="1:6" ht="16" hidden="1" x14ac:dyDescent="0.45">
      <c r="A1727" s="13">
        <v>43869</v>
      </c>
      <c r="B1727" s="3" t="s">
        <v>15</v>
      </c>
      <c r="C1727" s="3" t="s">
        <v>1758</v>
      </c>
      <c r="D1727" s="3" t="s">
        <v>31</v>
      </c>
      <c r="E1727" s="3" t="s">
        <v>8</v>
      </c>
      <c r="F1727" s="3">
        <v>3061.8215999999998</v>
      </c>
    </row>
    <row r="1728" spans="1:6" ht="16" hidden="1" x14ac:dyDescent="0.45">
      <c r="A1728" s="12">
        <v>43869</v>
      </c>
      <c r="B1728" s="2" t="s">
        <v>15</v>
      </c>
      <c r="C1728" s="2" t="s">
        <v>1759</v>
      </c>
      <c r="D1728" s="2" t="s">
        <v>104</v>
      </c>
      <c r="E1728" s="2" t="s">
        <v>8</v>
      </c>
      <c r="F1728" s="2">
        <v>10.100999999999999</v>
      </c>
    </row>
    <row r="1729" spans="1:6" ht="16" hidden="1" x14ac:dyDescent="0.45">
      <c r="A1729" s="13">
        <v>43870</v>
      </c>
      <c r="B1729" s="3" t="s">
        <v>6</v>
      </c>
      <c r="C1729" s="3" t="s">
        <v>1760</v>
      </c>
      <c r="D1729" s="3" t="s">
        <v>28</v>
      </c>
      <c r="E1729" s="3" t="s">
        <v>8</v>
      </c>
      <c r="F1729" s="3">
        <v>11.6</v>
      </c>
    </row>
    <row r="1730" spans="1:6" ht="16" hidden="1" x14ac:dyDescent="0.45">
      <c r="A1730" s="12">
        <v>43870</v>
      </c>
      <c r="B1730" s="2" t="s">
        <v>6</v>
      </c>
      <c r="C1730" s="2" t="s">
        <v>1761</v>
      </c>
      <c r="D1730" s="2" t="s">
        <v>28</v>
      </c>
      <c r="E1730" s="2" t="s">
        <v>8</v>
      </c>
      <c r="F1730" s="2">
        <v>9.5399999999999991</v>
      </c>
    </row>
    <row r="1731" spans="1:6" ht="16" hidden="1" x14ac:dyDescent="0.45">
      <c r="A1731" s="13">
        <v>43870</v>
      </c>
      <c r="B1731" s="3" t="s">
        <v>6</v>
      </c>
      <c r="C1731" s="3" t="s">
        <v>1762</v>
      </c>
      <c r="D1731" s="3" t="s">
        <v>39</v>
      </c>
      <c r="E1731" s="3" t="s">
        <v>8</v>
      </c>
      <c r="F1731" s="3">
        <v>2630.8839000000003</v>
      </c>
    </row>
    <row r="1732" spans="1:6" ht="16" x14ac:dyDescent="0.45">
      <c r="A1732" s="12">
        <v>43870</v>
      </c>
      <c r="B1732" s="2" t="s">
        <v>10</v>
      </c>
      <c r="C1732" s="2" t="s">
        <v>1763</v>
      </c>
      <c r="D1732" s="2" t="s">
        <v>31</v>
      </c>
      <c r="E1732" s="2" t="s">
        <v>8</v>
      </c>
      <c r="F1732" s="2">
        <v>2040</v>
      </c>
    </row>
    <row r="1733" spans="1:6" ht="16" hidden="1" x14ac:dyDescent="0.45">
      <c r="A1733" s="13">
        <v>43870</v>
      </c>
      <c r="B1733" s="3" t="s">
        <v>15</v>
      </c>
      <c r="C1733" s="3" t="s">
        <v>1764</v>
      </c>
      <c r="D1733" s="3" t="s">
        <v>31</v>
      </c>
      <c r="E1733" s="3" t="s">
        <v>8</v>
      </c>
      <c r="F1733" s="3">
        <v>2200</v>
      </c>
    </row>
    <row r="1734" spans="1:6" ht="16" hidden="1" x14ac:dyDescent="0.45">
      <c r="A1734" s="12">
        <v>43870</v>
      </c>
      <c r="B1734" s="2" t="s">
        <v>15</v>
      </c>
      <c r="C1734" s="2" t="s">
        <v>1765</v>
      </c>
      <c r="D1734" s="2" t="s">
        <v>39</v>
      </c>
      <c r="E1734" s="2" t="s">
        <v>8</v>
      </c>
      <c r="F1734" s="2">
        <v>108.25319999999999</v>
      </c>
    </row>
    <row r="1735" spans="1:6" ht="16" hidden="1" x14ac:dyDescent="0.45">
      <c r="A1735" s="13">
        <v>43871</v>
      </c>
      <c r="B1735" s="3" t="s">
        <v>17</v>
      </c>
      <c r="C1735" s="3" t="s">
        <v>1766</v>
      </c>
      <c r="D1735" s="3" t="s">
        <v>8</v>
      </c>
      <c r="E1735" s="3" t="s">
        <v>9</v>
      </c>
      <c r="F1735" s="3">
        <v>22639.554000000004</v>
      </c>
    </row>
    <row r="1736" spans="1:6" ht="16" hidden="1" x14ac:dyDescent="0.45">
      <c r="A1736" s="12">
        <v>43871</v>
      </c>
      <c r="B1736" s="2" t="s">
        <v>15</v>
      </c>
      <c r="C1736" s="2" t="s">
        <v>1767</v>
      </c>
      <c r="D1736" s="2" t="s">
        <v>8</v>
      </c>
      <c r="E1736" s="2" t="s">
        <v>14</v>
      </c>
      <c r="F1736" s="2">
        <v>2368</v>
      </c>
    </row>
    <row r="1737" spans="1:6" ht="16" hidden="1" x14ac:dyDescent="0.45">
      <c r="A1737" s="13">
        <v>43871</v>
      </c>
      <c r="B1737" s="3" t="s">
        <v>15</v>
      </c>
      <c r="C1737" s="3" t="s">
        <v>1768</v>
      </c>
      <c r="D1737" s="3" t="s">
        <v>26</v>
      </c>
      <c r="E1737" s="3" t="s">
        <v>8</v>
      </c>
      <c r="F1737" s="3">
        <v>504.4</v>
      </c>
    </row>
    <row r="1738" spans="1:6" ht="16" hidden="1" x14ac:dyDescent="0.45">
      <c r="A1738" s="12">
        <v>43871</v>
      </c>
      <c r="B1738" s="2" t="s">
        <v>15</v>
      </c>
      <c r="C1738" s="2" t="s">
        <v>1769</v>
      </c>
      <c r="D1738" s="2" t="s">
        <v>67</v>
      </c>
      <c r="E1738" s="2" t="s">
        <v>8</v>
      </c>
      <c r="F1738" s="2">
        <v>6670</v>
      </c>
    </row>
    <row r="1739" spans="1:6" ht="16" hidden="1" x14ac:dyDescent="0.45">
      <c r="A1739" s="13">
        <v>43872</v>
      </c>
      <c r="B1739" s="3" t="s">
        <v>17</v>
      </c>
      <c r="C1739" s="3" t="s">
        <v>1770</v>
      </c>
      <c r="D1739" s="3" t="s">
        <v>8</v>
      </c>
      <c r="E1739" s="3" t="s">
        <v>117</v>
      </c>
      <c r="F1739" s="3">
        <v>15.411</v>
      </c>
    </row>
    <row r="1740" spans="1:6" ht="16" x14ac:dyDescent="0.45">
      <c r="A1740" s="12">
        <v>43872</v>
      </c>
      <c r="B1740" s="2" t="s">
        <v>10</v>
      </c>
      <c r="C1740" s="2" t="s">
        <v>1771</v>
      </c>
      <c r="D1740" s="2" t="s">
        <v>8</v>
      </c>
      <c r="E1740" s="2" t="s">
        <v>14</v>
      </c>
      <c r="F1740" s="2">
        <v>1176</v>
      </c>
    </row>
    <row r="1741" spans="1:6" ht="16" x14ac:dyDescent="0.45">
      <c r="A1741" s="13">
        <v>43872</v>
      </c>
      <c r="B1741" s="3" t="s">
        <v>10</v>
      </c>
      <c r="C1741" s="3" t="s">
        <v>1772</v>
      </c>
      <c r="D1741" s="3" t="s">
        <v>26</v>
      </c>
      <c r="E1741" s="3" t="s">
        <v>8</v>
      </c>
      <c r="F1741" s="3">
        <v>108.459</v>
      </c>
    </row>
    <row r="1742" spans="1:6" ht="16" hidden="1" x14ac:dyDescent="0.45">
      <c r="A1742" s="12">
        <v>43872</v>
      </c>
      <c r="B1742" s="2" t="s">
        <v>15</v>
      </c>
      <c r="C1742" s="2" t="s">
        <v>1773</v>
      </c>
      <c r="D1742" s="2" t="s">
        <v>90</v>
      </c>
      <c r="E1742" s="2" t="s">
        <v>8</v>
      </c>
      <c r="F1742" s="2">
        <v>5.1040000000000001</v>
      </c>
    </row>
    <row r="1743" spans="1:6" ht="16" hidden="1" x14ac:dyDescent="0.45">
      <c r="A1743" s="13">
        <v>43872</v>
      </c>
      <c r="B1743" s="3" t="s">
        <v>15</v>
      </c>
      <c r="C1743" s="3" t="s">
        <v>1774</v>
      </c>
      <c r="D1743" s="3" t="s">
        <v>12</v>
      </c>
      <c r="E1743" s="3" t="s">
        <v>8</v>
      </c>
      <c r="F1743" s="3">
        <v>2275.84</v>
      </c>
    </row>
    <row r="1744" spans="1:6" ht="16" hidden="1" x14ac:dyDescent="0.45">
      <c r="A1744" s="12">
        <v>43873</v>
      </c>
      <c r="B1744" s="2" t="s">
        <v>17</v>
      </c>
      <c r="C1744" s="2" t="s">
        <v>1775</v>
      </c>
      <c r="D1744" s="2" t="s">
        <v>93</v>
      </c>
      <c r="E1744" s="2" t="s">
        <v>8</v>
      </c>
      <c r="F1744" s="2">
        <v>35.256399999999999</v>
      </c>
    </row>
    <row r="1745" spans="1:6" ht="16" hidden="1" x14ac:dyDescent="0.45">
      <c r="A1745" s="13">
        <v>43873</v>
      </c>
      <c r="B1745" s="3" t="s">
        <v>17</v>
      </c>
      <c r="C1745" s="3" t="s">
        <v>1776</v>
      </c>
      <c r="D1745" s="3" t="s">
        <v>8</v>
      </c>
      <c r="E1745" s="3" t="s">
        <v>14</v>
      </c>
      <c r="F1745" s="3">
        <v>103.056</v>
      </c>
    </row>
    <row r="1746" spans="1:6" ht="16" hidden="1" x14ac:dyDescent="0.45">
      <c r="A1746" s="12">
        <v>43873</v>
      </c>
      <c r="B1746" s="2" t="s">
        <v>6</v>
      </c>
      <c r="C1746" s="2" t="s">
        <v>1777</v>
      </c>
      <c r="D1746" s="2" t="s">
        <v>57</v>
      </c>
      <c r="E1746" s="2" t="s">
        <v>8</v>
      </c>
      <c r="F1746" s="2">
        <v>2923.7472000000002</v>
      </c>
    </row>
    <row r="1747" spans="1:6" ht="16" hidden="1" x14ac:dyDescent="0.45">
      <c r="A1747" s="13">
        <v>43873</v>
      </c>
      <c r="B1747" s="3" t="s">
        <v>15</v>
      </c>
      <c r="C1747" s="3" t="s">
        <v>1778</v>
      </c>
      <c r="D1747" s="3" t="s">
        <v>31</v>
      </c>
      <c r="E1747" s="3" t="s">
        <v>8</v>
      </c>
      <c r="F1747" s="3">
        <v>1805.6</v>
      </c>
    </row>
    <row r="1748" spans="1:6" ht="16" hidden="1" x14ac:dyDescent="0.45">
      <c r="A1748" s="12">
        <v>43874</v>
      </c>
      <c r="B1748" s="2" t="s">
        <v>17</v>
      </c>
      <c r="C1748" s="2" t="s">
        <v>1779</v>
      </c>
      <c r="D1748" s="2" t="s">
        <v>73</v>
      </c>
      <c r="E1748" s="2" t="s">
        <v>8</v>
      </c>
      <c r="F1748" s="2">
        <v>2204.1819999999998</v>
      </c>
    </row>
    <row r="1749" spans="1:6" ht="16" hidden="1" x14ac:dyDescent="0.45">
      <c r="A1749" s="13">
        <v>43874</v>
      </c>
      <c r="B1749" s="3" t="s">
        <v>17</v>
      </c>
      <c r="C1749" s="3" t="s">
        <v>1780</v>
      </c>
      <c r="D1749" s="3" t="s">
        <v>28</v>
      </c>
      <c r="E1749" s="3" t="s">
        <v>8</v>
      </c>
      <c r="F1749" s="3">
        <v>7.83</v>
      </c>
    </row>
    <row r="1750" spans="1:6" ht="16" hidden="1" x14ac:dyDescent="0.45">
      <c r="A1750" s="12">
        <v>43874</v>
      </c>
      <c r="B1750" s="2" t="s">
        <v>6</v>
      </c>
      <c r="C1750" s="2" t="s">
        <v>1781</v>
      </c>
      <c r="D1750" s="2" t="s">
        <v>46</v>
      </c>
      <c r="E1750" s="2" t="s">
        <v>47</v>
      </c>
      <c r="F1750" s="2">
        <v>1230.1369999999999</v>
      </c>
    </row>
    <row r="1751" spans="1:6" ht="16" hidden="1" x14ac:dyDescent="0.45">
      <c r="A1751" s="13">
        <v>43874</v>
      </c>
      <c r="B1751" s="3" t="s">
        <v>6</v>
      </c>
      <c r="C1751" s="3" t="s">
        <v>1782</v>
      </c>
      <c r="D1751" s="3" t="s">
        <v>19</v>
      </c>
      <c r="E1751" s="3" t="s">
        <v>8</v>
      </c>
      <c r="F1751" s="3">
        <v>3132</v>
      </c>
    </row>
    <row r="1752" spans="1:6" ht="16" x14ac:dyDescent="0.45">
      <c r="A1752" s="12">
        <v>43874</v>
      </c>
      <c r="B1752" s="2" t="s">
        <v>10</v>
      </c>
      <c r="C1752" s="2" t="s">
        <v>1783</v>
      </c>
      <c r="D1752" s="2" t="s">
        <v>67</v>
      </c>
      <c r="E1752" s="2" t="s">
        <v>8</v>
      </c>
      <c r="F1752" s="2">
        <v>10.602</v>
      </c>
    </row>
    <row r="1753" spans="1:6" ht="16" hidden="1" x14ac:dyDescent="0.45">
      <c r="A1753" s="13">
        <v>43874</v>
      </c>
      <c r="B1753" s="3" t="s">
        <v>15</v>
      </c>
      <c r="C1753" s="3" t="s">
        <v>1784</v>
      </c>
      <c r="D1753" s="3" t="s">
        <v>8</v>
      </c>
      <c r="E1753" s="3" t="s">
        <v>9</v>
      </c>
      <c r="F1753" s="3">
        <v>45597.56</v>
      </c>
    </row>
    <row r="1754" spans="1:6" ht="16" hidden="1" x14ac:dyDescent="0.45">
      <c r="A1754" s="12">
        <v>43875</v>
      </c>
      <c r="B1754" s="2" t="s">
        <v>17</v>
      </c>
      <c r="C1754" s="2" t="s">
        <v>1785</v>
      </c>
      <c r="D1754" s="2" t="s">
        <v>57</v>
      </c>
      <c r="E1754" s="2" t="s">
        <v>8</v>
      </c>
      <c r="F1754" s="2">
        <v>2074.3449999999998</v>
      </c>
    </row>
    <row r="1755" spans="1:6" ht="16" x14ac:dyDescent="0.45">
      <c r="A1755" s="13">
        <v>43875</v>
      </c>
      <c r="B1755" s="3" t="s">
        <v>10</v>
      </c>
      <c r="C1755" s="3" t="s">
        <v>1786</v>
      </c>
      <c r="D1755" s="3" t="s">
        <v>34</v>
      </c>
      <c r="E1755" s="3" t="s">
        <v>8</v>
      </c>
      <c r="F1755" s="3">
        <v>8.6419999999999995</v>
      </c>
    </row>
    <row r="1756" spans="1:6" ht="16" hidden="1" x14ac:dyDescent="0.45">
      <c r="A1756" s="12">
        <v>43876</v>
      </c>
      <c r="B1756" s="2" t="s">
        <v>17</v>
      </c>
      <c r="C1756" s="2" t="s">
        <v>1787</v>
      </c>
      <c r="D1756" s="2" t="s">
        <v>8</v>
      </c>
      <c r="E1756" s="2" t="s">
        <v>9</v>
      </c>
      <c r="F1756" s="2">
        <v>22779.944000000003</v>
      </c>
    </row>
    <row r="1757" spans="1:6" ht="16" hidden="1" x14ac:dyDescent="0.45">
      <c r="A1757" s="13">
        <v>43876</v>
      </c>
      <c r="B1757" s="3" t="s">
        <v>17</v>
      </c>
      <c r="C1757" s="3" t="s">
        <v>1788</v>
      </c>
      <c r="D1757" s="3" t="s">
        <v>46</v>
      </c>
      <c r="E1757" s="3" t="s">
        <v>47</v>
      </c>
      <c r="F1757" s="3">
        <v>1380.3</v>
      </c>
    </row>
    <row r="1758" spans="1:6" ht="16" hidden="1" x14ac:dyDescent="0.45">
      <c r="A1758" s="12">
        <v>43876</v>
      </c>
      <c r="B1758" s="2" t="s">
        <v>17</v>
      </c>
      <c r="C1758" s="2" t="s">
        <v>1789</v>
      </c>
      <c r="D1758" s="2" t="s">
        <v>12</v>
      </c>
      <c r="E1758" s="2" t="s">
        <v>8</v>
      </c>
      <c r="F1758" s="2">
        <v>12767.691000000001</v>
      </c>
    </row>
    <row r="1759" spans="1:6" ht="16" hidden="1" x14ac:dyDescent="0.45">
      <c r="A1759" s="13">
        <v>43876</v>
      </c>
      <c r="B1759" s="3" t="s">
        <v>17</v>
      </c>
      <c r="C1759" s="3" t="s">
        <v>1790</v>
      </c>
      <c r="D1759" s="3" t="s">
        <v>90</v>
      </c>
      <c r="E1759" s="3" t="s">
        <v>8</v>
      </c>
      <c r="F1759" s="3">
        <v>20.529600000000002</v>
      </c>
    </row>
    <row r="1760" spans="1:6" ht="16" hidden="1" x14ac:dyDescent="0.45">
      <c r="A1760" s="12">
        <v>43877</v>
      </c>
      <c r="B1760" s="2" t="s">
        <v>17</v>
      </c>
      <c r="C1760" s="2" t="s">
        <v>1791</v>
      </c>
      <c r="D1760" s="2" t="s">
        <v>42</v>
      </c>
      <c r="E1760" s="2" t="s">
        <v>8</v>
      </c>
      <c r="F1760" s="2">
        <v>4379.2</v>
      </c>
    </row>
    <row r="1761" spans="1:6" ht="16" x14ac:dyDescent="0.45">
      <c r="A1761" s="13">
        <v>43877</v>
      </c>
      <c r="B1761" s="3" t="s">
        <v>10</v>
      </c>
      <c r="C1761" s="3" t="s">
        <v>1792</v>
      </c>
      <c r="D1761" s="3" t="s">
        <v>93</v>
      </c>
      <c r="E1761" s="3" t="s">
        <v>8</v>
      </c>
      <c r="F1761" s="3">
        <v>85.44</v>
      </c>
    </row>
    <row r="1762" spans="1:6" ht="16" x14ac:dyDescent="0.45">
      <c r="A1762" s="12">
        <v>43877</v>
      </c>
      <c r="B1762" s="2" t="s">
        <v>10</v>
      </c>
      <c r="C1762" s="2" t="s">
        <v>1793</v>
      </c>
      <c r="D1762" s="2" t="s">
        <v>8</v>
      </c>
      <c r="E1762" s="2" t="s">
        <v>9</v>
      </c>
      <c r="F1762" s="2">
        <v>581.4</v>
      </c>
    </row>
    <row r="1763" spans="1:6" ht="16" hidden="1" x14ac:dyDescent="0.45">
      <c r="A1763" s="13">
        <v>43877</v>
      </c>
      <c r="B1763" s="3" t="s">
        <v>15</v>
      </c>
      <c r="C1763" s="3" t="s">
        <v>1794</v>
      </c>
      <c r="D1763" s="3" t="s">
        <v>8</v>
      </c>
      <c r="E1763" s="3" t="s">
        <v>9</v>
      </c>
      <c r="F1763" s="3">
        <v>17500.14</v>
      </c>
    </row>
    <row r="1764" spans="1:6" ht="16" hidden="1" x14ac:dyDescent="0.45">
      <c r="A1764" s="12">
        <v>43878</v>
      </c>
      <c r="B1764" s="2" t="s">
        <v>17</v>
      </c>
      <c r="C1764" s="2" t="s">
        <v>1795</v>
      </c>
      <c r="D1764" s="2" t="s">
        <v>8</v>
      </c>
      <c r="E1764" s="2" t="s">
        <v>9</v>
      </c>
      <c r="F1764" s="2">
        <v>3081.9321</v>
      </c>
    </row>
    <row r="1765" spans="1:6" ht="16" hidden="1" x14ac:dyDescent="0.45">
      <c r="A1765" s="13">
        <v>43878</v>
      </c>
      <c r="B1765" s="3" t="s">
        <v>6</v>
      </c>
      <c r="C1765" s="3" t="s">
        <v>1796</v>
      </c>
      <c r="D1765" s="3" t="s">
        <v>93</v>
      </c>
      <c r="E1765" s="3" t="s">
        <v>8</v>
      </c>
      <c r="F1765" s="3">
        <v>18000</v>
      </c>
    </row>
    <row r="1766" spans="1:6" ht="16" x14ac:dyDescent="0.45">
      <c r="A1766" s="12">
        <v>43878</v>
      </c>
      <c r="B1766" s="2" t="s">
        <v>10</v>
      </c>
      <c r="C1766" s="2" t="s">
        <v>1797</v>
      </c>
      <c r="D1766" s="2" t="s">
        <v>8</v>
      </c>
      <c r="E1766" s="2" t="s">
        <v>9</v>
      </c>
      <c r="F1766" s="2">
        <v>23998.080000000002</v>
      </c>
    </row>
    <row r="1767" spans="1:6" ht="16" x14ac:dyDescent="0.45">
      <c r="A1767" s="13">
        <v>43878</v>
      </c>
      <c r="B1767" s="3" t="s">
        <v>10</v>
      </c>
      <c r="C1767" s="3" t="s">
        <v>1798</v>
      </c>
      <c r="D1767" s="3" t="s">
        <v>8</v>
      </c>
      <c r="E1767" s="3" t="s">
        <v>117</v>
      </c>
      <c r="F1767" s="3">
        <v>26984.866900000001</v>
      </c>
    </row>
    <row r="1768" spans="1:6" ht="16" hidden="1" x14ac:dyDescent="0.45">
      <c r="A1768" s="12">
        <v>43878</v>
      </c>
      <c r="B1768" s="2" t="s">
        <v>15</v>
      </c>
      <c r="C1768" s="2" t="s">
        <v>1799</v>
      </c>
      <c r="D1768" s="2" t="s">
        <v>8</v>
      </c>
      <c r="E1768" s="2" t="s">
        <v>9</v>
      </c>
      <c r="F1768" s="2">
        <v>7038.4625999999998</v>
      </c>
    </row>
    <row r="1769" spans="1:6" ht="16" hidden="1" x14ac:dyDescent="0.45">
      <c r="A1769" s="13">
        <v>43879</v>
      </c>
      <c r="B1769" s="3" t="s">
        <v>6</v>
      </c>
      <c r="C1769" s="3" t="s">
        <v>1800</v>
      </c>
      <c r="D1769" s="3" t="s">
        <v>28</v>
      </c>
      <c r="E1769" s="3" t="s">
        <v>8</v>
      </c>
      <c r="F1769" s="3">
        <v>960</v>
      </c>
    </row>
    <row r="1770" spans="1:6" ht="16" x14ac:dyDescent="0.45">
      <c r="A1770" s="12">
        <v>43879</v>
      </c>
      <c r="B1770" s="2" t="s">
        <v>10</v>
      </c>
      <c r="C1770" s="2" t="s">
        <v>1801</v>
      </c>
      <c r="D1770" s="2" t="s">
        <v>31</v>
      </c>
      <c r="E1770" s="2" t="s">
        <v>8</v>
      </c>
      <c r="F1770" s="2">
        <v>1613.2</v>
      </c>
    </row>
    <row r="1771" spans="1:6" ht="16" x14ac:dyDescent="0.45">
      <c r="A1771" s="13">
        <v>43879</v>
      </c>
      <c r="B1771" s="3" t="s">
        <v>10</v>
      </c>
      <c r="C1771" s="3" t="s">
        <v>1802</v>
      </c>
      <c r="D1771" s="3" t="s">
        <v>39</v>
      </c>
      <c r="E1771" s="3" t="s">
        <v>8</v>
      </c>
      <c r="F1771" s="3">
        <v>10356.7088</v>
      </c>
    </row>
    <row r="1772" spans="1:6" ht="16" hidden="1" x14ac:dyDescent="0.45">
      <c r="A1772" s="12">
        <v>43880</v>
      </c>
      <c r="B1772" s="2" t="s">
        <v>17</v>
      </c>
      <c r="C1772" s="2" t="s">
        <v>1803</v>
      </c>
      <c r="D1772" s="2" t="s">
        <v>90</v>
      </c>
      <c r="E1772" s="2" t="s">
        <v>8</v>
      </c>
      <c r="F1772" s="2">
        <v>5611.32</v>
      </c>
    </row>
    <row r="1773" spans="1:6" ht="16" hidden="1" x14ac:dyDescent="0.45">
      <c r="A1773" s="13">
        <v>43880</v>
      </c>
      <c r="B1773" s="3" t="s">
        <v>17</v>
      </c>
      <c r="C1773" s="3" t="s">
        <v>1804</v>
      </c>
      <c r="D1773" s="3" t="s">
        <v>34</v>
      </c>
      <c r="E1773" s="3" t="s">
        <v>8</v>
      </c>
      <c r="F1773" s="3">
        <v>856.8</v>
      </c>
    </row>
    <row r="1774" spans="1:6" ht="16" hidden="1" x14ac:dyDescent="0.45">
      <c r="A1774" s="12">
        <v>43880</v>
      </c>
      <c r="B1774" s="2" t="s">
        <v>6</v>
      </c>
      <c r="C1774" s="2" t="s">
        <v>1805</v>
      </c>
      <c r="D1774" s="2" t="s">
        <v>90</v>
      </c>
      <c r="E1774" s="2" t="s">
        <v>8</v>
      </c>
      <c r="F1774" s="2">
        <v>4104</v>
      </c>
    </row>
    <row r="1775" spans="1:6" ht="16" hidden="1" x14ac:dyDescent="0.45">
      <c r="A1775" s="13">
        <v>43880</v>
      </c>
      <c r="B1775" s="3" t="s">
        <v>6</v>
      </c>
      <c r="C1775" s="3" t="s">
        <v>1806</v>
      </c>
      <c r="D1775" s="3" t="s">
        <v>8</v>
      </c>
      <c r="E1775" s="3" t="s">
        <v>9</v>
      </c>
      <c r="F1775" s="3">
        <v>5320.5390000000007</v>
      </c>
    </row>
    <row r="1776" spans="1:6" ht="16" hidden="1" x14ac:dyDescent="0.45">
      <c r="A1776" s="12">
        <v>43880</v>
      </c>
      <c r="B1776" s="2" t="s">
        <v>6</v>
      </c>
      <c r="C1776" s="2" t="s">
        <v>1807</v>
      </c>
      <c r="D1776" s="2" t="s">
        <v>93</v>
      </c>
      <c r="E1776" s="2" t="s">
        <v>8</v>
      </c>
      <c r="F1776" s="2">
        <v>21.967200000000002</v>
      </c>
    </row>
    <row r="1777" spans="1:6" ht="16" hidden="1" x14ac:dyDescent="0.45">
      <c r="A1777" s="13">
        <v>43880</v>
      </c>
      <c r="B1777" s="3" t="s">
        <v>15</v>
      </c>
      <c r="C1777" s="3" t="s">
        <v>1808</v>
      </c>
      <c r="D1777" s="3" t="s">
        <v>19</v>
      </c>
      <c r="E1777" s="3" t="s">
        <v>8</v>
      </c>
      <c r="F1777" s="3">
        <v>4680.9853999999996</v>
      </c>
    </row>
    <row r="1778" spans="1:6" ht="16" hidden="1" x14ac:dyDescent="0.45">
      <c r="A1778" s="12">
        <v>43881</v>
      </c>
      <c r="B1778" s="2" t="s">
        <v>17</v>
      </c>
      <c r="C1778" s="2" t="s">
        <v>1809</v>
      </c>
      <c r="D1778" s="2" t="s">
        <v>8</v>
      </c>
      <c r="E1778" s="2" t="s">
        <v>9</v>
      </c>
      <c r="F1778" s="2">
        <v>26014.161600000003</v>
      </c>
    </row>
    <row r="1779" spans="1:6" ht="16" hidden="1" x14ac:dyDescent="0.45">
      <c r="A1779" s="13">
        <v>43881</v>
      </c>
      <c r="B1779" s="3" t="s">
        <v>6</v>
      </c>
      <c r="C1779" s="3" t="s">
        <v>1810</v>
      </c>
      <c r="D1779" s="3" t="s">
        <v>46</v>
      </c>
      <c r="E1779" s="3" t="s">
        <v>47</v>
      </c>
      <c r="F1779" s="3">
        <v>2338.0320000000002</v>
      </c>
    </row>
    <row r="1780" spans="1:6" ht="16" hidden="1" x14ac:dyDescent="0.45">
      <c r="A1780" s="12">
        <v>43881</v>
      </c>
      <c r="B1780" s="2" t="s">
        <v>6</v>
      </c>
      <c r="C1780" s="2" t="s">
        <v>1811</v>
      </c>
      <c r="D1780" s="2" t="s">
        <v>31</v>
      </c>
      <c r="E1780" s="2" t="s">
        <v>8</v>
      </c>
      <c r="F1780" s="2">
        <v>10.8226</v>
      </c>
    </row>
    <row r="1781" spans="1:6" ht="16" x14ac:dyDescent="0.45">
      <c r="A1781" s="13">
        <v>43881</v>
      </c>
      <c r="B1781" s="3" t="s">
        <v>10</v>
      </c>
      <c r="C1781" s="3" t="s">
        <v>1812</v>
      </c>
      <c r="D1781" s="3" t="s">
        <v>90</v>
      </c>
      <c r="E1781" s="3" t="s">
        <v>8</v>
      </c>
      <c r="F1781" s="3">
        <v>44.488</v>
      </c>
    </row>
    <row r="1782" spans="1:6" ht="16" hidden="1" x14ac:dyDescent="0.45">
      <c r="A1782" s="12">
        <v>43881</v>
      </c>
      <c r="B1782" s="2" t="s">
        <v>15</v>
      </c>
      <c r="C1782" s="2" t="s">
        <v>1813</v>
      </c>
      <c r="D1782" s="2" t="s">
        <v>8</v>
      </c>
      <c r="E1782" s="2" t="s">
        <v>14</v>
      </c>
      <c r="F1782" s="2">
        <v>139.19999999999999</v>
      </c>
    </row>
    <row r="1783" spans="1:6" ht="16" hidden="1" x14ac:dyDescent="0.45">
      <c r="A1783" s="13">
        <v>43881</v>
      </c>
      <c r="B1783" s="3" t="s">
        <v>15</v>
      </c>
      <c r="C1783" s="3" t="s">
        <v>1814</v>
      </c>
      <c r="D1783" s="3" t="s">
        <v>23</v>
      </c>
      <c r="E1783" s="3" t="s">
        <v>8</v>
      </c>
      <c r="F1783" s="3">
        <v>1230</v>
      </c>
    </row>
    <row r="1784" spans="1:6" ht="16" hidden="1" x14ac:dyDescent="0.45">
      <c r="A1784" s="12">
        <v>43882</v>
      </c>
      <c r="B1784" s="2" t="s">
        <v>17</v>
      </c>
      <c r="C1784" s="2" t="s">
        <v>1815</v>
      </c>
      <c r="D1784" s="2" t="s">
        <v>46</v>
      </c>
      <c r="E1784" s="2" t="s">
        <v>47</v>
      </c>
      <c r="F1784" s="2">
        <v>477.12</v>
      </c>
    </row>
    <row r="1785" spans="1:6" ht="16" hidden="1" x14ac:dyDescent="0.45">
      <c r="A1785" s="13">
        <v>43882</v>
      </c>
      <c r="B1785" s="3" t="s">
        <v>6</v>
      </c>
      <c r="C1785" s="3" t="s">
        <v>1816</v>
      </c>
      <c r="D1785" s="3" t="s">
        <v>104</v>
      </c>
      <c r="E1785" s="3" t="s">
        <v>8</v>
      </c>
      <c r="F1785" s="3">
        <v>4216.3422</v>
      </c>
    </row>
    <row r="1786" spans="1:6" ht="16" hidden="1" x14ac:dyDescent="0.45">
      <c r="A1786" s="12">
        <v>43882</v>
      </c>
      <c r="B1786" s="2" t="s">
        <v>6</v>
      </c>
      <c r="C1786" s="2" t="s">
        <v>1817</v>
      </c>
      <c r="D1786" s="2" t="s">
        <v>73</v>
      </c>
      <c r="E1786" s="2" t="s">
        <v>8</v>
      </c>
      <c r="F1786" s="2">
        <v>1062.4000000000001</v>
      </c>
    </row>
    <row r="1787" spans="1:6" ht="16" hidden="1" x14ac:dyDescent="0.45">
      <c r="A1787" s="13">
        <v>43883</v>
      </c>
      <c r="B1787" s="3" t="s">
        <v>17</v>
      </c>
      <c r="C1787" s="3" t="s">
        <v>1818</v>
      </c>
      <c r="D1787" s="3" t="s">
        <v>42</v>
      </c>
      <c r="E1787" s="3" t="s">
        <v>8</v>
      </c>
      <c r="F1787" s="3">
        <v>3046.6622000000002</v>
      </c>
    </row>
    <row r="1788" spans="1:6" ht="16" hidden="1" x14ac:dyDescent="0.45">
      <c r="A1788" s="12">
        <v>43883</v>
      </c>
      <c r="B1788" s="2" t="s">
        <v>17</v>
      </c>
      <c r="C1788" s="2" t="s">
        <v>1819</v>
      </c>
      <c r="D1788" s="2" t="s">
        <v>23</v>
      </c>
      <c r="E1788" s="2" t="s">
        <v>8</v>
      </c>
      <c r="F1788" s="2">
        <v>26275.200000000001</v>
      </c>
    </row>
    <row r="1789" spans="1:6" ht="16" hidden="1" x14ac:dyDescent="0.45">
      <c r="A1789" s="13">
        <v>43883</v>
      </c>
      <c r="B1789" s="3" t="s">
        <v>6</v>
      </c>
      <c r="C1789" s="3" t="s">
        <v>1820</v>
      </c>
      <c r="D1789" s="3" t="s">
        <v>8</v>
      </c>
      <c r="E1789" s="3" t="s">
        <v>14</v>
      </c>
      <c r="F1789" s="3">
        <v>25.687200000000004</v>
      </c>
    </row>
    <row r="1790" spans="1:6" ht="16" hidden="1" x14ac:dyDescent="0.45">
      <c r="A1790" s="12">
        <v>43883</v>
      </c>
      <c r="B1790" s="2" t="s">
        <v>6</v>
      </c>
      <c r="C1790" s="2" t="s">
        <v>1821</v>
      </c>
      <c r="D1790" s="2" t="s">
        <v>104</v>
      </c>
      <c r="E1790" s="2" t="s">
        <v>8</v>
      </c>
      <c r="F1790" s="2">
        <v>8719.5020000000004</v>
      </c>
    </row>
    <row r="1791" spans="1:6" ht="16" hidden="1" x14ac:dyDescent="0.45">
      <c r="A1791" s="13">
        <v>43883</v>
      </c>
      <c r="B1791" s="3" t="s">
        <v>6</v>
      </c>
      <c r="C1791" s="3" t="s">
        <v>1822</v>
      </c>
      <c r="D1791" s="3" t="s">
        <v>26</v>
      </c>
      <c r="E1791" s="3" t="s">
        <v>8</v>
      </c>
      <c r="F1791" s="3">
        <v>696.28</v>
      </c>
    </row>
    <row r="1792" spans="1:6" ht="16" x14ac:dyDescent="0.45">
      <c r="A1792" s="12">
        <v>43883</v>
      </c>
      <c r="B1792" s="2" t="s">
        <v>10</v>
      </c>
      <c r="C1792" s="2" t="s">
        <v>1823</v>
      </c>
      <c r="D1792" s="2" t="s">
        <v>46</v>
      </c>
      <c r="E1792" s="2" t="s">
        <v>47</v>
      </c>
      <c r="F1792" s="2">
        <v>66.189200000000014</v>
      </c>
    </row>
    <row r="1793" spans="1:6" ht="16" hidden="1" x14ac:dyDescent="0.45">
      <c r="A1793" s="13">
        <v>43883</v>
      </c>
      <c r="B1793" s="3" t="s">
        <v>15</v>
      </c>
      <c r="C1793" s="3" t="s">
        <v>1824</v>
      </c>
      <c r="D1793" s="3" t="s">
        <v>8</v>
      </c>
      <c r="E1793" s="3" t="s">
        <v>14</v>
      </c>
      <c r="F1793" s="3">
        <v>590.04</v>
      </c>
    </row>
    <row r="1794" spans="1:6" ht="16" hidden="1" x14ac:dyDescent="0.45">
      <c r="A1794" s="12">
        <v>43883</v>
      </c>
      <c r="B1794" s="2" t="s">
        <v>15</v>
      </c>
      <c r="C1794" s="2" t="s">
        <v>1825</v>
      </c>
      <c r="D1794" s="2" t="s">
        <v>8</v>
      </c>
      <c r="E1794" s="2" t="s">
        <v>14</v>
      </c>
      <c r="F1794" s="2">
        <v>23.4175</v>
      </c>
    </row>
    <row r="1795" spans="1:6" ht="16" hidden="1" x14ac:dyDescent="0.45">
      <c r="A1795" s="13">
        <v>43884</v>
      </c>
      <c r="B1795" s="3" t="s">
        <v>17</v>
      </c>
      <c r="C1795" s="3" t="s">
        <v>1826</v>
      </c>
      <c r="D1795" s="3" t="s">
        <v>64</v>
      </c>
      <c r="E1795" s="3" t="s">
        <v>8</v>
      </c>
      <c r="F1795" s="3">
        <v>1598.9269999999999</v>
      </c>
    </row>
    <row r="1796" spans="1:6" ht="16" hidden="1" x14ac:dyDescent="0.45">
      <c r="A1796" s="12">
        <v>43884</v>
      </c>
      <c r="B1796" s="2" t="s">
        <v>17</v>
      </c>
      <c r="C1796" s="2" t="s">
        <v>1827</v>
      </c>
      <c r="D1796" s="2" t="s">
        <v>67</v>
      </c>
      <c r="E1796" s="2" t="s">
        <v>8</v>
      </c>
      <c r="F1796" s="2">
        <v>13.8508</v>
      </c>
    </row>
    <row r="1797" spans="1:6" ht="16" hidden="1" x14ac:dyDescent="0.45">
      <c r="A1797" s="13">
        <v>43884</v>
      </c>
      <c r="B1797" s="3" t="s">
        <v>17</v>
      </c>
      <c r="C1797" s="3" t="s">
        <v>1828</v>
      </c>
      <c r="D1797" s="3" t="s">
        <v>39</v>
      </c>
      <c r="E1797" s="3" t="s">
        <v>8</v>
      </c>
      <c r="F1797" s="3">
        <v>615.45960000000002</v>
      </c>
    </row>
    <row r="1798" spans="1:6" ht="16" x14ac:dyDescent="0.45">
      <c r="A1798" s="12">
        <v>43884</v>
      </c>
      <c r="B1798" s="2" t="s">
        <v>10</v>
      </c>
      <c r="C1798" s="2" t="s">
        <v>1829</v>
      </c>
      <c r="D1798" s="2" t="s">
        <v>46</v>
      </c>
      <c r="E1798" s="2" t="s">
        <v>47</v>
      </c>
      <c r="F1798" s="2">
        <v>744.08</v>
      </c>
    </row>
    <row r="1799" spans="1:6" ht="16" hidden="1" x14ac:dyDescent="0.45">
      <c r="A1799" s="13">
        <v>43884</v>
      </c>
      <c r="B1799" s="3" t="s">
        <v>15</v>
      </c>
      <c r="C1799" s="3" t="s">
        <v>1830</v>
      </c>
      <c r="D1799" s="3" t="s">
        <v>19</v>
      </c>
      <c r="E1799" s="3" t="s">
        <v>8</v>
      </c>
      <c r="F1799" s="3">
        <v>4440</v>
      </c>
    </row>
    <row r="1800" spans="1:6" ht="16" hidden="1" x14ac:dyDescent="0.45">
      <c r="A1800" s="12">
        <v>43884</v>
      </c>
      <c r="B1800" s="2" t="s">
        <v>15</v>
      </c>
      <c r="C1800" s="2" t="s">
        <v>1831</v>
      </c>
      <c r="D1800" s="2" t="s">
        <v>19</v>
      </c>
      <c r="E1800" s="2" t="s">
        <v>8</v>
      </c>
      <c r="F1800" s="2">
        <v>1744</v>
      </c>
    </row>
    <row r="1801" spans="1:6" ht="16" hidden="1" x14ac:dyDescent="0.45">
      <c r="A1801" s="13">
        <v>43885</v>
      </c>
      <c r="B1801" s="3" t="s">
        <v>17</v>
      </c>
      <c r="C1801" s="3" t="s">
        <v>1832</v>
      </c>
      <c r="D1801" s="3" t="s">
        <v>46</v>
      </c>
      <c r="E1801" s="3" t="s">
        <v>47</v>
      </c>
      <c r="F1801" s="3">
        <v>9618.5311999999994</v>
      </c>
    </row>
    <row r="1802" spans="1:6" ht="16" hidden="1" x14ac:dyDescent="0.45">
      <c r="A1802" s="12">
        <v>43885</v>
      </c>
      <c r="B1802" s="2" t="s">
        <v>15</v>
      </c>
      <c r="C1802" s="2" t="s">
        <v>1833</v>
      </c>
      <c r="D1802" s="2" t="s">
        <v>57</v>
      </c>
      <c r="E1802" s="2" t="s">
        <v>8</v>
      </c>
      <c r="F1802" s="2">
        <v>539</v>
      </c>
    </row>
    <row r="1803" spans="1:6" ht="16" hidden="1" x14ac:dyDescent="0.45">
      <c r="A1803" s="13">
        <v>43885</v>
      </c>
      <c r="B1803" s="3" t="s">
        <v>15</v>
      </c>
      <c r="C1803" s="3" t="s">
        <v>1834</v>
      </c>
      <c r="D1803" s="3" t="s">
        <v>12</v>
      </c>
      <c r="E1803" s="3" t="s">
        <v>8</v>
      </c>
      <c r="F1803" s="3">
        <v>447.12</v>
      </c>
    </row>
    <row r="1804" spans="1:6" ht="16" hidden="1" x14ac:dyDescent="0.45">
      <c r="A1804" s="12">
        <v>43886</v>
      </c>
      <c r="B1804" s="2" t="s">
        <v>17</v>
      </c>
      <c r="C1804" s="2" t="s">
        <v>1835</v>
      </c>
      <c r="D1804" s="2" t="s">
        <v>26</v>
      </c>
      <c r="E1804" s="2" t="s">
        <v>8</v>
      </c>
      <c r="F1804" s="2">
        <v>34.503999999999998</v>
      </c>
    </row>
    <row r="1805" spans="1:6" ht="16" hidden="1" x14ac:dyDescent="0.45">
      <c r="A1805" s="13">
        <v>43886</v>
      </c>
      <c r="B1805" s="3" t="s">
        <v>17</v>
      </c>
      <c r="C1805" s="3" t="s">
        <v>1836</v>
      </c>
      <c r="D1805" s="3" t="s">
        <v>12</v>
      </c>
      <c r="E1805" s="3" t="s">
        <v>8</v>
      </c>
      <c r="F1805" s="3">
        <v>804</v>
      </c>
    </row>
    <row r="1806" spans="1:6" ht="16" hidden="1" x14ac:dyDescent="0.45">
      <c r="A1806" s="12">
        <v>43886</v>
      </c>
      <c r="B1806" s="2" t="s">
        <v>6</v>
      </c>
      <c r="C1806" s="2" t="s">
        <v>1837</v>
      </c>
      <c r="D1806" s="2" t="s">
        <v>8</v>
      </c>
      <c r="E1806" s="2" t="s">
        <v>117</v>
      </c>
      <c r="F1806" s="2">
        <v>20901.595000000001</v>
      </c>
    </row>
    <row r="1807" spans="1:6" ht="16" x14ac:dyDescent="0.45">
      <c r="A1807" s="13">
        <v>43886</v>
      </c>
      <c r="B1807" s="3" t="s">
        <v>10</v>
      </c>
      <c r="C1807" s="3" t="s">
        <v>1838</v>
      </c>
      <c r="D1807" s="3" t="s">
        <v>90</v>
      </c>
      <c r="E1807" s="3" t="s">
        <v>8</v>
      </c>
      <c r="F1807" s="3">
        <v>14.592000000000001</v>
      </c>
    </row>
    <row r="1808" spans="1:6" ht="16" hidden="1" x14ac:dyDescent="0.45">
      <c r="A1808" s="12">
        <v>43886</v>
      </c>
      <c r="B1808" s="2" t="s">
        <v>15</v>
      </c>
      <c r="C1808" s="2" t="s">
        <v>1839</v>
      </c>
      <c r="D1808" s="2" t="s">
        <v>46</v>
      </c>
      <c r="E1808" s="2" t="s">
        <v>47</v>
      </c>
      <c r="F1808" s="2">
        <v>4576</v>
      </c>
    </row>
    <row r="1809" spans="1:6" ht="16" hidden="1" x14ac:dyDescent="0.45">
      <c r="A1809" s="13">
        <v>43887</v>
      </c>
      <c r="B1809" s="3" t="s">
        <v>6</v>
      </c>
      <c r="C1809" s="3" t="s">
        <v>1840</v>
      </c>
      <c r="D1809" s="3" t="s">
        <v>19</v>
      </c>
      <c r="E1809" s="3" t="s">
        <v>8</v>
      </c>
      <c r="F1809" s="3">
        <v>3654.9</v>
      </c>
    </row>
    <row r="1810" spans="1:6" ht="16" hidden="1" x14ac:dyDescent="0.45">
      <c r="A1810" s="12">
        <v>43887</v>
      </c>
      <c r="B1810" s="2" t="s">
        <v>6</v>
      </c>
      <c r="C1810" s="2" t="s">
        <v>1841</v>
      </c>
      <c r="D1810" s="2" t="s">
        <v>39</v>
      </c>
      <c r="E1810" s="2" t="s">
        <v>8</v>
      </c>
      <c r="F1810" s="2">
        <v>453.84</v>
      </c>
    </row>
    <row r="1811" spans="1:6" ht="16" x14ac:dyDescent="0.45">
      <c r="A1811" s="13">
        <v>43887</v>
      </c>
      <c r="B1811" s="3" t="s">
        <v>10</v>
      </c>
      <c r="C1811" s="3" t="s">
        <v>1842</v>
      </c>
      <c r="D1811" s="3" t="s">
        <v>8</v>
      </c>
      <c r="E1811" s="3" t="s">
        <v>9</v>
      </c>
      <c r="F1811" s="3">
        <v>55878.020100000009</v>
      </c>
    </row>
    <row r="1812" spans="1:6" ht="16" x14ac:dyDescent="0.45">
      <c r="A1812" s="12">
        <v>43887</v>
      </c>
      <c r="B1812" s="2" t="s">
        <v>10</v>
      </c>
      <c r="C1812" s="2" t="s">
        <v>1843</v>
      </c>
      <c r="D1812" s="2" t="s">
        <v>42</v>
      </c>
      <c r="E1812" s="2" t="s">
        <v>8</v>
      </c>
      <c r="F1812" s="2">
        <v>1506.72</v>
      </c>
    </row>
    <row r="1813" spans="1:6" ht="16" x14ac:dyDescent="0.45">
      <c r="A1813" s="13">
        <v>43887</v>
      </c>
      <c r="B1813" s="3" t="s">
        <v>10</v>
      </c>
      <c r="C1813" s="3" t="s">
        <v>1844</v>
      </c>
      <c r="D1813" s="3" t="s">
        <v>90</v>
      </c>
      <c r="E1813" s="3" t="s">
        <v>8</v>
      </c>
      <c r="F1813" s="3">
        <v>123.03360000000001</v>
      </c>
    </row>
    <row r="1814" spans="1:6" ht="16" hidden="1" x14ac:dyDescent="0.45">
      <c r="A1814" s="12">
        <v>43887</v>
      </c>
      <c r="B1814" s="2" t="s">
        <v>15</v>
      </c>
      <c r="C1814" s="2" t="s">
        <v>1845</v>
      </c>
      <c r="D1814" s="2" t="s">
        <v>8</v>
      </c>
      <c r="E1814" s="2" t="s">
        <v>9</v>
      </c>
      <c r="F1814" s="2">
        <v>4915.1646000000001</v>
      </c>
    </row>
    <row r="1815" spans="1:6" ht="16" hidden="1" x14ac:dyDescent="0.45">
      <c r="A1815" s="13">
        <v>43887</v>
      </c>
      <c r="B1815" s="3" t="s">
        <v>15</v>
      </c>
      <c r="C1815" s="3" t="s">
        <v>1846</v>
      </c>
      <c r="D1815" s="3" t="s">
        <v>39</v>
      </c>
      <c r="E1815" s="3" t="s">
        <v>8</v>
      </c>
      <c r="F1815" s="3">
        <v>273.26399999999995</v>
      </c>
    </row>
    <row r="1816" spans="1:6" ht="16" hidden="1" x14ac:dyDescent="0.45">
      <c r="A1816" s="12">
        <v>43887</v>
      </c>
      <c r="B1816" s="2" t="s">
        <v>15</v>
      </c>
      <c r="C1816" s="2" t="s">
        <v>1847</v>
      </c>
      <c r="D1816" s="2" t="s">
        <v>28</v>
      </c>
      <c r="E1816" s="2" t="s">
        <v>8</v>
      </c>
      <c r="F1816" s="2">
        <v>33.119999999999997</v>
      </c>
    </row>
    <row r="1817" spans="1:6" ht="16" hidden="1" x14ac:dyDescent="0.45">
      <c r="A1817" s="13">
        <v>43888</v>
      </c>
      <c r="B1817" s="3" t="s">
        <v>17</v>
      </c>
      <c r="C1817" s="3" t="s">
        <v>1848</v>
      </c>
      <c r="D1817" s="3" t="s">
        <v>28</v>
      </c>
      <c r="E1817" s="3" t="s">
        <v>8</v>
      </c>
      <c r="F1817" s="3">
        <v>841.94</v>
      </c>
    </row>
    <row r="1818" spans="1:6" ht="16" hidden="1" x14ac:dyDescent="0.45">
      <c r="A1818" s="12">
        <v>43888</v>
      </c>
      <c r="B1818" s="2" t="s">
        <v>17</v>
      </c>
      <c r="C1818" s="2" t="s">
        <v>1849</v>
      </c>
      <c r="D1818" s="2" t="s">
        <v>93</v>
      </c>
      <c r="E1818" s="2" t="s">
        <v>8</v>
      </c>
      <c r="F1818" s="2">
        <v>3134.4224999999992</v>
      </c>
    </row>
    <row r="1819" spans="1:6" ht="16" hidden="1" x14ac:dyDescent="0.45">
      <c r="A1819" s="13">
        <v>43888</v>
      </c>
      <c r="B1819" s="3" t="s">
        <v>6</v>
      </c>
      <c r="C1819" s="3" t="s">
        <v>1850</v>
      </c>
      <c r="D1819" s="3" t="s">
        <v>8</v>
      </c>
      <c r="E1819" s="3" t="s">
        <v>117</v>
      </c>
      <c r="F1819" s="3">
        <v>24045.921000000002</v>
      </c>
    </row>
    <row r="1820" spans="1:6" ht="16" x14ac:dyDescent="0.45">
      <c r="A1820" s="12">
        <v>43888</v>
      </c>
      <c r="B1820" s="2" t="s">
        <v>10</v>
      </c>
      <c r="C1820" s="2" t="s">
        <v>1851</v>
      </c>
      <c r="D1820" s="2" t="s">
        <v>8</v>
      </c>
      <c r="E1820" s="2" t="s">
        <v>9</v>
      </c>
      <c r="F1820" s="2">
        <v>16299.6</v>
      </c>
    </row>
    <row r="1821" spans="1:6" ht="16" x14ac:dyDescent="0.45">
      <c r="A1821" s="13">
        <v>43888</v>
      </c>
      <c r="B1821" s="3" t="s">
        <v>10</v>
      </c>
      <c r="C1821" s="3" t="s">
        <v>1852</v>
      </c>
      <c r="D1821" s="3" t="s">
        <v>12</v>
      </c>
      <c r="E1821" s="3" t="s">
        <v>8</v>
      </c>
      <c r="F1821" s="3">
        <v>10.648000000000001</v>
      </c>
    </row>
    <row r="1822" spans="1:6" ht="16" hidden="1" x14ac:dyDescent="0.45">
      <c r="A1822" s="12">
        <v>43889</v>
      </c>
      <c r="B1822" s="2" t="s">
        <v>17</v>
      </c>
      <c r="C1822" s="2" t="s">
        <v>1853</v>
      </c>
      <c r="D1822" s="2" t="s">
        <v>67</v>
      </c>
      <c r="E1822" s="2" t="s">
        <v>8</v>
      </c>
      <c r="F1822" s="2">
        <v>4278</v>
      </c>
    </row>
    <row r="1823" spans="1:6" ht="16" x14ac:dyDescent="0.45">
      <c r="A1823" s="13">
        <v>43889</v>
      </c>
      <c r="B1823" s="3" t="s">
        <v>10</v>
      </c>
      <c r="C1823" s="3" t="s">
        <v>1854</v>
      </c>
      <c r="D1823" s="3" t="s">
        <v>93</v>
      </c>
      <c r="E1823" s="3" t="s">
        <v>8</v>
      </c>
      <c r="F1823" s="3">
        <v>18.2364</v>
      </c>
    </row>
    <row r="1824" spans="1:6" ht="16" hidden="1" x14ac:dyDescent="0.45">
      <c r="A1824" s="12">
        <v>43889</v>
      </c>
      <c r="B1824" s="2" t="s">
        <v>15</v>
      </c>
      <c r="C1824" s="2" t="s">
        <v>1855</v>
      </c>
      <c r="D1824" s="2" t="s">
        <v>8</v>
      </c>
      <c r="E1824" s="2" t="s">
        <v>14</v>
      </c>
      <c r="F1824" s="2">
        <v>920</v>
      </c>
    </row>
    <row r="1825" spans="1:6" ht="16" hidden="1" x14ac:dyDescent="0.45">
      <c r="A1825" s="13">
        <v>43890</v>
      </c>
      <c r="B1825" s="3" t="s">
        <v>17</v>
      </c>
      <c r="C1825" s="3" t="s">
        <v>1856</v>
      </c>
      <c r="D1825" s="3" t="s">
        <v>8</v>
      </c>
      <c r="E1825" s="3" t="s">
        <v>9</v>
      </c>
      <c r="F1825" s="3">
        <v>20139.1764</v>
      </c>
    </row>
    <row r="1826" spans="1:6" ht="16" hidden="1" x14ac:dyDescent="0.45">
      <c r="A1826" s="12">
        <v>43890</v>
      </c>
      <c r="B1826" s="2" t="s">
        <v>17</v>
      </c>
      <c r="C1826" s="2" t="s">
        <v>1857</v>
      </c>
      <c r="D1826" s="2" t="s">
        <v>57</v>
      </c>
      <c r="E1826" s="2" t="s">
        <v>8</v>
      </c>
      <c r="F1826" s="2">
        <v>16.75</v>
      </c>
    </row>
    <row r="1827" spans="1:6" ht="16" hidden="1" x14ac:dyDescent="0.45">
      <c r="A1827" s="13">
        <v>43890</v>
      </c>
      <c r="B1827" s="3" t="s">
        <v>6</v>
      </c>
      <c r="C1827" s="3" t="s">
        <v>1858</v>
      </c>
      <c r="D1827" s="3" t="s">
        <v>31</v>
      </c>
      <c r="E1827" s="3" t="s">
        <v>8</v>
      </c>
      <c r="F1827" s="3">
        <v>1326.672</v>
      </c>
    </row>
    <row r="1828" spans="1:6" ht="16" x14ac:dyDescent="0.45">
      <c r="A1828" s="12">
        <v>43890</v>
      </c>
      <c r="B1828" s="2" t="s">
        <v>10</v>
      </c>
      <c r="C1828" s="2" t="s">
        <v>1859</v>
      </c>
      <c r="D1828" s="2" t="s">
        <v>34</v>
      </c>
      <c r="E1828" s="2" t="s">
        <v>8</v>
      </c>
      <c r="F1828" s="2">
        <v>2180</v>
      </c>
    </row>
    <row r="1829" spans="1:6" ht="16" x14ac:dyDescent="0.45">
      <c r="A1829" s="13">
        <v>43890</v>
      </c>
      <c r="B1829" s="3" t="s">
        <v>10</v>
      </c>
      <c r="C1829" s="3" t="s">
        <v>1860</v>
      </c>
      <c r="D1829" s="3" t="s">
        <v>26</v>
      </c>
      <c r="E1829" s="3" t="s">
        <v>8</v>
      </c>
      <c r="F1829" s="3">
        <v>652.08000000000004</v>
      </c>
    </row>
    <row r="1830" spans="1:6" ht="16" hidden="1" x14ac:dyDescent="0.45">
      <c r="A1830" s="12">
        <v>43891</v>
      </c>
      <c r="B1830" s="2" t="s">
        <v>17</v>
      </c>
      <c r="C1830" s="2" t="s">
        <v>1861</v>
      </c>
      <c r="D1830" s="2" t="s">
        <v>31</v>
      </c>
      <c r="E1830" s="2" t="s">
        <v>8</v>
      </c>
      <c r="F1830" s="2">
        <v>15.110800000000001</v>
      </c>
    </row>
    <row r="1831" spans="1:6" ht="16" hidden="1" x14ac:dyDescent="0.45">
      <c r="A1831" s="13">
        <v>43891</v>
      </c>
      <c r="B1831" s="3" t="s">
        <v>17</v>
      </c>
      <c r="C1831" s="3" t="s">
        <v>1862</v>
      </c>
      <c r="D1831" s="3" t="s">
        <v>34</v>
      </c>
      <c r="E1831" s="3" t="s">
        <v>8</v>
      </c>
      <c r="F1831" s="3">
        <v>74.995200000000011</v>
      </c>
    </row>
    <row r="1832" spans="1:6" ht="16" hidden="1" x14ac:dyDescent="0.45">
      <c r="A1832" s="12">
        <v>43892</v>
      </c>
      <c r="B1832" s="2" t="s">
        <v>17</v>
      </c>
      <c r="C1832" s="2" t="s">
        <v>1863</v>
      </c>
      <c r="D1832" s="2" t="s">
        <v>19</v>
      </c>
      <c r="E1832" s="2" t="s">
        <v>8</v>
      </c>
      <c r="F1832" s="2">
        <v>3503.5448000000006</v>
      </c>
    </row>
    <row r="1833" spans="1:6" ht="16" hidden="1" x14ac:dyDescent="0.45">
      <c r="A1833" s="13">
        <v>43892</v>
      </c>
      <c r="B1833" s="3" t="s">
        <v>6</v>
      </c>
      <c r="C1833" s="3" t="s">
        <v>1864</v>
      </c>
      <c r="D1833" s="3" t="s">
        <v>93</v>
      </c>
      <c r="E1833" s="3" t="s">
        <v>8</v>
      </c>
      <c r="F1833" s="3">
        <v>4471.7760999999991</v>
      </c>
    </row>
    <row r="1834" spans="1:6" ht="16" hidden="1" x14ac:dyDescent="0.45">
      <c r="A1834" s="12">
        <v>43892</v>
      </c>
      <c r="B1834" s="2" t="s">
        <v>15</v>
      </c>
      <c r="C1834" s="2" t="s">
        <v>1865</v>
      </c>
      <c r="D1834" s="2" t="s">
        <v>8</v>
      </c>
      <c r="E1834" s="2" t="s">
        <v>117</v>
      </c>
      <c r="F1834" s="2">
        <v>21106.975099999996</v>
      </c>
    </row>
    <row r="1835" spans="1:6" ht="16" hidden="1" x14ac:dyDescent="0.45">
      <c r="A1835" s="13">
        <v>43892</v>
      </c>
      <c r="B1835" s="3" t="s">
        <v>15</v>
      </c>
      <c r="C1835" s="3" t="s">
        <v>1866</v>
      </c>
      <c r="D1835" s="3" t="s">
        <v>23</v>
      </c>
      <c r="E1835" s="3" t="s">
        <v>8</v>
      </c>
      <c r="F1835" s="3">
        <v>12486.24</v>
      </c>
    </row>
    <row r="1836" spans="1:6" ht="16" hidden="1" x14ac:dyDescent="0.45">
      <c r="A1836" s="12">
        <v>43893</v>
      </c>
      <c r="B1836" s="2" t="s">
        <v>6</v>
      </c>
      <c r="C1836" s="2" t="s">
        <v>1867</v>
      </c>
      <c r="D1836" s="2" t="s">
        <v>39</v>
      </c>
      <c r="E1836" s="2" t="s">
        <v>8</v>
      </c>
      <c r="F1836" s="2">
        <v>18.343600000000002</v>
      </c>
    </row>
    <row r="1837" spans="1:6" ht="16" hidden="1" x14ac:dyDescent="0.45">
      <c r="A1837" s="13">
        <v>43893</v>
      </c>
      <c r="B1837" s="3" t="s">
        <v>6</v>
      </c>
      <c r="C1837" s="3" t="s">
        <v>1868</v>
      </c>
      <c r="D1837" s="3" t="s">
        <v>8</v>
      </c>
      <c r="E1837" s="3" t="s">
        <v>14</v>
      </c>
      <c r="F1837" s="3">
        <v>47.028100000000002</v>
      </c>
    </row>
    <row r="1838" spans="1:6" ht="16" hidden="1" x14ac:dyDescent="0.45">
      <c r="A1838" s="12">
        <v>43893</v>
      </c>
      <c r="B1838" s="2" t="s">
        <v>6</v>
      </c>
      <c r="C1838" s="2" t="s">
        <v>1869</v>
      </c>
      <c r="D1838" s="2" t="s">
        <v>26</v>
      </c>
      <c r="E1838" s="2" t="s">
        <v>8</v>
      </c>
      <c r="F1838" s="2">
        <v>2014.2107999999998</v>
      </c>
    </row>
    <row r="1839" spans="1:6" ht="16" x14ac:dyDescent="0.45">
      <c r="A1839" s="13">
        <v>43893</v>
      </c>
      <c r="B1839" s="3" t="s">
        <v>10</v>
      </c>
      <c r="C1839" s="3" t="s">
        <v>1870</v>
      </c>
      <c r="D1839" s="3" t="s">
        <v>8</v>
      </c>
      <c r="E1839" s="3" t="s">
        <v>9</v>
      </c>
      <c r="F1839" s="3">
        <v>17480.749800000001</v>
      </c>
    </row>
    <row r="1840" spans="1:6" ht="16" hidden="1" x14ac:dyDescent="0.45">
      <c r="A1840" s="12">
        <v>43893</v>
      </c>
      <c r="B1840" s="2" t="s">
        <v>15</v>
      </c>
      <c r="C1840" s="2" t="s">
        <v>1871</v>
      </c>
      <c r="D1840" s="2" t="s">
        <v>12</v>
      </c>
      <c r="E1840" s="2" t="s">
        <v>8</v>
      </c>
      <c r="F1840" s="2">
        <v>4101.6118000000006</v>
      </c>
    </row>
    <row r="1841" spans="1:6" ht="16" hidden="1" x14ac:dyDescent="0.45">
      <c r="A1841" s="13">
        <v>43894</v>
      </c>
      <c r="B1841" s="3" t="s">
        <v>17</v>
      </c>
      <c r="C1841" s="3" t="s">
        <v>1872</v>
      </c>
      <c r="D1841" s="3" t="s">
        <v>34</v>
      </c>
      <c r="E1841" s="3" t="s">
        <v>8</v>
      </c>
      <c r="F1841" s="3">
        <v>1819</v>
      </c>
    </row>
    <row r="1842" spans="1:6" ht="16" hidden="1" x14ac:dyDescent="0.45">
      <c r="A1842" s="12">
        <v>43894</v>
      </c>
      <c r="B1842" s="2" t="s">
        <v>6</v>
      </c>
      <c r="C1842" s="2" t="s">
        <v>1873</v>
      </c>
      <c r="D1842" s="2" t="s">
        <v>57</v>
      </c>
      <c r="E1842" s="2" t="s">
        <v>8</v>
      </c>
      <c r="F1842" s="2">
        <v>3420</v>
      </c>
    </row>
    <row r="1843" spans="1:6" ht="16" x14ac:dyDescent="0.45">
      <c r="A1843" s="13">
        <v>43894</v>
      </c>
      <c r="B1843" s="3" t="s">
        <v>10</v>
      </c>
      <c r="C1843" s="3" t="s">
        <v>1874</v>
      </c>
      <c r="D1843" s="3" t="s">
        <v>34</v>
      </c>
      <c r="E1843" s="3" t="s">
        <v>8</v>
      </c>
      <c r="F1843" s="3">
        <v>130.8672</v>
      </c>
    </row>
    <row r="1844" spans="1:6" ht="16" x14ac:dyDescent="0.45">
      <c r="A1844" s="12">
        <v>43895</v>
      </c>
      <c r="B1844" s="2" t="s">
        <v>10</v>
      </c>
      <c r="C1844" s="2" t="s">
        <v>1875</v>
      </c>
      <c r="D1844" s="2" t="s">
        <v>93</v>
      </c>
      <c r="E1844" s="2" t="s">
        <v>8</v>
      </c>
      <c r="F1844" s="2">
        <v>5.92</v>
      </c>
    </row>
    <row r="1845" spans="1:6" ht="16" hidden="1" x14ac:dyDescent="0.45">
      <c r="A1845" s="13">
        <v>43895</v>
      </c>
      <c r="B1845" s="3" t="s">
        <v>15</v>
      </c>
      <c r="C1845" s="3" t="s">
        <v>1876</v>
      </c>
      <c r="D1845" s="3" t="s">
        <v>8</v>
      </c>
      <c r="E1845" s="3" t="s">
        <v>9</v>
      </c>
      <c r="F1845" s="3">
        <v>377.49599999999998</v>
      </c>
    </row>
    <row r="1846" spans="1:6" ht="16" hidden="1" x14ac:dyDescent="0.45">
      <c r="A1846" s="12">
        <v>43895</v>
      </c>
      <c r="B1846" s="2" t="s">
        <v>15</v>
      </c>
      <c r="C1846" s="2" t="s">
        <v>1877</v>
      </c>
      <c r="D1846" s="2" t="s">
        <v>93</v>
      </c>
      <c r="E1846" s="2" t="s">
        <v>8</v>
      </c>
      <c r="F1846" s="2">
        <v>15.872</v>
      </c>
    </row>
    <row r="1847" spans="1:6" ht="16" hidden="1" x14ac:dyDescent="0.45">
      <c r="A1847" s="13">
        <v>43896</v>
      </c>
      <c r="B1847" s="3" t="s">
        <v>6</v>
      </c>
      <c r="C1847" s="3" t="s">
        <v>1878</v>
      </c>
      <c r="D1847" s="3" t="s">
        <v>57</v>
      </c>
      <c r="E1847" s="3" t="s">
        <v>8</v>
      </c>
      <c r="F1847" s="3">
        <v>9.4</v>
      </c>
    </row>
    <row r="1848" spans="1:6" ht="16" x14ac:dyDescent="0.45">
      <c r="A1848" s="12">
        <v>43896</v>
      </c>
      <c r="B1848" s="2" t="s">
        <v>10</v>
      </c>
      <c r="C1848" s="2" t="s">
        <v>1879</v>
      </c>
      <c r="D1848" s="2" t="s">
        <v>42</v>
      </c>
      <c r="E1848" s="2" t="s">
        <v>8</v>
      </c>
      <c r="F1848" s="2">
        <v>11640</v>
      </c>
    </row>
    <row r="1849" spans="1:6" ht="16" x14ac:dyDescent="0.45">
      <c r="A1849" s="13">
        <v>43896</v>
      </c>
      <c r="B1849" s="3" t="s">
        <v>10</v>
      </c>
      <c r="C1849" s="3" t="s">
        <v>1880</v>
      </c>
      <c r="D1849" s="3" t="s">
        <v>34</v>
      </c>
      <c r="E1849" s="3" t="s">
        <v>8</v>
      </c>
      <c r="F1849" s="3">
        <v>6.9552000000000014</v>
      </c>
    </row>
    <row r="1850" spans="1:6" ht="16" hidden="1" x14ac:dyDescent="0.45">
      <c r="A1850" s="12">
        <v>43896</v>
      </c>
      <c r="B1850" s="2" t="s">
        <v>15</v>
      </c>
      <c r="C1850" s="2" t="s">
        <v>1881</v>
      </c>
      <c r="D1850" s="2" t="s">
        <v>42</v>
      </c>
      <c r="E1850" s="2" t="s">
        <v>8</v>
      </c>
      <c r="F1850" s="2">
        <v>14661.6</v>
      </c>
    </row>
    <row r="1851" spans="1:6" ht="16" hidden="1" x14ac:dyDescent="0.45">
      <c r="A1851" s="13">
        <v>43897</v>
      </c>
      <c r="B1851" s="3" t="s">
        <v>17</v>
      </c>
      <c r="C1851" s="3" t="s">
        <v>1882</v>
      </c>
      <c r="D1851" s="3" t="s">
        <v>39</v>
      </c>
      <c r="E1851" s="3" t="s">
        <v>8</v>
      </c>
      <c r="F1851" s="3">
        <v>5.7759999999999998</v>
      </c>
    </row>
    <row r="1852" spans="1:6" ht="16" hidden="1" x14ac:dyDescent="0.45">
      <c r="A1852" s="12">
        <v>43897</v>
      </c>
      <c r="B1852" s="2" t="s">
        <v>6</v>
      </c>
      <c r="C1852" s="2" t="s">
        <v>1883</v>
      </c>
      <c r="D1852" s="2" t="s">
        <v>23</v>
      </c>
      <c r="E1852" s="2" t="s">
        <v>8</v>
      </c>
      <c r="F1852" s="2">
        <v>12960</v>
      </c>
    </row>
    <row r="1853" spans="1:6" ht="16" hidden="1" x14ac:dyDescent="0.45">
      <c r="A1853" s="13">
        <v>43897</v>
      </c>
      <c r="B1853" s="3" t="s">
        <v>15</v>
      </c>
      <c r="C1853" s="3" t="s">
        <v>1884</v>
      </c>
      <c r="D1853" s="3" t="s">
        <v>57</v>
      </c>
      <c r="E1853" s="3" t="s">
        <v>8</v>
      </c>
      <c r="F1853" s="3">
        <v>1320.5</v>
      </c>
    </row>
    <row r="1854" spans="1:6" ht="16" x14ac:dyDescent="0.45">
      <c r="A1854" s="12">
        <v>43898</v>
      </c>
      <c r="B1854" s="2" t="s">
        <v>10</v>
      </c>
      <c r="C1854" s="2" t="s">
        <v>1885</v>
      </c>
      <c r="D1854" s="2" t="s">
        <v>8</v>
      </c>
      <c r="E1854" s="2" t="s">
        <v>14</v>
      </c>
      <c r="F1854" s="2">
        <v>8272.8184000000001</v>
      </c>
    </row>
    <row r="1855" spans="1:6" ht="16" x14ac:dyDescent="0.45">
      <c r="A1855" s="13">
        <v>43898</v>
      </c>
      <c r="B1855" s="3" t="s">
        <v>10</v>
      </c>
      <c r="C1855" s="3" t="s">
        <v>1886</v>
      </c>
      <c r="D1855" s="3" t="s">
        <v>57</v>
      </c>
      <c r="E1855" s="3" t="s">
        <v>8</v>
      </c>
      <c r="F1855" s="3">
        <v>531.36</v>
      </c>
    </row>
    <row r="1856" spans="1:6" ht="16" hidden="1" x14ac:dyDescent="0.45">
      <c r="A1856" s="12">
        <v>43899</v>
      </c>
      <c r="B1856" s="2" t="s">
        <v>17</v>
      </c>
      <c r="C1856" s="2" t="s">
        <v>1887</v>
      </c>
      <c r="D1856" s="2" t="s">
        <v>8</v>
      </c>
      <c r="E1856" s="2" t="s">
        <v>14</v>
      </c>
      <c r="F1856" s="2">
        <v>1215.68</v>
      </c>
    </row>
    <row r="1857" spans="1:6" ht="16" hidden="1" x14ac:dyDescent="0.45">
      <c r="A1857" s="13">
        <v>43899</v>
      </c>
      <c r="B1857" s="3" t="s">
        <v>6</v>
      </c>
      <c r="C1857" s="3" t="s">
        <v>1888</v>
      </c>
      <c r="D1857" s="3" t="s">
        <v>39</v>
      </c>
      <c r="E1857" s="3" t="s">
        <v>8</v>
      </c>
      <c r="F1857" s="3">
        <v>518</v>
      </c>
    </row>
    <row r="1858" spans="1:6" ht="16" hidden="1" x14ac:dyDescent="0.45">
      <c r="A1858" s="12">
        <v>43899</v>
      </c>
      <c r="B1858" s="2" t="s">
        <v>6</v>
      </c>
      <c r="C1858" s="2" t="s">
        <v>1889</v>
      </c>
      <c r="D1858" s="2" t="s">
        <v>93</v>
      </c>
      <c r="E1858" s="2" t="s">
        <v>8</v>
      </c>
      <c r="F1858" s="2">
        <v>61.698700000000002</v>
      </c>
    </row>
    <row r="1859" spans="1:6" ht="16" hidden="1" x14ac:dyDescent="0.45">
      <c r="A1859" s="13">
        <v>43899</v>
      </c>
      <c r="B1859" s="3" t="s">
        <v>6</v>
      </c>
      <c r="C1859" s="3" t="s">
        <v>1890</v>
      </c>
      <c r="D1859" s="3" t="s">
        <v>104</v>
      </c>
      <c r="E1859" s="3" t="s">
        <v>8</v>
      </c>
      <c r="F1859" s="3">
        <v>2218.1889999999999</v>
      </c>
    </row>
    <row r="1860" spans="1:6" ht="16" x14ac:dyDescent="0.45">
      <c r="A1860" s="12">
        <v>43899</v>
      </c>
      <c r="B1860" s="2" t="s">
        <v>10</v>
      </c>
      <c r="C1860" s="2" t="s">
        <v>1891</v>
      </c>
      <c r="D1860" s="2" t="s">
        <v>23</v>
      </c>
      <c r="E1860" s="2" t="s">
        <v>8</v>
      </c>
      <c r="F1860" s="2">
        <v>10904</v>
      </c>
    </row>
    <row r="1861" spans="1:6" ht="16" x14ac:dyDescent="0.45">
      <c r="A1861" s="13">
        <v>43899</v>
      </c>
      <c r="B1861" s="3" t="s">
        <v>10</v>
      </c>
      <c r="C1861" s="3" t="s">
        <v>1892</v>
      </c>
      <c r="D1861" s="3" t="s">
        <v>57</v>
      </c>
      <c r="E1861" s="3" t="s">
        <v>8</v>
      </c>
      <c r="F1861" s="3">
        <v>957.6</v>
      </c>
    </row>
    <row r="1862" spans="1:6" ht="16" hidden="1" x14ac:dyDescent="0.45">
      <c r="A1862" s="12">
        <v>43899</v>
      </c>
      <c r="B1862" s="2" t="s">
        <v>15</v>
      </c>
      <c r="C1862" s="2" t="s">
        <v>1893</v>
      </c>
      <c r="D1862" s="2" t="s">
        <v>64</v>
      </c>
      <c r="E1862" s="2" t="s">
        <v>8</v>
      </c>
      <c r="F1862" s="2">
        <v>1132.087</v>
      </c>
    </row>
    <row r="1863" spans="1:6" ht="16" hidden="1" x14ac:dyDescent="0.45">
      <c r="A1863" s="13">
        <v>43900</v>
      </c>
      <c r="B1863" s="3" t="s">
        <v>17</v>
      </c>
      <c r="C1863" s="3" t="s">
        <v>1894</v>
      </c>
      <c r="D1863" s="3" t="s">
        <v>104</v>
      </c>
      <c r="E1863" s="3" t="s">
        <v>8</v>
      </c>
      <c r="F1863" s="3">
        <v>556.79999999999995</v>
      </c>
    </row>
    <row r="1864" spans="1:6" ht="16" hidden="1" x14ac:dyDescent="0.45">
      <c r="A1864" s="12">
        <v>43900</v>
      </c>
      <c r="B1864" s="2" t="s">
        <v>6</v>
      </c>
      <c r="C1864" s="2" t="s">
        <v>1895</v>
      </c>
      <c r="D1864" s="2" t="s">
        <v>73</v>
      </c>
      <c r="E1864" s="2" t="s">
        <v>8</v>
      </c>
      <c r="F1864" s="2">
        <v>1683.6</v>
      </c>
    </row>
    <row r="1865" spans="1:6" ht="16" hidden="1" x14ac:dyDescent="0.45">
      <c r="A1865" s="13">
        <v>43901</v>
      </c>
      <c r="B1865" s="3" t="s">
        <v>17</v>
      </c>
      <c r="C1865" s="3" t="s">
        <v>1896</v>
      </c>
      <c r="D1865" s="3" t="s">
        <v>8</v>
      </c>
      <c r="E1865" s="3" t="s">
        <v>14</v>
      </c>
      <c r="F1865" s="3">
        <v>336.6</v>
      </c>
    </row>
    <row r="1866" spans="1:6" ht="16" hidden="1" x14ac:dyDescent="0.45">
      <c r="A1866" s="12">
        <v>43901</v>
      </c>
      <c r="B1866" s="2" t="s">
        <v>6</v>
      </c>
      <c r="C1866" s="2" t="s">
        <v>1897</v>
      </c>
      <c r="D1866" s="2" t="s">
        <v>31</v>
      </c>
      <c r="E1866" s="2" t="s">
        <v>8</v>
      </c>
      <c r="F1866" s="2">
        <v>74.275400000000005</v>
      </c>
    </row>
    <row r="1867" spans="1:6" ht="16" x14ac:dyDescent="0.45">
      <c r="A1867" s="13">
        <v>43901</v>
      </c>
      <c r="B1867" s="3" t="s">
        <v>10</v>
      </c>
      <c r="C1867" s="3" t="s">
        <v>1898</v>
      </c>
      <c r="D1867" s="3" t="s">
        <v>8</v>
      </c>
      <c r="E1867" s="3" t="s">
        <v>14</v>
      </c>
      <c r="F1867" s="3">
        <v>6566.8881000000001</v>
      </c>
    </row>
    <row r="1868" spans="1:6" ht="16" hidden="1" x14ac:dyDescent="0.45">
      <c r="A1868" s="12">
        <v>43901</v>
      </c>
      <c r="B1868" s="2" t="s">
        <v>15</v>
      </c>
      <c r="C1868" s="2" t="s">
        <v>1899</v>
      </c>
      <c r="D1868" s="2" t="s">
        <v>42</v>
      </c>
      <c r="E1868" s="2" t="s">
        <v>8</v>
      </c>
      <c r="F1868" s="2">
        <v>20374.2</v>
      </c>
    </row>
    <row r="1869" spans="1:6" ht="16" hidden="1" x14ac:dyDescent="0.45">
      <c r="A1869" s="13">
        <v>43902</v>
      </c>
      <c r="B1869" s="3" t="s">
        <v>17</v>
      </c>
      <c r="C1869" s="3" t="s">
        <v>1900</v>
      </c>
      <c r="D1869" s="3" t="s">
        <v>12</v>
      </c>
      <c r="E1869" s="3" t="s">
        <v>8</v>
      </c>
      <c r="F1869" s="3">
        <v>1660</v>
      </c>
    </row>
    <row r="1870" spans="1:6" ht="16" hidden="1" x14ac:dyDescent="0.45">
      <c r="A1870" s="12">
        <v>43902</v>
      </c>
      <c r="B1870" s="2" t="s">
        <v>17</v>
      </c>
      <c r="C1870" s="2" t="s">
        <v>1901</v>
      </c>
      <c r="D1870" s="2" t="s">
        <v>8</v>
      </c>
      <c r="E1870" s="2" t="s">
        <v>14</v>
      </c>
      <c r="F1870" s="2">
        <v>22.755600000000001</v>
      </c>
    </row>
    <row r="1871" spans="1:6" ht="16" hidden="1" x14ac:dyDescent="0.45">
      <c r="A1871" s="13">
        <v>43902</v>
      </c>
      <c r="B1871" s="3" t="s">
        <v>17</v>
      </c>
      <c r="C1871" s="3" t="s">
        <v>1902</v>
      </c>
      <c r="D1871" s="3" t="s">
        <v>31</v>
      </c>
      <c r="E1871" s="3" t="s">
        <v>8</v>
      </c>
      <c r="F1871" s="3">
        <v>75.894999999999996</v>
      </c>
    </row>
    <row r="1872" spans="1:6" ht="16" hidden="1" x14ac:dyDescent="0.45">
      <c r="A1872" s="12">
        <v>43903</v>
      </c>
      <c r="B1872" s="2" t="s">
        <v>6</v>
      </c>
      <c r="C1872" s="2" t="s">
        <v>1903</v>
      </c>
      <c r="D1872" s="2" t="s">
        <v>23</v>
      </c>
      <c r="E1872" s="2" t="s">
        <v>8</v>
      </c>
      <c r="F1872" s="2">
        <v>2058</v>
      </c>
    </row>
    <row r="1873" spans="1:6" ht="16" x14ac:dyDescent="0.45">
      <c r="A1873" s="13">
        <v>43903</v>
      </c>
      <c r="B1873" s="3" t="s">
        <v>10</v>
      </c>
      <c r="C1873" s="3" t="s">
        <v>1904</v>
      </c>
      <c r="D1873" s="3" t="s">
        <v>26</v>
      </c>
      <c r="E1873" s="3" t="s">
        <v>8</v>
      </c>
      <c r="F1873" s="3">
        <v>1134</v>
      </c>
    </row>
    <row r="1874" spans="1:6" ht="16" x14ac:dyDescent="0.45">
      <c r="A1874" s="12">
        <v>43903</v>
      </c>
      <c r="B1874" s="2" t="s">
        <v>10</v>
      </c>
      <c r="C1874" s="2" t="s">
        <v>1905</v>
      </c>
      <c r="D1874" s="2" t="s">
        <v>23</v>
      </c>
      <c r="E1874" s="2" t="s">
        <v>8</v>
      </c>
      <c r="F1874" s="2">
        <v>3601.422</v>
      </c>
    </row>
    <row r="1875" spans="1:6" ht="16" hidden="1" x14ac:dyDescent="0.45">
      <c r="A1875" s="13">
        <v>43903</v>
      </c>
      <c r="B1875" s="3" t="s">
        <v>15</v>
      </c>
      <c r="C1875" s="3" t="s">
        <v>1906</v>
      </c>
      <c r="D1875" s="3" t="s">
        <v>26</v>
      </c>
      <c r="E1875" s="3" t="s">
        <v>8</v>
      </c>
      <c r="F1875" s="3">
        <v>405.6</v>
      </c>
    </row>
    <row r="1876" spans="1:6" ht="16" hidden="1" x14ac:dyDescent="0.45">
      <c r="A1876" s="12">
        <v>43904</v>
      </c>
      <c r="B1876" s="2" t="s">
        <v>17</v>
      </c>
      <c r="C1876" s="2" t="s">
        <v>1907</v>
      </c>
      <c r="D1876" s="2" t="s">
        <v>34</v>
      </c>
      <c r="E1876" s="2" t="s">
        <v>8</v>
      </c>
      <c r="F1876" s="2">
        <v>688</v>
      </c>
    </row>
    <row r="1877" spans="1:6" ht="16" hidden="1" x14ac:dyDescent="0.45">
      <c r="A1877" s="13">
        <v>43904</v>
      </c>
      <c r="B1877" s="3" t="s">
        <v>17</v>
      </c>
      <c r="C1877" s="3" t="s">
        <v>1908</v>
      </c>
      <c r="D1877" s="3" t="s">
        <v>64</v>
      </c>
      <c r="E1877" s="3" t="s">
        <v>8</v>
      </c>
      <c r="F1877" s="3">
        <v>65.023899999999998</v>
      </c>
    </row>
    <row r="1878" spans="1:6" ht="16" x14ac:dyDescent="0.45">
      <c r="A1878" s="12">
        <v>43904</v>
      </c>
      <c r="B1878" s="2" t="s">
        <v>10</v>
      </c>
      <c r="C1878" s="2" t="s">
        <v>1909</v>
      </c>
      <c r="D1878" s="2" t="s">
        <v>28</v>
      </c>
      <c r="E1878" s="2" t="s">
        <v>8</v>
      </c>
      <c r="F1878" s="2">
        <v>57.779200000000003</v>
      </c>
    </row>
    <row r="1879" spans="1:6" ht="16" x14ac:dyDescent="0.45">
      <c r="A1879" s="13">
        <v>43904</v>
      </c>
      <c r="B1879" s="3" t="s">
        <v>10</v>
      </c>
      <c r="C1879" s="3" t="s">
        <v>1910</v>
      </c>
      <c r="D1879" s="3" t="s">
        <v>67</v>
      </c>
      <c r="E1879" s="3" t="s">
        <v>8</v>
      </c>
      <c r="F1879" s="3">
        <v>4650</v>
      </c>
    </row>
    <row r="1880" spans="1:6" ht="16" x14ac:dyDescent="0.45">
      <c r="A1880" s="12">
        <v>43904</v>
      </c>
      <c r="B1880" s="2" t="s">
        <v>10</v>
      </c>
      <c r="C1880" s="2" t="s">
        <v>1911</v>
      </c>
      <c r="D1880" s="2" t="s">
        <v>31</v>
      </c>
      <c r="E1880" s="2" t="s">
        <v>8</v>
      </c>
      <c r="F1880" s="2">
        <v>2332.4</v>
      </c>
    </row>
    <row r="1881" spans="1:6" ht="16" hidden="1" x14ac:dyDescent="0.45">
      <c r="A1881" s="13">
        <v>43905</v>
      </c>
      <c r="B1881" s="3" t="s">
        <v>17</v>
      </c>
      <c r="C1881" s="3" t="s">
        <v>1912</v>
      </c>
      <c r="D1881" s="3" t="s">
        <v>26</v>
      </c>
      <c r="E1881" s="3" t="s">
        <v>8</v>
      </c>
      <c r="F1881" s="3">
        <v>778.68</v>
      </c>
    </row>
    <row r="1882" spans="1:6" ht="16" hidden="1" x14ac:dyDescent="0.45">
      <c r="A1882" s="12">
        <v>43905</v>
      </c>
      <c r="B1882" s="2" t="s">
        <v>6</v>
      </c>
      <c r="C1882" s="2" t="s">
        <v>1913</v>
      </c>
      <c r="D1882" s="2" t="s">
        <v>26</v>
      </c>
      <c r="E1882" s="2" t="s">
        <v>8</v>
      </c>
      <c r="F1882" s="2">
        <v>2638.62</v>
      </c>
    </row>
    <row r="1883" spans="1:6" ht="16" hidden="1" x14ac:dyDescent="0.45">
      <c r="A1883" s="13">
        <v>43905</v>
      </c>
      <c r="B1883" s="3" t="s">
        <v>6</v>
      </c>
      <c r="C1883" s="3" t="s">
        <v>1914</v>
      </c>
      <c r="D1883" s="3" t="s">
        <v>57</v>
      </c>
      <c r="E1883" s="3" t="s">
        <v>8</v>
      </c>
      <c r="F1883" s="3">
        <v>14.605</v>
      </c>
    </row>
    <row r="1884" spans="1:6" ht="16" x14ac:dyDescent="0.45">
      <c r="A1884" s="12">
        <v>43905</v>
      </c>
      <c r="B1884" s="2" t="s">
        <v>10</v>
      </c>
      <c r="C1884" s="2" t="s">
        <v>1915</v>
      </c>
      <c r="D1884" s="2" t="s">
        <v>46</v>
      </c>
      <c r="E1884" s="2" t="s">
        <v>47</v>
      </c>
      <c r="F1884" s="2">
        <v>1822.4</v>
      </c>
    </row>
    <row r="1885" spans="1:6" ht="16" hidden="1" x14ac:dyDescent="0.45">
      <c r="A1885" s="13">
        <v>43905</v>
      </c>
      <c r="B1885" s="3" t="s">
        <v>15</v>
      </c>
      <c r="C1885" s="3" t="s">
        <v>1916</v>
      </c>
      <c r="D1885" s="3" t="s">
        <v>39</v>
      </c>
      <c r="E1885" s="3" t="s">
        <v>8</v>
      </c>
      <c r="F1885" s="3">
        <v>9770.48</v>
      </c>
    </row>
    <row r="1886" spans="1:6" ht="16" hidden="1" x14ac:dyDescent="0.45">
      <c r="A1886" s="12">
        <v>43906</v>
      </c>
      <c r="B1886" s="2" t="s">
        <v>17</v>
      </c>
      <c r="C1886" s="2" t="s">
        <v>1917</v>
      </c>
      <c r="D1886" s="2" t="s">
        <v>104</v>
      </c>
      <c r="E1886" s="2" t="s">
        <v>8</v>
      </c>
      <c r="F1886" s="2">
        <v>9.5570999999999984</v>
      </c>
    </row>
    <row r="1887" spans="1:6" ht="16" hidden="1" x14ac:dyDescent="0.45">
      <c r="A1887" s="13">
        <v>43906</v>
      </c>
      <c r="B1887" s="3" t="s">
        <v>17</v>
      </c>
      <c r="C1887" s="3" t="s">
        <v>1918</v>
      </c>
      <c r="D1887" s="3" t="s">
        <v>64</v>
      </c>
      <c r="E1887" s="3" t="s">
        <v>8</v>
      </c>
      <c r="F1887" s="3">
        <v>828.18</v>
      </c>
    </row>
    <row r="1888" spans="1:6" ht="16" x14ac:dyDescent="0.45">
      <c r="A1888" s="12">
        <v>43906</v>
      </c>
      <c r="B1888" s="2" t="s">
        <v>10</v>
      </c>
      <c r="C1888" s="2" t="s">
        <v>1919</v>
      </c>
      <c r="D1888" s="2" t="s">
        <v>73</v>
      </c>
      <c r="E1888" s="2" t="s">
        <v>8</v>
      </c>
      <c r="F1888" s="2">
        <v>544</v>
      </c>
    </row>
    <row r="1889" spans="1:6" ht="16" hidden="1" x14ac:dyDescent="0.45">
      <c r="A1889" s="13">
        <v>43906</v>
      </c>
      <c r="B1889" s="3" t="s">
        <v>15</v>
      </c>
      <c r="C1889" s="3" t="s">
        <v>1920</v>
      </c>
      <c r="D1889" s="3" t="s">
        <v>8</v>
      </c>
      <c r="E1889" s="3" t="s">
        <v>117</v>
      </c>
      <c r="F1889" s="3">
        <v>846</v>
      </c>
    </row>
    <row r="1890" spans="1:6" ht="16" hidden="1" x14ac:dyDescent="0.45">
      <c r="A1890" s="12">
        <v>43906</v>
      </c>
      <c r="B1890" s="2" t="s">
        <v>15</v>
      </c>
      <c r="C1890" s="2" t="s">
        <v>1921</v>
      </c>
      <c r="D1890" s="2" t="s">
        <v>19</v>
      </c>
      <c r="E1890" s="2" t="s">
        <v>8</v>
      </c>
      <c r="F1890" s="2">
        <v>64.48</v>
      </c>
    </row>
    <row r="1891" spans="1:6" ht="16" hidden="1" x14ac:dyDescent="0.45">
      <c r="A1891" s="13">
        <v>43907</v>
      </c>
      <c r="B1891" s="3" t="s">
        <v>6</v>
      </c>
      <c r="C1891" s="3" t="s">
        <v>1922</v>
      </c>
      <c r="D1891" s="3" t="s">
        <v>12</v>
      </c>
      <c r="E1891" s="3" t="s">
        <v>8</v>
      </c>
      <c r="F1891" s="3">
        <v>625.39200000000005</v>
      </c>
    </row>
    <row r="1892" spans="1:6" ht="16" hidden="1" x14ac:dyDescent="0.45">
      <c r="A1892" s="12">
        <v>43907</v>
      </c>
      <c r="B1892" s="2" t="s">
        <v>6</v>
      </c>
      <c r="C1892" s="2" t="s">
        <v>1923</v>
      </c>
      <c r="D1892" s="2" t="s">
        <v>67</v>
      </c>
      <c r="E1892" s="2" t="s">
        <v>8</v>
      </c>
      <c r="F1892" s="2">
        <v>11.22</v>
      </c>
    </row>
    <row r="1893" spans="1:6" ht="16" x14ac:dyDescent="0.45">
      <c r="A1893" s="13">
        <v>43907</v>
      </c>
      <c r="B1893" s="3" t="s">
        <v>10</v>
      </c>
      <c r="C1893" s="3" t="s">
        <v>1924</v>
      </c>
      <c r="D1893" s="3" t="s">
        <v>23</v>
      </c>
      <c r="E1893" s="3" t="s">
        <v>8</v>
      </c>
      <c r="F1893" s="3">
        <v>21.067200000000003</v>
      </c>
    </row>
    <row r="1894" spans="1:6" ht="16" hidden="1" x14ac:dyDescent="0.45">
      <c r="A1894" s="12">
        <v>43907</v>
      </c>
      <c r="B1894" s="2" t="s">
        <v>15</v>
      </c>
      <c r="C1894" s="2" t="s">
        <v>1925</v>
      </c>
      <c r="D1894" s="2" t="s">
        <v>64</v>
      </c>
      <c r="E1894" s="2" t="s">
        <v>8</v>
      </c>
      <c r="F1894" s="2">
        <v>5848.1851999999999</v>
      </c>
    </row>
    <row r="1895" spans="1:6" ht="16" hidden="1" x14ac:dyDescent="0.45">
      <c r="A1895" s="13">
        <v>43907</v>
      </c>
      <c r="B1895" s="3" t="s">
        <v>15</v>
      </c>
      <c r="C1895" s="3" t="s">
        <v>1926</v>
      </c>
      <c r="D1895" s="3" t="s">
        <v>67</v>
      </c>
      <c r="E1895" s="3" t="s">
        <v>8</v>
      </c>
      <c r="F1895" s="3">
        <v>9.6999999999999993</v>
      </c>
    </row>
    <row r="1896" spans="1:6" ht="16" hidden="1" x14ac:dyDescent="0.45">
      <c r="A1896" s="12">
        <v>43907</v>
      </c>
      <c r="B1896" s="2" t="s">
        <v>15</v>
      </c>
      <c r="C1896" s="2" t="s">
        <v>1927</v>
      </c>
      <c r="D1896" s="2" t="s">
        <v>64</v>
      </c>
      <c r="E1896" s="2" t="s">
        <v>8</v>
      </c>
      <c r="F1896" s="2">
        <v>462</v>
      </c>
    </row>
    <row r="1897" spans="1:6" ht="16" hidden="1" x14ac:dyDescent="0.45">
      <c r="A1897" s="13">
        <v>43908</v>
      </c>
      <c r="B1897" s="3" t="s">
        <v>6</v>
      </c>
      <c r="C1897" s="3" t="s">
        <v>1928</v>
      </c>
      <c r="D1897" s="3" t="s">
        <v>67</v>
      </c>
      <c r="E1897" s="3" t="s">
        <v>8</v>
      </c>
      <c r="F1897" s="3">
        <v>8.7780000000000005</v>
      </c>
    </row>
    <row r="1898" spans="1:6" ht="16" x14ac:dyDescent="0.45">
      <c r="A1898" s="12">
        <v>43908</v>
      </c>
      <c r="B1898" s="2" t="s">
        <v>10</v>
      </c>
      <c r="C1898" s="2" t="s">
        <v>1929</v>
      </c>
      <c r="D1898" s="2" t="s">
        <v>19</v>
      </c>
      <c r="E1898" s="2" t="s">
        <v>8</v>
      </c>
      <c r="F1898" s="2">
        <v>9.5696999999999992</v>
      </c>
    </row>
    <row r="1899" spans="1:6" ht="16" hidden="1" x14ac:dyDescent="0.45">
      <c r="A1899" s="13">
        <v>43908</v>
      </c>
      <c r="B1899" s="3" t="s">
        <v>15</v>
      </c>
      <c r="C1899" s="3" t="s">
        <v>1930</v>
      </c>
      <c r="D1899" s="3" t="s">
        <v>42</v>
      </c>
      <c r="E1899" s="3" t="s">
        <v>8</v>
      </c>
      <c r="F1899" s="3">
        <v>312</v>
      </c>
    </row>
    <row r="1900" spans="1:6" ht="16" hidden="1" x14ac:dyDescent="0.45">
      <c r="A1900" s="12">
        <v>43909</v>
      </c>
      <c r="B1900" s="2" t="s">
        <v>17</v>
      </c>
      <c r="C1900" s="2" t="s">
        <v>1931</v>
      </c>
      <c r="D1900" s="2" t="s">
        <v>23</v>
      </c>
      <c r="E1900" s="2" t="s">
        <v>8</v>
      </c>
      <c r="F1900" s="2">
        <v>961.05</v>
      </c>
    </row>
    <row r="1901" spans="1:6" ht="16" hidden="1" x14ac:dyDescent="0.45">
      <c r="A1901" s="13">
        <v>43909</v>
      </c>
      <c r="B1901" s="3" t="s">
        <v>17</v>
      </c>
      <c r="C1901" s="3" t="s">
        <v>1932</v>
      </c>
      <c r="D1901" s="3" t="s">
        <v>34</v>
      </c>
      <c r="E1901" s="3" t="s">
        <v>8</v>
      </c>
      <c r="F1901" s="3">
        <v>20.606399999999997</v>
      </c>
    </row>
    <row r="1902" spans="1:6" ht="16" hidden="1" x14ac:dyDescent="0.45">
      <c r="A1902" s="12">
        <v>43909</v>
      </c>
      <c r="B1902" s="2" t="s">
        <v>6</v>
      </c>
      <c r="C1902" s="2" t="s">
        <v>1933</v>
      </c>
      <c r="D1902" s="2" t="s">
        <v>8</v>
      </c>
      <c r="E1902" s="2" t="s">
        <v>14</v>
      </c>
      <c r="F1902" s="2">
        <v>4787.1252000000004</v>
      </c>
    </row>
    <row r="1903" spans="1:6" ht="16" x14ac:dyDescent="0.45">
      <c r="A1903" s="13">
        <v>43909</v>
      </c>
      <c r="B1903" s="3" t="s">
        <v>10</v>
      </c>
      <c r="C1903" s="3" t="s">
        <v>1934</v>
      </c>
      <c r="D1903" s="3" t="s">
        <v>28</v>
      </c>
      <c r="E1903" s="3" t="s">
        <v>8</v>
      </c>
      <c r="F1903" s="3">
        <v>5619.29</v>
      </c>
    </row>
    <row r="1904" spans="1:6" ht="16" x14ac:dyDescent="0.45">
      <c r="A1904" s="12">
        <v>43909</v>
      </c>
      <c r="B1904" s="2" t="s">
        <v>10</v>
      </c>
      <c r="C1904" s="2" t="s">
        <v>1935</v>
      </c>
      <c r="D1904" s="2" t="s">
        <v>8</v>
      </c>
      <c r="E1904" s="2" t="s">
        <v>9</v>
      </c>
      <c r="F1904" s="2">
        <v>16561.089</v>
      </c>
    </row>
    <row r="1905" spans="1:6" ht="16" x14ac:dyDescent="0.45">
      <c r="A1905" s="13">
        <v>43909</v>
      </c>
      <c r="B1905" s="3" t="s">
        <v>10</v>
      </c>
      <c r="C1905" s="3" t="s">
        <v>1936</v>
      </c>
      <c r="D1905" s="3" t="s">
        <v>46</v>
      </c>
      <c r="E1905" s="3" t="s">
        <v>47</v>
      </c>
      <c r="F1905" s="3">
        <v>3042.9488000000001</v>
      </c>
    </row>
    <row r="1906" spans="1:6" ht="16" hidden="1" x14ac:dyDescent="0.45">
      <c r="A1906" s="12">
        <v>43910</v>
      </c>
      <c r="B1906" s="2" t="s">
        <v>17</v>
      </c>
      <c r="C1906" s="2" t="s">
        <v>1937</v>
      </c>
      <c r="D1906" s="2" t="s">
        <v>46</v>
      </c>
      <c r="E1906" s="2" t="s">
        <v>47</v>
      </c>
      <c r="F1906" s="2">
        <v>209.61199999999999</v>
      </c>
    </row>
    <row r="1907" spans="1:6" ht="16" hidden="1" x14ac:dyDescent="0.45">
      <c r="A1907" s="13">
        <v>43910</v>
      </c>
      <c r="B1907" s="3" t="s">
        <v>17</v>
      </c>
      <c r="C1907" s="3" t="s">
        <v>1938</v>
      </c>
      <c r="D1907" s="3" t="s">
        <v>26</v>
      </c>
      <c r="E1907" s="3" t="s">
        <v>8</v>
      </c>
      <c r="F1907" s="3">
        <v>15.872</v>
      </c>
    </row>
    <row r="1908" spans="1:6" ht="16" hidden="1" x14ac:dyDescent="0.45">
      <c r="A1908" s="12">
        <v>43910</v>
      </c>
      <c r="B1908" s="2" t="s">
        <v>17</v>
      </c>
      <c r="C1908" s="2" t="s">
        <v>1939</v>
      </c>
      <c r="D1908" s="2" t="s">
        <v>67</v>
      </c>
      <c r="E1908" s="2" t="s">
        <v>8</v>
      </c>
      <c r="F1908" s="2">
        <v>5888</v>
      </c>
    </row>
    <row r="1909" spans="1:6" ht="16" hidden="1" x14ac:dyDescent="0.45">
      <c r="A1909" s="13">
        <v>43910</v>
      </c>
      <c r="B1909" s="3" t="s">
        <v>6</v>
      </c>
      <c r="C1909" s="3" t="s">
        <v>1940</v>
      </c>
      <c r="D1909" s="3" t="s">
        <v>90</v>
      </c>
      <c r="E1909" s="3" t="s">
        <v>8</v>
      </c>
      <c r="F1909" s="3">
        <v>958.72</v>
      </c>
    </row>
    <row r="1910" spans="1:6" ht="16" x14ac:dyDescent="0.45">
      <c r="A1910" s="12">
        <v>43910</v>
      </c>
      <c r="B1910" s="2" t="s">
        <v>10</v>
      </c>
      <c r="C1910" s="2" t="s">
        <v>1941</v>
      </c>
      <c r="D1910" s="2" t="s">
        <v>57</v>
      </c>
      <c r="E1910" s="2" t="s">
        <v>8</v>
      </c>
      <c r="F1910" s="2">
        <v>784</v>
      </c>
    </row>
    <row r="1911" spans="1:6" ht="16" x14ac:dyDescent="0.45">
      <c r="A1911" s="13">
        <v>43910</v>
      </c>
      <c r="B1911" s="3" t="s">
        <v>10</v>
      </c>
      <c r="C1911" s="3" t="s">
        <v>1942</v>
      </c>
      <c r="D1911" s="3" t="s">
        <v>93</v>
      </c>
      <c r="E1911" s="3" t="s">
        <v>8</v>
      </c>
      <c r="F1911" s="3">
        <v>34.521599999999999</v>
      </c>
    </row>
    <row r="1912" spans="1:6" ht="16" hidden="1" x14ac:dyDescent="0.45">
      <c r="A1912" s="12">
        <v>43911</v>
      </c>
      <c r="B1912" s="2" t="s">
        <v>6</v>
      </c>
      <c r="C1912" s="2" t="s">
        <v>1943</v>
      </c>
      <c r="D1912" s="2" t="s">
        <v>8</v>
      </c>
      <c r="E1912" s="2" t="s">
        <v>117</v>
      </c>
      <c r="F1912" s="2">
        <v>56.373000000000005</v>
      </c>
    </row>
    <row r="1913" spans="1:6" ht="16" hidden="1" x14ac:dyDescent="0.45">
      <c r="A1913" s="13">
        <v>43911</v>
      </c>
      <c r="B1913" s="3" t="s">
        <v>6</v>
      </c>
      <c r="C1913" s="3" t="s">
        <v>1944</v>
      </c>
      <c r="D1913" s="3" t="s">
        <v>104</v>
      </c>
      <c r="E1913" s="3" t="s">
        <v>8</v>
      </c>
      <c r="F1913" s="3">
        <v>1038.4000000000001</v>
      </c>
    </row>
    <row r="1914" spans="1:6" ht="16" hidden="1" x14ac:dyDescent="0.45">
      <c r="A1914" s="12">
        <v>43911</v>
      </c>
      <c r="B1914" s="2" t="s">
        <v>15</v>
      </c>
      <c r="C1914" s="2" t="s">
        <v>1945</v>
      </c>
      <c r="D1914" s="2" t="s">
        <v>42</v>
      </c>
      <c r="E1914" s="2" t="s">
        <v>8</v>
      </c>
      <c r="F1914" s="2">
        <v>1152</v>
      </c>
    </row>
    <row r="1915" spans="1:6" ht="16" hidden="1" x14ac:dyDescent="0.45">
      <c r="A1915" s="13">
        <v>43912</v>
      </c>
      <c r="B1915" s="3" t="s">
        <v>6</v>
      </c>
      <c r="C1915" s="3" t="s">
        <v>1946</v>
      </c>
      <c r="D1915" s="3" t="s">
        <v>46</v>
      </c>
      <c r="E1915" s="3" t="s">
        <v>47</v>
      </c>
      <c r="F1915" s="3">
        <v>5.2779999999999996</v>
      </c>
    </row>
    <row r="1916" spans="1:6" ht="16" x14ac:dyDescent="0.45">
      <c r="A1916" s="12">
        <v>43912</v>
      </c>
      <c r="B1916" s="2" t="s">
        <v>10</v>
      </c>
      <c r="C1916" s="2" t="s">
        <v>1947</v>
      </c>
      <c r="D1916" s="2" t="s">
        <v>8</v>
      </c>
      <c r="E1916" s="2" t="s">
        <v>117</v>
      </c>
      <c r="F1916" s="2">
        <v>71.594999999999999</v>
      </c>
    </row>
    <row r="1917" spans="1:6" ht="16" hidden="1" x14ac:dyDescent="0.45">
      <c r="A1917" s="13">
        <v>43912</v>
      </c>
      <c r="B1917" s="3" t="s">
        <v>15</v>
      </c>
      <c r="C1917" s="3" t="s">
        <v>1948</v>
      </c>
      <c r="D1917" s="3" t="s">
        <v>12</v>
      </c>
      <c r="E1917" s="3" t="s">
        <v>8</v>
      </c>
      <c r="F1917" s="3">
        <v>660</v>
      </c>
    </row>
    <row r="1918" spans="1:6" ht="16" hidden="1" x14ac:dyDescent="0.45">
      <c r="A1918" s="12">
        <v>43913</v>
      </c>
      <c r="B1918" s="2" t="s">
        <v>17</v>
      </c>
      <c r="C1918" s="2" t="s">
        <v>1949</v>
      </c>
      <c r="D1918" s="2" t="s">
        <v>23</v>
      </c>
      <c r="E1918" s="2" t="s">
        <v>8</v>
      </c>
      <c r="F1918" s="2">
        <v>2400.3979999999997</v>
      </c>
    </row>
    <row r="1919" spans="1:6" ht="16" hidden="1" x14ac:dyDescent="0.45">
      <c r="A1919" s="13">
        <v>43913</v>
      </c>
      <c r="B1919" s="3" t="s">
        <v>6</v>
      </c>
      <c r="C1919" s="3" t="s">
        <v>1950</v>
      </c>
      <c r="D1919" s="3" t="s">
        <v>73</v>
      </c>
      <c r="E1919" s="3" t="s">
        <v>8</v>
      </c>
      <c r="F1919" s="3">
        <v>11446.4</v>
      </c>
    </row>
    <row r="1920" spans="1:6" ht="16" hidden="1" x14ac:dyDescent="0.45">
      <c r="A1920" s="12">
        <v>43913</v>
      </c>
      <c r="B1920" s="2" t="s">
        <v>15</v>
      </c>
      <c r="C1920" s="2" t="s">
        <v>1951</v>
      </c>
      <c r="D1920" s="2" t="s">
        <v>26</v>
      </c>
      <c r="E1920" s="2" t="s">
        <v>8</v>
      </c>
      <c r="F1920" s="2">
        <v>4708</v>
      </c>
    </row>
    <row r="1921" spans="1:6" ht="16" hidden="1" x14ac:dyDescent="0.45">
      <c r="A1921" s="13">
        <v>43914</v>
      </c>
      <c r="B1921" s="3" t="s">
        <v>17</v>
      </c>
      <c r="C1921" s="3" t="s">
        <v>1952</v>
      </c>
      <c r="D1921" s="3" t="s">
        <v>90</v>
      </c>
      <c r="E1921" s="3" t="s">
        <v>8</v>
      </c>
      <c r="F1921" s="3">
        <v>715.20399999999995</v>
      </c>
    </row>
    <row r="1922" spans="1:6" ht="16" hidden="1" x14ac:dyDescent="0.45">
      <c r="A1922" s="12">
        <v>43914</v>
      </c>
      <c r="B1922" s="2" t="s">
        <v>6</v>
      </c>
      <c r="C1922" s="2" t="s">
        <v>1953</v>
      </c>
      <c r="D1922" s="2" t="s">
        <v>12</v>
      </c>
      <c r="E1922" s="2" t="s">
        <v>8</v>
      </c>
      <c r="F1922" s="2">
        <v>2438.4</v>
      </c>
    </row>
    <row r="1923" spans="1:6" ht="16" hidden="1" x14ac:dyDescent="0.45">
      <c r="A1923" s="13">
        <v>43914</v>
      </c>
      <c r="B1923" s="3" t="s">
        <v>15</v>
      </c>
      <c r="C1923" s="3" t="s">
        <v>1954</v>
      </c>
      <c r="D1923" s="3" t="s">
        <v>8</v>
      </c>
      <c r="E1923" s="3" t="s">
        <v>9</v>
      </c>
      <c r="F1923" s="3">
        <v>6967.3779999999997</v>
      </c>
    </row>
    <row r="1924" spans="1:6" ht="16" hidden="1" x14ac:dyDescent="0.45">
      <c r="A1924" s="12">
        <v>43915</v>
      </c>
      <c r="B1924" s="2" t="s">
        <v>6</v>
      </c>
      <c r="C1924" s="2" t="s">
        <v>1955</v>
      </c>
      <c r="D1924" s="2" t="s">
        <v>34</v>
      </c>
      <c r="E1924" s="2" t="s">
        <v>8</v>
      </c>
      <c r="F1924" s="2">
        <v>7.2128000000000005</v>
      </c>
    </row>
    <row r="1925" spans="1:6" ht="16" x14ac:dyDescent="0.45">
      <c r="A1925" s="13">
        <v>43915</v>
      </c>
      <c r="B1925" s="3" t="s">
        <v>10</v>
      </c>
      <c r="C1925" s="3" t="s">
        <v>1956</v>
      </c>
      <c r="D1925" s="3" t="s">
        <v>31</v>
      </c>
      <c r="E1925" s="3" t="s">
        <v>8</v>
      </c>
      <c r="F1925" s="3">
        <v>76.777500000000003</v>
      </c>
    </row>
    <row r="1926" spans="1:6" ht="16" hidden="1" x14ac:dyDescent="0.45">
      <c r="A1926" s="12">
        <v>43916</v>
      </c>
      <c r="B1926" s="2" t="s">
        <v>17</v>
      </c>
      <c r="C1926" s="2" t="s">
        <v>1957</v>
      </c>
      <c r="D1926" s="2" t="s">
        <v>46</v>
      </c>
      <c r="E1926" s="2" t="s">
        <v>47</v>
      </c>
      <c r="F1926" s="2">
        <v>89.000900000000001</v>
      </c>
    </row>
    <row r="1927" spans="1:6" ht="16" hidden="1" x14ac:dyDescent="0.45">
      <c r="A1927" s="13">
        <v>43916</v>
      </c>
      <c r="B1927" s="3" t="s">
        <v>17</v>
      </c>
      <c r="C1927" s="3" t="s">
        <v>1958</v>
      </c>
      <c r="D1927" s="3" t="s">
        <v>8</v>
      </c>
      <c r="E1927" s="3" t="s">
        <v>9</v>
      </c>
      <c r="F1927" s="3">
        <v>5080.2780000000002</v>
      </c>
    </row>
    <row r="1928" spans="1:6" ht="16" hidden="1" x14ac:dyDescent="0.45">
      <c r="A1928" s="12">
        <v>43916</v>
      </c>
      <c r="B1928" s="2" t="s">
        <v>6</v>
      </c>
      <c r="C1928" s="2" t="s">
        <v>1959</v>
      </c>
      <c r="D1928" s="2" t="s">
        <v>39</v>
      </c>
      <c r="E1928" s="2" t="s">
        <v>8</v>
      </c>
      <c r="F1928" s="2">
        <v>1968</v>
      </c>
    </row>
    <row r="1929" spans="1:6" ht="16" x14ac:dyDescent="0.45">
      <c r="A1929" s="13">
        <v>43916</v>
      </c>
      <c r="B1929" s="3" t="s">
        <v>10</v>
      </c>
      <c r="C1929" s="3" t="s">
        <v>1960</v>
      </c>
      <c r="D1929" s="3" t="s">
        <v>39</v>
      </c>
      <c r="E1929" s="3" t="s">
        <v>8</v>
      </c>
      <c r="F1929" s="3">
        <v>324</v>
      </c>
    </row>
    <row r="1930" spans="1:6" ht="16" hidden="1" x14ac:dyDescent="0.45">
      <c r="A1930" s="12">
        <v>43916</v>
      </c>
      <c r="B1930" s="2" t="s">
        <v>15</v>
      </c>
      <c r="C1930" s="2" t="s">
        <v>1961</v>
      </c>
      <c r="D1930" s="2" t="s">
        <v>34</v>
      </c>
      <c r="E1930" s="2" t="s">
        <v>8</v>
      </c>
      <c r="F1930" s="2">
        <v>10470.980000000001</v>
      </c>
    </row>
    <row r="1931" spans="1:6" ht="16" hidden="1" x14ac:dyDescent="0.45">
      <c r="A1931" s="13">
        <v>43916</v>
      </c>
      <c r="B1931" s="3" t="s">
        <v>15</v>
      </c>
      <c r="C1931" s="3" t="s">
        <v>1962</v>
      </c>
      <c r="D1931" s="3" t="s">
        <v>23</v>
      </c>
      <c r="E1931" s="3" t="s">
        <v>8</v>
      </c>
      <c r="F1931" s="3">
        <v>1452.0971999999999</v>
      </c>
    </row>
    <row r="1932" spans="1:6" ht="16" hidden="1" x14ac:dyDescent="0.45">
      <c r="A1932" s="12">
        <v>43917</v>
      </c>
      <c r="B1932" s="2" t="s">
        <v>6</v>
      </c>
      <c r="C1932" s="2" t="s">
        <v>1963</v>
      </c>
      <c r="D1932" s="2" t="s">
        <v>42</v>
      </c>
      <c r="E1932" s="2" t="s">
        <v>8</v>
      </c>
      <c r="F1932" s="2">
        <v>396</v>
      </c>
    </row>
    <row r="1933" spans="1:6" ht="16" hidden="1" x14ac:dyDescent="0.45">
      <c r="A1933" s="13">
        <v>43917</v>
      </c>
      <c r="B1933" s="3" t="s">
        <v>6</v>
      </c>
      <c r="C1933" s="3" t="s">
        <v>1964</v>
      </c>
      <c r="D1933" s="3" t="s">
        <v>64</v>
      </c>
      <c r="E1933" s="3" t="s">
        <v>8</v>
      </c>
      <c r="F1933" s="3">
        <v>3700</v>
      </c>
    </row>
    <row r="1934" spans="1:6" ht="16" hidden="1" x14ac:dyDescent="0.45">
      <c r="A1934" s="12">
        <v>43918</v>
      </c>
      <c r="B1934" s="2" t="s">
        <v>17</v>
      </c>
      <c r="C1934" s="2" t="s">
        <v>1965</v>
      </c>
      <c r="D1934" s="2" t="s">
        <v>26</v>
      </c>
      <c r="E1934" s="2" t="s">
        <v>8</v>
      </c>
      <c r="F1934" s="2">
        <v>346.22280000000006</v>
      </c>
    </row>
    <row r="1935" spans="1:6" ht="16" hidden="1" x14ac:dyDescent="0.45">
      <c r="A1935" s="13">
        <v>43918</v>
      </c>
      <c r="B1935" s="3" t="s">
        <v>17</v>
      </c>
      <c r="C1935" s="3" t="s">
        <v>1966</v>
      </c>
      <c r="D1935" s="3" t="s">
        <v>28</v>
      </c>
      <c r="E1935" s="3" t="s">
        <v>8</v>
      </c>
      <c r="F1935" s="3">
        <v>6083.9297999999999</v>
      </c>
    </row>
    <row r="1936" spans="1:6" ht="16" hidden="1" x14ac:dyDescent="0.45">
      <c r="A1936" s="12">
        <v>43918</v>
      </c>
      <c r="B1936" s="2" t="s">
        <v>6</v>
      </c>
      <c r="C1936" s="2" t="s">
        <v>1967</v>
      </c>
      <c r="D1936" s="2" t="s">
        <v>73</v>
      </c>
      <c r="E1936" s="2" t="s">
        <v>8</v>
      </c>
      <c r="F1936" s="2">
        <v>1223.904</v>
      </c>
    </row>
    <row r="1937" spans="1:6" ht="16" hidden="1" x14ac:dyDescent="0.45">
      <c r="A1937" s="13">
        <v>43918</v>
      </c>
      <c r="B1937" s="3" t="s">
        <v>6</v>
      </c>
      <c r="C1937" s="3" t="s">
        <v>1968</v>
      </c>
      <c r="D1937" s="3" t="s">
        <v>64</v>
      </c>
      <c r="E1937" s="3" t="s">
        <v>8</v>
      </c>
      <c r="F1937" s="3">
        <v>10495.8</v>
      </c>
    </row>
    <row r="1938" spans="1:6" ht="16" x14ac:dyDescent="0.45">
      <c r="A1938" s="12">
        <v>43918</v>
      </c>
      <c r="B1938" s="2" t="s">
        <v>10</v>
      </c>
      <c r="C1938" s="2" t="s">
        <v>1969</v>
      </c>
      <c r="D1938" s="2" t="s">
        <v>46</v>
      </c>
      <c r="E1938" s="2" t="s">
        <v>47</v>
      </c>
      <c r="F1938" s="2">
        <v>1013.76</v>
      </c>
    </row>
    <row r="1939" spans="1:6" ht="16" x14ac:dyDescent="0.45">
      <c r="A1939" s="13">
        <v>43918</v>
      </c>
      <c r="B1939" s="3" t="s">
        <v>10</v>
      </c>
      <c r="C1939" s="3" t="s">
        <v>1970</v>
      </c>
      <c r="D1939" s="3" t="s">
        <v>39</v>
      </c>
      <c r="E1939" s="3" t="s">
        <v>8</v>
      </c>
      <c r="F1939" s="3">
        <v>2031.36</v>
      </c>
    </row>
    <row r="1940" spans="1:6" ht="16" hidden="1" x14ac:dyDescent="0.45">
      <c r="A1940" s="12">
        <v>43918</v>
      </c>
      <c r="B1940" s="2" t="s">
        <v>15</v>
      </c>
      <c r="C1940" s="2" t="s">
        <v>1971</v>
      </c>
      <c r="D1940" s="2" t="s">
        <v>34</v>
      </c>
      <c r="E1940" s="2" t="s">
        <v>8</v>
      </c>
      <c r="F1940" s="2">
        <v>1429.9</v>
      </c>
    </row>
    <row r="1941" spans="1:6" ht="16" hidden="1" x14ac:dyDescent="0.45">
      <c r="A1941" s="13">
        <v>43918</v>
      </c>
      <c r="B1941" s="3" t="s">
        <v>15</v>
      </c>
      <c r="C1941" s="3" t="s">
        <v>1972</v>
      </c>
      <c r="D1941" s="3" t="s">
        <v>73</v>
      </c>
      <c r="E1941" s="3" t="s">
        <v>8</v>
      </c>
      <c r="F1941" s="3">
        <v>480</v>
      </c>
    </row>
    <row r="1942" spans="1:6" ht="16" hidden="1" x14ac:dyDescent="0.45">
      <c r="A1942" s="12">
        <v>43919</v>
      </c>
      <c r="B1942" s="2" t="s">
        <v>17</v>
      </c>
      <c r="C1942" s="2" t="s">
        <v>1973</v>
      </c>
      <c r="D1942" s="2" t="s">
        <v>46</v>
      </c>
      <c r="E1942" s="2" t="s">
        <v>47</v>
      </c>
      <c r="F1942" s="2">
        <v>704</v>
      </c>
    </row>
    <row r="1943" spans="1:6" ht="16" hidden="1" x14ac:dyDescent="0.45">
      <c r="A1943" s="13">
        <v>43919</v>
      </c>
      <c r="B1943" s="3" t="s">
        <v>17</v>
      </c>
      <c r="C1943" s="3" t="s">
        <v>1974</v>
      </c>
      <c r="D1943" s="3" t="s">
        <v>73</v>
      </c>
      <c r="E1943" s="3" t="s">
        <v>8</v>
      </c>
      <c r="F1943" s="3">
        <v>972</v>
      </c>
    </row>
    <row r="1944" spans="1:6" ht="16" hidden="1" x14ac:dyDescent="0.45">
      <c r="A1944" s="12">
        <v>43919</v>
      </c>
      <c r="B1944" s="2" t="s">
        <v>17</v>
      </c>
      <c r="C1944" s="2" t="s">
        <v>1975</v>
      </c>
      <c r="D1944" s="2" t="s">
        <v>8</v>
      </c>
      <c r="E1944" s="2" t="s">
        <v>9</v>
      </c>
      <c r="F1944" s="2">
        <v>19194.5488</v>
      </c>
    </row>
    <row r="1945" spans="1:6" ht="16" hidden="1" x14ac:dyDescent="0.45">
      <c r="A1945" s="13">
        <v>43919</v>
      </c>
      <c r="B1945" s="3" t="s">
        <v>6</v>
      </c>
      <c r="C1945" s="3" t="s">
        <v>1976</v>
      </c>
      <c r="D1945" s="3" t="s">
        <v>8</v>
      </c>
      <c r="E1945" s="3" t="s">
        <v>9</v>
      </c>
      <c r="F1945" s="3">
        <v>24076.986000000001</v>
      </c>
    </row>
    <row r="1946" spans="1:6" ht="16" x14ac:dyDescent="0.45">
      <c r="A1946" s="12">
        <v>43919</v>
      </c>
      <c r="B1946" s="2" t="s">
        <v>10</v>
      </c>
      <c r="C1946" s="2" t="s">
        <v>1977</v>
      </c>
      <c r="D1946" s="2" t="s">
        <v>64</v>
      </c>
      <c r="E1946" s="2" t="s">
        <v>8</v>
      </c>
      <c r="F1946" s="2">
        <v>19564.569599999999</v>
      </c>
    </row>
    <row r="1947" spans="1:6" ht="16" hidden="1" x14ac:dyDescent="0.45">
      <c r="A1947" s="13">
        <v>43920</v>
      </c>
      <c r="B1947" s="3" t="s">
        <v>17</v>
      </c>
      <c r="C1947" s="3" t="s">
        <v>1978</v>
      </c>
      <c r="D1947" s="3" t="s">
        <v>90</v>
      </c>
      <c r="E1947" s="3" t="s">
        <v>8</v>
      </c>
      <c r="F1947" s="3">
        <v>606.67439999999999</v>
      </c>
    </row>
    <row r="1948" spans="1:6" ht="16" hidden="1" x14ac:dyDescent="0.45">
      <c r="A1948" s="12">
        <v>43920</v>
      </c>
      <c r="B1948" s="2" t="s">
        <v>6</v>
      </c>
      <c r="C1948" s="2" t="s">
        <v>1979</v>
      </c>
      <c r="D1948" s="2" t="s">
        <v>28</v>
      </c>
      <c r="E1948" s="2" t="s">
        <v>8</v>
      </c>
      <c r="F1948" s="2">
        <v>1170</v>
      </c>
    </row>
    <row r="1949" spans="1:6" ht="16" x14ac:dyDescent="0.45">
      <c r="A1949" s="13">
        <v>43920</v>
      </c>
      <c r="B1949" s="3" t="s">
        <v>10</v>
      </c>
      <c r="C1949" s="3" t="s">
        <v>1980</v>
      </c>
      <c r="D1949" s="3" t="s">
        <v>12</v>
      </c>
      <c r="E1949" s="3" t="s">
        <v>8</v>
      </c>
      <c r="F1949" s="3">
        <v>772.8</v>
      </c>
    </row>
    <row r="1950" spans="1:6" ht="16" hidden="1" x14ac:dyDescent="0.45">
      <c r="A1950" s="12">
        <v>43920</v>
      </c>
      <c r="B1950" s="2" t="s">
        <v>15</v>
      </c>
      <c r="C1950" s="2" t="s">
        <v>1981</v>
      </c>
      <c r="D1950" s="2" t="s">
        <v>90</v>
      </c>
      <c r="E1950" s="2" t="s">
        <v>8</v>
      </c>
      <c r="F1950" s="2">
        <v>9.0060000000000002</v>
      </c>
    </row>
    <row r="1951" spans="1:6" ht="16" hidden="1" x14ac:dyDescent="0.45">
      <c r="A1951" s="13">
        <v>43921</v>
      </c>
      <c r="B1951" s="3" t="s">
        <v>17</v>
      </c>
      <c r="C1951" s="3" t="s">
        <v>1982</v>
      </c>
      <c r="D1951" s="3" t="s">
        <v>104</v>
      </c>
      <c r="E1951" s="3" t="s">
        <v>8</v>
      </c>
      <c r="F1951" s="3">
        <v>246.96</v>
      </c>
    </row>
    <row r="1952" spans="1:6" ht="16" hidden="1" x14ac:dyDescent="0.45">
      <c r="A1952" s="12">
        <v>43921</v>
      </c>
      <c r="B1952" s="2" t="s">
        <v>15</v>
      </c>
      <c r="C1952" s="2" t="s">
        <v>1983</v>
      </c>
      <c r="D1952" s="2" t="s">
        <v>104</v>
      </c>
      <c r="E1952" s="2" t="s">
        <v>8</v>
      </c>
      <c r="F1952" s="2">
        <v>8.3000000000000007</v>
      </c>
    </row>
    <row r="1953" spans="1:6" ht="16" hidden="1" x14ac:dyDescent="0.45">
      <c r="A1953" s="13">
        <v>43921</v>
      </c>
      <c r="B1953" s="3" t="s">
        <v>15</v>
      </c>
      <c r="C1953" s="3" t="s">
        <v>1984</v>
      </c>
      <c r="D1953" s="3" t="s">
        <v>28</v>
      </c>
      <c r="E1953" s="3" t="s">
        <v>8</v>
      </c>
      <c r="F1953" s="3">
        <v>7.9579999999999993</v>
      </c>
    </row>
    <row r="1954" spans="1:6" ht="16" hidden="1" x14ac:dyDescent="0.45">
      <c r="A1954" s="12">
        <v>43921</v>
      </c>
      <c r="B1954" s="2" t="s">
        <v>15</v>
      </c>
      <c r="C1954" s="2" t="s">
        <v>1985</v>
      </c>
      <c r="D1954" s="2" t="s">
        <v>42</v>
      </c>
      <c r="E1954" s="2" t="s">
        <v>8</v>
      </c>
      <c r="F1954" s="2">
        <v>5115.2</v>
      </c>
    </row>
    <row r="1955" spans="1:6" ht="16" hidden="1" x14ac:dyDescent="0.45">
      <c r="A1955" s="13">
        <v>43922</v>
      </c>
      <c r="B1955" s="3" t="s">
        <v>17</v>
      </c>
      <c r="C1955" s="3" t="s">
        <v>1986</v>
      </c>
      <c r="D1955" s="3" t="s">
        <v>39</v>
      </c>
      <c r="E1955" s="3" t="s">
        <v>8</v>
      </c>
      <c r="F1955" s="3">
        <v>4071.6</v>
      </c>
    </row>
    <row r="1956" spans="1:6" ht="16" x14ac:dyDescent="0.45">
      <c r="A1956" s="12">
        <v>43922</v>
      </c>
      <c r="B1956" s="2" t="s">
        <v>10</v>
      </c>
      <c r="C1956" s="2" t="s">
        <v>1987</v>
      </c>
      <c r="D1956" s="2" t="s">
        <v>28</v>
      </c>
      <c r="E1956" s="2" t="s">
        <v>8</v>
      </c>
      <c r="F1956" s="2">
        <v>7.0584000000000007</v>
      </c>
    </row>
    <row r="1957" spans="1:6" ht="16" hidden="1" x14ac:dyDescent="0.45">
      <c r="A1957" s="13">
        <v>43923</v>
      </c>
      <c r="B1957" s="3" t="s">
        <v>17</v>
      </c>
      <c r="C1957" s="3" t="s">
        <v>1988</v>
      </c>
      <c r="D1957" s="3" t="s">
        <v>8</v>
      </c>
      <c r="E1957" s="3" t="s">
        <v>9</v>
      </c>
      <c r="F1957" s="3">
        <v>5356.8</v>
      </c>
    </row>
    <row r="1958" spans="1:6" ht="16" hidden="1" x14ac:dyDescent="0.45">
      <c r="A1958" s="12">
        <v>43923</v>
      </c>
      <c r="B1958" s="2" t="s">
        <v>6</v>
      </c>
      <c r="C1958" s="2" t="s">
        <v>1989</v>
      </c>
      <c r="D1958" s="2" t="s">
        <v>12</v>
      </c>
      <c r="E1958" s="2" t="s">
        <v>8</v>
      </c>
      <c r="F1958" s="2">
        <v>3225</v>
      </c>
    </row>
    <row r="1959" spans="1:6" ht="16" hidden="1" x14ac:dyDescent="0.45">
      <c r="A1959" s="13">
        <v>43923</v>
      </c>
      <c r="B1959" s="3" t="s">
        <v>6</v>
      </c>
      <c r="C1959" s="3" t="s">
        <v>1990</v>
      </c>
      <c r="D1959" s="3" t="s">
        <v>73</v>
      </c>
      <c r="E1959" s="3" t="s">
        <v>8</v>
      </c>
      <c r="F1959" s="3">
        <v>71.678799999999995</v>
      </c>
    </row>
    <row r="1960" spans="1:6" ht="16" x14ac:dyDescent="0.45">
      <c r="A1960" s="12">
        <v>43923</v>
      </c>
      <c r="B1960" s="2" t="s">
        <v>10</v>
      </c>
      <c r="C1960" s="2" t="s">
        <v>1991</v>
      </c>
      <c r="D1960" s="2" t="s">
        <v>12</v>
      </c>
      <c r="E1960" s="2" t="s">
        <v>8</v>
      </c>
      <c r="F1960" s="2">
        <v>3786.1032</v>
      </c>
    </row>
    <row r="1961" spans="1:6" ht="16" hidden="1" x14ac:dyDescent="0.45">
      <c r="A1961" s="13">
        <v>43924</v>
      </c>
      <c r="B1961" s="3" t="s">
        <v>6</v>
      </c>
      <c r="C1961" s="3" t="s">
        <v>1992</v>
      </c>
      <c r="D1961" s="3" t="s">
        <v>64</v>
      </c>
      <c r="E1961" s="3" t="s">
        <v>8</v>
      </c>
      <c r="F1961" s="3">
        <v>1610.598</v>
      </c>
    </row>
    <row r="1962" spans="1:6" ht="16" hidden="1" x14ac:dyDescent="0.45">
      <c r="A1962" s="12">
        <v>43924</v>
      </c>
      <c r="B1962" s="2" t="s">
        <v>15</v>
      </c>
      <c r="C1962" s="2" t="s">
        <v>1993</v>
      </c>
      <c r="D1962" s="2" t="s">
        <v>73</v>
      </c>
      <c r="E1962" s="2" t="s">
        <v>8</v>
      </c>
      <c r="F1962" s="2">
        <v>5931.7440000000006</v>
      </c>
    </row>
    <row r="1963" spans="1:6" ht="16" hidden="1" x14ac:dyDescent="0.45">
      <c r="A1963" s="13">
        <v>43925</v>
      </c>
      <c r="B1963" s="3" t="s">
        <v>6</v>
      </c>
      <c r="C1963" s="3" t="s">
        <v>1994</v>
      </c>
      <c r="D1963" s="3" t="s">
        <v>34</v>
      </c>
      <c r="E1963" s="3" t="s">
        <v>8</v>
      </c>
      <c r="F1963" s="3">
        <v>19.032299999999999</v>
      </c>
    </row>
    <row r="1964" spans="1:6" ht="16" hidden="1" x14ac:dyDescent="0.45">
      <c r="A1964" s="12">
        <v>43925</v>
      </c>
      <c r="B1964" s="2" t="s">
        <v>6</v>
      </c>
      <c r="C1964" s="2" t="s">
        <v>1995</v>
      </c>
      <c r="D1964" s="2" t="s">
        <v>19</v>
      </c>
      <c r="E1964" s="2" t="s">
        <v>8</v>
      </c>
      <c r="F1964" s="2">
        <v>10.593</v>
      </c>
    </row>
    <row r="1965" spans="1:6" ht="16" hidden="1" x14ac:dyDescent="0.45">
      <c r="A1965" s="13">
        <v>43926</v>
      </c>
      <c r="B1965" s="3" t="s">
        <v>6</v>
      </c>
      <c r="C1965" s="3" t="s">
        <v>1996</v>
      </c>
      <c r="D1965" s="3" t="s">
        <v>19</v>
      </c>
      <c r="E1965" s="3" t="s">
        <v>8</v>
      </c>
      <c r="F1965" s="3">
        <v>5880</v>
      </c>
    </row>
    <row r="1966" spans="1:6" ht="16" hidden="1" x14ac:dyDescent="0.45">
      <c r="A1966" s="12">
        <v>43926</v>
      </c>
      <c r="B1966" s="2" t="s">
        <v>6</v>
      </c>
      <c r="C1966" s="2" t="s">
        <v>1997</v>
      </c>
      <c r="D1966" s="2" t="s">
        <v>104</v>
      </c>
      <c r="E1966" s="2" t="s">
        <v>8</v>
      </c>
      <c r="F1966" s="2">
        <v>992</v>
      </c>
    </row>
    <row r="1967" spans="1:6" ht="16" x14ac:dyDescent="0.45">
      <c r="A1967" s="13">
        <v>43926</v>
      </c>
      <c r="B1967" s="3" t="s">
        <v>10</v>
      </c>
      <c r="C1967" s="3" t="s">
        <v>1998</v>
      </c>
      <c r="D1967" s="3" t="s">
        <v>12</v>
      </c>
      <c r="E1967" s="3" t="s">
        <v>8</v>
      </c>
      <c r="F1967" s="3">
        <v>2375</v>
      </c>
    </row>
    <row r="1968" spans="1:6" ht="16" x14ac:dyDescent="0.45">
      <c r="A1968" s="12">
        <v>43926</v>
      </c>
      <c r="B1968" s="2" t="s">
        <v>10</v>
      </c>
      <c r="C1968" s="2" t="s">
        <v>1999</v>
      </c>
      <c r="D1968" s="2" t="s">
        <v>34</v>
      </c>
      <c r="E1968" s="2" t="s">
        <v>8</v>
      </c>
      <c r="F1968" s="2">
        <v>76.608000000000004</v>
      </c>
    </row>
    <row r="1969" spans="1:6" ht="16" x14ac:dyDescent="0.45">
      <c r="A1969" s="13">
        <v>43926</v>
      </c>
      <c r="B1969" s="3" t="s">
        <v>10</v>
      </c>
      <c r="C1969" s="3" t="s">
        <v>2000</v>
      </c>
      <c r="D1969" s="3" t="s">
        <v>64</v>
      </c>
      <c r="E1969" s="3" t="s">
        <v>8</v>
      </c>
      <c r="F1969" s="3">
        <v>15.681600000000001</v>
      </c>
    </row>
    <row r="1970" spans="1:6" ht="16" x14ac:dyDescent="0.45">
      <c r="A1970" s="12">
        <v>43926</v>
      </c>
      <c r="B1970" s="2" t="s">
        <v>10</v>
      </c>
      <c r="C1970" s="2" t="s">
        <v>2001</v>
      </c>
      <c r="D1970" s="2" t="s">
        <v>46</v>
      </c>
      <c r="E1970" s="2" t="s">
        <v>47</v>
      </c>
      <c r="F1970" s="2">
        <v>15.568</v>
      </c>
    </row>
    <row r="1971" spans="1:6" ht="16" hidden="1" x14ac:dyDescent="0.45">
      <c r="A1971" s="13">
        <v>43927</v>
      </c>
      <c r="B1971" s="3" t="s">
        <v>17</v>
      </c>
      <c r="C1971" s="3" t="s">
        <v>2002</v>
      </c>
      <c r="D1971" s="3" t="s">
        <v>57</v>
      </c>
      <c r="E1971" s="3" t="s">
        <v>8</v>
      </c>
      <c r="F1971" s="3">
        <v>1167.5999999999999</v>
      </c>
    </row>
    <row r="1972" spans="1:6" ht="16" hidden="1" x14ac:dyDescent="0.45">
      <c r="A1972" s="12">
        <v>43927</v>
      </c>
      <c r="B1972" s="2" t="s">
        <v>17</v>
      </c>
      <c r="C1972" s="2" t="s">
        <v>2003</v>
      </c>
      <c r="D1972" s="2" t="s">
        <v>31</v>
      </c>
      <c r="E1972" s="2" t="s">
        <v>8</v>
      </c>
      <c r="F1972" s="2">
        <v>2635.2</v>
      </c>
    </row>
    <row r="1973" spans="1:6" ht="16" hidden="1" x14ac:dyDescent="0.45">
      <c r="A1973" s="13">
        <v>43927</v>
      </c>
      <c r="B1973" s="3" t="s">
        <v>6</v>
      </c>
      <c r="C1973" s="3" t="s">
        <v>2004</v>
      </c>
      <c r="D1973" s="3" t="s">
        <v>8</v>
      </c>
      <c r="E1973" s="3" t="s">
        <v>9</v>
      </c>
      <c r="F1973" s="3">
        <v>18147.295399999999</v>
      </c>
    </row>
    <row r="1974" spans="1:6" ht="16" hidden="1" x14ac:dyDescent="0.45">
      <c r="A1974" s="12">
        <v>43927</v>
      </c>
      <c r="B1974" s="2" t="s">
        <v>15</v>
      </c>
      <c r="C1974" s="2" t="s">
        <v>2005</v>
      </c>
      <c r="D1974" s="2" t="s">
        <v>57</v>
      </c>
      <c r="E1974" s="2" t="s">
        <v>8</v>
      </c>
      <c r="F1974" s="2">
        <v>1180</v>
      </c>
    </row>
    <row r="1975" spans="1:6" ht="16" hidden="1" x14ac:dyDescent="0.45">
      <c r="A1975" s="13">
        <v>43927</v>
      </c>
      <c r="B1975" s="3" t="s">
        <v>15</v>
      </c>
      <c r="C1975" s="3" t="s">
        <v>2006</v>
      </c>
      <c r="D1975" s="3" t="s">
        <v>8</v>
      </c>
      <c r="E1975" s="3" t="s">
        <v>9</v>
      </c>
      <c r="F1975" s="3">
        <v>6064.4232000000011</v>
      </c>
    </row>
    <row r="1976" spans="1:6" ht="16" hidden="1" x14ac:dyDescent="0.45">
      <c r="A1976" s="12">
        <v>43927</v>
      </c>
      <c r="B1976" s="2" t="s">
        <v>15</v>
      </c>
      <c r="C1976" s="2" t="s">
        <v>2007</v>
      </c>
      <c r="D1976" s="2" t="s">
        <v>104</v>
      </c>
      <c r="E1976" s="2" t="s">
        <v>8</v>
      </c>
      <c r="F1976" s="2">
        <v>904</v>
      </c>
    </row>
    <row r="1977" spans="1:6" ht="16" hidden="1" x14ac:dyDescent="0.45">
      <c r="A1977" s="13">
        <v>43927</v>
      </c>
      <c r="B1977" s="3" t="s">
        <v>15</v>
      </c>
      <c r="C1977" s="3" t="s">
        <v>2008</v>
      </c>
      <c r="D1977" s="3" t="s">
        <v>39</v>
      </c>
      <c r="E1977" s="3" t="s">
        <v>8</v>
      </c>
      <c r="F1977" s="3">
        <v>1104.9000000000001</v>
      </c>
    </row>
    <row r="1978" spans="1:6" ht="16" x14ac:dyDescent="0.45">
      <c r="A1978" s="12">
        <v>43928</v>
      </c>
      <c r="B1978" s="2" t="s">
        <v>10</v>
      </c>
      <c r="C1978" s="2" t="s">
        <v>2009</v>
      </c>
      <c r="D1978" s="2" t="s">
        <v>39</v>
      </c>
      <c r="E1978" s="2" t="s">
        <v>8</v>
      </c>
      <c r="F1978" s="2">
        <v>2212.893</v>
      </c>
    </row>
    <row r="1979" spans="1:6" ht="16" hidden="1" x14ac:dyDescent="0.45">
      <c r="A1979" s="13">
        <v>43929</v>
      </c>
      <c r="B1979" s="3" t="s">
        <v>17</v>
      </c>
      <c r="C1979" s="3" t="s">
        <v>2010</v>
      </c>
      <c r="D1979" s="3" t="s">
        <v>39</v>
      </c>
      <c r="E1979" s="3" t="s">
        <v>8</v>
      </c>
      <c r="F1979" s="3">
        <v>2376.88</v>
      </c>
    </row>
    <row r="1980" spans="1:6" ht="16" hidden="1" x14ac:dyDescent="0.45">
      <c r="A1980" s="12">
        <v>43929</v>
      </c>
      <c r="B1980" s="2" t="s">
        <v>6</v>
      </c>
      <c r="C1980" s="2" t="s">
        <v>2011</v>
      </c>
      <c r="D1980" s="2" t="s">
        <v>31</v>
      </c>
      <c r="E1980" s="2" t="s">
        <v>8</v>
      </c>
      <c r="F1980" s="2">
        <v>1415.2</v>
      </c>
    </row>
    <row r="1981" spans="1:6" ht="16" x14ac:dyDescent="0.45">
      <c r="A1981" s="13">
        <v>43929</v>
      </c>
      <c r="B1981" s="3" t="s">
        <v>10</v>
      </c>
      <c r="C1981" s="3" t="s">
        <v>2012</v>
      </c>
      <c r="D1981" s="3" t="s">
        <v>64</v>
      </c>
      <c r="E1981" s="3" t="s">
        <v>8</v>
      </c>
      <c r="F1981" s="3">
        <v>88.677999999999997</v>
      </c>
    </row>
    <row r="1982" spans="1:6" ht="16" x14ac:dyDescent="0.45">
      <c r="A1982" s="12">
        <v>43929</v>
      </c>
      <c r="B1982" s="2" t="s">
        <v>10</v>
      </c>
      <c r="C1982" s="2" t="s">
        <v>2013</v>
      </c>
      <c r="D1982" s="2" t="s">
        <v>93</v>
      </c>
      <c r="E1982" s="2" t="s">
        <v>8</v>
      </c>
      <c r="F1982" s="2">
        <v>13.824000000000002</v>
      </c>
    </row>
    <row r="1983" spans="1:6" ht="16" hidden="1" x14ac:dyDescent="0.45">
      <c r="A1983" s="13">
        <v>43930</v>
      </c>
      <c r="B1983" s="3" t="s">
        <v>6</v>
      </c>
      <c r="C1983" s="3" t="s">
        <v>2014</v>
      </c>
      <c r="D1983" s="3" t="s">
        <v>39</v>
      </c>
      <c r="E1983" s="3" t="s">
        <v>8</v>
      </c>
      <c r="F1983" s="3">
        <v>1680</v>
      </c>
    </row>
    <row r="1984" spans="1:6" ht="16" hidden="1" x14ac:dyDescent="0.45">
      <c r="A1984" s="12">
        <v>43930</v>
      </c>
      <c r="B1984" s="2" t="s">
        <v>6</v>
      </c>
      <c r="C1984" s="2" t="s">
        <v>2015</v>
      </c>
      <c r="D1984" s="2" t="s">
        <v>42</v>
      </c>
      <c r="E1984" s="2" t="s">
        <v>8</v>
      </c>
      <c r="F1984" s="2">
        <v>172.13040000000001</v>
      </c>
    </row>
    <row r="1985" spans="1:6" ht="16" hidden="1" x14ac:dyDescent="0.45">
      <c r="A1985" s="13">
        <v>43932</v>
      </c>
      <c r="B1985" s="3" t="s">
        <v>17</v>
      </c>
      <c r="C1985" s="3" t="s">
        <v>2016</v>
      </c>
      <c r="D1985" s="3" t="s">
        <v>31</v>
      </c>
      <c r="E1985" s="3" t="s">
        <v>8</v>
      </c>
      <c r="F1985" s="3">
        <v>1349.46</v>
      </c>
    </row>
    <row r="1986" spans="1:6" ht="16" x14ac:dyDescent="0.45">
      <c r="A1986" s="12">
        <v>43932</v>
      </c>
      <c r="B1986" s="2" t="s">
        <v>10</v>
      </c>
      <c r="C1986" s="2" t="s">
        <v>2017</v>
      </c>
      <c r="D1986" s="2" t="s">
        <v>57</v>
      </c>
      <c r="E1986" s="2" t="s">
        <v>8</v>
      </c>
      <c r="F1986" s="2">
        <v>1310</v>
      </c>
    </row>
    <row r="1987" spans="1:6" ht="16" x14ac:dyDescent="0.45">
      <c r="A1987" s="13">
        <v>43932</v>
      </c>
      <c r="B1987" s="3" t="s">
        <v>10</v>
      </c>
      <c r="C1987" s="3" t="s">
        <v>2018</v>
      </c>
      <c r="D1987" s="3" t="s">
        <v>8</v>
      </c>
      <c r="E1987" s="3" t="s">
        <v>9</v>
      </c>
      <c r="F1987" s="3">
        <v>14332.194000000001</v>
      </c>
    </row>
    <row r="1988" spans="1:6" ht="16" hidden="1" x14ac:dyDescent="0.45">
      <c r="A1988" s="12">
        <v>43932</v>
      </c>
      <c r="B1988" s="2" t="s">
        <v>15</v>
      </c>
      <c r="C1988" s="2" t="s">
        <v>2019</v>
      </c>
      <c r="D1988" s="2" t="s">
        <v>23</v>
      </c>
      <c r="E1988" s="2" t="s">
        <v>8</v>
      </c>
      <c r="F1988" s="2">
        <v>3960</v>
      </c>
    </row>
    <row r="1989" spans="1:6" ht="16" hidden="1" x14ac:dyDescent="0.45">
      <c r="A1989" s="13">
        <v>43933</v>
      </c>
      <c r="B1989" s="3" t="s">
        <v>17</v>
      </c>
      <c r="C1989" s="3" t="s">
        <v>2020</v>
      </c>
      <c r="D1989" s="3" t="s">
        <v>8</v>
      </c>
      <c r="E1989" s="3" t="s">
        <v>9</v>
      </c>
      <c r="F1989" s="3">
        <v>460.96659999999997</v>
      </c>
    </row>
    <row r="1990" spans="1:6" ht="16" hidden="1" x14ac:dyDescent="0.45">
      <c r="A1990" s="12">
        <v>43933</v>
      </c>
      <c r="B1990" s="2" t="s">
        <v>6</v>
      </c>
      <c r="C1990" s="2" t="s">
        <v>2021</v>
      </c>
      <c r="D1990" s="2" t="s">
        <v>39</v>
      </c>
      <c r="E1990" s="2" t="s">
        <v>8</v>
      </c>
      <c r="F1990" s="2">
        <v>5440</v>
      </c>
    </row>
    <row r="1991" spans="1:6" ht="16" x14ac:dyDescent="0.45">
      <c r="A1991" s="13">
        <v>43933</v>
      </c>
      <c r="B1991" s="3" t="s">
        <v>10</v>
      </c>
      <c r="C1991" s="3" t="s">
        <v>2022</v>
      </c>
      <c r="D1991" s="3" t="s">
        <v>23</v>
      </c>
      <c r="E1991" s="3" t="s">
        <v>8</v>
      </c>
      <c r="F1991" s="3">
        <v>860.6751999999999</v>
      </c>
    </row>
    <row r="1992" spans="1:6" ht="16" x14ac:dyDescent="0.45">
      <c r="A1992" s="12">
        <v>43933</v>
      </c>
      <c r="B1992" s="2" t="s">
        <v>10</v>
      </c>
      <c r="C1992" s="2" t="s">
        <v>2023</v>
      </c>
      <c r="D1992" s="2" t="s">
        <v>8</v>
      </c>
      <c r="E1992" s="2" t="s">
        <v>14</v>
      </c>
      <c r="F1992" s="2">
        <v>43.308600000000006</v>
      </c>
    </row>
    <row r="1993" spans="1:6" ht="16" x14ac:dyDescent="0.45">
      <c r="A1993" s="13">
        <v>43933</v>
      </c>
      <c r="B1993" s="3" t="s">
        <v>10</v>
      </c>
      <c r="C1993" s="3" t="s">
        <v>2024</v>
      </c>
      <c r="D1993" s="3" t="s">
        <v>23</v>
      </c>
      <c r="E1993" s="3" t="s">
        <v>8</v>
      </c>
      <c r="F1993" s="3">
        <v>2177.6039999999998</v>
      </c>
    </row>
    <row r="1994" spans="1:6" ht="16" hidden="1" x14ac:dyDescent="0.45">
      <c r="A1994" s="12">
        <v>43933</v>
      </c>
      <c r="B1994" s="2" t="s">
        <v>15</v>
      </c>
      <c r="C1994" s="2" t="s">
        <v>2025</v>
      </c>
      <c r="D1994" s="2" t="s">
        <v>23</v>
      </c>
      <c r="E1994" s="2" t="s">
        <v>8</v>
      </c>
      <c r="F1994" s="2">
        <v>2963.4484000000002</v>
      </c>
    </row>
    <row r="1995" spans="1:6" ht="16" hidden="1" x14ac:dyDescent="0.45">
      <c r="A1995" s="13">
        <v>43933</v>
      </c>
      <c r="B1995" s="3" t="s">
        <v>15</v>
      </c>
      <c r="C1995" s="3" t="s">
        <v>2026</v>
      </c>
      <c r="D1995" s="3" t="s">
        <v>67</v>
      </c>
      <c r="E1995" s="3" t="s">
        <v>8</v>
      </c>
      <c r="F1995" s="3">
        <v>10.6</v>
      </c>
    </row>
    <row r="1996" spans="1:6" ht="16" hidden="1" x14ac:dyDescent="0.45">
      <c r="A1996" s="12">
        <v>43933</v>
      </c>
      <c r="B1996" s="2" t="s">
        <v>15</v>
      </c>
      <c r="C1996" s="2" t="s">
        <v>2027</v>
      </c>
      <c r="D1996" s="2" t="s">
        <v>19</v>
      </c>
      <c r="E1996" s="2" t="s">
        <v>8</v>
      </c>
      <c r="F1996" s="2">
        <v>8.4</v>
      </c>
    </row>
    <row r="1997" spans="1:6" ht="16" hidden="1" x14ac:dyDescent="0.45">
      <c r="A1997" s="13">
        <v>43933</v>
      </c>
      <c r="B1997" s="3" t="s">
        <v>15</v>
      </c>
      <c r="C1997" s="3" t="s">
        <v>2028</v>
      </c>
      <c r="D1997" s="3" t="s">
        <v>8</v>
      </c>
      <c r="E1997" s="3" t="s">
        <v>14</v>
      </c>
      <c r="F1997" s="3">
        <v>227.07900000000001</v>
      </c>
    </row>
    <row r="1998" spans="1:6" ht="16" x14ac:dyDescent="0.45">
      <c r="A1998" s="12">
        <v>43934</v>
      </c>
      <c r="B1998" s="2" t="s">
        <v>10</v>
      </c>
      <c r="C1998" s="2" t="s">
        <v>2029</v>
      </c>
      <c r="D1998" s="2" t="s">
        <v>8</v>
      </c>
      <c r="E1998" s="2" t="s">
        <v>51</v>
      </c>
      <c r="F1998" s="2">
        <v>12366.4</v>
      </c>
    </row>
    <row r="1999" spans="1:6" ht="16" x14ac:dyDescent="0.45">
      <c r="A1999" s="13">
        <v>43934</v>
      </c>
      <c r="B1999" s="3" t="s">
        <v>10</v>
      </c>
      <c r="C1999" s="3" t="s">
        <v>2030</v>
      </c>
      <c r="D1999" s="3" t="s">
        <v>73</v>
      </c>
      <c r="E1999" s="3" t="s">
        <v>8</v>
      </c>
      <c r="F1999" s="3">
        <v>509.04</v>
      </c>
    </row>
    <row r="2000" spans="1:6" ht="16" hidden="1" x14ac:dyDescent="0.45">
      <c r="A2000" s="12">
        <v>43934</v>
      </c>
      <c r="B2000" s="2" t="s">
        <v>15</v>
      </c>
      <c r="C2000" s="2" t="s">
        <v>2031</v>
      </c>
      <c r="D2000" s="2" t="s">
        <v>39</v>
      </c>
      <c r="E2000" s="2" t="s">
        <v>8</v>
      </c>
      <c r="F2000" s="2">
        <v>5280</v>
      </c>
    </row>
    <row r="2001" spans="1:6" ht="16" hidden="1" x14ac:dyDescent="0.45">
      <c r="A2001" s="13">
        <v>43934</v>
      </c>
      <c r="B2001" s="3" t="s">
        <v>15</v>
      </c>
      <c r="C2001" s="3" t="s">
        <v>2032</v>
      </c>
      <c r="D2001" s="3" t="s">
        <v>19</v>
      </c>
      <c r="E2001" s="3" t="s">
        <v>8</v>
      </c>
      <c r="F2001" s="3">
        <v>50.525999999999996</v>
      </c>
    </row>
    <row r="2002" spans="1:6" ht="16" hidden="1" x14ac:dyDescent="0.45">
      <c r="A2002" s="12">
        <v>43934</v>
      </c>
      <c r="B2002" s="2" t="s">
        <v>15</v>
      </c>
      <c r="C2002" s="2" t="s">
        <v>2033</v>
      </c>
      <c r="D2002" s="2" t="s">
        <v>39</v>
      </c>
      <c r="E2002" s="2" t="s">
        <v>8</v>
      </c>
      <c r="F2002" s="2">
        <v>29.685600000000001</v>
      </c>
    </row>
    <row r="2003" spans="1:6" ht="16" hidden="1" x14ac:dyDescent="0.45">
      <c r="A2003" s="13">
        <v>43934</v>
      </c>
      <c r="B2003" s="3" t="s">
        <v>15</v>
      </c>
      <c r="C2003" s="3" t="s">
        <v>2034</v>
      </c>
      <c r="D2003" s="3" t="s">
        <v>64</v>
      </c>
      <c r="E2003" s="3" t="s">
        <v>8</v>
      </c>
      <c r="F2003" s="3">
        <v>9924.6</v>
      </c>
    </row>
    <row r="2004" spans="1:6" ht="16" hidden="1" x14ac:dyDescent="0.45">
      <c r="A2004" s="12">
        <v>43935</v>
      </c>
      <c r="B2004" s="2" t="s">
        <v>6</v>
      </c>
      <c r="C2004" s="2" t="s">
        <v>2035</v>
      </c>
      <c r="D2004" s="2" t="s">
        <v>46</v>
      </c>
      <c r="E2004" s="2" t="s">
        <v>47</v>
      </c>
      <c r="F2004" s="2">
        <v>1083.76</v>
      </c>
    </row>
    <row r="2005" spans="1:6" ht="16" hidden="1" x14ac:dyDescent="0.45">
      <c r="A2005" s="13">
        <v>43935</v>
      </c>
      <c r="B2005" s="3" t="s">
        <v>6</v>
      </c>
      <c r="C2005" s="3" t="s">
        <v>2036</v>
      </c>
      <c r="D2005" s="3" t="s">
        <v>73</v>
      </c>
      <c r="E2005" s="3" t="s">
        <v>8</v>
      </c>
      <c r="F2005" s="3">
        <v>432</v>
      </c>
    </row>
    <row r="2006" spans="1:6" ht="16" hidden="1" x14ac:dyDescent="0.45">
      <c r="A2006" s="12">
        <v>43935</v>
      </c>
      <c r="B2006" s="2" t="s">
        <v>6</v>
      </c>
      <c r="C2006" s="2" t="s">
        <v>2037</v>
      </c>
      <c r="D2006" s="2" t="s">
        <v>31</v>
      </c>
      <c r="E2006" s="2" t="s">
        <v>8</v>
      </c>
      <c r="F2006" s="2">
        <v>64.062200000000004</v>
      </c>
    </row>
    <row r="2007" spans="1:6" ht="16" x14ac:dyDescent="0.45">
      <c r="A2007" s="13">
        <v>43935</v>
      </c>
      <c r="B2007" s="3" t="s">
        <v>10</v>
      </c>
      <c r="C2007" s="3" t="s">
        <v>2038</v>
      </c>
      <c r="D2007" s="3" t="s">
        <v>90</v>
      </c>
      <c r="E2007" s="3" t="s">
        <v>8</v>
      </c>
      <c r="F2007" s="3">
        <v>5640</v>
      </c>
    </row>
    <row r="2008" spans="1:6" ht="16" x14ac:dyDescent="0.45">
      <c r="A2008" s="12">
        <v>43935</v>
      </c>
      <c r="B2008" s="2" t="s">
        <v>10</v>
      </c>
      <c r="C2008" s="2" t="s">
        <v>2039</v>
      </c>
      <c r="D2008" s="2" t="s">
        <v>42</v>
      </c>
      <c r="E2008" s="2" t="s">
        <v>8</v>
      </c>
      <c r="F2008" s="2">
        <v>3470.5946000000004</v>
      </c>
    </row>
    <row r="2009" spans="1:6" ht="16" hidden="1" x14ac:dyDescent="0.45">
      <c r="A2009" s="13">
        <v>43936</v>
      </c>
      <c r="B2009" s="3" t="s">
        <v>17</v>
      </c>
      <c r="C2009" s="3" t="s">
        <v>2040</v>
      </c>
      <c r="D2009" s="3" t="s">
        <v>93</v>
      </c>
      <c r="E2009" s="3" t="s">
        <v>8</v>
      </c>
      <c r="F2009" s="3">
        <v>22.161600000000004</v>
      </c>
    </row>
    <row r="2010" spans="1:6" ht="16" hidden="1" x14ac:dyDescent="0.45">
      <c r="A2010" s="12">
        <v>43936</v>
      </c>
      <c r="B2010" s="2" t="s">
        <v>17</v>
      </c>
      <c r="C2010" s="2" t="s">
        <v>2041</v>
      </c>
      <c r="D2010" s="2" t="s">
        <v>64</v>
      </c>
      <c r="E2010" s="2" t="s">
        <v>8</v>
      </c>
      <c r="F2010" s="2">
        <v>16.513200000000001</v>
      </c>
    </row>
    <row r="2011" spans="1:6" ht="16" hidden="1" x14ac:dyDescent="0.45">
      <c r="A2011" s="13">
        <v>43936</v>
      </c>
      <c r="B2011" s="3" t="s">
        <v>17</v>
      </c>
      <c r="C2011" s="3" t="s">
        <v>2042</v>
      </c>
      <c r="D2011" s="3" t="s">
        <v>8</v>
      </c>
      <c r="E2011" s="3" t="s">
        <v>9</v>
      </c>
      <c r="F2011" s="3">
        <v>12631.893900000001</v>
      </c>
    </row>
    <row r="2012" spans="1:6" ht="16" hidden="1" x14ac:dyDescent="0.45">
      <c r="A2012" s="12">
        <v>43936</v>
      </c>
      <c r="B2012" s="2" t="s">
        <v>17</v>
      </c>
      <c r="C2012" s="2" t="s">
        <v>2043</v>
      </c>
      <c r="D2012" s="2" t="s">
        <v>93</v>
      </c>
      <c r="E2012" s="2" t="s">
        <v>8</v>
      </c>
      <c r="F2012" s="2">
        <v>10180</v>
      </c>
    </row>
    <row r="2013" spans="1:6" ht="16" hidden="1" x14ac:dyDescent="0.45">
      <c r="A2013" s="13">
        <v>43936</v>
      </c>
      <c r="B2013" s="3" t="s">
        <v>6</v>
      </c>
      <c r="C2013" s="3" t="s">
        <v>2044</v>
      </c>
      <c r="D2013" s="3" t="s">
        <v>8</v>
      </c>
      <c r="E2013" s="3" t="s">
        <v>9</v>
      </c>
      <c r="F2013" s="3">
        <v>48515.28</v>
      </c>
    </row>
    <row r="2014" spans="1:6" ht="16" hidden="1" x14ac:dyDescent="0.45">
      <c r="A2014" s="12">
        <v>43936</v>
      </c>
      <c r="B2014" s="2" t="s">
        <v>6</v>
      </c>
      <c r="C2014" s="2" t="s">
        <v>2045</v>
      </c>
      <c r="D2014" s="2" t="s">
        <v>46</v>
      </c>
      <c r="E2014" s="2" t="s">
        <v>47</v>
      </c>
      <c r="F2014" s="2">
        <v>10859.632</v>
      </c>
    </row>
    <row r="2015" spans="1:6" ht="16" hidden="1" x14ac:dyDescent="0.45">
      <c r="A2015" s="13">
        <v>43936</v>
      </c>
      <c r="B2015" s="3" t="s">
        <v>6</v>
      </c>
      <c r="C2015" s="3" t="s">
        <v>2046</v>
      </c>
      <c r="D2015" s="3" t="s">
        <v>31</v>
      </c>
      <c r="E2015" s="3" t="s">
        <v>8</v>
      </c>
      <c r="F2015" s="3">
        <v>4332.2165999999997</v>
      </c>
    </row>
    <row r="2016" spans="1:6" ht="16" x14ac:dyDescent="0.45">
      <c r="A2016" s="12">
        <v>43936</v>
      </c>
      <c r="B2016" s="2" t="s">
        <v>10</v>
      </c>
      <c r="C2016" s="2" t="s">
        <v>2047</v>
      </c>
      <c r="D2016" s="2" t="s">
        <v>8</v>
      </c>
      <c r="E2016" s="2" t="s">
        <v>9</v>
      </c>
      <c r="F2016" s="2">
        <v>5447.2227999999996</v>
      </c>
    </row>
    <row r="2017" spans="1:6" ht="16" hidden="1" x14ac:dyDescent="0.45">
      <c r="A2017" s="13">
        <v>43938</v>
      </c>
      <c r="B2017" s="3" t="s">
        <v>6</v>
      </c>
      <c r="C2017" s="3" t="s">
        <v>2048</v>
      </c>
      <c r="D2017" s="3" t="s">
        <v>34</v>
      </c>
      <c r="E2017" s="3" t="s">
        <v>8</v>
      </c>
      <c r="F2017" s="3">
        <v>2527.8231000000001</v>
      </c>
    </row>
    <row r="2018" spans="1:6" ht="16" x14ac:dyDescent="0.45">
      <c r="A2018" s="12">
        <v>43938</v>
      </c>
      <c r="B2018" s="2" t="s">
        <v>10</v>
      </c>
      <c r="C2018" s="2" t="s">
        <v>2049</v>
      </c>
      <c r="D2018" s="2" t="s">
        <v>73</v>
      </c>
      <c r="E2018" s="2" t="s">
        <v>8</v>
      </c>
      <c r="F2018" s="2">
        <v>507.6</v>
      </c>
    </row>
    <row r="2019" spans="1:6" ht="16" hidden="1" x14ac:dyDescent="0.45">
      <c r="A2019" s="13">
        <v>43939</v>
      </c>
      <c r="B2019" s="3" t="s">
        <v>17</v>
      </c>
      <c r="C2019" s="3" t="s">
        <v>2050</v>
      </c>
      <c r="D2019" s="3" t="s">
        <v>73</v>
      </c>
      <c r="E2019" s="3" t="s">
        <v>8</v>
      </c>
      <c r="F2019" s="3">
        <v>1328.7</v>
      </c>
    </row>
    <row r="2020" spans="1:6" ht="16" hidden="1" x14ac:dyDescent="0.45">
      <c r="A2020" s="12">
        <v>43939</v>
      </c>
      <c r="B2020" s="2" t="s">
        <v>6</v>
      </c>
      <c r="C2020" s="2" t="s">
        <v>2051</v>
      </c>
      <c r="D2020" s="2" t="s">
        <v>26</v>
      </c>
      <c r="E2020" s="2" t="s">
        <v>8</v>
      </c>
      <c r="F2020" s="2">
        <v>26.052</v>
      </c>
    </row>
    <row r="2021" spans="1:6" ht="16" hidden="1" x14ac:dyDescent="0.45">
      <c r="A2021" s="13">
        <v>43939</v>
      </c>
      <c r="B2021" s="3" t="s">
        <v>6</v>
      </c>
      <c r="C2021" s="3" t="s">
        <v>2052</v>
      </c>
      <c r="D2021" s="3" t="s">
        <v>26</v>
      </c>
      <c r="E2021" s="3" t="s">
        <v>8</v>
      </c>
      <c r="F2021" s="3">
        <v>10436.976000000001</v>
      </c>
    </row>
    <row r="2022" spans="1:6" ht="16" hidden="1" x14ac:dyDescent="0.45">
      <c r="A2022" s="12">
        <v>43939</v>
      </c>
      <c r="B2022" s="2" t="s">
        <v>6</v>
      </c>
      <c r="C2022" s="2" t="s">
        <v>2053</v>
      </c>
      <c r="D2022" s="2" t="s">
        <v>28</v>
      </c>
      <c r="E2022" s="2" t="s">
        <v>8</v>
      </c>
      <c r="F2022" s="2">
        <v>18.179999999999996</v>
      </c>
    </row>
    <row r="2023" spans="1:6" ht="16" x14ac:dyDescent="0.45">
      <c r="A2023" s="13">
        <v>43939</v>
      </c>
      <c r="B2023" s="3" t="s">
        <v>10</v>
      </c>
      <c r="C2023" s="3" t="s">
        <v>2054</v>
      </c>
      <c r="D2023" s="3" t="s">
        <v>73</v>
      </c>
      <c r="E2023" s="3" t="s">
        <v>8</v>
      </c>
      <c r="F2023" s="3">
        <v>970</v>
      </c>
    </row>
    <row r="2024" spans="1:6" ht="16" x14ac:dyDescent="0.45">
      <c r="A2024" s="12">
        <v>43940</v>
      </c>
      <c r="B2024" s="2" t="s">
        <v>10</v>
      </c>
      <c r="C2024" s="2" t="s">
        <v>2055</v>
      </c>
      <c r="D2024" s="2" t="s">
        <v>8</v>
      </c>
      <c r="E2024" s="2" t="s">
        <v>9</v>
      </c>
      <c r="F2024" s="2">
        <v>21561.48</v>
      </c>
    </row>
    <row r="2025" spans="1:6" ht="16" hidden="1" x14ac:dyDescent="0.45">
      <c r="A2025" s="13">
        <v>43940</v>
      </c>
      <c r="B2025" s="3" t="s">
        <v>15</v>
      </c>
      <c r="C2025" s="3" t="s">
        <v>2056</v>
      </c>
      <c r="D2025" s="3" t="s">
        <v>28</v>
      </c>
      <c r="E2025" s="3" t="s">
        <v>8</v>
      </c>
      <c r="F2025" s="3">
        <v>1250</v>
      </c>
    </row>
    <row r="2026" spans="1:6" ht="16" hidden="1" x14ac:dyDescent="0.45">
      <c r="A2026" s="12">
        <v>43941</v>
      </c>
      <c r="B2026" s="2" t="s">
        <v>17</v>
      </c>
      <c r="C2026" s="2" t="s">
        <v>2057</v>
      </c>
      <c r="D2026" s="2" t="s">
        <v>46</v>
      </c>
      <c r="E2026" s="2" t="s">
        <v>47</v>
      </c>
      <c r="F2026" s="2">
        <v>2744.32</v>
      </c>
    </row>
    <row r="2027" spans="1:6" ht="16" hidden="1" x14ac:dyDescent="0.45">
      <c r="A2027" s="13">
        <v>43941</v>
      </c>
      <c r="B2027" s="3" t="s">
        <v>6</v>
      </c>
      <c r="C2027" s="3" t="s">
        <v>2058</v>
      </c>
      <c r="D2027" s="3" t="s">
        <v>8</v>
      </c>
      <c r="E2027" s="3" t="s">
        <v>14</v>
      </c>
      <c r="F2027" s="3">
        <v>9.8461999999999996</v>
      </c>
    </row>
    <row r="2028" spans="1:6" ht="16" x14ac:dyDescent="0.45">
      <c r="A2028" s="12">
        <v>43941</v>
      </c>
      <c r="B2028" s="2" t="s">
        <v>10</v>
      </c>
      <c r="C2028" s="2" t="s">
        <v>2059</v>
      </c>
      <c r="D2028" s="2" t="s">
        <v>26</v>
      </c>
      <c r="E2028" s="2" t="s">
        <v>8</v>
      </c>
      <c r="F2028" s="2">
        <v>613.6</v>
      </c>
    </row>
    <row r="2029" spans="1:6" ht="16" x14ac:dyDescent="0.45">
      <c r="A2029" s="13">
        <v>43941</v>
      </c>
      <c r="B2029" s="3" t="s">
        <v>10</v>
      </c>
      <c r="C2029" s="3" t="s">
        <v>2060</v>
      </c>
      <c r="D2029" s="3" t="s">
        <v>46</v>
      </c>
      <c r="E2029" s="3" t="s">
        <v>47</v>
      </c>
      <c r="F2029" s="3">
        <v>211.12</v>
      </c>
    </row>
    <row r="2030" spans="1:6" ht="16" hidden="1" x14ac:dyDescent="0.45">
      <c r="A2030" s="12">
        <v>43941</v>
      </c>
      <c r="B2030" s="2" t="s">
        <v>15</v>
      </c>
      <c r="C2030" s="2" t="s">
        <v>2061</v>
      </c>
      <c r="D2030" s="2" t="s">
        <v>23</v>
      </c>
      <c r="E2030" s="2" t="s">
        <v>8</v>
      </c>
      <c r="F2030" s="2">
        <v>2510.5079999999998</v>
      </c>
    </row>
    <row r="2031" spans="1:6" ht="16" hidden="1" x14ac:dyDescent="0.45">
      <c r="A2031" s="13">
        <v>43942</v>
      </c>
      <c r="B2031" s="3" t="s">
        <v>17</v>
      </c>
      <c r="C2031" s="3" t="s">
        <v>2062</v>
      </c>
      <c r="D2031" s="3" t="s">
        <v>67</v>
      </c>
      <c r="E2031" s="3" t="s">
        <v>8</v>
      </c>
      <c r="F2031" s="3">
        <v>2413.2600000000002</v>
      </c>
    </row>
    <row r="2032" spans="1:6" ht="16" hidden="1" x14ac:dyDescent="0.45">
      <c r="A2032" s="12">
        <v>43942</v>
      </c>
      <c r="B2032" s="2" t="s">
        <v>6</v>
      </c>
      <c r="C2032" s="2" t="s">
        <v>2063</v>
      </c>
      <c r="D2032" s="2" t="s">
        <v>42</v>
      </c>
      <c r="E2032" s="2" t="s">
        <v>8</v>
      </c>
      <c r="F2032" s="2">
        <v>278.64</v>
      </c>
    </row>
    <row r="2033" spans="1:6" ht="16" x14ac:dyDescent="0.45">
      <c r="A2033" s="13">
        <v>43942</v>
      </c>
      <c r="B2033" s="3" t="s">
        <v>10</v>
      </c>
      <c r="C2033" s="3" t="s">
        <v>2064</v>
      </c>
      <c r="D2033" s="3" t="s">
        <v>19</v>
      </c>
      <c r="E2033" s="3" t="s">
        <v>8</v>
      </c>
      <c r="F2033" s="3">
        <v>8520</v>
      </c>
    </row>
    <row r="2034" spans="1:6" ht="16" hidden="1" x14ac:dyDescent="0.45">
      <c r="A2034" s="12">
        <v>43942</v>
      </c>
      <c r="B2034" s="2" t="s">
        <v>15</v>
      </c>
      <c r="C2034" s="2" t="s">
        <v>2065</v>
      </c>
      <c r="D2034" s="2" t="s">
        <v>31</v>
      </c>
      <c r="E2034" s="2" t="s">
        <v>8</v>
      </c>
      <c r="F2034" s="2">
        <v>56.625800000000005</v>
      </c>
    </row>
    <row r="2035" spans="1:6" ht="16" hidden="1" x14ac:dyDescent="0.45">
      <c r="A2035" s="13">
        <v>43943</v>
      </c>
      <c r="B2035" s="3" t="s">
        <v>17</v>
      </c>
      <c r="C2035" s="3" t="s">
        <v>2066</v>
      </c>
      <c r="D2035" s="3" t="s">
        <v>42</v>
      </c>
      <c r="E2035" s="3" t="s">
        <v>8</v>
      </c>
      <c r="F2035" s="3">
        <v>13087.2</v>
      </c>
    </row>
    <row r="2036" spans="1:6" ht="16" hidden="1" x14ac:dyDescent="0.45">
      <c r="A2036" s="12">
        <v>43943</v>
      </c>
      <c r="B2036" s="2" t="s">
        <v>17</v>
      </c>
      <c r="C2036" s="2" t="s">
        <v>2067</v>
      </c>
      <c r="D2036" s="2" t="s">
        <v>8</v>
      </c>
      <c r="E2036" s="2" t="s">
        <v>9</v>
      </c>
      <c r="F2036" s="2">
        <v>9818.6394999999993</v>
      </c>
    </row>
    <row r="2037" spans="1:6" ht="16" hidden="1" x14ac:dyDescent="0.45">
      <c r="A2037" s="13">
        <v>43943</v>
      </c>
      <c r="B2037" s="3" t="s">
        <v>17</v>
      </c>
      <c r="C2037" s="3" t="s">
        <v>2068</v>
      </c>
      <c r="D2037" s="3" t="s">
        <v>12</v>
      </c>
      <c r="E2037" s="3" t="s">
        <v>8</v>
      </c>
      <c r="F2037" s="3">
        <v>15340</v>
      </c>
    </row>
    <row r="2038" spans="1:6" ht="16" x14ac:dyDescent="0.45">
      <c r="A2038" s="12">
        <v>43943</v>
      </c>
      <c r="B2038" s="2" t="s">
        <v>10</v>
      </c>
      <c r="C2038" s="2" t="s">
        <v>2069</v>
      </c>
      <c r="D2038" s="2" t="s">
        <v>67</v>
      </c>
      <c r="E2038" s="2" t="s">
        <v>8</v>
      </c>
      <c r="F2038" s="2">
        <v>14.28</v>
      </c>
    </row>
    <row r="2039" spans="1:6" ht="16" x14ac:dyDescent="0.45">
      <c r="A2039" s="13">
        <v>43943</v>
      </c>
      <c r="B2039" s="3" t="s">
        <v>10</v>
      </c>
      <c r="C2039" s="3" t="s">
        <v>2070</v>
      </c>
      <c r="D2039" s="3" t="s">
        <v>23</v>
      </c>
      <c r="E2039" s="3" t="s">
        <v>8</v>
      </c>
      <c r="F2039" s="3">
        <v>4658.9114</v>
      </c>
    </row>
    <row r="2040" spans="1:6" ht="16" hidden="1" x14ac:dyDescent="0.45">
      <c r="A2040" s="12">
        <v>43943</v>
      </c>
      <c r="B2040" s="2" t="s">
        <v>15</v>
      </c>
      <c r="C2040" s="2" t="s">
        <v>2071</v>
      </c>
      <c r="D2040" s="2" t="s">
        <v>64</v>
      </c>
      <c r="E2040" s="2" t="s">
        <v>8</v>
      </c>
      <c r="F2040" s="2">
        <v>2244.4643999999998</v>
      </c>
    </row>
    <row r="2041" spans="1:6" ht="16" hidden="1" x14ac:dyDescent="0.45">
      <c r="A2041" s="13">
        <v>43944</v>
      </c>
      <c r="B2041" s="3" t="s">
        <v>6</v>
      </c>
      <c r="C2041" s="3" t="s">
        <v>2072</v>
      </c>
      <c r="D2041" s="3" t="s">
        <v>19</v>
      </c>
      <c r="E2041" s="3" t="s">
        <v>8</v>
      </c>
      <c r="F2041" s="3">
        <v>2386.9446000000003</v>
      </c>
    </row>
    <row r="2042" spans="1:6" ht="16" hidden="1" x14ac:dyDescent="0.45">
      <c r="A2042" s="12">
        <v>43944</v>
      </c>
      <c r="B2042" s="2" t="s">
        <v>6</v>
      </c>
      <c r="C2042" s="2" t="s">
        <v>2073</v>
      </c>
      <c r="D2042" s="2" t="s">
        <v>26</v>
      </c>
      <c r="E2042" s="2" t="s">
        <v>8</v>
      </c>
      <c r="F2042" s="2">
        <v>604.03199999999993</v>
      </c>
    </row>
    <row r="2043" spans="1:6" ht="16" hidden="1" x14ac:dyDescent="0.45">
      <c r="A2043" s="13">
        <v>43944</v>
      </c>
      <c r="B2043" s="3" t="s">
        <v>15</v>
      </c>
      <c r="C2043" s="3" t="s">
        <v>2074</v>
      </c>
      <c r="D2043" s="3" t="s">
        <v>26</v>
      </c>
      <c r="E2043" s="3" t="s">
        <v>8</v>
      </c>
      <c r="F2043" s="3">
        <v>107</v>
      </c>
    </row>
    <row r="2044" spans="1:6" ht="16" hidden="1" x14ac:dyDescent="0.45">
      <c r="A2044" s="12">
        <v>43944</v>
      </c>
      <c r="B2044" s="2" t="s">
        <v>15</v>
      </c>
      <c r="C2044" s="2" t="s">
        <v>2075</v>
      </c>
      <c r="D2044" s="2" t="s">
        <v>64</v>
      </c>
      <c r="E2044" s="2" t="s">
        <v>8</v>
      </c>
      <c r="F2044" s="2">
        <v>1199.6444000000001</v>
      </c>
    </row>
    <row r="2045" spans="1:6" ht="16" hidden="1" x14ac:dyDescent="0.45">
      <c r="A2045" s="13">
        <v>43945</v>
      </c>
      <c r="B2045" s="3" t="s">
        <v>17</v>
      </c>
      <c r="C2045" s="3" t="s">
        <v>2076</v>
      </c>
      <c r="D2045" s="3" t="s">
        <v>93</v>
      </c>
      <c r="E2045" s="3" t="s">
        <v>8</v>
      </c>
      <c r="F2045" s="3">
        <v>15.488000000000001</v>
      </c>
    </row>
    <row r="2046" spans="1:6" ht="16" hidden="1" x14ac:dyDescent="0.45">
      <c r="A2046" s="12">
        <v>43946</v>
      </c>
      <c r="B2046" s="2" t="s">
        <v>6</v>
      </c>
      <c r="C2046" s="2" t="s">
        <v>2077</v>
      </c>
      <c r="D2046" s="2" t="s">
        <v>57</v>
      </c>
      <c r="E2046" s="2" t="s">
        <v>8</v>
      </c>
      <c r="F2046" s="2">
        <v>684</v>
      </c>
    </row>
    <row r="2047" spans="1:6" ht="16" hidden="1" x14ac:dyDescent="0.45">
      <c r="A2047" s="13">
        <v>43946</v>
      </c>
      <c r="B2047" s="3" t="s">
        <v>6</v>
      </c>
      <c r="C2047" s="3" t="s">
        <v>2078</v>
      </c>
      <c r="D2047" s="3" t="s">
        <v>90</v>
      </c>
      <c r="E2047" s="3" t="s">
        <v>8</v>
      </c>
      <c r="F2047" s="3">
        <v>879.0702</v>
      </c>
    </row>
    <row r="2048" spans="1:6" ht="16" hidden="1" x14ac:dyDescent="0.45">
      <c r="A2048" s="12">
        <v>43946</v>
      </c>
      <c r="B2048" s="2" t="s">
        <v>15</v>
      </c>
      <c r="C2048" s="2" t="s">
        <v>2079</v>
      </c>
      <c r="D2048" s="2" t="s">
        <v>104</v>
      </c>
      <c r="E2048" s="2" t="s">
        <v>8</v>
      </c>
      <c r="F2048" s="2">
        <v>4240</v>
      </c>
    </row>
    <row r="2049" spans="1:6" ht="16" hidden="1" x14ac:dyDescent="0.45">
      <c r="A2049" s="13">
        <v>43946</v>
      </c>
      <c r="B2049" s="3" t="s">
        <v>15</v>
      </c>
      <c r="C2049" s="3" t="s">
        <v>2080</v>
      </c>
      <c r="D2049" s="3" t="s">
        <v>8</v>
      </c>
      <c r="E2049" s="3" t="s">
        <v>14</v>
      </c>
      <c r="F2049" s="3">
        <v>8878.9002</v>
      </c>
    </row>
    <row r="2050" spans="1:6" ht="16" hidden="1" x14ac:dyDescent="0.45">
      <c r="A2050" s="12">
        <v>43946</v>
      </c>
      <c r="B2050" s="2" t="s">
        <v>15</v>
      </c>
      <c r="C2050" s="2" t="s">
        <v>2081</v>
      </c>
      <c r="D2050" s="2" t="s">
        <v>90</v>
      </c>
      <c r="E2050" s="2" t="s">
        <v>8</v>
      </c>
      <c r="F2050" s="2">
        <v>9</v>
      </c>
    </row>
    <row r="2051" spans="1:6" ht="16" hidden="1" x14ac:dyDescent="0.45">
      <c r="A2051" s="13">
        <v>43946</v>
      </c>
      <c r="B2051" s="3" t="s">
        <v>15</v>
      </c>
      <c r="C2051" s="3" t="s">
        <v>2082</v>
      </c>
      <c r="D2051" s="3" t="s">
        <v>64</v>
      </c>
      <c r="E2051" s="3" t="s">
        <v>8</v>
      </c>
      <c r="F2051" s="3">
        <v>584.22</v>
      </c>
    </row>
    <row r="2052" spans="1:6" ht="16" hidden="1" x14ac:dyDescent="0.45">
      <c r="A2052" s="12">
        <v>43947</v>
      </c>
      <c r="B2052" s="2" t="s">
        <v>17</v>
      </c>
      <c r="C2052" s="2" t="s">
        <v>2083</v>
      </c>
      <c r="D2052" s="2" t="s">
        <v>67</v>
      </c>
      <c r="E2052" s="2" t="s">
        <v>8</v>
      </c>
      <c r="F2052" s="2">
        <v>10.692</v>
      </c>
    </row>
    <row r="2053" spans="1:6" ht="16" hidden="1" x14ac:dyDescent="0.45">
      <c r="A2053" s="13">
        <v>43947</v>
      </c>
      <c r="B2053" s="3" t="s">
        <v>17</v>
      </c>
      <c r="C2053" s="3" t="s">
        <v>2084</v>
      </c>
      <c r="D2053" s="3" t="s">
        <v>46</v>
      </c>
      <c r="E2053" s="3" t="s">
        <v>47</v>
      </c>
      <c r="F2053" s="3">
        <v>2500.2136</v>
      </c>
    </row>
    <row r="2054" spans="1:6" ht="16" hidden="1" x14ac:dyDescent="0.45">
      <c r="A2054" s="12">
        <v>43947</v>
      </c>
      <c r="B2054" s="2" t="s">
        <v>17</v>
      </c>
      <c r="C2054" s="2" t="s">
        <v>2085</v>
      </c>
      <c r="D2054" s="2" t="s">
        <v>93</v>
      </c>
      <c r="E2054" s="2" t="s">
        <v>8</v>
      </c>
      <c r="F2054" s="2">
        <v>619.91999999999996</v>
      </c>
    </row>
    <row r="2055" spans="1:6" ht="16" hidden="1" x14ac:dyDescent="0.45">
      <c r="A2055" s="13">
        <v>43947</v>
      </c>
      <c r="B2055" s="3" t="s">
        <v>6</v>
      </c>
      <c r="C2055" s="3" t="s">
        <v>2086</v>
      </c>
      <c r="D2055" s="3" t="s">
        <v>8</v>
      </c>
      <c r="E2055" s="3" t="s">
        <v>14</v>
      </c>
      <c r="F2055" s="3">
        <v>9250.1327000000001</v>
      </c>
    </row>
    <row r="2056" spans="1:6" ht="16" x14ac:dyDescent="0.45">
      <c r="A2056" s="12">
        <v>43947</v>
      </c>
      <c r="B2056" s="2" t="s">
        <v>10</v>
      </c>
      <c r="C2056" s="2" t="s">
        <v>2087</v>
      </c>
      <c r="D2056" s="2" t="s">
        <v>8</v>
      </c>
      <c r="E2056" s="2" t="s">
        <v>9</v>
      </c>
      <c r="F2056" s="2">
        <v>2015.76</v>
      </c>
    </row>
    <row r="2057" spans="1:6" ht="16" x14ac:dyDescent="0.45">
      <c r="A2057" s="13">
        <v>43947</v>
      </c>
      <c r="B2057" s="3" t="s">
        <v>10</v>
      </c>
      <c r="C2057" s="3" t="s">
        <v>2088</v>
      </c>
      <c r="D2057" s="3" t="s">
        <v>39</v>
      </c>
      <c r="E2057" s="3" t="s">
        <v>8</v>
      </c>
      <c r="F2057" s="3">
        <v>1760</v>
      </c>
    </row>
    <row r="2058" spans="1:6" ht="16" hidden="1" x14ac:dyDescent="0.45">
      <c r="A2058" s="12">
        <v>43948</v>
      </c>
      <c r="B2058" s="2" t="s">
        <v>17</v>
      </c>
      <c r="C2058" s="2" t="s">
        <v>2089</v>
      </c>
      <c r="D2058" s="2" t="s">
        <v>8</v>
      </c>
      <c r="E2058" s="2" t="s">
        <v>9</v>
      </c>
      <c r="F2058" s="2">
        <v>15126.931199999999</v>
      </c>
    </row>
    <row r="2059" spans="1:6" ht="16" hidden="1" x14ac:dyDescent="0.45">
      <c r="A2059" s="13">
        <v>43948</v>
      </c>
      <c r="B2059" s="3" t="s">
        <v>6</v>
      </c>
      <c r="C2059" s="3" t="s">
        <v>2090</v>
      </c>
      <c r="D2059" s="3" t="s">
        <v>23</v>
      </c>
      <c r="E2059" s="3" t="s">
        <v>8</v>
      </c>
      <c r="F2059" s="3">
        <v>708</v>
      </c>
    </row>
    <row r="2060" spans="1:6" ht="16" hidden="1" x14ac:dyDescent="0.45">
      <c r="A2060" s="12">
        <v>43948</v>
      </c>
      <c r="B2060" s="2" t="s">
        <v>6</v>
      </c>
      <c r="C2060" s="2" t="s">
        <v>2091</v>
      </c>
      <c r="D2060" s="2" t="s">
        <v>23</v>
      </c>
      <c r="E2060" s="2" t="s">
        <v>8</v>
      </c>
      <c r="F2060" s="2">
        <v>3419.37</v>
      </c>
    </row>
    <row r="2061" spans="1:6" ht="16" hidden="1" x14ac:dyDescent="0.45">
      <c r="A2061" s="13">
        <v>43948</v>
      </c>
      <c r="B2061" s="3" t="s">
        <v>6</v>
      </c>
      <c r="C2061" s="3" t="s">
        <v>2092</v>
      </c>
      <c r="D2061" s="3" t="s">
        <v>12</v>
      </c>
      <c r="E2061" s="3" t="s">
        <v>8</v>
      </c>
      <c r="F2061" s="3">
        <v>13468.8</v>
      </c>
    </row>
    <row r="2062" spans="1:6" ht="16" x14ac:dyDescent="0.45">
      <c r="A2062" s="12">
        <v>43948</v>
      </c>
      <c r="B2062" s="2" t="s">
        <v>10</v>
      </c>
      <c r="C2062" s="2" t="s">
        <v>2093</v>
      </c>
      <c r="D2062" s="2" t="s">
        <v>19</v>
      </c>
      <c r="E2062" s="2" t="s">
        <v>8</v>
      </c>
      <c r="F2062" s="2">
        <v>1539.4063000000001</v>
      </c>
    </row>
    <row r="2063" spans="1:6" ht="16" hidden="1" x14ac:dyDescent="0.45">
      <c r="A2063" s="13">
        <v>43948</v>
      </c>
      <c r="B2063" s="3" t="s">
        <v>15</v>
      </c>
      <c r="C2063" s="3" t="s">
        <v>2094</v>
      </c>
      <c r="D2063" s="3" t="s">
        <v>12</v>
      </c>
      <c r="E2063" s="3" t="s">
        <v>8</v>
      </c>
      <c r="F2063" s="3">
        <v>1600</v>
      </c>
    </row>
    <row r="2064" spans="1:6" ht="16" hidden="1" x14ac:dyDescent="0.45">
      <c r="A2064" s="12">
        <v>43948</v>
      </c>
      <c r="B2064" s="2" t="s">
        <v>15</v>
      </c>
      <c r="C2064" s="2" t="s">
        <v>2095</v>
      </c>
      <c r="D2064" s="2" t="s">
        <v>90</v>
      </c>
      <c r="E2064" s="2" t="s">
        <v>8</v>
      </c>
      <c r="F2064" s="2">
        <v>97.844999999999999</v>
      </c>
    </row>
    <row r="2065" spans="1:6" ht="16" hidden="1" x14ac:dyDescent="0.45">
      <c r="A2065" s="13">
        <v>43949</v>
      </c>
      <c r="B2065" s="3" t="s">
        <v>17</v>
      </c>
      <c r="C2065" s="3" t="s">
        <v>2096</v>
      </c>
      <c r="D2065" s="3" t="s">
        <v>93</v>
      </c>
      <c r="E2065" s="3" t="s">
        <v>8</v>
      </c>
      <c r="F2065" s="3">
        <v>566.4</v>
      </c>
    </row>
    <row r="2066" spans="1:6" ht="16" hidden="1" x14ac:dyDescent="0.45">
      <c r="A2066" s="12">
        <v>43949</v>
      </c>
      <c r="B2066" s="2" t="s">
        <v>17</v>
      </c>
      <c r="C2066" s="2" t="s">
        <v>2097</v>
      </c>
      <c r="D2066" s="2" t="s">
        <v>46</v>
      </c>
      <c r="E2066" s="2" t="s">
        <v>47</v>
      </c>
      <c r="F2066" s="2">
        <v>11.687000000000001</v>
      </c>
    </row>
    <row r="2067" spans="1:6" ht="16" hidden="1" x14ac:dyDescent="0.45">
      <c r="A2067" s="13">
        <v>43949</v>
      </c>
      <c r="B2067" s="3" t="s">
        <v>17</v>
      </c>
      <c r="C2067" s="3" t="s">
        <v>2098</v>
      </c>
      <c r="D2067" s="3" t="s">
        <v>39</v>
      </c>
      <c r="E2067" s="3" t="s">
        <v>8</v>
      </c>
      <c r="F2067" s="3">
        <v>1991.6036999999999</v>
      </c>
    </row>
    <row r="2068" spans="1:6" ht="16" x14ac:dyDescent="0.45">
      <c r="A2068" s="12">
        <v>43949</v>
      </c>
      <c r="B2068" s="2" t="s">
        <v>10</v>
      </c>
      <c r="C2068" s="2" t="s">
        <v>2099</v>
      </c>
      <c r="D2068" s="2" t="s">
        <v>12</v>
      </c>
      <c r="E2068" s="2" t="s">
        <v>8</v>
      </c>
      <c r="F2068" s="2">
        <v>786.38400000000013</v>
      </c>
    </row>
    <row r="2069" spans="1:6" ht="16" x14ac:dyDescent="0.45">
      <c r="A2069" s="13">
        <v>43950</v>
      </c>
      <c r="B2069" s="3" t="s">
        <v>10</v>
      </c>
      <c r="C2069" s="3" t="s">
        <v>2100</v>
      </c>
      <c r="D2069" s="3" t="s">
        <v>8</v>
      </c>
      <c r="E2069" s="3" t="s">
        <v>9</v>
      </c>
      <c r="F2069" s="3">
        <v>15275.874600000003</v>
      </c>
    </row>
    <row r="2070" spans="1:6" ht="16" x14ac:dyDescent="0.45">
      <c r="A2070" s="12">
        <v>43950</v>
      </c>
      <c r="B2070" s="2" t="s">
        <v>10</v>
      </c>
      <c r="C2070" s="2" t="s">
        <v>2101</v>
      </c>
      <c r="D2070" s="2" t="s">
        <v>23</v>
      </c>
      <c r="E2070" s="2" t="s">
        <v>8</v>
      </c>
      <c r="F2070" s="2">
        <v>5885.7035999999998</v>
      </c>
    </row>
    <row r="2071" spans="1:6" ht="16" hidden="1" x14ac:dyDescent="0.45">
      <c r="A2071" s="13">
        <v>43950</v>
      </c>
      <c r="B2071" s="3" t="s">
        <v>15</v>
      </c>
      <c r="C2071" s="3" t="s">
        <v>2102</v>
      </c>
      <c r="D2071" s="3" t="s">
        <v>46</v>
      </c>
      <c r="E2071" s="3" t="s">
        <v>47</v>
      </c>
      <c r="F2071" s="3">
        <v>1420</v>
      </c>
    </row>
    <row r="2072" spans="1:6" ht="16" hidden="1" x14ac:dyDescent="0.45">
      <c r="A2072" s="12">
        <v>43950</v>
      </c>
      <c r="B2072" s="2" t="s">
        <v>15</v>
      </c>
      <c r="C2072" s="2" t="s">
        <v>2103</v>
      </c>
      <c r="D2072" s="2" t="s">
        <v>8</v>
      </c>
      <c r="E2072" s="2" t="s">
        <v>9</v>
      </c>
      <c r="F2072" s="2">
        <v>17233.020000000004</v>
      </c>
    </row>
    <row r="2073" spans="1:6" ht="16" hidden="1" x14ac:dyDescent="0.45">
      <c r="A2073" s="13">
        <v>43951</v>
      </c>
      <c r="B2073" s="3" t="s">
        <v>6</v>
      </c>
      <c r="C2073" s="3" t="s">
        <v>2104</v>
      </c>
      <c r="D2073" s="3" t="s">
        <v>93</v>
      </c>
      <c r="E2073" s="3" t="s">
        <v>8</v>
      </c>
      <c r="F2073" s="3">
        <v>4801.4639999999999</v>
      </c>
    </row>
    <row r="2074" spans="1:6" ht="16" x14ac:dyDescent="0.45">
      <c r="A2074" s="12">
        <v>43951</v>
      </c>
      <c r="B2074" s="2" t="s">
        <v>10</v>
      </c>
      <c r="C2074" s="2" t="s">
        <v>2105</v>
      </c>
      <c r="D2074" s="2" t="s">
        <v>8</v>
      </c>
      <c r="E2074" s="2" t="s">
        <v>9</v>
      </c>
      <c r="F2074" s="2">
        <v>21420</v>
      </c>
    </row>
    <row r="2075" spans="1:6" ht="16" hidden="1" x14ac:dyDescent="0.45">
      <c r="A2075" s="13">
        <v>43951</v>
      </c>
      <c r="B2075" s="3" t="s">
        <v>15</v>
      </c>
      <c r="C2075" s="3" t="s">
        <v>2106</v>
      </c>
      <c r="D2075" s="3" t="s">
        <v>26</v>
      </c>
      <c r="E2075" s="3" t="s">
        <v>8</v>
      </c>
      <c r="F2075" s="3">
        <v>30.508800000000001</v>
      </c>
    </row>
    <row r="2076" spans="1:6" ht="16" hidden="1" x14ac:dyDescent="0.45">
      <c r="A2076" s="12">
        <v>43951</v>
      </c>
      <c r="B2076" s="2" t="s">
        <v>15</v>
      </c>
      <c r="C2076" s="2" t="s">
        <v>2107</v>
      </c>
      <c r="D2076" s="2" t="s">
        <v>28</v>
      </c>
      <c r="E2076" s="2" t="s">
        <v>8</v>
      </c>
      <c r="F2076" s="2">
        <v>19.203600000000002</v>
      </c>
    </row>
    <row r="2077" spans="1:6" ht="16" hidden="1" x14ac:dyDescent="0.45">
      <c r="A2077" s="13">
        <v>43952</v>
      </c>
      <c r="B2077" s="3" t="s">
        <v>17</v>
      </c>
      <c r="C2077" s="3" t="s">
        <v>2108</v>
      </c>
      <c r="D2077" s="3" t="s">
        <v>104</v>
      </c>
      <c r="E2077" s="3" t="s">
        <v>8</v>
      </c>
      <c r="F2077" s="3">
        <v>7001.06</v>
      </c>
    </row>
    <row r="2078" spans="1:6" ht="16" hidden="1" x14ac:dyDescent="0.45">
      <c r="A2078" s="12">
        <v>43952</v>
      </c>
      <c r="B2078" s="2" t="s">
        <v>17</v>
      </c>
      <c r="C2078" s="2" t="s">
        <v>2109</v>
      </c>
      <c r="D2078" s="2" t="s">
        <v>26</v>
      </c>
      <c r="E2078" s="2" t="s">
        <v>8</v>
      </c>
      <c r="F2078" s="2">
        <v>14.256000000000002</v>
      </c>
    </row>
    <row r="2079" spans="1:6" ht="16" hidden="1" x14ac:dyDescent="0.45">
      <c r="A2079" s="13">
        <v>43952</v>
      </c>
      <c r="B2079" s="3" t="s">
        <v>17</v>
      </c>
      <c r="C2079" s="3" t="s">
        <v>2110</v>
      </c>
      <c r="D2079" s="3" t="s">
        <v>8</v>
      </c>
      <c r="E2079" s="3" t="s">
        <v>9</v>
      </c>
      <c r="F2079" s="3">
        <v>63466.393200000006</v>
      </c>
    </row>
    <row r="2080" spans="1:6" ht="16" hidden="1" x14ac:dyDescent="0.45">
      <c r="A2080" s="12">
        <v>43952</v>
      </c>
      <c r="B2080" s="2" t="s">
        <v>6</v>
      </c>
      <c r="C2080" s="2" t="s">
        <v>2111</v>
      </c>
      <c r="D2080" s="2" t="s">
        <v>12</v>
      </c>
      <c r="E2080" s="2" t="s">
        <v>8</v>
      </c>
      <c r="F2080" s="2">
        <v>6210</v>
      </c>
    </row>
    <row r="2081" spans="1:6" ht="16" x14ac:dyDescent="0.45">
      <c r="A2081" s="13">
        <v>43952</v>
      </c>
      <c r="B2081" s="3" t="s">
        <v>10</v>
      </c>
      <c r="C2081" s="3" t="s">
        <v>2112</v>
      </c>
      <c r="D2081" s="3" t="s">
        <v>12</v>
      </c>
      <c r="E2081" s="3" t="s">
        <v>8</v>
      </c>
      <c r="F2081" s="3">
        <v>3025.2662</v>
      </c>
    </row>
    <row r="2082" spans="1:6" ht="16" x14ac:dyDescent="0.45">
      <c r="A2082" s="12">
        <v>43952</v>
      </c>
      <c r="B2082" s="2" t="s">
        <v>10</v>
      </c>
      <c r="C2082" s="2" t="s">
        <v>2113</v>
      </c>
      <c r="D2082" s="2" t="s">
        <v>42</v>
      </c>
      <c r="E2082" s="2" t="s">
        <v>8</v>
      </c>
      <c r="F2082" s="2">
        <v>4747.2</v>
      </c>
    </row>
    <row r="2083" spans="1:6" ht="16" hidden="1" x14ac:dyDescent="0.45">
      <c r="A2083" s="13">
        <v>43952</v>
      </c>
      <c r="B2083" s="3" t="s">
        <v>15</v>
      </c>
      <c r="C2083" s="3" t="s">
        <v>2114</v>
      </c>
      <c r="D2083" s="3" t="s">
        <v>8</v>
      </c>
      <c r="E2083" s="3" t="s">
        <v>9</v>
      </c>
      <c r="F2083" s="3">
        <v>19777.612799999999</v>
      </c>
    </row>
    <row r="2084" spans="1:6" ht="16" hidden="1" x14ac:dyDescent="0.45">
      <c r="A2084" s="12">
        <v>43953</v>
      </c>
      <c r="B2084" s="2" t="s">
        <v>17</v>
      </c>
      <c r="C2084" s="2" t="s">
        <v>2115</v>
      </c>
      <c r="D2084" s="2" t="s">
        <v>28</v>
      </c>
      <c r="E2084" s="2" t="s">
        <v>8</v>
      </c>
      <c r="F2084" s="2">
        <v>700.48800000000006</v>
      </c>
    </row>
    <row r="2085" spans="1:6" ht="16" hidden="1" x14ac:dyDescent="0.45">
      <c r="A2085" s="13">
        <v>43953</v>
      </c>
      <c r="B2085" s="3" t="s">
        <v>6</v>
      </c>
      <c r="C2085" s="3" t="s">
        <v>2116</v>
      </c>
      <c r="D2085" s="3" t="s">
        <v>12</v>
      </c>
      <c r="E2085" s="3" t="s">
        <v>8</v>
      </c>
      <c r="F2085" s="3">
        <v>13.585000000000001</v>
      </c>
    </row>
    <row r="2086" spans="1:6" ht="16" x14ac:dyDescent="0.45">
      <c r="A2086" s="12">
        <v>43953</v>
      </c>
      <c r="B2086" s="2" t="s">
        <v>10</v>
      </c>
      <c r="C2086" s="2" t="s">
        <v>2117</v>
      </c>
      <c r="D2086" s="2" t="s">
        <v>23</v>
      </c>
      <c r="E2086" s="2" t="s">
        <v>8</v>
      </c>
      <c r="F2086" s="2">
        <v>1600</v>
      </c>
    </row>
    <row r="2087" spans="1:6" ht="16" hidden="1" x14ac:dyDescent="0.45">
      <c r="A2087" s="13">
        <v>43953</v>
      </c>
      <c r="B2087" s="3" t="s">
        <v>15</v>
      </c>
      <c r="C2087" s="3" t="s">
        <v>2118</v>
      </c>
      <c r="D2087" s="3" t="s">
        <v>12</v>
      </c>
      <c r="E2087" s="3" t="s">
        <v>8</v>
      </c>
      <c r="F2087" s="3">
        <v>1680.64</v>
      </c>
    </row>
    <row r="2088" spans="1:6" ht="16" hidden="1" x14ac:dyDescent="0.45">
      <c r="A2088" s="12">
        <v>43955</v>
      </c>
      <c r="B2088" s="2" t="s">
        <v>17</v>
      </c>
      <c r="C2088" s="2" t="s">
        <v>2119</v>
      </c>
      <c r="D2088" s="2" t="s">
        <v>67</v>
      </c>
      <c r="E2088" s="2" t="s">
        <v>8</v>
      </c>
      <c r="F2088" s="2">
        <v>10.218</v>
      </c>
    </row>
    <row r="2089" spans="1:6" ht="16" x14ac:dyDescent="0.45">
      <c r="A2089" s="13">
        <v>43955</v>
      </c>
      <c r="B2089" s="3" t="s">
        <v>10</v>
      </c>
      <c r="C2089" s="3" t="s">
        <v>2120</v>
      </c>
      <c r="D2089" s="3" t="s">
        <v>39</v>
      </c>
      <c r="E2089" s="3" t="s">
        <v>8</v>
      </c>
      <c r="F2089" s="3">
        <v>11.514000000000001</v>
      </c>
    </row>
    <row r="2090" spans="1:6" ht="16" hidden="1" x14ac:dyDescent="0.45">
      <c r="A2090" s="12">
        <v>43956</v>
      </c>
      <c r="B2090" s="2" t="s">
        <v>17</v>
      </c>
      <c r="C2090" s="2" t="s">
        <v>2121</v>
      </c>
      <c r="D2090" s="2" t="s">
        <v>104</v>
      </c>
      <c r="E2090" s="2" t="s">
        <v>8</v>
      </c>
      <c r="F2090" s="2">
        <v>765.6</v>
      </c>
    </row>
    <row r="2091" spans="1:6" ht="16" hidden="1" x14ac:dyDescent="0.45">
      <c r="A2091" s="13">
        <v>43956</v>
      </c>
      <c r="B2091" s="3" t="s">
        <v>17</v>
      </c>
      <c r="C2091" s="3" t="s">
        <v>2122</v>
      </c>
      <c r="D2091" s="3" t="s">
        <v>23</v>
      </c>
      <c r="E2091" s="3" t="s">
        <v>8</v>
      </c>
      <c r="F2091" s="3">
        <v>1134</v>
      </c>
    </row>
    <row r="2092" spans="1:6" ht="16" hidden="1" x14ac:dyDescent="0.45">
      <c r="A2092" s="12">
        <v>43956</v>
      </c>
      <c r="B2092" s="2" t="s">
        <v>15</v>
      </c>
      <c r="C2092" s="2" t="s">
        <v>2123</v>
      </c>
      <c r="D2092" s="2" t="s">
        <v>90</v>
      </c>
      <c r="E2092" s="2" t="s">
        <v>8</v>
      </c>
      <c r="F2092" s="2">
        <v>928</v>
      </c>
    </row>
    <row r="2093" spans="1:6" ht="16" hidden="1" x14ac:dyDescent="0.45">
      <c r="A2093" s="13">
        <v>43956</v>
      </c>
      <c r="B2093" s="3" t="s">
        <v>15</v>
      </c>
      <c r="C2093" s="3" t="s">
        <v>2124</v>
      </c>
      <c r="D2093" s="3" t="s">
        <v>12</v>
      </c>
      <c r="E2093" s="3" t="s">
        <v>8</v>
      </c>
      <c r="F2093" s="3">
        <v>649.63200000000006</v>
      </c>
    </row>
    <row r="2094" spans="1:6" ht="16" hidden="1" x14ac:dyDescent="0.45">
      <c r="A2094" s="12">
        <v>43956</v>
      </c>
      <c r="B2094" s="2" t="s">
        <v>15</v>
      </c>
      <c r="C2094" s="2" t="s">
        <v>2125</v>
      </c>
      <c r="D2094" s="2" t="s">
        <v>8</v>
      </c>
      <c r="E2094" s="2" t="s">
        <v>9</v>
      </c>
      <c r="F2094" s="2">
        <v>30547.177399999997</v>
      </c>
    </row>
    <row r="2095" spans="1:6" ht="16" hidden="1" x14ac:dyDescent="0.45">
      <c r="A2095" s="13">
        <v>43957</v>
      </c>
      <c r="B2095" s="3" t="s">
        <v>17</v>
      </c>
      <c r="C2095" s="3" t="s">
        <v>2126</v>
      </c>
      <c r="D2095" s="3" t="s">
        <v>8</v>
      </c>
      <c r="E2095" s="3" t="s">
        <v>9</v>
      </c>
      <c r="F2095" s="3">
        <v>6797.8314</v>
      </c>
    </row>
    <row r="2096" spans="1:6" ht="16" hidden="1" x14ac:dyDescent="0.45">
      <c r="A2096" s="12">
        <v>43957</v>
      </c>
      <c r="B2096" s="2" t="s">
        <v>6</v>
      </c>
      <c r="C2096" s="2" t="s">
        <v>2127</v>
      </c>
      <c r="D2096" s="2" t="s">
        <v>73</v>
      </c>
      <c r="E2096" s="2" t="s">
        <v>8</v>
      </c>
      <c r="F2096" s="2">
        <v>5.6440000000000001</v>
      </c>
    </row>
    <row r="2097" spans="1:6" ht="16" x14ac:dyDescent="0.45">
      <c r="A2097" s="13">
        <v>43957</v>
      </c>
      <c r="B2097" s="3" t="s">
        <v>10</v>
      </c>
      <c r="C2097" s="3" t="s">
        <v>2128</v>
      </c>
      <c r="D2097" s="3" t="s">
        <v>67</v>
      </c>
      <c r="E2097" s="3" t="s">
        <v>8</v>
      </c>
      <c r="F2097" s="3">
        <v>9.6939999999999991</v>
      </c>
    </row>
    <row r="2098" spans="1:6" ht="16" hidden="1" x14ac:dyDescent="0.45">
      <c r="A2098" s="12">
        <v>43957</v>
      </c>
      <c r="B2098" s="2" t="s">
        <v>15</v>
      </c>
      <c r="C2098" s="2" t="s">
        <v>2129</v>
      </c>
      <c r="D2098" s="2" t="s">
        <v>39</v>
      </c>
      <c r="E2098" s="2" t="s">
        <v>8</v>
      </c>
      <c r="F2098" s="2">
        <v>1290</v>
      </c>
    </row>
    <row r="2099" spans="1:6" ht="16" hidden="1" x14ac:dyDescent="0.45">
      <c r="A2099" s="13">
        <v>43958</v>
      </c>
      <c r="B2099" s="3" t="s">
        <v>17</v>
      </c>
      <c r="C2099" s="3" t="s">
        <v>2130</v>
      </c>
      <c r="D2099" s="3" t="s">
        <v>73</v>
      </c>
      <c r="E2099" s="3" t="s">
        <v>8</v>
      </c>
      <c r="F2099" s="3">
        <v>123.2685</v>
      </c>
    </row>
    <row r="2100" spans="1:6" ht="16" hidden="1" x14ac:dyDescent="0.45">
      <c r="A2100" s="12">
        <v>43958</v>
      </c>
      <c r="B2100" s="2" t="s">
        <v>17</v>
      </c>
      <c r="C2100" s="2" t="s">
        <v>2131</v>
      </c>
      <c r="D2100" s="2" t="s">
        <v>39</v>
      </c>
      <c r="E2100" s="2" t="s">
        <v>8</v>
      </c>
      <c r="F2100" s="2">
        <v>1743.3</v>
      </c>
    </row>
    <row r="2101" spans="1:6" ht="16" hidden="1" x14ac:dyDescent="0.45">
      <c r="A2101" s="13">
        <v>43958</v>
      </c>
      <c r="B2101" s="3" t="s">
        <v>17</v>
      </c>
      <c r="C2101" s="3" t="s">
        <v>2132</v>
      </c>
      <c r="D2101" s="3" t="s">
        <v>34</v>
      </c>
      <c r="E2101" s="3" t="s">
        <v>8</v>
      </c>
      <c r="F2101" s="3">
        <v>2042.4</v>
      </c>
    </row>
    <row r="2102" spans="1:6" ht="16" x14ac:dyDescent="0.45">
      <c r="A2102" s="12">
        <v>43958</v>
      </c>
      <c r="B2102" s="2" t="s">
        <v>10</v>
      </c>
      <c r="C2102" s="2" t="s">
        <v>2133</v>
      </c>
      <c r="D2102" s="2" t="s">
        <v>34</v>
      </c>
      <c r="E2102" s="2" t="s">
        <v>8</v>
      </c>
      <c r="F2102" s="2">
        <v>3325</v>
      </c>
    </row>
    <row r="2103" spans="1:6" ht="16" hidden="1" x14ac:dyDescent="0.45">
      <c r="A2103" s="13">
        <v>43958</v>
      </c>
      <c r="B2103" s="3" t="s">
        <v>15</v>
      </c>
      <c r="C2103" s="3" t="s">
        <v>2134</v>
      </c>
      <c r="D2103" s="3" t="s">
        <v>12</v>
      </c>
      <c r="E2103" s="3" t="s">
        <v>8</v>
      </c>
      <c r="F2103" s="3">
        <v>13806</v>
      </c>
    </row>
    <row r="2104" spans="1:6" ht="16" hidden="1" x14ac:dyDescent="0.45">
      <c r="A2104" s="12">
        <v>43959</v>
      </c>
      <c r="B2104" s="2" t="s">
        <v>17</v>
      </c>
      <c r="C2104" s="2" t="s">
        <v>2135</v>
      </c>
      <c r="D2104" s="2" t="s">
        <v>23</v>
      </c>
      <c r="E2104" s="2" t="s">
        <v>8</v>
      </c>
      <c r="F2104" s="2">
        <v>4682.7879000000003</v>
      </c>
    </row>
    <row r="2105" spans="1:6" ht="16" hidden="1" x14ac:dyDescent="0.45">
      <c r="A2105" s="13">
        <v>43959</v>
      </c>
      <c r="B2105" s="3" t="s">
        <v>6</v>
      </c>
      <c r="C2105" s="3" t="s">
        <v>2136</v>
      </c>
      <c r="D2105" s="3" t="s">
        <v>57</v>
      </c>
      <c r="E2105" s="3" t="s">
        <v>8</v>
      </c>
      <c r="F2105" s="3">
        <v>637</v>
      </c>
    </row>
    <row r="2106" spans="1:6" ht="16" x14ac:dyDescent="0.45">
      <c r="A2106" s="12">
        <v>43959</v>
      </c>
      <c r="B2106" s="2" t="s">
        <v>10</v>
      </c>
      <c r="C2106" s="2" t="s">
        <v>2137</v>
      </c>
      <c r="D2106" s="2" t="s">
        <v>64</v>
      </c>
      <c r="E2106" s="2" t="s">
        <v>8</v>
      </c>
      <c r="F2106" s="2">
        <v>1504</v>
      </c>
    </row>
    <row r="2107" spans="1:6" ht="16" x14ac:dyDescent="0.45">
      <c r="A2107" s="13">
        <v>43959</v>
      </c>
      <c r="B2107" s="3" t="s">
        <v>10</v>
      </c>
      <c r="C2107" s="3" t="s">
        <v>2138</v>
      </c>
      <c r="D2107" s="3" t="s">
        <v>31</v>
      </c>
      <c r="E2107" s="3" t="s">
        <v>8</v>
      </c>
      <c r="F2107" s="3">
        <v>4130.2944000000007</v>
      </c>
    </row>
    <row r="2108" spans="1:6" ht="16" hidden="1" x14ac:dyDescent="0.45">
      <c r="A2108" s="12">
        <v>43960</v>
      </c>
      <c r="B2108" s="2" t="s">
        <v>6</v>
      </c>
      <c r="C2108" s="2" t="s">
        <v>2139</v>
      </c>
      <c r="D2108" s="2" t="s">
        <v>8</v>
      </c>
      <c r="E2108" s="2" t="s">
        <v>117</v>
      </c>
      <c r="F2108" s="2">
        <v>1452</v>
      </c>
    </row>
    <row r="2109" spans="1:6" ht="16" x14ac:dyDescent="0.45">
      <c r="A2109" s="13">
        <v>43960</v>
      </c>
      <c r="B2109" s="3" t="s">
        <v>10</v>
      </c>
      <c r="C2109" s="3" t="s">
        <v>2140</v>
      </c>
      <c r="D2109" s="3" t="s">
        <v>73</v>
      </c>
      <c r="E2109" s="3" t="s">
        <v>8</v>
      </c>
      <c r="F2109" s="3">
        <v>6664</v>
      </c>
    </row>
    <row r="2110" spans="1:6" ht="16" x14ac:dyDescent="0.45">
      <c r="A2110" s="12">
        <v>43960</v>
      </c>
      <c r="B2110" s="2" t="s">
        <v>10</v>
      </c>
      <c r="C2110" s="2" t="s">
        <v>2141</v>
      </c>
      <c r="D2110" s="2" t="s">
        <v>28</v>
      </c>
      <c r="E2110" s="2" t="s">
        <v>8</v>
      </c>
      <c r="F2110" s="2">
        <v>21574</v>
      </c>
    </row>
    <row r="2111" spans="1:6" ht="16" hidden="1" x14ac:dyDescent="0.45">
      <c r="A2111" s="13">
        <v>43960</v>
      </c>
      <c r="B2111" s="3" t="s">
        <v>15</v>
      </c>
      <c r="C2111" s="3" t="s">
        <v>2142</v>
      </c>
      <c r="D2111" s="3" t="s">
        <v>42</v>
      </c>
      <c r="E2111" s="3" t="s">
        <v>8</v>
      </c>
      <c r="F2111" s="3">
        <v>218.8938</v>
      </c>
    </row>
    <row r="2112" spans="1:6" ht="16" hidden="1" x14ac:dyDescent="0.45">
      <c r="A2112" s="12">
        <v>43961</v>
      </c>
      <c r="B2112" s="2" t="s">
        <v>17</v>
      </c>
      <c r="C2112" s="2" t="s">
        <v>2143</v>
      </c>
      <c r="D2112" s="2" t="s">
        <v>42</v>
      </c>
      <c r="E2112" s="2" t="s">
        <v>8</v>
      </c>
      <c r="F2112" s="2">
        <v>5012.7359999999999</v>
      </c>
    </row>
    <row r="2113" spans="1:6" ht="16" hidden="1" x14ac:dyDescent="0.45">
      <c r="A2113" s="13">
        <v>43961</v>
      </c>
      <c r="B2113" s="3" t="s">
        <v>6</v>
      </c>
      <c r="C2113" s="3" t="s">
        <v>2144</v>
      </c>
      <c r="D2113" s="3" t="s">
        <v>8</v>
      </c>
      <c r="E2113" s="3" t="s">
        <v>51</v>
      </c>
      <c r="F2113" s="3">
        <v>10478.4</v>
      </c>
    </row>
    <row r="2114" spans="1:6" ht="16" x14ac:dyDescent="0.45">
      <c r="A2114" s="12">
        <v>43961</v>
      </c>
      <c r="B2114" s="2" t="s">
        <v>10</v>
      </c>
      <c r="C2114" s="2" t="s">
        <v>2145</v>
      </c>
      <c r="D2114" s="2" t="s">
        <v>42</v>
      </c>
      <c r="E2114" s="2" t="s">
        <v>8</v>
      </c>
      <c r="F2114" s="2">
        <v>5520</v>
      </c>
    </row>
    <row r="2115" spans="1:6" ht="16" hidden="1" x14ac:dyDescent="0.45">
      <c r="A2115" s="13">
        <v>43961</v>
      </c>
      <c r="B2115" s="3" t="s">
        <v>15</v>
      </c>
      <c r="C2115" s="3" t="s">
        <v>2146</v>
      </c>
      <c r="D2115" s="3" t="s">
        <v>8</v>
      </c>
      <c r="E2115" s="3" t="s">
        <v>14</v>
      </c>
      <c r="F2115" s="3">
        <v>2880</v>
      </c>
    </row>
    <row r="2116" spans="1:6" ht="16" hidden="1" x14ac:dyDescent="0.45">
      <c r="A2116" s="12">
        <v>43962</v>
      </c>
      <c r="B2116" s="2" t="s">
        <v>17</v>
      </c>
      <c r="C2116" s="2" t="s">
        <v>2147</v>
      </c>
      <c r="D2116" s="2" t="s">
        <v>73</v>
      </c>
      <c r="E2116" s="2" t="s">
        <v>8</v>
      </c>
      <c r="F2116" s="2">
        <v>926.22529999999995</v>
      </c>
    </row>
    <row r="2117" spans="1:6" ht="16" hidden="1" x14ac:dyDescent="0.45">
      <c r="A2117" s="13">
        <v>43962</v>
      </c>
      <c r="B2117" s="3" t="s">
        <v>17</v>
      </c>
      <c r="C2117" s="3" t="s">
        <v>2148</v>
      </c>
      <c r="D2117" s="3" t="s">
        <v>8</v>
      </c>
      <c r="E2117" s="3" t="s">
        <v>9</v>
      </c>
      <c r="F2117" s="3">
        <v>18732.429</v>
      </c>
    </row>
    <row r="2118" spans="1:6" ht="16" hidden="1" x14ac:dyDescent="0.45">
      <c r="A2118" s="12">
        <v>43962</v>
      </c>
      <c r="B2118" s="2" t="s">
        <v>6</v>
      </c>
      <c r="C2118" s="2" t="s">
        <v>2149</v>
      </c>
      <c r="D2118" s="2" t="s">
        <v>8</v>
      </c>
      <c r="E2118" s="2" t="s">
        <v>14</v>
      </c>
      <c r="F2118" s="2">
        <v>2058</v>
      </c>
    </row>
    <row r="2119" spans="1:6" ht="16" x14ac:dyDescent="0.45">
      <c r="A2119" s="13">
        <v>43962</v>
      </c>
      <c r="B2119" s="3" t="s">
        <v>10</v>
      </c>
      <c r="C2119" s="3" t="s">
        <v>2150</v>
      </c>
      <c r="D2119" s="3" t="s">
        <v>12</v>
      </c>
      <c r="E2119" s="3" t="s">
        <v>8</v>
      </c>
      <c r="F2119" s="3">
        <v>771.84</v>
      </c>
    </row>
    <row r="2120" spans="1:6" ht="16" hidden="1" x14ac:dyDescent="0.45">
      <c r="A2120" s="12">
        <v>43962</v>
      </c>
      <c r="B2120" s="2" t="s">
        <v>15</v>
      </c>
      <c r="C2120" s="2" t="s">
        <v>2151</v>
      </c>
      <c r="D2120" s="2" t="s">
        <v>19</v>
      </c>
      <c r="E2120" s="2" t="s">
        <v>8</v>
      </c>
      <c r="F2120" s="2">
        <v>8.9759999999999991</v>
      </c>
    </row>
    <row r="2121" spans="1:6" ht="16" hidden="1" x14ac:dyDescent="0.45">
      <c r="A2121" s="13">
        <v>43962</v>
      </c>
      <c r="B2121" s="3" t="s">
        <v>15</v>
      </c>
      <c r="C2121" s="3" t="s">
        <v>2152</v>
      </c>
      <c r="D2121" s="3" t="s">
        <v>26</v>
      </c>
      <c r="E2121" s="3" t="s">
        <v>8</v>
      </c>
      <c r="F2121" s="3">
        <v>9.4</v>
      </c>
    </row>
    <row r="2122" spans="1:6" ht="16" hidden="1" x14ac:dyDescent="0.45">
      <c r="A2122" s="12">
        <v>43963</v>
      </c>
      <c r="B2122" s="2" t="s">
        <v>17</v>
      </c>
      <c r="C2122" s="2" t="s">
        <v>2153</v>
      </c>
      <c r="D2122" s="2" t="s">
        <v>39</v>
      </c>
      <c r="E2122" s="2" t="s">
        <v>8</v>
      </c>
      <c r="F2122" s="2">
        <v>21980.642199999998</v>
      </c>
    </row>
    <row r="2123" spans="1:6" ht="16" hidden="1" x14ac:dyDescent="0.45">
      <c r="A2123" s="13">
        <v>43963</v>
      </c>
      <c r="B2123" s="3" t="s">
        <v>6</v>
      </c>
      <c r="C2123" s="3" t="s">
        <v>2154</v>
      </c>
      <c r="D2123" s="3" t="s">
        <v>8</v>
      </c>
      <c r="E2123" s="3" t="s">
        <v>9</v>
      </c>
      <c r="F2123" s="3">
        <v>6215.1711999999998</v>
      </c>
    </row>
    <row r="2124" spans="1:6" ht="16" hidden="1" x14ac:dyDescent="0.45">
      <c r="A2124" s="12">
        <v>43963</v>
      </c>
      <c r="B2124" s="2" t="s">
        <v>6</v>
      </c>
      <c r="C2124" s="2" t="s">
        <v>2155</v>
      </c>
      <c r="D2124" s="2" t="s">
        <v>90</v>
      </c>
      <c r="E2124" s="2" t="s">
        <v>8</v>
      </c>
      <c r="F2124" s="2">
        <v>4873.2</v>
      </c>
    </row>
    <row r="2125" spans="1:6" ht="16" x14ac:dyDescent="0.45">
      <c r="A2125" s="13">
        <v>43963</v>
      </c>
      <c r="B2125" s="3" t="s">
        <v>10</v>
      </c>
      <c r="C2125" s="3" t="s">
        <v>2156</v>
      </c>
      <c r="D2125" s="3" t="s">
        <v>8</v>
      </c>
      <c r="E2125" s="3" t="s">
        <v>9</v>
      </c>
      <c r="F2125" s="3">
        <v>416.83150000000001</v>
      </c>
    </row>
    <row r="2126" spans="1:6" ht="16" hidden="1" x14ac:dyDescent="0.45">
      <c r="A2126" s="12">
        <v>43964</v>
      </c>
      <c r="B2126" s="2" t="s">
        <v>17</v>
      </c>
      <c r="C2126" s="2" t="s">
        <v>2157</v>
      </c>
      <c r="D2126" s="2" t="s">
        <v>42</v>
      </c>
      <c r="E2126" s="2" t="s">
        <v>8</v>
      </c>
      <c r="F2126" s="2">
        <v>9.0488999999999997</v>
      </c>
    </row>
    <row r="2127" spans="1:6" ht="16" x14ac:dyDescent="0.45">
      <c r="A2127" s="13">
        <v>43964</v>
      </c>
      <c r="B2127" s="3" t="s">
        <v>10</v>
      </c>
      <c r="C2127" s="3" t="s">
        <v>2158</v>
      </c>
      <c r="D2127" s="3" t="s">
        <v>8</v>
      </c>
      <c r="E2127" s="3" t="s">
        <v>9</v>
      </c>
      <c r="F2127" s="3">
        <v>26891.52</v>
      </c>
    </row>
    <row r="2128" spans="1:6" ht="16" x14ac:dyDescent="0.45">
      <c r="A2128" s="12">
        <v>43964</v>
      </c>
      <c r="B2128" s="2" t="s">
        <v>10</v>
      </c>
      <c r="C2128" s="2" t="s">
        <v>2159</v>
      </c>
      <c r="D2128" s="2" t="s">
        <v>64</v>
      </c>
      <c r="E2128" s="2" t="s">
        <v>8</v>
      </c>
      <c r="F2128" s="2">
        <v>3711.75</v>
      </c>
    </row>
    <row r="2129" spans="1:6" ht="16" hidden="1" x14ac:dyDescent="0.45">
      <c r="A2129" s="13">
        <v>43964</v>
      </c>
      <c r="B2129" s="3" t="s">
        <v>15</v>
      </c>
      <c r="C2129" s="3" t="s">
        <v>2160</v>
      </c>
      <c r="D2129" s="3" t="s">
        <v>104</v>
      </c>
      <c r="E2129" s="3" t="s">
        <v>8</v>
      </c>
      <c r="F2129" s="3">
        <v>10.3674</v>
      </c>
    </row>
    <row r="2130" spans="1:6" ht="16" hidden="1" x14ac:dyDescent="0.45">
      <c r="A2130" s="12">
        <v>43964</v>
      </c>
      <c r="B2130" s="2" t="s">
        <v>15</v>
      </c>
      <c r="C2130" s="2" t="s">
        <v>2161</v>
      </c>
      <c r="D2130" s="2" t="s">
        <v>39</v>
      </c>
      <c r="E2130" s="2" t="s">
        <v>8</v>
      </c>
      <c r="F2130" s="2">
        <v>80.348399999999998</v>
      </c>
    </row>
    <row r="2131" spans="1:6" ht="16" hidden="1" x14ac:dyDescent="0.45">
      <c r="A2131" s="13">
        <v>43965</v>
      </c>
      <c r="B2131" s="3" t="s">
        <v>17</v>
      </c>
      <c r="C2131" s="3" t="s">
        <v>2162</v>
      </c>
      <c r="D2131" s="3" t="s">
        <v>42</v>
      </c>
      <c r="E2131" s="3" t="s">
        <v>8</v>
      </c>
      <c r="F2131" s="3">
        <v>851.13599999999997</v>
      </c>
    </row>
    <row r="2132" spans="1:6" ht="16" hidden="1" x14ac:dyDescent="0.45">
      <c r="A2132" s="12">
        <v>43965</v>
      </c>
      <c r="B2132" s="2" t="s">
        <v>17</v>
      </c>
      <c r="C2132" s="2" t="s">
        <v>2163</v>
      </c>
      <c r="D2132" s="2" t="s">
        <v>28</v>
      </c>
      <c r="E2132" s="2" t="s">
        <v>8</v>
      </c>
      <c r="F2132" s="2">
        <v>898.56</v>
      </c>
    </row>
    <row r="2133" spans="1:6" ht="16" hidden="1" x14ac:dyDescent="0.45">
      <c r="A2133" s="13">
        <v>43965</v>
      </c>
      <c r="B2133" s="3" t="s">
        <v>17</v>
      </c>
      <c r="C2133" s="3" t="s">
        <v>2164</v>
      </c>
      <c r="D2133" s="3" t="s">
        <v>8</v>
      </c>
      <c r="E2133" s="3" t="s">
        <v>14</v>
      </c>
      <c r="F2133" s="3">
        <v>1176</v>
      </c>
    </row>
    <row r="2134" spans="1:6" ht="16" hidden="1" x14ac:dyDescent="0.45">
      <c r="A2134" s="12">
        <v>43965</v>
      </c>
      <c r="B2134" s="2" t="s">
        <v>17</v>
      </c>
      <c r="C2134" s="2" t="s">
        <v>2165</v>
      </c>
      <c r="D2134" s="2" t="s">
        <v>64</v>
      </c>
      <c r="E2134" s="2" t="s">
        <v>8</v>
      </c>
      <c r="F2134" s="2">
        <v>2020</v>
      </c>
    </row>
    <row r="2135" spans="1:6" ht="16" hidden="1" x14ac:dyDescent="0.45">
      <c r="A2135" s="13">
        <v>43965</v>
      </c>
      <c r="B2135" s="3" t="s">
        <v>6</v>
      </c>
      <c r="C2135" s="3" t="s">
        <v>2166</v>
      </c>
      <c r="D2135" s="3" t="s">
        <v>26</v>
      </c>
      <c r="E2135" s="3" t="s">
        <v>8</v>
      </c>
      <c r="F2135" s="3">
        <v>520</v>
      </c>
    </row>
    <row r="2136" spans="1:6" ht="16" hidden="1" x14ac:dyDescent="0.45">
      <c r="A2136" s="12">
        <v>43965</v>
      </c>
      <c r="B2136" s="2" t="s">
        <v>6</v>
      </c>
      <c r="C2136" s="2" t="s">
        <v>2167</v>
      </c>
      <c r="D2136" s="2" t="s">
        <v>34</v>
      </c>
      <c r="E2136" s="2" t="s">
        <v>8</v>
      </c>
      <c r="F2136" s="2">
        <v>717.12</v>
      </c>
    </row>
    <row r="2137" spans="1:6" ht="16" x14ac:dyDescent="0.45">
      <c r="A2137" s="13">
        <v>43965</v>
      </c>
      <c r="B2137" s="3" t="s">
        <v>10</v>
      </c>
      <c r="C2137" s="3" t="s">
        <v>2168</v>
      </c>
      <c r="D2137" s="3" t="s">
        <v>23</v>
      </c>
      <c r="E2137" s="3" t="s">
        <v>8</v>
      </c>
      <c r="F2137" s="3">
        <v>8.5279999999999987</v>
      </c>
    </row>
    <row r="2138" spans="1:6" ht="16" x14ac:dyDescent="0.45">
      <c r="A2138" s="12">
        <v>43965</v>
      </c>
      <c r="B2138" s="2" t="s">
        <v>10</v>
      </c>
      <c r="C2138" s="2" t="s">
        <v>2169</v>
      </c>
      <c r="D2138" s="2" t="s">
        <v>104</v>
      </c>
      <c r="E2138" s="2" t="s">
        <v>8</v>
      </c>
      <c r="F2138" s="2">
        <v>11.421899999999999</v>
      </c>
    </row>
    <row r="2139" spans="1:6" ht="16" hidden="1" x14ac:dyDescent="0.45">
      <c r="A2139" s="13">
        <v>43966</v>
      </c>
      <c r="B2139" s="3" t="s">
        <v>6</v>
      </c>
      <c r="C2139" s="3" t="s">
        <v>2170</v>
      </c>
      <c r="D2139" s="3" t="s">
        <v>8</v>
      </c>
      <c r="E2139" s="3" t="s">
        <v>9</v>
      </c>
      <c r="F2139" s="3">
        <v>14816.449800000002</v>
      </c>
    </row>
    <row r="2140" spans="1:6" ht="16" hidden="1" x14ac:dyDescent="0.45">
      <c r="A2140" s="12">
        <v>43966</v>
      </c>
      <c r="B2140" s="2" t="s">
        <v>6</v>
      </c>
      <c r="C2140" s="2" t="s">
        <v>2171</v>
      </c>
      <c r="D2140" s="2" t="s">
        <v>26</v>
      </c>
      <c r="E2140" s="2" t="s">
        <v>8</v>
      </c>
      <c r="F2140" s="2">
        <v>79.8</v>
      </c>
    </row>
    <row r="2141" spans="1:6" ht="16" x14ac:dyDescent="0.45">
      <c r="A2141" s="13">
        <v>43966</v>
      </c>
      <c r="B2141" s="3" t="s">
        <v>10</v>
      </c>
      <c r="C2141" s="3" t="s">
        <v>2172</v>
      </c>
      <c r="D2141" s="3" t="s">
        <v>57</v>
      </c>
      <c r="E2141" s="3" t="s">
        <v>8</v>
      </c>
      <c r="F2141" s="3">
        <v>820</v>
      </c>
    </row>
    <row r="2142" spans="1:6" ht="16" x14ac:dyDescent="0.45">
      <c r="A2142" s="12">
        <v>43966</v>
      </c>
      <c r="B2142" s="2" t="s">
        <v>10</v>
      </c>
      <c r="C2142" s="2" t="s">
        <v>2173</v>
      </c>
      <c r="D2142" s="2" t="s">
        <v>12</v>
      </c>
      <c r="E2142" s="2" t="s">
        <v>8</v>
      </c>
      <c r="F2142" s="2">
        <v>4989.6000000000004</v>
      </c>
    </row>
    <row r="2143" spans="1:6" ht="16" hidden="1" x14ac:dyDescent="0.45">
      <c r="A2143" s="13">
        <v>43966</v>
      </c>
      <c r="B2143" s="3" t="s">
        <v>15</v>
      </c>
      <c r="C2143" s="3" t="s">
        <v>2174</v>
      </c>
      <c r="D2143" s="3" t="s">
        <v>42</v>
      </c>
      <c r="E2143" s="3" t="s">
        <v>8</v>
      </c>
      <c r="F2143" s="3">
        <v>111.36</v>
      </c>
    </row>
    <row r="2144" spans="1:6" ht="16" hidden="1" x14ac:dyDescent="0.45">
      <c r="A2144" s="12">
        <v>43967</v>
      </c>
      <c r="B2144" s="2" t="s">
        <v>17</v>
      </c>
      <c r="C2144" s="2" t="s">
        <v>2175</v>
      </c>
      <c r="D2144" s="2" t="s">
        <v>8</v>
      </c>
      <c r="E2144" s="2" t="s">
        <v>14</v>
      </c>
      <c r="F2144" s="2">
        <v>10.496700000000001</v>
      </c>
    </row>
    <row r="2145" spans="1:6" ht="16" hidden="1" x14ac:dyDescent="0.45">
      <c r="A2145" s="13">
        <v>43967</v>
      </c>
      <c r="B2145" s="3" t="s">
        <v>6</v>
      </c>
      <c r="C2145" s="3" t="s">
        <v>2176</v>
      </c>
      <c r="D2145" s="3" t="s">
        <v>34</v>
      </c>
      <c r="E2145" s="3" t="s">
        <v>8</v>
      </c>
      <c r="F2145" s="3">
        <v>2878.6239999999998</v>
      </c>
    </row>
    <row r="2146" spans="1:6" ht="16" hidden="1" x14ac:dyDescent="0.45">
      <c r="A2146" s="12">
        <v>43967</v>
      </c>
      <c r="B2146" s="2" t="s">
        <v>6</v>
      </c>
      <c r="C2146" s="2" t="s">
        <v>2177</v>
      </c>
      <c r="D2146" s="2" t="s">
        <v>46</v>
      </c>
      <c r="E2146" s="2" t="s">
        <v>47</v>
      </c>
      <c r="F2146" s="2">
        <v>1962.24</v>
      </c>
    </row>
    <row r="2147" spans="1:6" ht="16" x14ac:dyDescent="0.45">
      <c r="A2147" s="13">
        <v>43967</v>
      </c>
      <c r="B2147" s="3" t="s">
        <v>10</v>
      </c>
      <c r="C2147" s="3" t="s">
        <v>2178</v>
      </c>
      <c r="D2147" s="3" t="s">
        <v>90</v>
      </c>
      <c r="E2147" s="3" t="s">
        <v>8</v>
      </c>
      <c r="F2147" s="3">
        <v>1082.4000000000001</v>
      </c>
    </row>
    <row r="2148" spans="1:6" ht="16" hidden="1" x14ac:dyDescent="0.45">
      <c r="A2148" s="12">
        <v>43967</v>
      </c>
      <c r="B2148" s="2" t="s">
        <v>15</v>
      </c>
      <c r="C2148" s="2" t="s">
        <v>2179</v>
      </c>
      <c r="D2148" s="2" t="s">
        <v>34</v>
      </c>
      <c r="E2148" s="2" t="s">
        <v>8</v>
      </c>
      <c r="F2148" s="2">
        <v>1250</v>
      </c>
    </row>
    <row r="2149" spans="1:6" ht="16" hidden="1" x14ac:dyDescent="0.45">
      <c r="A2149" s="13">
        <v>43967</v>
      </c>
      <c r="B2149" s="3" t="s">
        <v>15</v>
      </c>
      <c r="C2149" s="3" t="s">
        <v>2180</v>
      </c>
      <c r="D2149" s="3" t="s">
        <v>8</v>
      </c>
      <c r="E2149" s="3" t="s">
        <v>14</v>
      </c>
      <c r="F2149" s="3">
        <v>901.28</v>
      </c>
    </row>
    <row r="2150" spans="1:6" ht="16" hidden="1" x14ac:dyDescent="0.45">
      <c r="A2150" s="12">
        <v>43967</v>
      </c>
      <c r="B2150" s="2" t="s">
        <v>15</v>
      </c>
      <c r="C2150" s="2" t="s">
        <v>2181</v>
      </c>
      <c r="D2150" s="2" t="s">
        <v>28</v>
      </c>
      <c r="E2150" s="2" t="s">
        <v>8</v>
      </c>
      <c r="F2150" s="2">
        <v>23.29</v>
      </c>
    </row>
    <row r="2151" spans="1:6" ht="16" hidden="1" x14ac:dyDescent="0.45">
      <c r="A2151" s="13">
        <v>43967</v>
      </c>
      <c r="B2151" s="3" t="s">
        <v>15</v>
      </c>
      <c r="C2151" s="3" t="s">
        <v>2182</v>
      </c>
      <c r="D2151" s="3" t="s">
        <v>90</v>
      </c>
      <c r="E2151" s="3" t="s">
        <v>8</v>
      </c>
      <c r="F2151" s="3">
        <v>20.6784</v>
      </c>
    </row>
    <row r="2152" spans="1:6" ht="16" hidden="1" x14ac:dyDescent="0.45">
      <c r="A2152" s="12">
        <v>43968</v>
      </c>
      <c r="B2152" s="2" t="s">
        <v>17</v>
      </c>
      <c r="C2152" s="2" t="s">
        <v>2183</v>
      </c>
      <c r="D2152" s="2" t="s">
        <v>90</v>
      </c>
      <c r="E2152" s="2" t="s">
        <v>8</v>
      </c>
      <c r="F2152" s="2">
        <v>6183.2</v>
      </c>
    </row>
    <row r="2153" spans="1:6" ht="16" x14ac:dyDescent="0.45">
      <c r="A2153" s="13">
        <v>43968</v>
      </c>
      <c r="B2153" s="3" t="s">
        <v>10</v>
      </c>
      <c r="C2153" s="3" t="s">
        <v>2184</v>
      </c>
      <c r="D2153" s="3" t="s">
        <v>46</v>
      </c>
      <c r="E2153" s="3" t="s">
        <v>47</v>
      </c>
      <c r="F2153" s="3">
        <v>7694.82</v>
      </c>
    </row>
    <row r="2154" spans="1:6" ht="16" hidden="1" x14ac:dyDescent="0.45">
      <c r="A2154" s="12">
        <v>43968</v>
      </c>
      <c r="B2154" s="2" t="s">
        <v>15</v>
      </c>
      <c r="C2154" s="2" t="s">
        <v>2185</v>
      </c>
      <c r="D2154" s="2" t="s">
        <v>104</v>
      </c>
      <c r="E2154" s="2" t="s">
        <v>8</v>
      </c>
      <c r="F2154" s="2">
        <v>7153.6</v>
      </c>
    </row>
    <row r="2155" spans="1:6" ht="16" hidden="1" x14ac:dyDescent="0.45">
      <c r="A2155" s="13">
        <v>43968</v>
      </c>
      <c r="B2155" s="3" t="s">
        <v>15</v>
      </c>
      <c r="C2155" s="3" t="s">
        <v>2186</v>
      </c>
      <c r="D2155" s="3" t="s">
        <v>46</v>
      </c>
      <c r="E2155" s="3" t="s">
        <v>47</v>
      </c>
      <c r="F2155" s="3">
        <v>1083.5999999999999</v>
      </c>
    </row>
    <row r="2156" spans="1:6" ht="16" hidden="1" x14ac:dyDescent="0.45">
      <c r="A2156" s="12">
        <v>43969</v>
      </c>
      <c r="B2156" s="2" t="s">
        <v>17</v>
      </c>
      <c r="C2156" s="2" t="s">
        <v>2187</v>
      </c>
      <c r="D2156" s="2" t="s">
        <v>28</v>
      </c>
      <c r="E2156" s="2" t="s">
        <v>8</v>
      </c>
      <c r="F2156" s="2">
        <v>61.206000000000003</v>
      </c>
    </row>
    <row r="2157" spans="1:6" ht="16" hidden="1" x14ac:dyDescent="0.45">
      <c r="A2157" s="13">
        <v>43969</v>
      </c>
      <c r="B2157" s="3" t="s">
        <v>17</v>
      </c>
      <c r="C2157" s="3" t="s">
        <v>2188</v>
      </c>
      <c r="D2157" s="3" t="s">
        <v>34</v>
      </c>
      <c r="E2157" s="3" t="s">
        <v>8</v>
      </c>
      <c r="F2157" s="3">
        <v>9.9359999999999999</v>
      </c>
    </row>
    <row r="2158" spans="1:6" ht="16" hidden="1" x14ac:dyDescent="0.45">
      <c r="A2158" s="12">
        <v>43969</v>
      </c>
      <c r="B2158" s="2" t="s">
        <v>17</v>
      </c>
      <c r="C2158" s="2" t="s">
        <v>2189</v>
      </c>
      <c r="D2158" s="2" t="s">
        <v>8</v>
      </c>
      <c r="E2158" s="2" t="s">
        <v>9</v>
      </c>
      <c r="F2158" s="2">
        <v>5503.0095999999994</v>
      </c>
    </row>
    <row r="2159" spans="1:6" ht="16" hidden="1" x14ac:dyDescent="0.45">
      <c r="A2159" s="13">
        <v>43969</v>
      </c>
      <c r="B2159" s="3" t="s">
        <v>6</v>
      </c>
      <c r="C2159" s="3" t="s">
        <v>2190</v>
      </c>
      <c r="D2159" s="3" t="s">
        <v>46</v>
      </c>
      <c r="E2159" s="3" t="s">
        <v>47</v>
      </c>
      <c r="F2159" s="3">
        <v>1424</v>
      </c>
    </row>
    <row r="2160" spans="1:6" ht="16" hidden="1" x14ac:dyDescent="0.45">
      <c r="A2160" s="12">
        <v>43969</v>
      </c>
      <c r="B2160" s="2" t="s">
        <v>6</v>
      </c>
      <c r="C2160" s="2" t="s">
        <v>2191</v>
      </c>
      <c r="D2160" s="2" t="s">
        <v>31</v>
      </c>
      <c r="E2160" s="2" t="s">
        <v>8</v>
      </c>
      <c r="F2160" s="2">
        <v>16.079999999999998</v>
      </c>
    </row>
    <row r="2161" spans="1:6" ht="16" x14ac:dyDescent="0.45">
      <c r="A2161" s="13">
        <v>43969</v>
      </c>
      <c r="B2161" s="3" t="s">
        <v>10</v>
      </c>
      <c r="C2161" s="3" t="s">
        <v>2192</v>
      </c>
      <c r="D2161" s="3" t="s">
        <v>12</v>
      </c>
      <c r="E2161" s="3" t="s">
        <v>8</v>
      </c>
      <c r="F2161" s="3">
        <v>10.164999999999999</v>
      </c>
    </row>
    <row r="2162" spans="1:6" ht="16" hidden="1" x14ac:dyDescent="0.45">
      <c r="A2162" s="12">
        <v>43969</v>
      </c>
      <c r="B2162" s="2" t="s">
        <v>15</v>
      </c>
      <c r="C2162" s="2" t="s">
        <v>2193</v>
      </c>
      <c r="D2162" s="2" t="s">
        <v>57</v>
      </c>
      <c r="E2162" s="2" t="s">
        <v>8</v>
      </c>
      <c r="F2162" s="2">
        <v>684</v>
      </c>
    </row>
    <row r="2163" spans="1:6" ht="16" hidden="1" x14ac:dyDescent="0.45">
      <c r="A2163" s="13">
        <v>43969</v>
      </c>
      <c r="B2163" s="3" t="s">
        <v>15</v>
      </c>
      <c r="C2163" s="3" t="s">
        <v>2194</v>
      </c>
      <c r="D2163" s="3" t="s">
        <v>23</v>
      </c>
      <c r="E2163" s="3" t="s">
        <v>8</v>
      </c>
      <c r="F2163" s="3">
        <v>254.56</v>
      </c>
    </row>
    <row r="2164" spans="1:6" ht="16" hidden="1" x14ac:dyDescent="0.45">
      <c r="A2164" s="12">
        <v>43970</v>
      </c>
      <c r="B2164" s="2" t="s">
        <v>17</v>
      </c>
      <c r="C2164" s="2" t="s">
        <v>2195</v>
      </c>
      <c r="D2164" s="2" t="s">
        <v>93</v>
      </c>
      <c r="E2164" s="2" t="s">
        <v>8</v>
      </c>
      <c r="F2164" s="2">
        <v>1528.8</v>
      </c>
    </row>
    <row r="2165" spans="1:6" ht="16" hidden="1" x14ac:dyDescent="0.45">
      <c r="A2165" s="13">
        <v>43970</v>
      </c>
      <c r="B2165" s="3" t="s">
        <v>17</v>
      </c>
      <c r="C2165" s="3" t="s">
        <v>2196</v>
      </c>
      <c r="D2165" s="3" t="s">
        <v>26</v>
      </c>
      <c r="E2165" s="3" t="s">
        <v>8</v>
      </c>
      <c r="F2165" s="3">
        <v>1235.04</v>
      </c>
    </row>
    <row r="2166" spans="1:6" ht="16" hidden="1" x14ac:dyDescent="0.45">
      <c r="A2166" s="12">
        <v>43970</v>
      </c>
      <c r="B2166" s="2" t="s">
        <v>6</v>
      </c>
      <c r="C2166" s="2" t="s">
        <v>2197</v>
      </c>
      <c r="D2166" s="2" t="s">
        <v>46</v>
      </c>
      <c r="E2166" s="2" t="s">
        <v>47</v>
      </c>
      <c r="F2166" s="2">
        <v>824</v>
      </c>
    </row>
    <row r="2167" spans="1:6" ht="16" x14ac:dyDescent="0.45">
      <c r="A2167" s="13">
        <v>43970</v>
      </c>
      <c r="B2167" s="3" t="s">
        <v>10</v>
      </c>
      <c r="C2167" s="3" t="s">
        <v>2198</v>
      </c>
      <c r="D2167" s="3" t="s">
        <v>12</v>
      </c>
      <c r="E2167" s="3" t="s">
        <v>8</v>
      </c>
      <c r="F2167" s="3">
        <v>13.6</v>
      </c>
    </row>
    <row r="2168" spans="1:6" ht="16" x14ac:dyDescent="0.45">
      <c r="A2168" s="12">
        <v>43970</v>
      </c>
      <c r="B2168" s="2" t="s">
        <v>10</v>
      </c>
      <c r="C2168" s="2" t="s">
        <v>2199</v>
      </c>
      <c r="D2168" s="2" t="s">
        <v>26</v>
      </c>
      <c r="E2168" s="2" t="s">
        <v>8</v>
      </c>
      <c r="F2168" s="2">
        <v>9.6</v>
      </c>
    </row>
    <row r="2169" spans="1:6" ht="16" hidden="1" x14ac:dyDescent="0.45">
      <c r="A2169" s="13">
        <v>43970</v>
      </c>
      <c r="B2169" s="3" t="s">
        <v>15</v>
      </c>
      <c r="C2169" s="3" t="s">
        <v>2200</v>
      </c>
      <c r="D2169" s="3" t="s">
        <v>23</v>
      </c>
      <c r="E2169" s="3" t="s">
        <v>8</v>
      </c>
      <c r="F2169" s="3">
        <v>5132.3999999999996</v>
      </c>
    </row>
    <row r="2170" spans="1:6" ht="16" hidden="1" x14ac:dyDescent="0.45">
      <c r="A2170" s="12">
        <v>43971</v>
      </c>
      <c r="B2170" s="2" t="s">
        <v>6</v>
      </c>
      <c r="C2170" s="2" t="s">
        <v>2201</v>
      </c>
      <c r="D2170" s="2" t="s">
        <v>8</v>
      </c>
      <c r="E2170" s="2" t="s">
        <v>9</v>
      </c>
      <c r="F2170" s="2">
        <v>34302.977899999998</v>
      </c>
    </row>
    <row r="2171" spans="1:6" ht="16" x14ac:dyDescent="0.45">
      <c r="A2171" s="13">
        <v>43971</v>
      </c>
      <c r="B2171" s="3" t="s">
        <v>10</v>
      </c>
      <c r="C2171" s="3" t="s">
        <v>2202</v>
      </c>
      <c r="D2171" s="3" t="s">
        <v>46</v>
      </c>
      <c r="E2171" s="3" t="s">
        <v>47</v>
      </c>
      <c r="F2171" s="3">
        <v>1072</v>
      </c>
    </row>
    <row r="2172" spans="1:6" ht="16" hidden="1" x14ac:dyDescent="0.45">
      <c r="A2172" s="12">
        <v>43972</v>
      </c>
      <c r="B2172" s="2" t="s">
        <v>17</v>
      </c>
      <c r="C2172" s="2" t="s">
        <v>2203</v>
      </c>
      <c r="D2172" s="2" t="s">
        <v>23</v>
      </c>
      <c r="E2172" s="2" t="s">
        <v>8</v>
      </c>
      <c r="F2172" s="2">
        <v>3635.2</v>
      </c>
    </row>
    <row r="2173" spans="1:6" ht="16" hidden="1" x14ac:dyDescent="0.45">
      <c r="A2173" s="13">
        <v>43972</v>
      </c>
      <c r="B2173" s="3" t="s">
        <v>6</v>
      </c>
      <c r="C2173" s="3" t="s">
        <v>2204</v>
      </c>
      <c r="D2173" s="3" t="s">
        <v>26</v>
      </c>
      <c r="E2173" s="3" t="s">
        <v>8</v>
      </c>
      <c r="F2173" s="3">
        <v>1081.08</v>
      </c>
    </row>
    <row r="2174" spans="1:6" ht="16" hidden="1" x14ac:dyDescent="0.45">
      <c r="A2174" s="12">
        <v>43972</v>
      </c>
      <c r="B2174" s="2" t="s">
        <v>6</v>
      </c>
      <c r="C2174" s="2" t="s">
        <v>2205</v>
      </c>
      <c r="D2174" s="2" t="s">
        <v>23</v>
      </c>
      <c r="E2174" s="2" t="s">
        <v>8</v>
      </c>
      <c r="F2174" s="2">
        <v>2948.4</v>
      </c>
    </row>
    <row r="2175" spans="1:6" ht="16" hidden="1" x14ac:dyDescent="0.45">
      <c r="A2175" s="13">
        <v>43972</v>
      </c>
      <c r="B2175" s="3" t="s">
        <v>6</v>
      </c>
      <c r="C2175" s="3" t="s">
        <v>2206</v>
      </c>
      <c r="D2175" s="3" t="s">
        <v>8</v>
      </c>
      <c r="E2175" s="3" t="s">
        <v>117</v>
      </c>
      <c r="F2175" s="3">
        <v>554.58000000000004</v>
      </c>
    </row>
    <row r="2176" spans="1:6" ht="16" x14ac:dyDescent="0.45">
      <c r="A2176" s="12">
        <v>43972</v>
      </c>
      <c r="B2176" s="2" t="s">
        <v>10</v>
      </c>
      <c r="C2176" s="2" t="s">
        <v>2207</v>
      </c>
      <c r="D2176" s="2" t="s">
        <v>34</v>
      </c>
      <c r="E2176" s="2" t="s">
        <v>8</v>
      </c>
      <c r="F2176" s="2">
        <v>8.918000000000001</v>
      </c>
    </row>
    <row r="2177" spans="1:6" ht="16" hidden="1" x14ac:dyDescent="0.45">
      <c r="A2177" s="13">
        <v>43972</v>
      </c>
      <c r="B2177" s="3" t="s">
        <v>15</v>
      </c>
      <c r="C2177" s="3" t="s">
        <v>2208</v>
      </c>
      <c r="D2177" s="3" t="s">
        <v>39</v>
      </c>
      <c r="E2177" s="3" t="s">
        <v>8</v>
      </c>
      <c r="F2177" s="3">
        <v>46.428000000000004</v>
      </c>
    </row>
    <row r="2178" spans="1:6" ht="16" hidden="1" x14ac:dyDescent="0.45">
      <c r="A2178" s="12">
        <v>43973</v>
      </c>
      <c r="B2178" s="2" t="s">
        <v>17</v>
      </c>
      <c r="C2178" s="2" t="s">
        <v>2209</v>
      </c>
      <c r="D2178" s="2" t="s">
        <v>19</v>
      </c>
      <c r="E2178" s="2" t="s">
        <v>8</v>
      </c>
      <c r="F2178" s="2">
        <v>2181.1999999999998</v>
      </c>
    </row>
    <row r="2179" spans="1:6" ht="16" hidden="1" x14ac:dyDescent="0.45">
      <c r="A2179" s="13">
        <v>43973</v>
      </c>
      <c r="B2179" s="3" t="s">
        <v>6</v>
      </c>
      <c r="C2179" s="3" t="s">
        <v>2210</v>
      </c>
      <c r="D2179" s="3" t="s">
        <v>104</v>
      </c>
      <c r="E2179" s="3" t="s">
        <v>8</v>
      </c>
      <c r="F2179" s="3">
        <v>2096</v>
      </c>
    </row>
    <row r="2180" spans="1:6" ht="16" hidden="1" x14ac:dyDescent="0.45">
      <c r="A2180" s="12">
        <v>43973</v>
      </c>
      <c r="B2180" s="2" t="s">
        <v>6</v>
      </c>
      <c r="C2180" s="2" t="s">
        <v>2211</v>
      </c>
      <c r="D2180" s="2" t="s">
        <v>34</v>
      </c>
      <c r="E2180" s="2" t="s">
        <v>8</v>
      </c>
      <c r="F2180" s="2">
        <v>856</v>
      </c>
    </row>
    <row r="2181" spans="1:6" ht="16" hidden="1" x14ac:dyDescent="0.45">
      <c r="A2181" s="13">
        <v>43973</v>
      </c>
      <c r="B2181" s="3" t="s">
        <v>6</v>
      </c>
      <c r="C2181" s="3" t="s">
        <v>2212</v>
      </c>
      <c r="D2181" s="3" t="s">
        <v>46</v>
      </c>
      <c r="E2181" s="3" t="s">
        <v>47</v>
      </c>
      <c r="F2181" s="3">
        <v>117.9</v>
      </c>
    </row>
    <row r="2182" spans="1:6" ht="16" x14ac:dyDescent="0.45">
      <c r="A2182" s="12">
        <v>43973</v>
      </c>
      <c r="B2182" s="2" t="s">
        <v>10</v>
      </c>
      <c r="C2182" s="2" t="s">
        <v>2213</v>
      </c>
      <c r="D2182" s="2" t="s">
        <v>46</v>
      </c>
      <c r="E2182" s="2" t="s">
        <v>47</v>
      </c>
      <c r="F2182" s="2">
        <v>2127.4133999999999</v>
      </c>
    </row>
    <row r="2183" spans="1:6" ht="16" hidden="1" x14ac:dyDescent="0.45">
      <c r="A2183" s="13">
        <v>43973</v>
      </c>
      <c r="B2183" s="3" t="s">
        <v>15</v>
      </c>
      <c r="C2183" s="3" t="s">
        <v>2214</v>
      </c>
      <c r="D2183" s="3" t="s">
        <v>31</v>
      </c>
      <c r="E2183" s="3" t="s">
        <v>8</v>
      </c>
      <c r="F2183" s="3">
        <v>39.860999999999997</v>
      </c>
    </row>
    <row r="2184" spans="1:6" ht="16" hidden="1" x14ac:dyDescent="0.45">
      <c r="A2184" s="12">
        <v>43974</v>
      </c>
      <c r="B2184" s="2" t="s">
        <v>17</v>
      </c>
      <c r="C2184" s="2" t="s">
        <v>2215</v>
      </c>
      <c r="D2184" s="2" t="s">
        <v>12</v>
      </c>
      <c r="E2184" s="2" t="s">
        <v>8</v>
      </c>
      <c r="F2184" s="2">
        <v>684.48</v>
      </c>
    </row>
    <row r="2185" spans="1:6" ht="16" x14ac:dyDescent="0.45">
      <c r="A2185" s="13">
        <v>43974</v>
      </c>
      <c r="B2185" s="3" t="s">
        <v>10</v>
      </c>
      <c r="C2185" s="3" t="s">
        <v>2216</v>
      </c>
      <c r="D2185" s="3" t="s">
        <v>39</v>
      </c>
      <c r="E2185" s="3" t="s">
        <v>8</v>
      </c>
      <c r="F2185" s="3">
        <v>798</v>
      </c>
    </row>
    <row r="2186" spans="1:6" ht="16" x14ac:dyDescent="0.45">
      <c r="A2186" s="12">
        <v>43974</v>
      </c>
      <c r="B2186" s="2" t="s">
        <v>10</v>
      </c>
      <c r="C2186" s="2" t="s">
        <v>2217</v>
      </c>
      <c r="D2186" s="2" t="s">
        <v>26</v>
      </c>
      <c r="E2186" s="2" t="s">
        <v>8</v>
      </c>
      <c r="F2186" s="2">
        <v>31.961599999999997</v>
      </c>
    </row>
    <row r="2187" spans="1:6" ht="16" x14ac:dyDescent="0.45">
      <c r="A2187" s="13">
        <v>43974</v>
      </c>
      <c r="B2187" s="3" t="s">
        <v>10</v>
      </c>
      <c r="C2187" s="3" t="s">
        <v>2218</v>
      </c>
      <c r="D2187" s="3" t="s">
        <v>67</v>
      </c>
      <c r="E2187" s="3" t="s">
        <v>8</v>
      </c>
      <c r="F2187" s="3">
        <v>3588</v>
      </c>
    </row>
    <row r="2188" spans="1:6" ht="16" hidden="1" x14ac:dyDescent="0.45">
      <c r="A2188" s="12">
        <v>43974</v>
      </c>
      <c r="B2188" s="2" t="s">
        <v>15</v>
      </c>
      <c r="C2188" s="2" t="s">
        <v>2219</v>
      </c>
      <c r="D2188" s="2" t="s">
        <v>46</v>
      </c>
      <c r="E2188" s="2" t="s">
        <v>47</v>
      </c>
      <c r="F2188" s="2">
        <v>130.5</v>
      </c>
    </row>
    <row r="2189" spans="1:6" ht="16" hidden="1" x14ac:dyDescent="0.45">
      <c r="A2189" s="13">
        <v>43974</v>
      </c>
      <c r="B2189" s="3" t="s">
        <v>15</v>
      </c>
      <c r="C2189" s="3" t="s">
        <v>2220</v>
      </c>
      <c r="D2189" s="3" t="s">
        <v>90</v>
      </c>
      <c r="E2189" s="3" t="s">
        <v>8</v>
      </c>
      <c r="F2189" s="3">
        <v>719.77559999999994</v>
      </c>
    </row>
    <row r="2190" spans="1:6" ht="16" hidden="1" x14ac:dyDescent="0.45">
      <c r="A2190" s="12">
        <v>43975</v>
      </c>
      <c r="B2190" s="2" t="s">
        <v>17</v>
      </c>
      <c r="C2190" s="2" t="s">
        <v>2221</v>
      </c>
      <c r="D2190" s="2" t="s">
        <v>39</v>
      </c>
      <c r="E2190" s="2" t="s">
        <v>8</v>
      </c>
      <c r="F2190" s="2">
        <v>1226.7</v>
      </c>
    </row>
    <row r="2191" spans="1:6" ht="16" hidden="1" x14ac:dyDescent="0.45">
      <c r="A2191" s="13">
        <v>43975</v>
      </c>
      <c r="B2191" s="3" t="s">
        <v>6</v>
      </c>
      <c r="C2191" s="3" t="s">
        <v>2222</v>
      </c>
      <c r="D2191" s="3" t="s">
        <v>67</v>
      </c>
      <c r="E2191" s="3" t="s">
        <v>8</v>
      </c>
      <c r="F2191" s="3">
        <v>14.4</v>
      </c>
    </row>
    <row r="2192" spans="1:6" ht="16" hidden="1" x14ac:dyDescent="0.45">
      <c r="A2192" s="12">
        <v>43975</v>
      </c>
      <c r="B2192" s="2" t="s">
        <v>15</v>
      </c>
      <c r="C2192" s="2" t="s">
        <v>2223</v>
      </c>
      <c r="D2192" s="2" t="s">
        <v>8</v>
      </c>
      <c r="E2192" s="2" t="s">
        <v>14</v>
      </c>
      <c r="F2192" s="2">
        <v>26.117400000000004</v>
      </c>
    </row>
    <row r="2193" spans="1:6" ht="16" hidden="1" x14ac:dyDescent="0.45">
      <c r="A2193" s="13">
        <v>43976</v>
      </c>
      <c r="B2193" s="3" t="s">
        <v>17</v>
      </c>
      <c r="C2193" s="3" t="s">
        <v>2224</v>
      </c>
      <c r="D2193" s="3" t="s">
        <v>8</v>
      </c>
      <c r="E2193" s="3" t="s">
        <v>9</v>
      </c>
      <c r="F2193" s="3">
        <v>910.08</v>
      </c>
    </row>
    <row r="2194" spans="1:6" ht="16" x14ac:dyDescent="0.45">
      <c r="A2194" s="12">
        <v>43976</v>
      </c>
      <c r="B2194" s="2" t="s">
        <v>10</v>
      </c>
      <c r="C2194" s="2" t="s">
        <v>2225</v>
      </c>
      <c r="D2194" s="2" t="s">
        <v>26</v>
      </c>
      <c r="E2194" s="2" t="s">
        <v>8</v>
      </c>
      <c r="F2194" s="2">
        <v>1755.84</v>
      </c>
    </row>
    <row r="2195" spans="1:6" ht="16" hidden="1" x14ac:dyDescent="0.45">
      <c r="A2195" s="13">
        <v>43977</v>
      </c>
      <c r="B2195" s="3" t="s">
        <v>6</v>
      </c>
      <c r="C2195" s="3" t="s">
        <v>2226</v>
      </c>
      <c r="D2195" s="3" t="s">
        <v>8</v>
      </c>
      <c r="E2195" s="3" t="s">
        <v>14</v>
      </c>
      <c r="F2195" s="3">
        <v>9.016</v>
      </c>
    </row>
    <row r="2196" spans="1:6" ht="16" hidden="1" x14ac:dyDescent="0.45">
      <c r="A2196" s="12">
        <v>43977</v>
      </c>
      <c r="B2196" s="2" t="s">
        <v>6</v>
      </c>
      <c r="C2196" s="2" t="s">
        <v>2227</v>
      </c>
      <c r="D2196" s="2" t="s">
        <v>12</v>
      </c>
      <c r="E2196" s="2" t="s">
        <v>8</v>
      </c>
      <c r="F2196" s="2">
        <v>5320.665</v>
      </c>
    </row>
    <row r="2197" spans="1:6" ht="16" hidden="1" x14ac:dyDescent="0.45">
      <c r="A2197" s="13">
        <v>43977</v>
      </c>
      <c r="B2197" s="3" t="s">
        <v>6</v>
      </c>
      <c r="C2197" s="3" t="s">
        <v>2228</v>
      </c>
      <c r="D2197" s="3" t="s">
        <v>39</v>
      </c>
      <c r="E2197" s="3" t="s">
        <v>8</v>
      </c>
      <c r="F2197" s="3">
        <v>6226.8128000000006</v>
      </c>
    </row>
    <row r="2198" spans="1:6" ht="16" x14ac:dyDescent="0.45">
      <c r="A2198" s="12">
        <v>43977</v>
      </c>
      <c r="B2198" s="2" t="s">
        <v>10</v>
      </c>
      <c r="C2198" s="2" t="s">
        <v>2229</v>
      </c>
      <c r="D2198" s="2" t="s">
        <v>31</v>
      </c>
      <c r="E2198" s="2" t="s">
        <v>8</v>
      </c>
      <c r="F2198" s="2">
        <v>1357.05</v>
      </c>
    </row>
    <row r="2199" spans="1:6" ht="16" hidden="1" x14ac:dyDescent="0.45">
      <c r="A2199" s="13">
        <v>43978</v>
      </c>
      <c r="B2199" s="3" t="s">
        <v>17</v>
      </c>
      <c r="C2199" s="3" t="s">
        <v>2230</v>
      </c>
      <c r="D2199" s="3" t="s">
        <v>31</v>
      </c>
      <c r="E2199" s="3" t="s">
        <v>8</v>
      </c>
      <c r="F2199" s="3">
        <v>1125.2</v>
      </c>
    </row>
    <row r="2200" spans="1:6" ht="16" hidden="1" x14ac:dyDescent="0.45">
      <c r="A2200" s="12">
        <v>43978</v>
      </c>
      <c r="B2200" s="2" t="s">
        <v>17</v>
      </c>
      <c r="C2200" s="2" t="s">
        <v>2231</v>
      </c>
      <c r="D2200" s="2" t="s">
        <v>104</v>
      </c>
      <c r="E2200" s="2" t="s">
        <v>8</v>
      </c>
      <c r="F2200" s="2">
        <v>5830.2</v>
      </c>
    </row>
    <row r="2201" spans="1:6" ht="16" hidden="1" x14ac:dyDescent="0.45">
      <c r="A2201" s="13">
        <v>43978</v>
      </c>
      <c r="B2201" s="3" t="s">
        <v>6</v>
      </c>
      <c r="C2201" s="3" t="s">
        <v>2232</v>
      </c>
      <c r="D2201" s="3" t="s">
        <v>67</v>
      </c>
      <c r="E2201" s="3" t="s">
        <v>8</v>
      </c>
      <c r="F2201" s="3">
        <v>1856</v>
      </c>
    </row>
    <row r="2202" spans="1:6" ht="16" hidden="1" x14ac:dyDescent="0.45">
      <c r="A2202" s="12">
        <v>43978</v>
      </c>
      <c r="B2202" s="2" t="s">
        <v>6</v>
      </c>
      <c r="C2202" s="2" t="s">
        <v>2233</v>
      </c>
      <c r="D2202" s="2" t="s">
        <v>57</v>
      </c>
      <c r="E2202" s="2" t="s">
        <v>8</v>
      </c>
      <c r="F2202" s="2">
        <v>5066</v>
      </c>
    </row>
    <row r="2203" spans="1:6" ht="16" x14ac:dyDescent="0.45">
      <c r="A2203" s="13">
        <v>43978</v>
      </c>
      <c r="B2203" s="3" t="s">
        <v>10</v>
      </c>
      <c r="C2203" s="3" t="s">
        <v>2234</v>
      </c>
      <c r="D2203" s="3" t="s">
        <v>42</v>
      </c>
      <c r="E2203" s="3" t="s">
        <v>8</v>
      </c>
      <c r="F2203" s="3">
        <v>4116.2350999999999</v>
      </c>
    </row>
    <row r="2204" spans="1:6" ht="16" hidden="1" x14ac:dyDescent="0.45">
      <c r="A2204" s="12">
        <v>43978</v>
      </c>
      <c r="B2204" s="2" t="s">
        <v>15</v>
      </c>
      <c r="C2204" s="2" t="s">
        <v>2235</v>
      </c>
      <c r="D2204" s="2" t="s">
        <v>8</v>
      </c>
      <c r="E2204" s="2" t="s">
        <v>51</v>
      </c>
      <c r="F2204" s="2">
        <v>722.92</v>
      </c>
    </row>
    <row r="2205" spans="1:6" ht="16" hidden="1" x14ac:dyDescent="0.45">
      <c r="A2205" s="13">
        <v>43978</v>
      </c>
      <c r="B2205" s="3" t="s">
        <v>15</v>
      </c>
      <c r="C2205" s="3" t="s">
        <v>2236</v>
      </c>
      <c r="D2205" s="3" t="s">
        <v>93</v>
      </c>
      <c r="E2205" s="3" t="s">
        <v>8</v>
      </c>
      <c r="F2205" s="3">
        <v>1480</v>
      </c>
    </row>
    <row r="2206" spans="1:6" ht="16" hidden="1" x14ac:dyDescent="0.45">
      <c r="A2206" s="12">
        <v>43978</v>
      </c>
      <c r="B2206" s="2" t="s">
        <v>15</v>
      </c>
      <c r="C2206" s="2" t="s">
        <v>2237</v>
      </c>
      <c r="D2206" s="2" t="s">
        <v>57</v>
      </c>
      <c r="E2206" s="2" t="s">
        <v>8</v>
      </c>
      <c r="F2206" s="2">
        <v>10.75</v>
      </c>
    </row>
    <row r="2207" spans="1:6" ht="16" hidden="1" x14ac:dyDescent="0.45">
      <c r="A2207" s="13">
        <v>43978</v>
      </c>
      <c r="B2207" s="3" t="s">
        <v>15</v>
      </c>
      <c r="C2207" s="3" t="s">
        <v>2238</v>
      </c>
      <c r="D2207" s="3" t="s">
        <v>8</v>
      </c>
      <c r="E2207" s="3" t="s">
        <v>14</v>
      </c>
      <c r="F2207" s="3">
        <v>3335</v>
      </c>
    </row>
    <row r="2208" spans="1:6" ht="16" hidden="1" x14ac:dyDescent="0.45">
      <c r="A2208" s="12">
        <v>43978</v>
      </c>
      <c r="B2208" s="2" t="s">
        <v>15</v>
      </c>
      <c r="C2208" s="2" t="s">
        <v>2239</v>
      </c>
      <c r="D2208" s="2" t="s">
        <v>31</v>
      </c>
      <c r="E2208" s="2" t="s">
        <v>8</v>
      </c>
      <c r="F2208" s="2">
        <v>15.0945</v>
      </c>
    </row>
    <row r="2209" spans="1:6" ht="16" hidden="1" x14ac:dyDescent="0.45">
      <c r="A2209" s="13">
        <v>43979</v>
      </c>
      <c r="B2209" s="3" t="s">
        <v>17</v>
      </c>
      <c r="C2209" s="3" t="s">
        <v>2240</v>
      </c>
      <c r="D2209" s="3" t="s">
        <v>104</v>
      </c>
      <c r="E2209" s="3" t="s">
        <v>8</v>
      </c>
      <c r="F2209" s="3">
        <v>2340</v>
      </c>
    </row>
    <row r="2210" spans="1:6" ht="16" hidden="1" x14ac:dyDescent="0.45">
      <c r="A2210" s="12">
        <v>43979</v>
      </c>
      <c r="B2210" s="2" t="s">
        <v>6</v>
      </c>
      <c r="C2210" s="2" t="s">
        <v>2241</v>
      </c>
      <c r="D2210" s="2" t="s">
        <v>8</v>
      </c>
      <c r="E2210" s="2" t="s">
        <v>9</v>
      </c>
      <c r="F2210" s="2">
        <v>12138.24</v>
      </c>
    </row>
    <row r="2211" spans="1:6" ht="16" hidden="1" x14ac:dyDescent="0.45">
      <c r="A2211" s="13">
        <v>43979</v>
      </c>
      <c r="B2211" s="3" t="s">
        <v>6</v>
      </c>
      <c r="C2211" s="3" t="s">
        <v>2242</v>
      </c>
      <c r="D2211" s="3" t="s">
        <v>28</v>
      </c>
      <c r="E2211" s="3" t="s">
        <v>8</v>
      </c>
      <c r="F2211" s="3">
        <v>10198.388199999999</v>
      </c>
    </row>
    <row r="2212" spans="1:6" ht="16" hidden="1" x14ac:dyDescent="0.45">
      <c r="A2212" s="12">
        <v>43979</v>
      </c>
      <c r="B2212" s="2" t="s">
        <v>6</v>
      </c>
      <c r="C2212" s="2" t="s">
        <v>2243</v>
      </c>
      <c r="D2212" s="2" t="s">
        <v>90</v>
      </c>
      <c r="E2212" s="2" t="s">
        <v>8</v>
      </c>
      <c r="F2212" s="2">
        <v>696.6</v>
      </c>
    </row>
    <row r="2213" spans="1:6" ht="16" x14ac:dyDescent="0.45">
      <c r="A2213" s="13">
        <v>43979</v>
      </c>
      <c r="B2213" s="3" t="s">
        <v>10</v>
      </c>
      <c r="C2213" s="3" t="s">
        <v>2244</v>
      </c>
      <c r="D2213" s="3" t="s">
        <v>93</v>
      </c>
      <c r="E2213" s="3" t="s">
        <v>8</v>
      </c>
      <c r="F2213" s="3">
        <v>992</v>
      </c>
    </row>
    <row r="2214" spans="1:6" ht="16" x14ac:dyDescent="0.45">
      <c r="A2214" s="12">
        <v>43979</v>
      </c>
      <c r="B2214" s="2" t="s">
        <v>10</v>
      </c>
      <c r="C2214" s="2" t="s">
        <v>2245</v>
      </c>
      <c r="D2214" s="2" t="s">
        <v>26</v>
      </c>
      <c r="E2214" s="2" t="s">
        <v>8</v>
      </c>
      <c r="F2214" s="2">
        <v>1069.037</v>
      </c>
    </row>
    <row r="2215" spans="1:6" ht="16" x14ac:dyDescent="0.45">
      <c r="A2215" s="13">
        <v>43979</v>
      </c>
      <c r="B2215" s="3" t="s">
        <v>10</v>
      </c>
      <c r="C2215" s="3" t="s">
        <v>2246</v>
      </c>
      <c r="D2215" s="3" t="s">
        <v>31</v>
      </c>
      <c r="E2215" s="3" t="s">
        <v>8</v>
      </c>
      <c r="F2215" s="3">
        <v>1309.8</v>
      </c>
    </row>
    <row r="2216" spans="1:6" ht="16" hidden="1" x14ac:dyDescent="0.45">
      <c r="A2216" s="12">
        <v>43979</v>
      </c>
      <c r="B2216" s="2" t="s">
        <v>15</v>
      </c>
      <c r="C2216" s="2" t="s">
        <v>2247</v>
      </c>
      <c r="D2216" s="2" t="s">
        <v>104</v>
      </c>
      <c r="E2216" s="2" t="s">
        <v>8</v>
      </c>
      <c r="F2216" s="2">
        <v>1158.0062</v>
      </c>
    </row>
    <row r="2217" spans="1:6" ht="16" hidden="1" x14ac:dyDescent="0.45">
      <c r="A2217" s="13">
        <v>43980</v>
      </c>
      <c r="B2217" s="3" t="s">
        <v>17</v>
      </c>
      <c r="C2217" s="3" t="s">
        <v>2248</v>
      </c>
      <c r="D2217" s="3" t="s">
        <v>12</v>
      </c>
      <c r="E2217" s="3" t="s">
        <v>8</v>
      </c>
      <c r="F2217" s="3">
        <v>2213.92</v>
      </c>
    </row>
    <row r="2218" spans="1:6" ht="16" hidden="1" x14ac:dyDescent="0.45">
      <c r="A2218" s="12">
        <v>43980</v>
      </c>
      <c r="B2218" s="2" t="s">
        <v>6</v>
      </c>
      <c r="C2218" s="2" t="s">
        <v>2249</v>
      </c>
      <c r="D2218" s="2" t="s">
        <v>93</v>
      </c>
      <c r="E2218" s="2" t="s">
        <v>8</v>
      </c>
      <c r="F2218" s="2">
        <v>1190</v>
      </c>
    </row>
    <row r="2219" spans="1:6" ht="16" x14ac:dyDescent="0.45">
      <c r="A2219" s="13">
        <v>43980</v>
      </c>
      <c r="B2219" s="3" t="s">
        <v>10</v>
      </c>
      <c r="C2219" s="3" t="s">
        <v>2250</v>
      </c>
      <c r="D2219" s="3" t="s">
        <v>90</v>
      </c>
      <c r="E2219" s="3" t="s">
        <v>8</v>
      </c>
      <c r="F2219" s="3">
        <v>7.4032000000000009</v>
      </c>
    </row>
    <row r="2220" spans="1:6" ht="16" hidden="1" x14ac:dyDescent="0.45">
      <c r="A2220" s="12">
        <v>43981</v>
      </c>
      <c r="B2220" s="2" t="s">
        <v>17</v>
      </c>
      <c r="C2220" s="2" t="s">
        <v>2251</v>
      </c>
      <c r="D2220" s="2" t="s">
        <v>39</v>
      </c>
      <c r="E2220" s="2" t="s">
        <v>8</v>
      </c>
      <c r="F2220" s="2">
        <v>20.465999999999998</v>
      </c>
    </row>
    <row r="2221" spans="1:6" ht="16" hidden="1" x14ac:dyDescent="0.45">
      <c r="A2221" s="13">
        <v>43981</v>
      </c>
      <c r="B2221" s="3" t="s">
        <v>6</v>
      </c>
      <c r="C2221" s="3" t="s">
        <v>2252</v>
      </c>
      <c r="D2221" s="3" t="s">
        <v>26</v>
      </c>
      <c r="E2221" s="3" t="s">
        <v>8</v>
      </c>
      <c r="F2221" s="3">
        <v>289.61320000000001</v>
      </c>
    </row>
    <row r="2222" spans="1:6" ht="16" hidden="1" x14ac:dyDescent="0.45">
      <c r="A2222" s="12">
        <v>43981</v>
      </c>
      <c r="B2222" s="2" t="s">
        <v>6</v>
      </c>
      <c r="C2222" s="2" t="s">
        <v>2253</v>
      </c>
      <c r="D2222" s="2" t="s">
        <v>28</v>
      </c>
      <c r="E2222" s="2" t="s">
        <v>8</v>
      </c>
      <c r="F2222" s="2">
        <v>24.2088</v>
      </c>
    </row>
    <row r="2223" spans="1:6" ht="16" x14ac:dyDescent="0.45">
      <c r="A2223" s="13">
        <v>43981</v>
      </c>
      <c r="B2223" s="3" t="s">
        <v>10</v>
      </c>
      <c r="C2223" s="3" t="s">
        <v>2254</v>
      </c>
      <c r="D2223" s="3" t="s">
        <v>12</v>
      </c>
      <c r="E2223" s="3" t="s">
        <v>8</v>
      </c>
      <c r="F2223" s="3">
        <v>5508</v>
      </c>
    </row>
    <row r="2224" spans="1:6" ht="16" x14ac:dyDescent="0.45">
      <c r="A2224" s="12">
        <v>43981</v>
      </c>
      <c r="B2224" s="2" t="s">
        <v>10</v>
      </c>
      <c r="C2224" s="2" t="s">
        <v>2255</v>
      </c>
      <c r="D2224" s="2" t="s">
        <v>8</v>
      </c>
      <c r="E2224" s="2" t="s">
        <v>9</v>
      </c>
      <c r="F2224" s="2">
        <v>18985.881600000001</v>
      </c>
    </row>
    <row r="2225" spans="1:6" ht="16" hidden="1" x14ac:dyDescent="0.45">
      <c r="A2225" s="13">
        <v>43981</v>
      </c>
      <c r="B2225" s="3" t="s">
        <v>15</v>
      </c>
      <c r="C2225" s="3" t="s">
        <v>2256</v>
      </c>
      <c r="D2225" s="3" t="s">
        <v>12</v>
      </c>
      <c r="E2225" s="3" t="s">
        <v>8</v>
      </c>
      <c r="F2225" s="3">
        <v>7876.26</v>
      </c>
    </row>
    <row r="2226" spans="1:6" ht="16" hidden="1" x14ac:dyDescent="0.45">
      <c r="A2226" s="12">
        <v>43981</v>
      </c>
      <c r="B2226" s="2" t="s">
        <v>15</v>
      </c>
      <c r="C2226" s="2" t="s">
        <v>2257</v>
      </c>
      <c r="D2226" s="2" t="s">
        <v>90</v>
      </c>
      <c r="E2226" s="2" t="s">
        <v>8</v>
      </c>
      <c r="F2226" s="2">
        <v>7231.2</v>
      </c>
    </row>
    <row r="2227" spans="1:6" ht="16" hidden="1" x14ac:dyDescent="0.45">
      <c r="A2227" s="13">
        <v>43982</v>
      </c>
      <c r="B2227" s="3" t="s">
        <v>17</v>
      </c>
      <c r="C2227" s="3" t="s">
        <v>2258</v>
      </c>
      <c r="D2227" s="3" t="s">
        <v>8</v>
      </c>
      <c r="E2227" s="3" t="s">
        <v>117</v>
      </c>
      <c r="F2227" s="3">
        <v>1393.2</v>
      </c>
    </row>
    <row r="2228" spans="1:6" ht="16" hidden="1" x14ac:dyDescent="0.45">
      <c r="A2228" s="12">
        <v>43982</v>
      </c>
      <c r="B2228" s="2" t="s">
        <v>6</v>
      </c>
      <c r="C2228" s="2" t="s">
        <v>2259</v>
      </c>
      <c r="D2228" s="2" t="s">
        <v>46</v>
      </c>
      <c r="E2228" s="2" t="s">
        <v>47</v>
      </c>
      <c r="F2228" s="2">
        <v>1811.5397999999998</v>
      </c>
    </row>
    <row r="2229" spans="1:6" ht="16" hidden="1" x14ac:dyDescent="0.45">
      <c r="A2229" s="13">
        <v>43982</v>
      </c>
      <c r="B2229" s="3" t="s">
        <v>15</v>
      </c>
      <c r="C2229" s="3" t="s">
        <v>2260</v>
      </c>
      <c r="D2229" s="3" t="s">
        <v>26</v>
      </c>
      <c r="E2229" s="3" t="s">
        <v>8</v>
      </c>
      <c r="F2229" s="3">
        <v>22.244399999999999</v>
      </c>
    </row>
    <row r="2230" spans="1:6" ht="16" hidden="1" x14ac:dyDescent="0.45">
      <c r="A2230" s="12">
        <v>43982</v>
      </c>
      <c r="B2230" s="2" t="s">
        <v>15</v>
      </c>
      <c r="C2230" s="2" t="s">
        <v>2261</v>
      </c>
      <c r="D2230" s="2" t="s">
        <v>12</v>
      </c>
      <c r="E2230" s="2" t="s">
        <v>8</v>
      </c>
      <c r="F2230" s="2">
        <v>1523.7994000000001</v>
      </c>
    </row>
    <row r="2231" spans="1:6" ht="16" hidden="1" x14ac:dyDescent="0.45">
      <c r="A2231" s="13">
        <v>43983</v>
      </c>
      <c r="B2231" s="3" t="s">
        <v>17</v>
      </c>
      <c r="C2231" s="3" t="s">
        <v>2262</v>
      </c>
      <c r="D2231" s="3" t="s">
        <v>42</v>
      </c>
      <c r="E2231" s="3" t="s">
        <v>8</v>
      </c>
      <c r="F2231" s="3">
        <v>5.9466000000000001</v>
      </c>
    </row>
    <row r="2232" spans="1:6" ht="16" hidden="1" x14ac:dyDescent="0.45">
      <c r="A2232" s="12">
        <v>43983</v>
      </c>
      <c r="B2232" s="2" t="s">
        <v>17</v>
      </c>
      <c r="C2232" s="2" t="s">
        <v>2263</v>
      </c>
      <c r="D2232" s="2" t="s">
        <v>23</v>
      </c>
      <c r="E2232" s="2" t="s">
        <v>8</v>
      </c>
      <c r="F2232" s="2">
        <v>13495.388300000001</v>
      </c>
    </row>
    <row r="2233" spans="1:6" ht="16" hidden="1" x14ac:dyDescent="0.45">
      <c r="A2233" s="13">
        <v>43983</v>
      </c>
      <c r="B2233" s="3" t="s">
        <v>6</v>
      </c>
      <c r="C2233" s="3" t="s">
        <v>2264</v>
      </c>
      <c r="D2233" s="3" t="s">
        <v>34</v>
      </c>
      <c r="E2233" s="3" t="s">
        <v>8</v>
      </c>
      <c r="F2233" s="3">
        <v>122.88</v>
      </c>
    </row>
    <row r="2234" spans="1:6" ht="16" hidden="1" x14ac:dyDescent="0.45">
      <c r="A2234" s="12">
        <v>43983</v>
      </c>
      <c r="B2234" s="2" t="s">
        <v>6</v>
      </c>
      <c r="C2234" s="2" t="s">
        <v>2265</v>
      </c>
      <c r="D2234" s="2" t="s">
        <v>26</v>
      </c>
      <c r="E2234" s="2" t="s">
        <v>8</v>
      </c>
      <c r="F2234" s="2">
        <v>681.2</v>
      </c>
    </row>
    <row r="2235" spans="1:6" ht="16" hidden="1" x14ac:dyDescent="0.45">
      <c r="A2235" s="13">
        <v>43983</v>
      </c>
      <c r="B2235" s="3" t="s">
        <v>6</v>
      </c>
      <c r="C2235" s="3" t="s">
        <v>2266</v>
      </c>
      <c r="D2235" s="3" t="s">
        <v>34</v>
      </c>
      <c r="E2235" s="3" t="s">
        <v>8</v>
      </c>
      <c r="F2235" s="3">
        <v>9.702</v>
      </c>
    </row>
    <row r="2236" spans="1:6" ht="16" hidden="1" x14ac:dyDescent="0.45">
      <c r="A2236" s="12">
        <v>43983</v>
      </c>
      <c r="B2236" s="2" t="s">
        <v>6</v>
      </c>
      <c r="C2236" s="2" t="s">
        <v>2267</v>
      </c>
      <c r="D2236" s="2" t="s">
        <v>23</v>
      </c>
      <c r="E2236" s="2" t="s">
        <v>8</v>
      </c>
      <c r="F2236" s="2">
        <v>1250</v>
      </c>
    </row>
    <row r="2237" spans="1:6" ht="16" x14ac:dyDescent="0.45">
      <c r="A2237" s="13">
        <v>43983</v>
      </c>
      <c r="B2237" s="3" t="s">
        <v>10</v>
      </c>
      <c r="C2237" s="3" t="s">
        <v>2268</v>
      </c>
      <c r="D2237" s="3" t="s">
        <v>39</v>
      </c>
      <c r="E2237" s="3" t="s">
        <v>8</v>
      </c>
      <c r="F2237" s="3">
        <v>85.157999999999987</v>
      </c>
    </row>
    <row r="2238" spans="1:6" ht="16" hidden="1" x14ac:dyDescent="0.45">
      <c r="A2238" s="12">
        <v>43983</v>
      </c>
      <c r="B2238" s="2" t="s">
        <v>15</v>
      </c>
      <c r="C2238" s="2" t="s">
        <v>2269</v>
      </c>
      <c r="D2238" s="2" t="s">
        <v>19</v>
      </c>
      <c r="E2238" s="2" t="s">
        <v>8</v>
      </c>
      <c r="F2238" s="2">
        <v>1414.336</v>
      </c>
    </row>
    <row r="2239" spans="1:6" ht="16" hidden="1" x14ac:dyDescent="0.45">
      <c r="A2239" s="13">
        <v>43984</v>
      </c>
      <c r="B2239" s="3" t="s">
        <v>6</v>
      </c>
      <c r="C2239" s="3" t="s">
        <v>2270</v>
      </c>
      <c r="D2239" s="3" t="s">
        <v>8</v>
      </c>
      <c r="E2239" s="3" t="s">
        <v>117</v>
      </c>
      <c r="F2239" s="3">
        <v>804</v>
      </c>
    </row>
    <row r="2240" spans="1:6" ht="16" x14ac:dyDescent="0.45">
      <c r="A2240" s="12">
        <v>43984</v>
      </c>
      <c r="B2240" s="2" t="s">
        <v>10</v>
      </c>
      <c r="C2240" s="2" t="s">
        <v>2271</v>
      </c>
      <c r="D2240" s="2" t="s">
        <v>34</v>
      </c>
      <c r="E2240" s="2" t="s">
        <v>8</v>
      </c>
      <c r="F2240" s="2">
        <v>3521.1739999999995</v>
      </c>
    </row>
    <row r="2241" spans="1:6" ht="16" x14ac:dyDescent="0.45">
      <c r="A2241" s="13">
        <v>43984</v>
      </c>
      <c r="B2241" s="3" t="s">
        <v>10</v>
      </c>
      <c r="C2241" s="3" t="s">
        <v>2272</v>
      </c>
      <c r="D2241" s="3" t="s">
        <v>39</v>
      </c>
      <c r="E2241" s="3" t="s">
        <v>8</v>
      </c>
      <c r="F2241" s="3">
        <v>2200.2199999999998</v>
      </c>
    </row>
    <row r="2242" spans="1:6" ht="16" hidden="1" x14ac:dyDescent="0.45">
      <c r="A2242" s="12">
        <v>43984</v>
      </c>
      <c r="B2242" s="2" t="s">
        <v>15</v>
      </c>
      <c r="C2242" s="2" t="s">
        <v>2273</v>
      </c>
      <c r="D2242" s="2" t="s">
        <v>73</v>
      </c>
      <c r="E2242" s="2" t="s">
        <v>8</v>
      </c>
      <c r="F2242" s="2">
        <v>302.39999999999998</v>
      </c>
    </row>
    <row r="2243" spans="1:6" ht="16" hidden="1" x14ac:dyDescent="0.45">
      <c r="A2243" s="13">
        <v>43984</v>
      </c>
      <c r="B2243" s="3" t="s">
        <v>15</v>
      </c>
      <c r="C2243" s="3" t="s">
        <v>2274</v>
      </c>
      <c r="D2243" s="3" t="s">
        <v>23</v>
      </c>
      <c r="E2243" s="3" t="s">
        <v>8</v>
      </c>
      <c r="F2243" s="3">
        <v>722.4</v>
      </c>
    </row>
    <row r="2244" spans="1:6" ht="16" hidden="1" x14ac:dyDescent="0.45">
      <c r="A2244" s="12">
        <v>43985</v>
      </c>
      <c r="B2244" s="2" t="s">
        <v>17</v>
      </c>
      <c r="C2244" s="2" t="s">
        <v>2275</v>
      </c>
      <c r="D2244" s="2" t="s">
        <v>12</v>
      </c>
      <c r="E2244" s="2" t="s">
        <v>8</v>
      </c>
      <c r="F2244" s="2">
        <v>1562.3766000000001</v>
      </c>
    </row>
    <row r="2245" spans="1:6" ht="16" hidden="1" x14ac:dyDescent="0.45">
      <c r="A2245" s="13">
        <v>43985</v>
      </c>
      <c r="B2245" s="3" t="s">
        <v>6</v>
      </c>
      <c r="C2245" s="3" t="s">
        <v>2276</v>
      </c>
      <c r="D2245" s="3" t="s">
        <v>34</v>
      </c>
      <c r="E2245" s="3" t="s">
        <v>8</v>
      </c>
      <c r="F2245" s="3">
        <v>10166</v>
      </c>
    </row>
    <row r="2246" spans="1:6" ht="16" x14ac:dyDescent="0.45">
      <c r="A2246" s="12">
        <v>43985</v>
      </c>
      <c r="B2246" s="2" t="s">
        <v>10</v>
      </c>
      <c r="C2246" s="2" t="s">
        <v>2277</v>
      </c>
      <c r="D2246" s="2" t="s">
        <v>8</v>
      </c>
      <c r="E2246" s="2" t="s">
        <v>14</v>
      </c>
      <c r="F2246" s="2">
        <v>25.623599999999996</v>
      </c>
    </row>
    <row r="2247" spans="1:6" ht="16" x14ac:dyDescent="0.45">
      <c r="A2247" s="13">
        <v>43985</v>
      </c>
      <c r="B2247" s="3" t="s">
        <v>10</v>
      </c>
      <c r="C2247" s="3" t="s">
        <v>2278</v>
      </c>
      <c r="D2247" s="3" t="s">
        <v>23</v>
      </c>
      <c r="E2247" s="3" t="s">
        <v>8</v>
      </c>
      <c r="F2247" s="3">
        <v>2928.9259999999999</v>
      </c>
    </row>
    <row r="2248" spans="1:6" ht="16" hidden="1" x14ac:dyDescent="0.45">
      <c r="A2248" s="12">
        <v>43985</v>
      </c>
      <c r="B2248" s="2" t="s">
        <v>15</v>
      </c>
      <c r="C2248" s="2" t="s">
        <v>2279</v>
      </c>
      <c r="D2248" s="2" t="s">
        <v>90</v>
      </c>
      <c r="E2248" s="2" t="s">
        <v>8</v>
      </c>
      <c r="F2248" s="2">
        <v>2808</v>
      </c>
    </row>
    <row r="2249" spans="1:6" ht="16" hidden="1" x14ac:dyDescent="0.45">
      <c r="A2249" s="13">
        <v>43985</v>
      </c>
      <c r="B2249" s="3" t="s">
        <v>15</v>
      </c>
      <c r="C2249" s="3" t="s">
        <v>2280</v>
      </c>
      <c r="D2249" s="3" t="s">
        <v>57</v>
      </c>
      <c r="E2249" s="3" t="s">
        <v>8</v>
      </c>
      <c r="F2249" s="3">
        <v>1196.7375</v>
      </c>
    </row>
    <row r="2250" spans="1:6" ht="16" hidden="1" x14ac:dyDescent="0.45">
      <c r="A2250" s="12">
        <v>43985</v>
      </c>
      <c r="B2250" s="2" t="s">
        <v>15</v>
      </c>
      <c r="C2250" s="2" t="s">
        <v>2281</v>
      </c>
      <c r="D2250" s="2" t="s">
        <v>34</v>
      </c>
      <c r="E2250" s="2" t="s">
        <v>8</v>
      </c>
      <c r="F2250" s="2">
        <v>933.12</v>
      </c>
    </row>
    <row r="2251" spans="1:6" ht="16" hidden="1" x14ac:dyDescent="0.45">
      <c r="A2251" s="13">
        <v>43985</v>
      </c>
      <c r="B2251" s="3" t="s">
        <v>15</v>
      </c>
      <c r="C2251" s="3" t="s">
        <v>2282</v>
      </c>
      <c r="D2251" s="3" t="s">
        <v>8</v>
      </c>
      <c r="E2251" s="3" t="s">
        <v>9</v>
      </c>
      <c r="F2251" s="3">
        <v>7276.7421000000004</v>
      </c>
    </row>
    <row r="2252" spans="1:6" ht="16" hidden="1" x14ac:dyDescent="0.45">
      <c r="A2252" s="12">
        <v>43986</v>
      </c>
      <c r="B2252" s="2" t="s">
        <v>17</v>
      </c>
      <c r="C2252" s="2" t="s">
        <v>2283</v>
      </c>
      <c r="D2252" s="2" t="s">
        <v>57</v>
      </c>
      <c r="E2252" s="2" t="s">
        <v>8</v>
      </c>
      <c r="F2252" s="2">
        <v>900.9</v>
      </c>
    </row>
    <row r="2253" spans="1:6" ht="16" hidden="1" x14ac:dyDescent="0.45">
      <c r="A2253" s="13">
        <v>43986</v>
      </c>
      <c r="B2253" s="3" t="s">
        <v>6</v>
      </c>
      <c r="C2253" s="3" t="s">
        <v>2284</v>
      </c>
      <c r="D2253" s="3" t="s">
        <v>8</v>
      </c>
      <c r="E2253" s="3" t="s">
        <v>9</v>
      </c>
      <c r="F2253" s="3">
        <v>8327.5751999999993</v>
      </c>
    </row>
    <row r="2254" spans="1:6" ht="16" hidden="1" x14ac:dyDescent="0.45">
      <c r="A2254" s="12">
        <v>43986</v>
      </c>
      <c r="B2254" s="2" t="s">
        <v>6</v>
      </c>
      <c r="C2254" s="2" t="s">
        <v>2285</v>
      </c>
      <c r="D2254" s="2" t="s">
        <v>12</v>
      </c>
      <c r="E2254" s="2" t="s">
        <v>8</v>
      </c>
      <c r="F2254" s="2">
        <v>40.575600000000001</v>
      </c>
    </row>
    <row r="2255" spans="1:6" ht="16" x14ac:dyDescent="0.45">
      <c r="A2255" s="13">
        <v>43986</v>
      </c>
      <c r="B2255" s="3" t="s">
        <v>10</v>
      </c>
      <c r="C2255" s="3" t="s">
        <v>2286</v>
      </c>
      <c r="D2255" s="3" t="s">
        <v>28</v>
      </c>
      <c r="E2255" s="3" t="s">
        <v>8</v>
      </c>
      <c r="F2255" s="3">
        <v>14.7</v>
      </c>
    </row>
    <row r="2256" spans="1:6" ht="16" x14ac:dyDescent="0.45">
      <c r="A2256" s="12">
        <v>43986</v>
      </c>
      <c r="B2256" s="2" t="s">
        <v>10</v>
      </c>
      <c r="C2256" s="2" t="s">
        <v>2287</v>
      </c>
      <c r="D2256" s="2" t="s">
        <v>19</v>
      </c>
      <c r="E2256" s="2" t="s">
        <v>8</v>
      </c>
      <c r="F2256" s="2">
        <v>2032</v>
      </c>
    </row>
    <row r="2257" spans="1:6" ht="16" x14ac:dyDescent="0.45">
      <c r="A2257" s="13">
        <v>43986</v>
      </c>
      <c r="B2257" s="3" t="s">
        <v>10</v>
      </c>
      <c r="C2257" s="3" t="s">
        <v>2288</v>
      </c>
      <c r="D2257" s="3" t="s">
        <v>23</v>
      </c>
      <c r="E2257" s="3" t="s">
        <v>8</v>
      </c>
      <c r="F2257" s="3">
        <v>13.053600000000001</v>
      </c>
    </row>
    <row r="2258" spans="1:6" ht="16" x14ac:dyDescent="0.45">
      <c r="A2258" s="12">
        <v>43986</v>
      </c>
      <c r="B2258" s="2" t="s">
        <v>10</v>
      </c>
      <c r="C2258" s="2" t="s">
        <v>2289</v>
      </c>
      <c r="D2258" s="2" t="s">
        <v>19</v>
      </c>
      <c r="E2258" s="2" t="s">
        <v>8</v>
      </c>
      <c r="F2258" s="2">
        <v>76.086399999999998</v>
      </c>
    </row>
    <row r="2259" spans="1:6" ht="16" x14ac:dyDescent="0.45">
      <c r="A2259" s="13">
        <v>43986</v>
      </c>
      <c r="B2259" s="3" t="s">
        <v>10</v>
      </c>
      <c r="C2259" s="3" t="s">
        <v>2290</v>
      </c>
      <c r="D2259" s="3" t="s">
        <v>26</v>
      </c>
      <c r="E2259" s="3" t="s">
        <v>8</v>
      </c>
      <c r="F2259" s="3">
        <v>1755.6512</v>
      </c>
    </row>
    <row r="2260" spans="1:6" ht="16" hidden="1" x14ac:dyDescent="0.45">
      <c r="A2260" s="12">
        <v>43986</v>
      </c>
      <c r="B2260" s="2" t="s">
        <v>15</v>
      </c>
      <c r="C2260" s="2" t="s">
        <v>2291</v>
      </c>
      <c r="D2260" s="2" t="s">
        <v>90</v>
      </c>
      <c r="E2260" s="2" t="s">
        <v>8</v>
      </c>
      <c r="F2260" s="2">
        <v>1224.08</v>
      </c>
    </row>
    <row r="2261" spans="1:6" ht="16" hidden="1" x14ac:dyDescent="0.45">
      <c r="A2261" s="13">
        <v>43987</v>
      </c>
      <c r="B2261" s="3" t="s">
        <v>17</v>
      </c>
      <c r="C2261" s="3" t="s">
        <v>2292</v>
      </c>
      <c r="D2261" s="3" t="s">
        <v>67</v>
      </c>
      <c r="E2261" s="3" t="s">
        <v>8</v>
      </c>
      <c r="F2261" s="3">
        <v>8.1180000000000003</v>
      </c>
    </row>
    <row r="2262" spans="1:6" ht="16" hidden="1" x14ac:dyDescent="0.45">
      <c r="A2262" s="12">
        <v>43987</v>
      </c>
      <c r="B2262" s="2" t="s">
        <v>17</v>
      </c>
      <c r="C2262" s="2" t="s">
        <v>2293</v>
      </c>
      <c r="D2262" s="2" t="s">
        <v>8</v>
      </c>
      <c r="E2262" s="2" t="s">
        <v>51</v>
      </c>
      <c r="F2262" s="2">
        <v>12838.4</v>
      </c>
    </row>
    <row r="2263" spans="1:6" ht="16" hidden="1" x14ac:dyDescent="0.45">
      <c r="A2263" s="13">
        <v>43987</v>
      </c>
      <c r="B2263" s="3" t="s">
        <v>17</v>
      </c>
      <c r="C2263" s="3" t="s">
        <v>2294</v>
      </c>
      <c r="D2263" s="3" t="s">
        <v>8</v>
      </c>
      <c r="E2263" s="3" t="s">
        <v>9</v>
      </c>
      <c r="F2263" s="3">
        <v>861.84</v>
      </c>
    </row>
    <row r="2264" spans="1:6" ht="16" hidden="1" x14ac:dyDescent="0.45">
      <c r="A2264" s="12">
        <v>43987</v>
      </c>
      <c r="B2264" s="2" t="s">
        <v>6</v>
      </c>
      <c r="C2264" s="2" t="s">
        <v>2295</v>
      </c>
      <c r="D2264" s="2" t="s">
        <v>8</v>
      </c>
      <c r="E2264" s="2" t="s">
        <v>14</v>
      </c>
      <c r="F2264" s="2">
        <v>816</v>
      </c>
    </row>
    <row r="2265" spans="1:6" ht="16" x14ac:dyDescent="0.45">
      <c r="A2265" s="13">
        <v>43987</v>
      </c>
      <c r="B2265" s="3" t="s">
        <v>10</v>
      </c>
      <c r="C2265" s="3" t="s">
        <v>2296</v>
      </c>
      <c r="D2265" s="3" t="s">
        <v>39</v>
      </c>
      <c r="E2265" s="3" t="s">
        <v>8</v>
      </c>
      <c r="F2265" s="3">
        <v>4360</v>
      </c>
    </row>
    <row r="2266" spans="1:6" ht="16" x14ac:dyDescent="0.45">
      <c r="A2266" s="12">
        <v>43987</v>
      </c>
      <c r="B2266" s="2" t="s">
        <v>10</v>
      </c>
      <c r="C2266" s="2" t="s">
        <v>2297</v>
      </c>
      <c r="D2266" s="2" t="s">
        <v>8</v>
      </c>
      <c r="E2266" s="2" t="s">
        <v>9</v>
      </c>
      <c r="F2266" s="2">
        <v>3520.1501999999996</v>
      </c>
    </row>
    <row r="2267" spans="1:6" ht="16" x14ac:dyDescent="0.45">
      <c r="A2267" s="13">
        <v>43987</v>
      </c>
      <c r="B2267" s="3" t="s">
        <v>10</v>
      </c>
      <c r="C2267" s="3" t="s">
        <v>2298</v>
      </c>
      <c r="D2267" s="3" t="s">
        <v>8</v>
      </c>
      <c r="E2267" s="3" t="s">
        <v>14</v>
      </c>
      <c r="F2267" s="3">
        <v>8960</v>
      </c>
    </row>
    <row r="2268" spans="1:6" ht="16" hidden="1" x14ac:dyDescent="0.45">
      <c r="A2268" s="12">
        <v>43988</v>
      </c>
      <c r="B2268" s="2" t="s">
        <v>6</v>
      </c>
      <c r="C2268" s="2" t="s">
        <v>2299</v>
      </c>
      <c r="D2268" s="2" t="s">
        <v>34</v>
      </c>
      <c r="E2268" s="2" t="s">
        <v>8</v>
      </c>
      <c r="F2268" s="2">
        <v>2861.25</v>
      </c>
    </row>
    <row r="2269" spans="1:6" ht="16" hidden="1" x14ac:dyDescent="0.45">
      <c r="A2269" s="13">
        <v>43988</v>
      </c>
      <c r="B2269" s="3" t="s">
        <v>6</v>
      </c>
      <c r="C2269" s="3" t="s">
        <v>2300</v>
      </c>
      <c r="D2269" s="3" t="s">
        <v>8</v>
      </c>
      <c r="E2269" s="3" t="s">
        <v>9</v>
      </c>
      <c r="F2269" s="3">
        <v>57022.446600000003</v>
      </c>
    </row>
    <row r="2270" spans="1:6" ht="16" x14ac:dyDescent="0.45">
      <c r="A2270" s="12">
        <v>43988</v>
      </c>
      <c r="B2270" s="2" t="s">
        <v>10</v>
      </c>
      <c r="C2270" s="2" t="s">
        <v>2301</v>
      </c>
      <c r="D2270" s="2" t="s">
        <v>8</v>
      </c>
      <c r="E2270" s="2" t="s">
        <v>14</v>
      </c>
      <c r="F2270" s="2">
        <v>388</v>
      </c>
    </row>
    <row r="2271" spans="1:6" ht="16" x14ac:dyDescent="0.45">
      <c r="A2271" s="13">
        <v>43988</v>
      </c>
      <c r="B2271" s="3" t="s">
        <v>10</v>
      </c>
      <c r="C2271" s="3" t="s">
        <v>2302</v>
      </c>
      <c r="D2271" s="3" t="s">
        <v>28</v>
      </c>
      <c r="E2271" s="3" t="s">
        <v>8</v>
      </c>
      <c r="F2271" s="3">
        <v>15.708</v>
      </c>
    </row>
    <row r="2272" spans="1:6" ht="16" x14ac:dyDescent="0.45">
      <c r="A2272" s="12">
        <v>43988</v>
      </c>
      <c r="B2272" s="2" t="s">
        <v>10</v>
      </c>
      <c r="C2272" s="2" t="s">
        <v>2303</v>
      </c>
      <c r="D2272" s="2" t="s">
        <v>90</v>
      </c>
      <c r="E2272" s="2" t="s">
        <v>8</v>
      </c>
      <c r="F2272" s="2">
        <v>13624.362000000001</v>
      </c>
    </row>
    <row r="2273" spans="1:6" ht="16" hidden="1" x14ac:dyDescent="0.45">
      <c r="A2273" s="13">
        <v>43988</v>
      </c>
      <c r="B2273" s="3" t="s">
        <v>15</v>
      </c>
      <c r="C2273" s="3" t="s">
        <v>2304</v>
      </c>
      <c r="D2273" s="3" t="s">
        <v>90</v>
      </c>
      <c r="E2273" s="3" t="s">
        <v>8</v>
      </c>
      <c r="F2273" s="3">
        <v>3963.24</v>
      </c>
    </row>
    <row r="2274" spans="1:6" ht="16" hidden="1" x14ac:dyDescent="0.45">
      <c r="A2274" s="12">
        <v>43988</v>
      </c>
      <c r="B2274" s="2" t="s">
        <v>15</v>
      </c>
      <c r="C2274" s="2" t="s">
        <v>2305</v>
      </c>
      <c r="D2274" s="2" t="s">
        <v>46</v>
      </c>
      <c r="E2274" s="2" t="s">
        <v>47</v>
      </c>
      <c r="F2274" s="2">
        <v>1456.32</v>
      </c>
    </row>
    <row r="2275" spans="1:6" ht="16" hidden="1" x14ac:dyDescent="0.45">
      <c r="A2275" s="13">
        <v>43989</v>
      </c>
      <c r="B2275" s="3" t="s">
        <v>6</v>
      </c>
      <c r="C2275" s="3" t="s">
        <v>2306</v>
      </c>
      <c r="D2275" s="3" t="s">
        <v>73</v>
      </c>
      <c r="E2275" s="3" t="s">
        <v>8</v>
      </c>
      <c r="F2275" s="3">
        <v>486</v>
      </c>
    </row>
    <row r="2276" spans="1:6" ht="16" x14ac:dyDescent="0.45">
      <c r="A2276" s="12">
        <v>43989</v>
      </c>
      <c r="B2276" s="2" t="s">
        <v>10</v>
      </c>
      <c r="C2276" s="2" t="s">
        <v>2307</v>
      </c>
      <c r="D2276" s="2" t="s">
        <v>104</v>
      </c>
      <c r="E2276" s="2" t="s">
        <v>8</v>
      </c>
      <c r="F2276" s="2">
        <v>4400</v>
      </c>
    </row>
    <row r="2277" spans="1:6" ht="16" hidden="1" x14ac:dyDescent="0.45">
      <c r="A2277" s="13">
        <v>43989</v>
      </c>
      <c r="B2277" s="3" t="s">
        <v>15</v>
      </c>
      <c r="C2277" s="3" t="s">
        <v>2308</v>
      </c>
      <c r="D2277" s="3" t="s">
        <v>73</v>
      </c>
      <c r="E2277" s="3" t="s">
        <v>8</v>
      </c>
      <c r="F2277" s="3">
        <v>87.439399999999992</v>
      </c>
    </row>
    <row r="2278" spans="1:6" ht="16" hidden="1" x14ac:dyDescent="0.45">
      <c r="A2278" s="12">
        <v>43990</v>
      </c>
      <c r="B2278" s="2" t="s">
        <v>17</v>
      </c>
      <c r="C2278" s="2" t="s">
        <v>2309</v>
      </c>
      <c r="D2278" s="2" t="s">
        <v>8</v>
      </c>
      <c r="E2278" s="2" t="s">
        <v>14</v>
      </c>
      <c r="F2278" s="2">
        <v>13.308600000000002</v>
      </c>
    </row>
    <row r="2279" spans="1:6" ht="16" hidden="1" x14ac:dyDescent="0.45">
      <c r="A2279" s="13">
        <v>43990</v>
      </c>
      <c r="B2279" s="3" t="s">
        <v>17</v>
      </c>
      <c r="C2279" s="3" t="s">
        <v>2310</v>
      </c>
      <c r="D2279" s="3" t="s">
        <v>28</v>
      </c>
      <c r="E2279" s="3" t="s">
        <v>8</v>
      </c>
      <c r="F2279" s="3">
        <v>22.1</v>
      </c>
    </row>
    <row r="2280" spans="1:6" ht="16" hidden="1" x14ac:dyDescent="0.45">
      <c r="A2280" s="12">
        <v>43990</v>
      </c>
      <c r="B2280" s="2" t="s">
        <v>17</v>
      </c>
      <c r="C2280" s="2" t="s">
        <v>2311</v>
      </c>
      <c r="D2280" s="2" t="s">
        <v>90</v>
      </c>
      <c r="E2280" s="2" t="s">
        <v>8</v>
      </c>
      <c r="F2280" s="2">
        <v>9285.5292000000009</v>
      </c>
    </row>
    <row r="2281" spans="1:6" ht="16" hidden="1" x14ac:dyDescent="0.45">
      <c r="A2281" s="13">
        <v>43990</v>
      </c>
      <c r="B2281" s="3" t="s">
        <v>6</v>
      </c>
      <c r="C2281" s="3" t="s">
        <v>2312</v>
      </c>
      <c r="D2281" s="3" t="s">
        <v>19</v>
      </c>
      <c r="E2281" s="3" t="s">
        <v>8</v>
      </c>
      <c r="F2281" s="3">
        <v>12.573</v>
      </c>
    </row>
    <row r="2282" spans="1:6" ht="16" hidden="1" x14ac:dyDescent="0.45">
      <c r="A2282" s="12">
        <v>43990</v>
      </c>
      <c r="B2282" s="2" t="s">
        <v>15</v>
      </c>
      <c r="C2282" s="2" t="s">
        <v>2313</v>
      </c>
      <c r="D2282" s="2" t="s">
        <v>8</v>
      </c>
      <c r="E2282" s="2" t="s">
        <v>14</v>
      </c>
      <c r="F2282" s="2">
        <v>34.067599999999999</v>
      </c>
    </row>
    <row r="2283" spans="1:6" ht="16" hidden="1" x14ac:dyDescent="0.45">
      <c r="A2283" s="13">
        <v>43991</v>
      </c>
      <c r="B2283" s="3" t="s">
        <v>17</v>
      </c>
      <c r="C2283" s="3" t="s">
        <v>2314</v>
      </c>
      <c r="D2283" s="3" t="s">
        <v>90</v>
      </c>
      <c r="E2283" s="3" t="s">
        <v>8</v>
      </c>
      <c r="F2283" s="3">
        <v>72.896000000000001</v>
      </c>
    </row>
    <row r="2284" spans="1:6" ht="16" hidden="1" x14ac:dyDescent="0.45">
      <c r="A2284" s="12">
        <v>43991</v>
      </c>
      <c r="B2284" s="2" t="s">
        <v>17</v>
      </c>
      <c r="C2284" s="2" t="s">
        <v>2315</v>
      </c>
      <c r="D2284" s="2" t="s">
        <v>28</v>
      </c>
      <c r="E2284" s="2" t="s">
        <v>8</v>
      </c>
      <c r="F2284" s="2">
        <v>14.112</v>
      </c>
    </row>
    <row r="2285" spans="1:6" ht="16" hidden="1" x14ac:dyDescent="0.45">
      <c r="A2285" s="13">
        <v>43992</v>
      </c>
      <c r="B2285" s="3" t="s">
        <v>17</v>
      </c>
      <c r="C2285" s="3" t="s">
        <v>2316</v>
      </c>
      <c r="D2285" s="3" t="s">
        <v>64</v>
      </c>
      <c r="E2285" s="3" t="s">
        <v>8</v>
      </c>
      <c r="F2285" s="3">
        <v>904.8</v>
      </c>
    </row>
    <row r="2286" spans="1:6" ht="16" hidden="1" x14ac:dyDescent="0.45">
      <c r="A2286" s="12">
        <v>43992</v>
      </c>
      <c r="B2286" s="2" t="s">
        <v>6</v>
      </c>
      <c r="C2286" s="2" t="s">
        <v>2317</v>
      </c>
      <c r="D2286" s="2" t="s">
        <v>39</v>
      </c>
      <c r="E2286" s="2" t="s">
        <v>8</v>
      </c>
      <c r="F2286" s="2">
        <v>9.1123999999999992</v>
      </c>
    </row>
    <row r="2287" spans="1:6" ht="16" hidden="1" x14ac:dyDescent="0.45">
      <c r="A2287" s="13">
        <v>43993</v>
      </c>
      <c r="B2287" s="3" t="s">
        <v>17</v>
      </c>
      <c r="C2287" s="3" t="s">
        <v>2318</v>
      </c>
      <c r="D2287" s="3" t="s">
        <v>8</v>
      </c>
      <c r="E2287" s="3" t="s">
        <v>117</v>
      </c>
      <c r="F2287" s="3">
        <v>29389.458999999999</v>
      </c>
    </row>
    <row r="2288" spans="1:6" ht="16" hidden="1" x14ac:dyDescent="0.45">
      <c r="A2288" s="12">
        <v>43993</v>
      </c>
      <c r="B2288" s="2" t="s">
        <v>17</v>
      </c>
      <c r="C2288" s="2" t="s">
        <v>2319</v>
      </c>
      <c r="D2288" s="2" t="s">
        <v>8</v>
      </c>
      <c r="E2288" s="2" t="s">
        <v>9</v>
      </c>
      <c r="F2288" s="2">
        <v>21095.423999999999</v>
      </c>
    </row>
    <row r="2289" spans="1:6" ht="16" hidden="1" x14ac:dyDescent="0.45">
      <c r="A2289" s="13">
        <v>43993</v>
      </c>
      <c r="B2289" s="3" t="s">
        <v>17</v>
      </c>
      <c r="C2289" s="3" t="s">
        <v>2320</v>
      </c>
      <c r="D2289" s="3" t="s">
        <v>23</v>
      </c>
      <c r="E2289" s="3" t="s">
        <v>8</v>
      </c>
      <c r="F2289" s="3">
        <v>2802.8</v>
      </c>
    </row>
    <row r="2290" spans="1:6" ht="16" hidden="1" x14ac:dyDescent="0.45">
      <c r="A2290" s="12">
        <v>43993</v>
      </c>
      <c r="B2290" s="2" t="s">
        <v>6</v>
      </c>
      <c r="C2290" s="2" t="s">
        <v>2321</v>
      </c>
      <c r="D2290" s="2" t="s">
        <v>67</v>
      </c>
      <c r="E2290" s="2" t="s">
        <v>8</v>
      </c>
      <c r="F2290" s="2">
        <v>17.88</v>
      </c>
    </row>
    <row r="2291" spans="1:6" ht="16" hidden="1" x14ac:dyDescent="0.45">
      <c r="A2291" s="13">
        <v>43993</v>
      </c>
      <c r="B2291" s="3" t="s">
        <v>6</v>
      </c>
      <c r="C2291" s="3" t="s">
        <v>2322</v>
      </c>
      <c r="D2291" s="3" t="s">
        <v>104</v>
      </c>
      <c r="E2291" s="3" t="s">
        <v>8</v>
      </c>
      <c r="F2291" s="3">
        <v>8.8800000000000008</v>
      </c>
    </row>
    <row r="2292" spans="1:6" ht="16" hidden="1" x14ac:dyDescent="0.45">
      <c r="A2292" s="12">
        <v>43994</v>
      </c>
      <c r="B2292" s="2" t="s">
        <v>17</v>
      </c>
      <c r="C2292" s="2" t="s">
        <v>2323</v>
      </c>
      <c r="D2292" s="2" t="s">
        <v>19</v>
      </c>
      <c r="E2292" s="2" t="s">
        <v>8</v>
      </c>
      <c r="F2292" s="2">
        <v>1800.0639999999999</v>
      </c>
    </row>
    <row r="2293" spans="1:6" ht="16" hidden="1" x14ac:dyDescent="0.45">
      <c r="A2293" s="13">
        <v>43994</v>
      </c>
      <c r="B2293" s="3" t="s">
        <v>17</v>
      </c>
      <c r="C2293" s="3" t="s">
        <v>2324</v>
      </c>
      <c r="D2293" s="3" t="s">
        <v>8</v>
      </c>
      <c r="E2293" s="3" t="s">
        <v>9</v>
      </c>
      <c r="F2293" s="3">
        <v>15427.656000000001</v>
      </c>
    </row>
    <row r="2294" spans="1:6" ht="16" hidden="1" x14ac:dyDescent="0.45">
      <c r="A2294" s="12">
        <v>43995</v>
      </c>
      <c r="B2294" s="2" t="s">
        <v>15</v>
      </c>
      <c r="C2294" s="2" t="s">
        <v>2325</v>
      </c>
      <c r="D2294" s="2" t="s">
        <v>31</v>
      </c>
      <c r="E2294" s="2" t="s">
        <v>8</v>
      </c>
      <c r="F2294" s="2">
        <v>8.4459999999999997</v>
      </c>
    </row>
    <row r="2295" spans="1:6" ht="16" hidden="1" x14ac:dyDescent="0.45">
      <c r="A2295" s="13">
        <v>43995</v>
      </c>
      <c r="B2295" s="3" t="s">
        <v>15</v>
      </c>
      <c r="C2295" s="3" t="s">
        <v>2326</v>
      </c>
      <c r="D2295" s="3" t="s">
        <v>26</v>
      </c>
      <c r="E2295" s="3" t="s">
        <v>8</v>
      </c>
      <c r="F2295" s="3">
        <v>2779.9229999999998</v>
      </c>
    </row>
    <row r="2296" spans="1:6" ht="16" hidden="1" x14ac:dyDescent="0.45">
      <c r="A2296" s="12">
        <v>43996</v>
      </c>
      <c r="B2296" s="2" t="s">
        <v>17</v>
      </c>
      <c r="C2296" s="2" t="s">
        <v>2327</v>
      </c>
      <c r="D2296" s="2" t="s">
        <v>28</v>
      </c>
      <c r="E2296" s="2" t="s">
        <v>8</v>
      </c>
      <c r="F2296" s="2">
        <v>22.726400000000002</v>
      </c>
    </row>
    <row r="2297" spans="1:6" ht="16" hidden="1" x14ac:dyDescent="0.45">
      <c r="A2297" s="13">
        <v>43996</v>
      </c>
      <c r="B2297" s="3" t="s">
        <v>6</v>
      </c>
      <c r="C2297" s="3" t="s">
        <v>2328</v>
      </c>
      <c r="D2297" s="3" t="s">
        <v>42</v>
      </c>
      <c r="E2297" s="3" t="s">
        <v>8</v>
      </c>
      <c r="F2297" s="3">
        <v>1044</v>
      </c>
    </row>
    <row r="2298" spans="1:6" ht="16" hidden="1" x14ac:dyDescent="0.45">
      <c r="A2298" s="12">
        <v>43996</v>
      </c>
      <c r="B2298" s="2" t="s">
        <v>6</v>
      </c>
      <c r="C2298" s="2" t="s">
        <v>2329</v>
      </c>
      <c r="D2298" s="2" t="s">
        <v>46</v>
      </c>
      <c r="E2298" s="2" t="s">
        <v>47</v>
      </c>
      <c r="F2298" s="2">
        <v>675.92</v>
      </c>
    </row>
    <row r="2299" spans="1:6" ht="16" x14ac:dyDescent="0.45">
      <c r="A2299" s="13">
        <v>43996</v>
      </c>
      <c r="B2299" s="3" t="s">
        <v>10</v>
      </c>
      <c r="C2299" s="3" t="s">
        <v>2330</v>
      </c>
      <c r="D2299" s="3" t="s">
        <v>73</v>
      </c>
      <c r="E2299" s="3" t="s">
        <v>8</v>
      </c>
      <c r="F2299" s="3">
        <v>834.3</v>
      </c>
    </row>
    <row r="2300" spans="1:6" ht="16" x14ac:dyDescent="0.45">
      <c r="A2300" s="12">
        <v>43996</v>
      </c>
      <c r="B2300" s="2" t="s">
        <v>10</v>
      </c>
      <c r="C2300" s="2" t="s">
        <v>2331</v>
      </c>
      <c r="D2300" s="2" t="s">
        <v>42</v>
      </c>
      <c r="E2300" s="2" t="s">
        <v>8</v>
      </c>
      <c r="F2300" s="2">
        <v>24.850699999999996</v>
      </c>
    </row>
    <row r="2301" spans="1:6" ht="16" hidden="1" x14ac:dyDescent="0.45">
      <c r="A2301" s="13">
        <v>43996</v>
      </c>
      <c r="B2301" s="3" t="s">
        <v>15</v>
      </c>
      <c r="C2301" s="3" t="s">
        <v>2332</v>
      </c>
      <c r="D2301" s="3" t="s">
        <v>26</v>
      </c>
      <c r="E2301" s="3" t="s">
        <v>8</v>
      </c>
      <c r="F2301" s="3">
        <v>311.4708</v>
      </c>
    </row>
    <row r="2302" spans="1:6" ht="16" hidden="1" x14ac:dyDescent="0.45">
      <c r="A2302" s="12">
        <v>43997</v>
      </c>
      <c r="B2302" s="2" t="s">
        <v>17</v>
      </c>
      <c r="C2302" s="2" t="s">
        <v>2333</v>
      </c>
      <c r="D2302" s="2" t="s">
        <v>19</v>
      </c>
      <c r="E2302" s="2" t="s">
        <v>8</v>
      </c>
      <c r="F2302" s="2">
        <v>8.6130000000000013</v>
      </c>
    </row>
    <row r="2303" spans="1:6" ht="16" hidden="1" x14ac:dyDescent="0.45">
      <c r="A2303" s="13">
        <v>43997</v>
      </c>
      <c r="B2303" s="3" t="s">
        <v>6</v>
      </c>
      <c r="C2303" s="3" t="s">
        <v>2334</v>
      </c>
      <c r="D2303" s="3" t="s">
        <v>28</v>
      </c>
      <c r="E2303" s="3" t="s">
        <v>8</v>
      </c>
      <c r="F2303" s="3">
        <v>1076.7</v>
      </c>
    </row>
    <row r="2304" spans="1:6" ht="16" hidden="1" x14ac:dyDescent="0.45">
      <c r="A2304" s="12">
        <v>43997</v>
      </c>
      <c r="B2304" s="2" t="s">
        <v>15</v>
      </c>
      <c r="C2304" s="2" t="s">
        <v>2335</v>
      </c>
      <c r="D2304" s="2" t="s">
        <v>12</v>
      </c>
      <c r="E2304" s="2" t="s">
        <v>8</v>
      </c>
      <c r="F2304" s="2">
        <v>400</v>
      </c>
    </row>
    <row r="2305" spans="1:6" ht="16" hidden="1" x14ac:dyDescent="0.45">
      <c r="A2305" s="13">
        <v>43997</v>
      </c>
      <c r="B2305" s="3" t="s">
        <v>15</v>
      </c>
      <c r="C2305" s="3" t="s">
        <v>2336</v>
      </c>
      <c r="D2305" s="3" t="s">
        <v>26</v>
      </c>
      <c r="E2305" s="3" t="s">
        <v>8</v>
      </c>
      <c r="F2305" s="3">
        <v>1020.6</v>
      </c>
    </row>
    <row r="2306" spans="1:6" ht="16" hidden="1" x14ac:dyDescent="0.45">
      <c r="A2306" s="12">
        <v>43997</v>
      </c>
      <c r="B2306" s="2" t="s">
        <v>15</v>
      </c>
      <c r="C2306" s="2" t="s">
        <v>2337</v>
      </c>
      <c r="D2306" s="2" t="s">
        <v>73</v>
      </c>
      <c r="E2306" s="2" t="s">
        <v>8</v>
      </c>
      <c r="F2306" s="2">
        <v>3432.7352000000001</v>
      </c>
    </row>
    <row r="2307" spans="1:6" ht="16" hidden="1" x14ac:dyDescent="0.45">
      <c r="A2307" s="13">
        <v>43999</v>
      </c>
      <c r="B2307" s="3" t="s">
        <v>17</v>
      </c>
      <c r="C2307" s="3" t="s">
        <v>2338</v>
      </c>
      <c r="D2307" s="3" t="s">
        <v>12</v>
      </c>
      <c r="E2307" s="3" t="s">
        <v>8</v>
      </c>
      <c r="F2307" s="3">
        <v>7.03</v>
      </c>
    </row>
    <row r="2308" spans="1:6" ht="16" hidden="1" x14ac:dyDescent="0.45">
      <c r="A2308" s="12">
        <v>44000</v>
      </c>
      <c r="B2308" s="2" t="s">
        <v>17</v>
      </c>
      <c r="C2308" s="2" t="s">
        <v>2339</v>
      </c>
      <c r="D2308" s="2" t="s">
        <v>46</v>
      </c>
      <c r="E2308" s="2" t="s">
        <v>47</v>
      </c>
      <c r="F2308" s="2">
        <v>11.2</v>
      </c>
    </row>
    <row r="2309" spans="1:6" ht="16" hidden="1" x14ac:dyDescent="0.45">
      <c r="A2309" s="13">
        <v>44000</v>
      </c>
      <c r="B2309" s="3" t="s">
        <v>6</v>
      </c>
      <c r="C2309" s="3" t="s">
        <v>2340</v>
      </c>
      <c r="D2309" s="3" t="s">
        <v>26</v>
      </c>
      <c r="E2309" s="3" t="s">
        <v>8</v>
      </c>
      <c r="F2309" s="3">
        <v>7643.9520000000011</v>
      </c>
    </row>
    <row r="2310" spans="1:6" ht="16" hidden="1" x14ac:dyDescent="0.45">
      <c r="A2310" s="12">
        <v>44000</v>
      </c>
      <c r="B2310" s="2" t="s">
        <v>6</v>
      </c>
      <c r="C2310" s="2" t="s">
        <v>2341</v>
      </c>
      <c r="D2310" s="2" t="s">
        <v>23</v>
      </c>
      <c r="E2310" s="2" t="s">
        <v>8</v>
      </c>
      <c r="F2310" s="2">
        <v>8644.32</v>
      </c>
    </row>
    <row r="2311" spans="1:6" ht="16" hidden="1" x14ac:dyDescent="0.45">
      <c r="A2311" s="13">
        <v>44000</v>
      </c>
      <c r="B2311" s="3" t="s">
        <v>6</v>
      </c>
      <c r="C2311" s="3" t="s">
        <v>2342</v>
      </c>
      <c r="D2311" s="3" t="s">
        <v>73</v>
      </c>
      <c r="E2311" s="3" t="s">
        <v>8</v>
      </c>
      <c r="F2311" s="3">
        <v>2956.8</v>
      </c>
    </row>
    <row r="2312" spans="1:6" ht="16" x14ac:dyDescent="0.45">
      <c r="A2312" s="12">
        <v>44000</v>
      </c>
      <c r="B2312" s="2" t="s">
        <v>10</v>
      </c>
      <c r="C2312" s="2" t="s">
        <v>2343</v>
      </c>
      <c r="D2312" s="2" t="s">
        <v>104</v>
      </c>
      <c r="E2312" s="2" t="s">
        <v>8</v>
      </c>
      <c r="F2312" s="2">
        <v>1205.5999999999999</v>
      </c>
    </row>
    <row r="2313" spans="1:6" ht="16" hidden="1" x14ac:dyDescent="0.45">
      <c r="A2313" s="13">
        <v>44000</v>
      </c>
      <c r="B2313" s="3" t="s">
        <v>15</v>
      </c>
      <c r="C2313" s="3" t="s">
        <v>2344</v>
      </c>
      <c r="D2313" s="3" t="s">
        <v>57</v>
      </c>
      <c r="E2313" s="3" t="s">
        <v>8</v>
      </c>
      <c r="F2313" s="3">
        <v>12.573</v>
      </c>
    </row>
    <row r="2314" spans="1:6" ht="16" hidden="1" x14ac:dyDescent="0.45">
      <c r="A2314" s="12">
        <v>44001</v>
      </c>
      <c r="B2314" s="2" t="s">
        <v>17</v>
      </c>
      <c r="C2314" s="2" t="s">
        <v>2345</v>
      </c>
      <c r="D2314" s="2" t="s">
        <v>8</v>
      </c>
      <c r="E2314" s="2" t="s">
        <v>14</v>
      </c>
      <c r="F2314" s="2">
        <v>20.454899999999999</v>
      </c>
    </row>
    <row r="2315" spans="1:6" ht="16" hidden="1" x14ac:dyDescent="0.45">
      <c r="A2315" s="13">
        <v>44001</v>
      </c>
      <c r="B2315" s="3" t="s">
        <v>17</v>
      </c>
      <c r="C2315" s="3" t="s">
        <v>2346</v>
      </c>
      <c r="D2315" s="3" t="s">
        <v>73</v>
      </c>
      <c r="E2315" s="3" t="s">
        <v>8</v>
      </c>
      <c r="F2315" s="3">
        <v>77.884799999999998</v>
      </c>
    </row>
    <row r="2316" spans="1:6" ht="16" x14ac:dyDescent="0.45">
      <c r="A2316" s="12">
        <v>44001</v>
      </c>
      <c r="B2316" s="2" t="s">
        <v>10</v>
      </c>
      <c r="C2316" s="2" t="s">
        <v>2347</v>
      </c>
      <c r="D2316" s="2" t="s">
        <v>8</v>
      </c>
      <c r="E2316" s="2" t="s">
        <v>14</v>
      </c>
      <c r="F2316" s="2">
        <v>562.32000000000005</v>
      </c>
    </row>
    <row r="2317" spans="1:6" ht="16" hidden="1" x14ac:dyDescent="0.45">
      <c r="A2317" s="13">
        <v>44001</v>
      </c>
      <c r="B2317" s="3" t="s">
        <v>15</v>
      </c>
      <c r="C2317" s="3" t="s">
        <v>2348</v>
      </c>
      <c r="D2317" s="3" t="s">
        <v>93</v>
      </c>
      <c r="E2317" s="3" t="s">
        <v>8</v>
      </c>
      <c r="F2317" s="3">
        <v>7.8</v>
      </c>
    </row>
    <row r="2318" spans="1:6" ht="16" hidden="1" x14ac:dyDescent="0.45">
      <c r="A2318" s="12">
        <v>44001</v>
      </c>
      <c r="B2318" s="2" t="s">
        <v>15</v>
      </c>
      <c r="C2318" s="2" t="s">
        <v>2349</v>
      </c>
      <c r="D2318" s="2" t="s">
        <v>8</v>
      </c>
      <c r="E2318" s="2" t="s">
        <v>9</v>
      </c>
      <c r="F2318" s="2">
        <v>15979.941599999998</v>
      </c>
    </row>
    <row r="2319" spans="1:6" ht="16" hidden="1" x14ac:dyDescent="0.45">
      <c r="A2319" s="13">
        <v>44002</v>
      </c>
      <c r="B2319" s="3" t="s">
        <v>17</v>
      </c>
      <c r="C2319" s="3" t="s">
        <v>2350</v>
      </c>
      <c r="D2319" s="3" t="s">
        <v>8</v>
      </c>
      <c r="E2319" s="3" t="s">
        <v>14</v>
      </c>
      <c r="F2319" s="3">
        <v>2784</v>
      </c>
    </row>
    <row r="2320" spans="1:6" ht="16" x14ac:dyDescent="0.45">
      <c r="A2320" s="12">
        <v>44002</v>
      </c>
      <c r="B2320" s="2" t="s">
        <v>10</v>
      </c>
      <c r="C2320" s="2" t="s">
        <v>2351</v>
      </c>
      <c r="D2320" s="2" t="s">
        <v>19</v>
      </c>
      <c r="E2320" s="2" t="s">
        <v>8</v>
      </c>
      <c r="F2320" s="2">
        <v>2240.8960000000002</v>
      </c>
    </row>
    <row r="2321" spans="1:6" ht="16" x14ac:dyDescent="0.45">
      <c r="A2321" s="13">
        <v>44002</v>
      </c>
      <c r="B2321" s="3" t="s">
        <v>10</v>
      </c>
      <c r="C2321" s="3" t="s">
        <v>2352</v>
      </c>
      <c r="D2321" s="3" t="s">
        <v>26</v>
      </c>
      <c r="E2321" s="3" t="s">
        <v>8</v>
      </c>
      <c r="F2321" s="3">
        <v>784.16</v>
      </c>
    </row>
    <row r="2322" spans="1:6" ht="16" x14ac:dyDescent="0.45">
      <c r="A2322" s="12">
        <v>44002</v>
      </c>
      <c r="B2322" s="2" t="s">
        <v>10</v>
      </c>
      <c r="C2322" s="2" t="s">
        <v>2353</v>
      </c>
      <c r="D2322" s="2" t="s">
        <v>73</v>
      </c>
      <c r="E2322" s="2" t="s">
        <v>8</v>
      </c>
      <c r="F2322" s="2">
        <v>434.48400000000004</v>
      </c>
    </row>
    <row r="2323" spans="1:6" ht="16" hidden="1" x14ac:dyDescent="0.45">
      <c r="A2323" s="13">
        <v>44002</v>
      </c>
      <c r="B2323" s="3" t="s">
        <v>15</v>
      </c>
      <c r="C2323" s="3" t="s">
        <v>2354</v>
      </c>
      <c r="D2323" s="3" t="s">
        <v>42</v>
      </c>
      <c r="E2323" s="3" t="s">
        <v>8</v>
      </c>
      <c r="F2323" s="3">
        <v>519.09</v>
      </c>
    </row>
    <row r="2324" spans="1:6" ht="16" hidden="1" x14ac:dyDescent="0.45">
      <c r="A2324" s="12">
        <v>44002</v>
      </c>
      <c r="B2324" s="2" t="s">
        <v>15</v>
      </c>
      <c r="C2324" s="2" t="s">
        <v>2355</v>
      </c>
      <c r="D2324" s="2" t="s">
        <v>8</v>
      </c>
      <c r="E2324" s="2" t="s">
        <v>14</v>
      </c>
      <c r="F2324" s="2">
        <v>11.469200000000001</v>
      </c>
    </row>
    <row r="2325" spans="1:6" ht="16" hidden="1" x14ac:dyDescent="0.45">
      <c r="A2325" s="13">
        <v>44003</v>
      </c>
      <c r="B2325" s="3" t="s">
        <v>17</v>
      </c>
      <c r="C2325" s="3" t="s">
        <v>2356</v>
      </c>
      <c r="D2325" s="3" t="s">
        <v>90</v>
      </c>
      <c r="E2325" s="3" t="s">
        <v>8</v>
      </c>
      <c r="F2325" s="3">
        <v>8.4608000000000008</v>
      </c>
    </row>
    <row r="2326" spans="1:6" ht="16" hidden="1" x14ac:dyDescent="0.45">
      <c r="A2326" s="12">
        <v>44003</v>
      </c>
      <c r="B2326" s="2" t="s">
        <v>17</v>
      </c>
      <c r="C2326" s="2" t="s">
        <v>2357</v>
      </c>
      <c r="D2326" s="2" t="s">
        <v>34</v>
      </c>
      <c r="E2326" s="2" t="s">
        <v>8</v>
      </c>
      <c r="F2326" s="2">
        <v>6497.3575000000001</v>
      </c>
    </row>
    <row r="2327" spans="1:6" ht="16" hidden="1" x14ac:dyDescent="0.45">
      <c r="A2327" s="13">
        <v>44003</v>
      </c>
      <c r="B2327" s="3" t="s">
        <v>17</v>
      </c>
      <c r="C2327" s="3" t="s">
        <v>2358</v>
      </c>
      <c r="D2327" s="3" t="s">
        <v>19</v>
      </c>
      <c r="E2327" s="3" t="s">
        <v>8</v>
      </c>
      <c r="F2327" s="3">
        <v>621</v>
      </c>
    </row>
    <row r="2328" spans="1:6" ht="16" hidden="1" x14ac:dyDescent="0.45">
      <c r="A2328" s="12">
        <v>44004</v>
      </c>
      <c r="B2328" s="2" t="s">
        <v>6</v>
      </c>
      <c r="C2328" s="2" t="s">
        <v>2359</v>
      </c>
      <c r="D2328" s="2" t="s">
        <v>19</v>
      </c>
      <c r="E2328" s="2" t="s">
        <v>8</v>
      </c>
      <c r="F2328" s="2">
        <v>27600</v>
      </c>
    </row>
    <row r="2329" spans="1:6" ht="16" hidden="1" x14ac:dyDescent="0.45">
      <c r="A2329" s="13">
        <v>44004</v>
      </c>
      <c r="B2329" s="3" t="s">
        <v>15</v>
      </c>
      <c r="C2329" s="3" t="s">
        <v>2360</v>
      </c>
      <c r="D2329" s="3" t="s">
        <v>93</v>
      </c>
      <c r="E2329" s="3" t="s">
        <v>8</v>
      </c>
      <c r="F2329" s="3">
        <v>700</v>
      </c>
    </row>
    <row r="2330" spans="1:6" ht="16" hidden="1" x14ac:dyDescent="0.45">
      <c r="A2330" s="12">
        <v>44004</v>
      </c>
      <c r="B2330" s="2" t="s">
        <v>15</v>
      </c>
      <c r="C2330" s="2" t="s">
        <v>2361</v>
      </c>
      <c r="D2330" s="2" t="s">
        <v>23</v>
      </c>
      <c r="E2330" s="2" t="s">
        <v>8</v>
      </c>
      <c r="F2330" s="2">
        <v>250</v>
      </c>
    </row>
    <row r="2331" spans="1:6" ht="16" hidden="1" x14ac:dyDescent="0.45">
      <c r="A2331" s="13">
        <v>44004</v>
      </c>
      <c r="B2331" s="3" t="s">
        <v>15</v>
      </c>
      <c r="C2331" s="3" t="s">
        <v>2362</v>
      </c>
      <c r="D2331" s="3" t="s">
        <v>42</v>
      </c>
      <c r="E2331" s="3" t="s">
        <v>8</v>
      </c>
      <c r="F2331" s="3">
        <v>14.984999999999999</v>
      </c>
    </row>
    <row r="2332" spans="1:6" ht="16" hidden="1" x14ac:dyDescent="0.45">
      <c r="A2332" s="12">
        <v>44005</v>
      </c>
      <c r="B2332" s="2" t="s">
        <v>17</v>
      </c>
      <c r="C2332" s="2" t="s">
        <v>2363</v>
      </c>
      <c r="D2332" s="2" t="s">
        <v>12</v>
      </c>
      <c r="E2332" s="2" t="s">
        <v>8</v>
      </c>
      <c r="F2332" s="2">
        <v>164.49600000000001</v>
      </c>
    </row>
    <row r="2333" spans="1:6" ht="16" hidden="1" x14ac:dyDescent="0.45">
      <c r="A2333" s="13">
        <v>44005</v>
      </c>
      <c r="B2333" s="3" t="s">
        <v>6</v>
      </c>
      <c r="C2333" s="3" t="s">
        <v>2364</v>
      </c>
      <c r="D2333" s="3" t="s">
        <v>23</v>
      </c>
      <c r="E2333" s="3" t="s">
        <v>8</v>
      </c>
      <c r="F2333" s="3">
        <v>2093.4452000000001</v>
      </c>
    </row>
    <row r="2334" spans="1:6" ht="16" hidden="1" x14ac:dyDescent="0.45">
      <c r="A2334" s="12">
        <v>44005</v>
      </c>
      <c r="B2334" s="2" t="s">
        <v>6</v>
      </c>
      <c r="C2334" s="2" t="s">
        <v>2365</v>
      </c>
      <c r="D2334" s="2" t="s">
        <v>46</v>
      </c>
      <c r="E2334" s="2" t="s">
        <v>47</v>
      </c>
      <c r="F2334" s="2">
        <v>123.3</v>
      </c>
    </row>
    <row r="2335" spans="1:6" ht="16" hidden="1" x14ac:dyDescent="0.45">
      <c r="A2335" s="13">
        <v>44006</v>
      </c>
      <c r="B2335" s="3" t="s">
        <v>17</v>
      </c>
      <c r="C2335" s="3" t="s">
        <v>2366</v>
      </c>
      <c r="D2335" s="3" t="s">
        <v>39</v>
      </c>
      <c r="E2335" s="3" t="s">
        <v>8</v>
      </c>
      <c r="F2335" s="3">
        <v>10.199199999999999</v>
      </c>
    </row>
    <row r="2336" spans="1:6" ht="16" hidden="1" x14ac:dyDescent="0.45">
      <c r="A2336" s="12">
        <v>44006</v>
      </c>
      <c r="B2336" s="2" t="s">
        <v>6</v>
      </c>
      <c r="C2336" s="2" t="s">
        <v>2367</v>
      </c>
      <c r="D2336" s="2" t="s">
        <v>8</v>
      </c>
      <c r="E2336" s="2" t="s">
        <v>9</v>
      </c>
      <c r="F2336" s="2">
        <v>652.79999999999995</v>
      </c>
    </row>
    <row r="2337" spans="1:6" ht="16" x14ac:dyDescent="0.45">
      <c r="A2337" s="13">
        <v>44006</v>
      </c>
      <c r="B2337" s="3" t="s">
        <v>10</v>
      </c>
      <c r="C2337" s="3" t="s">
        <v>2368</v>
      </c>
      <c r="D2337" s="3" t="s">
        <v>104</v>
      </c>
      <c r="E2337" s="3" t="s">
        <v>8</v>
      </c>
      <c r="F2337" s="3">
        <v>2276.0547999999999</v>
      </c>
    </row>
    <row r="2338" spans="1:6" ht="16" x14ac:dyDescent="0.45">
      <c r="A2338" s="12">
        <v>44006</v>
      </c>
      <c r="B2338" s="2" t="s">
        <v>10</v>
      </c>
      <c r="C2338" s="2" t="s">
        <v>2369</v>
      </c>
      <c r="D2338" s="2" t="s">
        <v>46</v>
      </c>
      <c r="E2338" s="2" t="s">
        <v>47</v>
      </c>
      <c r="F2338" s="2">
        <v>1392.5441999999998</v>
      </c>
    </row>
    <row r="2339" spans="1:6" ht="16" hidden="1" x14ac:dyDescent="0.45">
      <c r="A2339" s="13">
        <v>44007</v>
      </c>
      <c r="B2339" s="3" t="s">
        <v>17</v>
      </c>
      <c r="C2339" s="3" t="s">
        <v>2370</v>
      </c>
      <c r="D2339" s="3" t="s">
        <v>57</v>
      </c>
      <c r="E2339" s="3" t="s">
        <v>8</v>
      </c>
      <c r="F2339" s="3">
        <v>1033.5999999999999</v>
      </c>
    </row>
    <row r="2340" spans="1:6" ht="16" hidden="1" x14ac:dyDescent="0.45">
      <c r="A2340" s="12">
        <v>44007</v>
      </c>
      <c r="B2340" s="2" t="s">
        <v>17</v>
      </c>
      <c r="C2340" s="2" t="s">
        <v>2371</v>
      </c>
      <c r="D2340" s="2" t="s">
        <v>8</v>
      </c>
      <c r="E2340" s="2" t="s">
        <v>9</v>
      </c>
      <c r="F2340" s="2">
        <v>27466.992000000002</v>
      </c>
    </row>
    <row r="2341" spans="1:6" ht="16" x14ac:dyDescent="0.45">
      <c r="A2341" s="13">
        <v>44007</v>
      </c>
      <c r="B2341" s="3" t="s">
        <v>10</v>
      </c>
      <c r="C2341" s="3" t="s">
        <v>2372</v>
      </c>
      <c r="D2341" s="3" t="s">
        <v>19</v>
      </c>
      <c r="E2341" s="3" t="s">
        <v>8</v>
      </c>
      <c r="F2341" s="3">
        <v>63.037199999999991</v>
      </c>
    </row>
    <row r="2342" spans="1:6" ht="16" hidden="1" x14ac:dyDescent="0.45">
      <c r="A2342" s="12">
        <v>44007</v>
      </c>
      <c r="B2342" s="2" t="s">
        <v>15</v>
      </c>
      <c r="C2342" s="2" t="s">
        <v>2373</v>
      </c>
      <c r="D2342" s="2" t="s">
        <v>39</v>
      </c>
      <c r="E2342" s="2" t="s">
        <v>8</v>
      </c>
      <c r="F2342" s="2">
        <v>357</v>
      </c>
    </row>
    <row r="2343" spans="1:6" ht="16" hidden="1" x14ac:dyDescent="0.45">
      <c r="A2343" s="13">
        <v>44007</v>
      </c>
      <c r="B2343" s="3" t="s">
        <v>15</v>
      </c>
      <c r="C2343" s="3" t="s">
        <v>2374</v>
      </c>
      <c r="D2343" s="3" t="s">
        <v>31</v>
      </c>
      <c r="E2343" s="3" t="s">
        <v>8</v>
      </c>
      <c r="F2343" s="3">
        <v>13.7</v>
      </c>
    </row>
    <row r="2344" spans="1:6" ht="16" hidden="1" x14ac:dyDescent="0.45">
      <c r="A2344" s="12">
        <v>44007</v>
      </c>
      <c r="B2344" s="2" t="s">
        <v>15</v>
      </c>
      <c r="C2344" s="2" t="s">
        <v>2375</v>
      </c>
      <c r="D2344" s="2" t="s">
        <v>8</v>
      </c>
      <c r="E2344" s="2" t="s">
        <v>9</v>
      </c>
      <c r="F2344" s="2">
        <v>3608.7491999999997</v>
      </c>
    </row>
    <row r="2345" spans="1:6" ht="16" hidden="1" x14ac:dyDescent="0.45">
      <c r="A2345" s="13">
        <v>44007</v>
      </c>
      <c r="B2345" s="3" t="s">
        <v>15</v>
      </c>
      <c r="C2345" s="3" t="s">
        <v>2376</v>
      </c>
      <c r="D2345" s="3" t="s">
        <v>8</v>
      </c>
      <c r="E2345" s="3" t="s">
        <v>117</v>
      </c>
      <c r="F2345" s="3">
        <v>1919.52</v>
      </c>
    </row>
    <row r="2346" spans="1:6" ht="16" hidden="1" x14ac:dyDescent="0.45">
      <c r="A2346" s="12">
        <v>44007</v>
      </c>
      <c r="B2346" s="2" t="s">
        <v>15</v>
      </c>
      <c r="C2346" s="2" t="s">
        <v>2377</v>
      </c>
      <c r="D2346" s="2" t="s">
        <v>34</v>
      </c>
      <c r="E2346" s="2" t="s">
        <v>8</v>
      </c>
      <c r="F2346" s="2">
        <v>136.39680000000001</v>
      </c>
    </row>
    <row r="2347" spans="1:6" ht="16" hidden="1" x14ac:dyDescent="0.45">
      <c r="A2347" s="13">
        <v>44008</v>
      </c>
      <c r="B2347" s="3" t="s">
        <v>17</v>
      </c>
      <c r="C2347" s="3" t="s">
        <v>2378</v>
      </c>
      <c r="D2347" s="3" t="s">
        <v>57</v>
      </c>
      <c r="E2347" s="3" t="s">
        <v>8</v>
      </c>
      <c r="F2347" s="3">
        <v>369</v>
      </c>
    </row>
    <row r="2348" spans="1:6" ht="16" hidden="1" x14ac:dyDescent="0.45">
      <c r="A2348" s="12">
        <v>44008</v>
      </c>
      <c r="B2348" s="2" t="s">
        <v>17</v>
      </c>
      <c r="C2348" s="2" t="s">
        <v>2379</v>
      </c>
      <c r="D2348" s="2" t="s">
        <v>31</v>
      </c>
      <c r="E2348" s="2" t="s">
        <v>8</v>
      </c>
      <c r="F2348" s="2">
        <v>1342.6559999999999</v>
      </c>
    </row>
    <row r="2349" spans="1:6" ht="16" hidden="1" x14ac:dyDescent="0.45">
      <c r="A2349" s="13">
        <v>44008</v>
      </c>
      <c r="B2349" s="3" t="s">
        <v>6</v>
      </c>
      <c r="C2349" s="3" t="s">
        <v>2380</v>
      </c>
      <c r="D2349" s="3" t="s">
        <v>42</v>
      </c>
      <c r="E2349" s="3" t="s">
        <v>8</v>
      </c>
      <c r="F2349" s="3">
        <v>8.2460000000000004</v>
      </c>
    </row>
    <row r="2350" spans="1:6" ht="16" x14ac:dyDescent="0.45">
      <c r="A2350" s="12">
        <v>44008</v>
      </c>
      <c r="B2350" s="2" t="s">
        <v>10</v>
      </c>
      <c r="C2350" s="2" t="s">
        <v>2381</v>
      </c>
      <c r="D2350" s="2" t="s">
        <v>57</v>
      </c>
      <c r="E2350" s="2" t="s">
        <v>8</v>
      </c>
      <c r="F2350" s="2">
        <v>760.76</v>
      </c>
    </row>
    <row r="2351" spans="1:6" ht="16" hidden="1" x14ac:dyDescent="0.45">
      <c r="A2351" s="13">
        <v>44008</v>
      </c>
      <c r="B2351" s="3" t="s">
        <v>15</v>
      </c>
      <c r="C2351" s="3" t="s">
        <v>2382</v>
      </c>
      <c r="D2351" s="3" t="s">
        <v>19</v>
      </c>
      <c r="E2351" s="3" t="s">
        <v>8</v>
      </c>
      <c r="F2351" s="3">
        <v>7.6230000000000011</v>
      </c>
    </row>
    <row r="2352" spans="1:6" ht="16" hidden="1" x14ac:dyDescent="0.45">
      <c r="A2352" s="12">
        <v>44009</v>
      </c>
      <c r="B2352" s="2" t="s">
        <v>6</v>
      </c>
      <c r="C2352" s="2" t="s">
        <v>2383</v>
      </c>
      <c r="D2352" s="2" t="s">
        <v>104</v>
      </c>
      <c r="E2352" s="2" t="s">
        <v>8</v>
      </c>
      <c r="F2352" s="2">
        <v>11.997</v>
      </c>
    </row>
    <row r="2353" spans="1:6" ht="16" x14ac:dyDescent="0.45">
      <c r="A2353" s="13">
        <v>44009</v>
      </c>
      <c r="B2353" s="3" t="s">
        <v>10</v>
      </c>
      <c r="C2353" s="3" t="s">
        <v>2384</v>
      </c>
      <c r="D2353" s="3" t="s">
        <v>90</v>
      </c>
      <c r="E2353" s="3" t="s">
        <v>8</v>
      </c>
      <c r="F2353" s="3">
        <v>3649.32</v>
      </c>
    </row>
    <row r="2354" spans="1:6" ht="16" x14ac:dyDescent="0.45">
      <c r="A2354" s="12">
        <v>44009</v>
      </c>
      <c r="B2354" s="2" t="s">
        <v>10</v>
      </c>
      <c r="C2354" s="2" t="s">
        <v>2385</v>
      </c>
      <c r="D2354" s="2" t="s">
        <v>12</v>
      </c>
      <c r="E2354" s="2" t="s">
        <v>8</v>
      </c>
      <c r="F2354" s="2">
        <v>1967.4372000000001</v>
      </c>
    </row>
    <row r="2355" spans="1:6" ht="16" hidden="1" x14ac:dyDescent="0.45">
      <c r="A2355" s="13">
        <v>44010</v>
      </c>
      <c r="B2355" s="3" t="s">
        <v>17</v>
      </c>
      <c r="C2355" s="3" t="s">
        <v>2386</v>
      </c>
      <c r="D2355" s="3" t="s">
        <v>104</v>
      </c>
      <c r="E2355" s="3" t="s">
        <v>8</v>
      </c>
      <c r="F2355" s="3">
        <v>1639.5309999999999</v>
      </c>
    </row>
    <row r="2356" spans="1:6" ht="16" hidden="1" x14ac:dyDescent="0.45">
      <c r="A2356" s="12">
        <v>44010</v>
      </c>
      <c r="B2356" s="2" t="s">
        <v>17</v>
      </c>
      <c r="C2356" s="2" t="s">
        <v>2387</v>
      </c>
      <c r="D2356" s="2" t="s">
        <v>8</v>
      </c>
      <c r="E2356" s="2" t="s">
        <v>14</v>
      </c>
      <c r="F2356" s="2">
        <v>5728.1840000000002</v>
      </c>
    </row>
    <row r="2357" spans="1:6" ht="16" x14ac:dyDescent="0.45">
      <c r="A2357" s="13">
        <v>44010</v>
      </c>
      <c r="B2357" s="3" t="s">
        <v>10</v>
      </c>
      <c r="C2357" s="3" t="s">
        <v>2388</v>
      </c>
      <c r="D2357" s="3" t="s">
        <v>73</v>
      </c>
      <c r="E2357" s="3" t="s">
        <v>8</v>
      </c>
      <c r="F2357" s="3">
        <v>8.6319999999999997</v>
      </c>
    </row>
    <row r="2358" spans="1:6" ht="16" hidden="1" x14ac:dyDescent="0.45">
      <c r="A2358" s="12">
        <v>44010</v>
      </c>
      <c r="B2358" s="2" t="s">
        <v>15</v>
      </c>
      <c r="C2358" s="2" t="s">
        <v>2389</v>
      </c>
      <c r="D2358" s="2" t="s">
        <v>8</v>
      </c>
      <c r="E2358" s="2" t="s">
        <v>9</v>
      </c>
      <c r="F2358" s="2">
        <v>24232</v>
      </c>
    </row>
    <row r="2359" spans="1:6" ht="16" hidden="1" x14ac:dyDescent="0.45">
      <c r="A2359" s="13">
        <v>44010</v>
      </c>
      <c r="B2359" s="3" t="s">
        <v>15</v>
      </c>
      <c r="C2359" s="3" t="s">
        <v>2390</v>
      </c>
      <c r="D2359" s="3" t="s">
        <v>73</v>
      </c>
      <c r="E2359" s="3" t="s">
        <v>8</v>
      </c>
      <c r="F2359" s="3">
        <v>960</v>
      </c>
    </row>
    <row r="2360" spans="1:6" ht="16" hidden="1" x14ac:dyDescent="0.45">
      <c r="A2360" s="12">
        <v>44010</v>
      </c>
      <c r="B2360" s="2" t="s">
        <v>15</v>
      </c>
      <c r="C2360" s="2" t="s">
        <v>2391</v>
      </c>
      <c r="D2360" s="2" t="s">
        <v>8</v>
      </c>
      <c r="E2360" s="2" t="s">
        <v>9</v>
      </c>
      <c r="F2360" s="2">
        <v>62418.751199999999</v>
      </c>
    </row>
    <row r="2361" spans="1:6" ht="16" hidden="1" x14ac:dyDescent="0.45">
      <c r="A2361" s="13">
        <v>44011</v>
      </c>
      <c r="B2361" s="3" t="s">
        <v>17</v>
      </c>
      <c r="C2361" s="3" t="s">
        <v>2392</v>
      </c>
      <c r="D2361" s="3" t="s">
        <v>39</v>
      </c>
      <c r="E2361" s="3" t="s">
        <v>8</v>
      </c>
      <c r="F2361" s="3">
        <v>26.812800000000003</v>
      </c>
    </row>
    <row r="2362" spans="1:6" ht="16" hidden="1" x14ac:dyDescent="0.45">
      <c r="A2362" s="12">
        <v>44011</v>
      </c>
      <c r="B2362" s="2" t="s">
        <v>17</v>
      </c>
      <c r="C2362" s="2" t="s">
        <v>2393</v>
      </c>
      <c r="D2362" s="2" t="s">
        <v>90</v>
      </c>
      <c r="E2362" s="2" t="s">
        <v>8</v>
      </c>
      <c r="F2362" s="2">
        <v>104.961</v>
      </c>
    </row>
    <row r="2363" spans="1:6" ht="16" hidden="1" x14ac:dyDescent="0.45">
      <c r="A2363" s="13">
        <v>44011</v>
      </c>
      <c r="B2363" s="3" t="s">
        <v>17</v>
      </c>
      <c r="C2363" s="3" t="s">
        <v>2394</v>
      </c>
      <c r="D2363" s="3" t="s">
        <v>8</v>
      </c>
      <c r="E2363" s="3" t="s">
        <v>9</v>
      </c>
      <c r="F2363" s="3">
        <v>21618.959999999999</v>
      </c>
    </row>
    <row r="2364" spans="1:6" ht="16" hidden="1" x14ac:dyDescent="0.45">
      <c r="A2364" s="12">
        <v>44011</v>
      </c>
      <c r="B2364" s="2" t="s">
        <v>6</v>
      </c>
      <c r="C2364" s="2" t="s">
        <v>2395</v>
      </c>
      <c r="D2364" s="2" t="s">
        <v>34</v>
      </c>
      <c r="E2364" s="2" t="s">
        <v>8</v>
      </c>
      <c r="F2364" s="2">
        <v>62.79</v>
      </c>
    </row>
    <row r="2365" spans="1:6" ht="16" x14ac:dyDescent="0.45">
      <c r="A2365" s="13">
        <v>44011</v>
      </c>
      <c r="B2365" s="3" t="s">
        <v>10</v>
      </c>
      <c r="C2365" s="3" t="s">
        <v>2396</v>
      </c>
      <c r="D2365" s="3" t="s">
        <v>12</v>
      </c>
      <c r="E2365" s="3" t="s">
        <v>8</v>
      </c>
      <c r="F2365" s="3">
        <v>840</v>
      </c>
    </row>
    <row r="2366" spans="1:6" ht="16" x14ac:dyDescent="0.45">
      <c r="A2366" s="12">
        <v>44011</v>
      </c>
      <c r="B2366" s="2" t="s">
        <v>10</v>
      </c>
      <c r="C2366" s="2" t="s">
        <v>2397</v>
      </c>
      <c r="D2366" s="2" t="s">
        <v>67</v>
      </c>
      <c r="E2366" s="2" t="s">
        <v>8</v>
      </c>
      <c r="F2366" s="2">
        <v>115.92</v>
      </c>
    </row>
    <row r="2367" spans="1:6" ht="16" hidden="1" x14ac:dyDescent="0.45">
      <c r="A2367" s="13">
        <v>44011</v>
      </c>
      <c r="B2367" s="3" t="s">
        <v>15</v>
      </c>
      <c r="C2367" s="3" t="s">
        <v>2398</v>
      </c>
      <c r="D2367" s="3" t="s">
        <v>8</v>
      </c>
      <c r="E2367" s="3" t="s">
        <v>14</v>
      </c>
      <c r="F2367" s="3">
        <v>16.633199999999999</v>
      </c>
    </row>
    <row r="2368" spans="1:6" ht="16" hidden="1" x14ac:dyDescent="0.45">
      <c r="A2368" s="12">
        <v>44011</v>
      </c>
      <c r="B2368" s="2" t="s">
        <v>15</v>
      </c>
      <c r="C2368" s="2" t="s">
        <v>2399</v>
      </c>
      <c r="D2368" s="2" t="s">
        <v>12</v>
      </c>
      <c r="E2368" s="2" t="s">
        <v>8</v>
      </c>
      <c r="F2368" s="2">
        <v>6597.624600000001</v>
      </c>
    </row>
    <row r="2369" spans="1:6" ht="16" hidden="1" x14ac:dyDescent="0.45">
      <c r="A2369" s="13">
        <v>44011</v>
      </c>
      <c r="B2369" s="3" t="s">
        <v>15</v>
      </c>
      <c r="C2369" s="3" t="s">
        <v>2400</v>
      </c>
      <c r="D2369" s="3" t="s">
        <v>73</v>
      </c>
      <c r="E2369" s="3" t="s">
        <v>8</v>
      </c>
      <c r="F2369" s="3">
        <v>2956.8</v>
      </c>
    </row>
    <row r="2370" spans="1:6" ht="16" x14ac:dyDescent="0.45">
      <c r="A2370" s="12">
        <v>44012</v>
      </c>
      <c r="B2370" s="2" t="s">
        <v>10</v>
      </c>
      <c r="C2370" s="2" t="s">
        <v>2401</v>
      </c>
      <c r="D2370" s="2" t="s">
        <v>39</v>
      </c>
      <c r="E2370" s="2" t="s">
        <v>8</v>
      </c>
      <c r="F2370" s="2">
        <v>1240</v>
      </c>
    </row>
    <row r="2371" spans="1:6" ht="16" hidden="1" x14ac:dyDescent="0.45">
      <c r="A2371" s="13">
        <v>44012</v>
      </c>
      <c r="B2371" s="3" t="s">
        <v>15</v>
      </c>
      <c r="C2371" s="3" t="s">
        <v>2402</v>
      </c>
      <c r="D2371" s="3" t="s">
        <v>46</v>
      </c>
      <c r="E2371" s="3" t="s">
        <v>47</v>
      </c>
      <c r="F2371" s="3">
        <v>1808</v>
      </c>
    </row>
    <row r="2372" spans="1:6" ht="16" hidden="1" x14ac:dyDescent="0.45">
      <c r="A2372" s="12">
        <v>44013</v>
      </c>
      <c r="B2372" s="2" t="s">
        <v>17</v>
      </c>
      <c r="C2372" s="2" t="s">
        <v>2403</v>
      </c>
      <c r="D2372" s="2" t="s">
        <v>28</v>
      </c>
      <c r="E2372" s="2" t="s">
        <v>8</v>
      </c>
      <c r="F2372" s="2">
        <v>9.1449999999999996</v>
      </c>
    </row>
    <row r="2373" spans="1:6" ht="16" hidden="1" x14ac:dyDescent="0.45">
      <c r="A2373" s="13">
        <v>44013</v>
      </c>
      <c r="B2373" s="3" t="s">
        <v>17</v>
      </c>
      <c r="C2373" s="3" t="s">
        <v>2404</v>
      </c>
      <c r="D2373" s="3" t="s">
        <v>34</v>
      </c>
      <c r="E2373" s="3" t="s">
        <v>8</v>
      </c>
      <c r="F2373" s="3">
        <v>3167.3928000000001</v>
      </c>
    </row>
    <row r="2374" spans="1:6" ht="16" x14ac:dyDescent="0.45">
      <c r="A2374" s="12">
        <v>44013</v>
      </c>
      <c r="B2374" s="2" t="s">
        <v>10</v>
      </c>
      <c r="C2374" s="2" t="s">
        <v>2405</v>
      </c>
      <c r="D2374" s="2" t="s">
        <v>19</v>
      </c>
      <c r="E2374" s="2" t="s">
        <v>8</v>
      </c>
      <c r="F2374" s="2">
        <v>5305.5</v>
      </c>
    </row>
    <row r="2375" spans="1:6" ht="16" x14ac:dyDescent="0.45">
      <c r="A2375" s="13">
        <v>44013</v>
      </c>
      <c r="B2375" s="3" t="s">
        <v>10</v>
      </c>
      <c r="C2375" s="3" t="s">
        <v>2406</v>
      </c>
      <c r="D2375" s="3" t="s">
        <v>28</v>
      </c>
      <c r="E2375" s="3" t="s">
        <v>8</v>
      </c>
      <c r="F2375" s="3">
        <v>166.56200000000001</v>
      </c>
    </row>
    <row r="2376" spans="1:6" ht="16" x14ac:dyDescent="0.45">
      <c r="A2376" s="12">
        <v>44014</v>
      </c>
      <c r="B2376" s="2" t="s">
        <v>10</v>
      </c>
      <c r="C2376" s="2" t="s">
        <v>2407</v>
      </c>
      <c r="D2376" s="2" t="s">
        <v>46</v>
      </c>
      <c r="E2376" s="2" t="s">
        <v>47</v>
      </c>
      <c r="F2376" s="2">
        <v>1824</v>
      </c>
    </row>
    <row r="2377" spans="1:6" ht="16" x14ac:dyDescent="0.45">
      <c r="A2377" s="13">
        <v>44014</v>
      </c>
      <c r="B2377" s="3" t="s">
        <v>10</v>
      </c>
      <c r="C2377" s="3" t="s">
        <v>2408</v>
      </c>
      <c r="D2377" s="3" t="s">
        <v>19</v>
      </c>
      <c r="E2377" s="3" t="s">
        <v>8</v>
      </c>
      <c r="F2377" s="3">
        <v>11.2</v>
      </c>
    </row>
    <row r="2378" spans="1:6" ht="16" hidden="1" x14ac:dyDescent="0.45">
      <c r="A2378" s="12">
        <v>44014</v>
      </c>
      <c r="B2378" s="2" t="s">
        <v>15</v>
      </c>
      <c r="C2378" s="2" t="s">
        <v>2409</v>
      </c>
      <c r="D2378" s="2" t="s">
        <v>39</v>
      </c>
      <c r="E2378" s="2" t="s">
        <v>8</v>
      </c>
      <c r="F2378" s="2">
        <v>242</v>
      </c>
    </row>
    <row r="2379" spans="1:6" ht="16" hidden="1" x14ac:dyDescent="0.45">
      <c r="A2379" s="13">
        <v>44014</v>
      </c>
      <c r="B2379" s="3" t="s">
        <v>15</v>
      </c>
      <c r="C2379" s="3" t="s">
        <v>2410</v>
      </c>
      <c r="D2379" s="3" t="s">
        <v>57</v>
      </c>
      <c r="E2379" s="3" t="s">
        <v>8</v>
      </c>
      <c r="F2379" s="3">
        <v>2.52</v>
      </c>
    </row>
    <row r="2380" spans="1:6" ht="16" hidden="1" x14ac:dyDescent="0.45">
      <c r="A2380" s="12">
        <v>44015</v>
      </c>
      <c r="B2380" s="2" t="s">
        <v>17</v>
      </c>
      <c r="C2380" s="2" t="s">
        <v>2411</v>
      </c>
      <c r="D2380" s="2" t="s">
        <v>8</v>
      </c>
      <c r="E2380" s="2" t="s">
        <v>14</v>
      </c>
      <c r="F2380" s="2">
        <v>1104</v>
      </c>
    </row>
    <row r="2381" spans="1:6" ht="16" hidden="1" x14ac:dyDescent="0.45">
      <c r="A2381" s="13">
        <v>44015</v>
      </c>
      <c r="B2381" s="3" t="s">
        <v>6</v>
      </c>
      <c r="C2381" s="3" t="s">
        <v>2412</v>
      </c>
      <c r="D2381" s="3" t="s">
        <v>67</v>
      </c>
      <c r="E2381" s="3" t="s">
        <v>8</v>
      </c>
      <c r="F2381" s="3">
        <v>288</v>
      </c>
    </row>
    <row r="2382" spans="1:6" ht="16" hidden="1" x14ac:dyDescent="0.45">
      <c r="A2382" s="12">
        <v>44015</v>
      </c>
      <c r="B2382" s="2" t="s">
        <v>6</v>
      </c>
      <c r="C2382" s="2" t="s">
        <v>2413</v>
      </c>
      <c r="D2382" s="2" t="s">
        <v>26</v>
      </c>
      <c r="E2382" s="2" t="s">
        <v>8</v>
      </c>
      <c r="F2382" s="2">
        <v>8.9</v>
      </c>
    </row>
    <row r="2383" spans="1:6" ht="16" x14ac:dyDescent="0.45">
      <c r="A2383" s="13">
        <v>44015</v>
      </c>
      <c r="B2383" s="3" t="s">
        <v>10</v>
      </c>
      <c r="C2383" s="3" t="s">
        <v>2414</v>
      </c>
      <c r="D2383" s="3" t="s">
        <v>12</v>
      </c>
      <c r="E2383" s="3" t="s">
        <v>8</v>
      </c>
      <c r="F2383" s="3">
        <v>3803.5974999999999</v>
      </c>
    </row>
    <row r="2384" spans="1:6" ht="16" hidden="1" x14ac:dyDescent="0.45">
      <c r="A2384" s="12">
        <v>44016</v>
      </c>
      <c r="B2384" s="2" t="s">
        <v>17</v>
      </c>
      <c r="C2384" s="2" t="s">
        <v>2415</v>
      </c>
      <c r="D2384" s="2" t="s">
        <v>67</v>
      </c>
      <c r="E2384" s="2" t="s">
        <v>8</v>
      </c>
      <c r="F2384" s="2">
        <v>7704</v>
      </c>
    </row>
    <row r="2385" spans="1:6" ht="16" hidden="1" x14ac:dyDescent="0.45">
      <c r="A2385" s="13">
        <v>44016</v>
      </c>
      <c r="B2385" s="3" t="s">
        <v>6</v>
      </c>
      <c r="C2385" s="3" t="s">
        <v>2416</v>
      </c>
      <c r="D2385" s="3" t="s">
        <v>12</v>
      </c>
      <c r="E2385" s="3" t="s">
        <v>8</v>
      </c>
      <c r="F2385" s="3">
        <v>8000</v>
      </c>
    </row>
    <row r="2386" spans="1:6" ht="16" hidden="1" x14ac:dyDescent="0.45">
      <c r="A2386" s="12">
        <v>44016</v>
      </c>
      <c r="B2386" s="2" t="s">
        <v>6</v>
      </c>
      <c r="C2386" s="2" t="s">
        <v>2417</v>
      </c>
      <c r="D2386" s="2" t="s">
        <v>104</v>
      </c>
      <c r="E2386" s="2" t="s">
        <v>8</v>
      </c>
      <c r="F2386" s="2">
        <v>8.4692999999999987</v>
      </c>
    </row>
    <row r="2387" spans="1:6" ht="16" x14ac:dyDescent="0.45">
      <c r="A2387" s="13">
        <v>44016</v>
      </c>
      <c r="B2387" s="3" t="s">
        <v>10</v>
      </c>
      <c r="C2387" s="3" t="s">
        <v>2418</v>
      </c>
      <c r="D2387" s="3" t="s">
        <v>93</v>
      </c>
      <c r="E2387" s="3" t="s">
        <v>8</v>
      </c>
      <c r="F2387" s="3">
        <v>1206.4000000000001</v>
      </c>
    </row>
    <row r="2388" spans="1:6" ht="16" hidden="1" x14ac:dyDescent="0.45">
      <c r="A2388" s="12">
        <v>44016</v>
      </c>
      <c r="B2388" s="2" t="s">
        <v>15</v>
      </c>
      <c r="C2388" s="2" t="s">
        <v>2419</v>
      </c>
      <c r="D2388" s="2" t="s">
        <v>90</v>
      </c>
      <c r="E2388" s="2" t="s">
        <v>8</v>
      </c>
      <c r="F2388" s="2">
        <v>82.53</v>
      </c>
    </row>
    <row r="2389" spans="1:6" ht="16" hidden="1" x14ac:dyDescent="0.45">
      <c r="A2389" s="13">
        <v>44017</v>
      </c>
      <c r="B2389" s="3" t="s">
        <v>17</v>
      </c>
      <c r="C2389" s="3" t="s">
        <v>2420</v>
      </c>
      <c r="D2389" s="3" t="s">
        <v>93</v>
      </c>
      <c r="E2389" s="3" t="s">
        <v>8</v>
      </c>
      <c r="F2389" s="3">
        <v>70.115499999999997</v>
      </c>
    </row>
    <row r="2390" spans="1:6" ht="16" hidden="1" x14ac:dyDescent="0.45">
      <c r="A2390" s="12">
        <v>44017</v>
      </c>
      <c r="B2390" s="2" t="s">
        <v>6</v>
      </c>
      <c r="C2390" s="2" t="s">
        <v>2421</v>
      </c>
      <c r="D2390" s="2" t="s">
        <v>73</v>
      </c>
      <c r="E2390" s="2" t="s">
        <v>8</v>
      </c>
      <c r="F2390" s="2">
        <v>8201.5010000000002</v>
      </c>
    </row>
    <row r="2391" spans="1:6" ht="16" x14ac:dyDescent="0.45">
      <c r="A2391" s="13">
        <v>44017</v>
      </c>
      <c r="B2391" s="3" t="s">
        <v>10</v>
      </c>
      <c r="C2391" s="3" t="s">
        <v>2422</v>
      </c>
      <c r="D2391" s="3" t="s">
        <v>104</v>
      </c>
      <c r="E2391" s="3" t="s">
        <v>8</v>
      </c>
      <c r="F2391" s="3">
        <v>11340</v>
      </c>
    </row>
    <row r="2392" spans="1:6" ht="16" x14ac:dyDescent="0.45">
      <c r="A2392" s="12">
        <v>44017</v>
      </c>
      <c r="B2392" s="2" t="s">
        <v>10</v>
      </c>
      <c r="C2392" s="2" t="s">
        <v>2423</v>
      </c>
      <c r="D2392" s="2" t="s">
        <v>90</v>
      </c>
      <c r="E2392" s="2" t="s">
        <v>8</v>
      </c>
      <c r="F2392" s="2">
        <v>919.54799999999989</v>
      </c>
    </row>
    <row r="2393" spans="1:6" ht="16" hidden="1" x14ac:dyDescent="0.45">
      <c r="A2393" s="13">
        <v>44018</v>
      </c>
      <c r="B2393" s="3" t="s">
        <v>17</v>
      </c>
      <c r="C2393" s="3" t="s">
        <v>2424</v>
      </c>
      <c r="D2393" s="3" t="s">
        <v>19</v>
      </c>
      <c r="E2393" s="3" t="s">
        <v>8</v>
      </c>
      <c r="F2393" s="3">
        <v>11212.8</v>
      </c>
    </row>
    <row r="2394" spans="1:6" ht="16" hidden="1" x14ac:dyDescent="0.45">
      <c r="A2394" s="12">
        <v>44018</v>
      </c>
      <c r="B2394" s="2" t="s">
        <v>6</v>
      </c>
      <c r="C2394" s="2" t="s">
        <v>2425</v>
      </c>
      <c r="D2394" s="2" t="s">
        <v>8</v>
      </c>
      <c r="E2394" s="2" t="s">
        <v>9</v>
      </c>
      <c r="F2394" s="2">
        <v>37396.559999999998</v>
      </c>
    </row>
    <row r="2395" spans="1:6" ht="16" x14ac:dyDescent="0.45">
      <c r="A2395" s="13">
        <v>44018</v>
      </c>
      <c r="B2395" s="3" t="s">
        <v>10</v>
      </c>
      <c r="C2395" s="3" t="s">
        <v>2426</v>
      </c>
      <c r="D2395" s="3" t="s">
        <v>8</v>
      </c>
      <c r="E2395" s="3" t="s">
        <v>14</v>
      </c>
      <c r="F2395" s="3">
        <v>13000</v>
      </c>
    </row>
    <row r="2396" spans="1:6" ht="16" hidden="1" x14ac:dyDescent="0.45">
      <c r="A2396" s="12">
        <v>44018</v>
      </c>
      <c r="B2396" s="2" t="s">
        <v>15</v>
      </c>
      <c r="C2396" s="2" t="s">
        <v>2427</v>
      </c>
      <c r="D2396" s="2" t="s">
        <v>39</v>
      </c>
      <c r="E2396" s="2" t="s">
        <v>8</v>
      </c>
      <c r="F2396" s="2">
        <v>16.757999999999999</v>
      </c>
    </row>
    <row r="2397" spans="1:6" ht="16" hidden="1" x14ac:dyDescent="0.45">
      <c r="A2397" s="13">
        <v>44018</v>
      </c>
      <c r="B2397" s="3" t="s">
        <v>15</v>
      </c>
      <c r="C2397" s="3" t="s">
        <v>2428</v>
      </c>
      <c r="D2397" s="3" t="s">
        <v>104</v>
      </c>
      <c r="E2397" s="3" t="s">
        <v>8</v>
      </c>
      <c r="F2397" s="3">
        <v>16.399999999999999</v>
      </c>
    </row>
    <row r="2398" spans="1:6" ht="16" hidden="1" x14ac:dyDescent="0.45">
      <c r="A2398" s="12">
        <v>44019</v>
      </c>
      <c r="B2398" s="2" t="s">
        <v>17</v>
      </c>
      <c r="C2398" s="2" t="s">
        <v>2429</v>
      </c>
      <c r="D2398" s="2" t="s">
        <v>73</v>
      </c>
      <c r="E2398" s="2" t="s">
        <v>8</v>
      </c>
      <c r="F2398" s="2">
        <v>13051.084200000001</v>
      </c>
    </row>
    <row r="2399" spans="1:6" ht="16" hidden="1" x14ac:dyDescent="0.45">
      <c r="A2399" s="13">
        <v>44019</v>
      </c>
      <c r="B2399" s="3" t="s">
        <v>17</v>
      </c>
      <c r="C2399" s="3" t="s">
        <v>2430</v>
      </c>
      <c r="D2399" s="3" t="s">
        <v>23</v>
      </c>
      <c r="E2399" s="3" t="s">
        <v>8</v>
      </c>
      <c r="F2399" s="3">
        <v>19.3108</v>
      </c>
    </row>
    <row r="2400" spans="1:6" ht="16" hidden="1" x14ac:dyDescent="0.45">
      <c r="A2400" s="12">
        <v>44019</v>
      </c>
      <c r="B2400" s="2" t="s">
        <v>17</v>
      </c>
      <c r="C2400" s="2" t="s">
        <v>2431</v>
      </c>
      <c r="D2400" s="2" t="s">
        <v>23</v>
      </c>
      <c r="E2400" s="2" t="s">
        <v>8</v>
      </c>
      <c r="F2400" s="2">
        <v>190.59040000000002</v>
      </c>
    </row>
    <row r="2401" spans="1:6" ht="16" hidden="1" x14ac:dyDescent="0.45">
      <c r="A2401" s="13">
        <v>44019</v>
      </c>
      <c r="B2401" s="3" t="s">
        <v>17</v>
      </c>
      <c r="C2401" s="3" t="s">
        <v>2432</v>
      </c>
      <c r="D2401" s="3" t="s">
        <v>64</v>
      </c>
      <c r="E2401" s="3" t="s">
        <v>8</v>
      </c>
      <c r="F2401" s="3">
        <v>1283.04</v>
      </c>
    </row>
    <row r="2402" spans="1:6" ht="16" hidden="1" x14ac:dyDescent="0.45">
      <c r="A2402" s="12">
        <v>44019</v>
      </c>
      <c r="B2402" s="2" t="s">
        <v>6</v>
      </c>
      <c r="C2402" s="2" t="s">
        <v>2433</v>
      </c>
      <c r="D2402" s="2" t="s">
        <v>26</v>
      </c>
      <c r="E2402" s="2" t="s">
        <v>8</v>
      </c>
      <c r="F2402" s="2">
        <v>1620.0869999999998</v>
      </c>
    </row>
    <row r="2403" spans="1:6" ht="16" x14ac:dyDescent="0.45">
      <c r="A2403" s="13">
        <v>44019</v>
      </c>
      <c r="B2403" s="3" t="s">
        <v>10</v>
      </c>
      <c r="C2403" s="3" t="s">
        <v>2434</v>
      </c>
      <c r="D2403" s="3" t="s">
        <v>19</v>
      </c>
      <c r="E2403" s="3" t="s">
        <v>8</v>
      </c>
      <c r="F2403" s="3">
        <v>2462.4</v>
      </c>
    </row>
    <row r="2404" spans="1:6" ht="16" hidden="1" x14ac:dyDescent="0.45">
      <c r="A2404" s="12">
        <v>44020</v>
      </c>
      <c r="B2404" s="2" t="s">
        <v>6</v>
      </c>
      <c r="C2404" s="2" t="s">
        <v>2435</v>
      </c>
      <c r="D2404" s="2" t="s">
        <v>19</v>
      </c>
      <c r="E2404" s="2" t="s">
        <v>8</v>
      </c>
      <c r="F2404" s="2">
        <v>1853.2</v>
      </c>
    </row>
    <row r="2405" spans="1:6" ht="16" hidden="1" x14ac:dyDescent="0.45">
      <c r="A2405" s="13">
        <v>44020</v>
      </c>
      <c r="B2405" s="3" t="s">
        <v>6</v>
      </c>
      <c r="C2405" s="3" t="s">
        <v>2436</v>
      </c>
      <c r="D2405" s="3" t="s">
        <v>8</v>
      </c>
      <c r="E2405" s="3" t="s">
        <v>14</v>
      </c>
      <c r="F2405" s="3">
        <v>1215</v>
      </c>
    </row>
    <row r="2406" spans="1:6" ht="16" x14ac:dyDescent="0.45">
      <c r="A2406" s="12">
        <v>44020</v>
      </c>
      <c r="B2406" s="2" t="s">
        <v>10</v>
      </c>
      <c r="C2406" s="2" t="s">
        <v>2437</v>
      </c>
      <c r="D2406" s="2" t="s">
        <v>57</v>
      </c>
      <c r="E2406" s="2" t="s">
        <v>8</v>
      </c>
      <c r="F2406" s="2">
        <v>13</v>
      </c>
    </row>
    <row r="2407" spans="1:6" ht="16" x14ac:dyDescent="0.45">
      <c r="A2407" s="13">
        <v>44020</v>
      </c>
      <c r="B2407" s="3" t="s">
        <v>10</v>
      </c>
      <c r="C2407" s="3" t="s">
        <v>2438</v>
      </c>
      <c r="D2407" s="3" t="s">
        <v>67</v>
      </c>
      <c r="E2407" s="3" t="s">
        <v>8</v>
      </c>
      <c r="F2407" s="3">
        <v>11.856000000000002</v>
      </c>
    </row>
    <row r="2408" spans="1:6" ht="16" hidden="1" x14ac:dyDescent="0.45">
      <c r="A2408" s="12">
        <v>44021</v>
      </c>
      <c r="B2408" s="2" t="s">
        <v>17</v>
      </c>
      <c r="C2408" s="2" t="s">
        <v>2439</v>
      </c>
      <c r="D2408" s="2" t="s">
        <v>67</v>
      </c>
      <c r="E2408" s="2" t="s">
        <v>8</v>
      </c>
      <c r="F2408" s="2">
        <v>14.28</v>
      </c>
    </row>
    <row r="2409" spans="1:6" ht="16" hidden="1" x14ac:dyDescent="0.45">
      <c r="A2409" s="13">
        <v>44021</v>
      </c>
      <c r="B2409" s="3" t="s">
        <v>15</v>
      </c>
      <c r="C2409" s="3" t="s">
        <v>2440</v>
      </c>
      <c r="D2409" s="3" t="s">
        <v>39</v>
      </c>
      <c r="E2409" s="3" t="s">
        <v>8</v>
      </c>
      <c r="F2409" s="3">
        <v>791.35</v>
      </c>
    </row>
    <row r="2410" spans="1:6" ht="16" hidden="1" x14ac:dyDescent="0.45">
      <c r="A2410" s="12">
        <v>44022</v>
      </c>
      <c r="B2410" s="2" t="s">
        <v>17</v>
      </c>
      <c r="C2410" s="2" t="s">
        <v>2441</v>
      </c>
      <c r="D2410" s="2" t="s">
        <v>42</v>
      </c>
      <c r="E2410" s="2" t="s">
        <v>8</v>
      </c>
      <c r="F2410" s="2">
        <v>460.96</v>
      </c>
    </row>
    <row r="2411" spans="1:6" ht="16" x14ac:dyDescent="0.45">
      <c r="A2411" s="13">
        <v>44022</v>
      </c>
      <c r="B2411" s="3" t="s">
        <v>10</v>
      </c>
      <c r="C2411" s="3" t="s">
        <v>2442</v>
      </c>
      <c r="D2411" s="3" t="s">
        <v>34</v>
      </c>
      <c r="E2411" s="3" t="s">
        <v>8</v>
      </c>
      <c r="F2411" s="3">
        <v>855.36</v>
      </c>
    </row>
    <row r="2412" spans="1:6" ht="16" x14ac:dyDescent="0.45">
      <c r="A2412" s="12">
        <v>44022</v>
      </c>
      <c r="B2412" s="2" t="s">
        <v>10</v>
      </c>
      <c r="C2412" s="2" t="s">
        <v>2443</v>
      </c>
      <c r="D2412" s="2" t="s">
        <v>39</v>
      </c>
      <c r="E2412" s="2" t="s">
        <v>8</v>
      </c>
      <c r="F2412" s="2">
        <v>2076.48</v>
      </c>
    </row>
    <row r="2413" spans="1:6" ht="16" hidden="1" x14ac:dyDescent="0.45">
      <c r="A2413" s="13">
        <v>44022</v>
      </c>
      <c r="B2413" s="3" t="s">
        <v>15</v>
      </c>
      <c r="C2413" s="3" t="s">
        <v>2444</v>
      </c>
      <c r="D2413" s="3" t="s">
        <v>104</v>
      </c>
      <c r="E2413" s="3" t="s">
        <v>8</v>
      </c>
      <c r="F2413" s="3">
        <v>8.14</v>
      </c>
    </row>
    <row r="2414" spans="1:6" ht="16" hidden="1" x14ac:dyDescent="0.45">
      <c r="A2414" s="12">
        <v>44023</v>
      </c>
      <c r="B2414" s="2" t="s">
        <v>17</v>
      </c>
      <c r="C2414" s="2" t="s">
        <v>2445</v>
      </c>
      <c r="D2414" s="2" t="s">
        <v>73</v>
      </c>
      <c r="E2414" s="2" t="s">
        <v>8</v>
      </c>
      <c r="F2414" s="2">
        <v>1739.2320000000002</v>
      </c>
    </row>
    <row r="2415" spans="1:6" ht="16" hidden="1" x14ac:dyDescent="0.45">
      <c r="A2415" s="13">
        <v>44023</v>
      </c>
      <c r="B2415" s="3" t="s">
        <v>6</v>
      </c>
      <c r="C2415" s="3" t="s">
        <v>2446</v>
      </c>
      <c r="D2415" s="3" t="s">
        <v>8</v>
      </c>
      <c r="E2415" s="3" t="s">
        <v>9</v>
      </c>
      <c r="F2415" s="3">
        <v>30721.68</v>
      </c>
    </row>
    <row r="2416" spans="1:6" ht="16" x14ac:dyDescent="0.45">
      <c r="A2416" s="12">
        <v>44023</v>
      </c>
      <c r="B2416" s="2" t="s">
        <v>10</v>
      </c>
      <c r="C2416" s="2" t="s">
        <v>2447</v>
      </c>
      <c r="D2416" s="2" t="s">
        <v>26</v>
      </c>
      <c r="E2416" s="2" t="s">
        <v>8</v>
      </c>
      <c r="F2416" s="2">
        <v>204.58620000000002</v>
      </c>
    </row>
    <row r="2417" spans="1:6" ht="16" hidden="1" x14ac:dyDescent="0.45">
      <c r="A2417" s="13">
        <v>44023</v>
      </c>
      <c r="B2417" s="3" t="s">
        <v>15</v>
      </c>
      <c r="C2417" s="3" t="s">
        <v>2448</v>
      </c>
      <c r="D2417" s="3" t="s">
        <v>26</v>
      </c>
      <c r="E2417" s="3" t="s">
        <v>8</v>
      </c>
      <c r="F2417" s="3">
        <v>2594.9120000000003</v>
      </c>
    </row>
    <row r="2418" spans="1:6" ht="16" hidden="1" x14ac:dyDescent="0.45">
      <c r="A2418" s="12">
        <v>44024</v>
      </c>
      <c r="B2418" s="2" t="s">
        <v>17</v>
      </c>
      <c r="C2418" s="2" t="s">
        <v>2449</v>
      </c>
      <c r="D2418" s="2" t="s">
        <v>93</v>
      </c>
      <c r="E2418" s="2" t="s">
        <v>8</v>
      </c>
      <c r="F2418" s="2">
        <v>11.468400000000001</v>
      </c>
    </row>
    <row r="2419" spans="1:6" ht="16" hidden="1" x14ac:dyDescent="0.45">
      <c r="A2419" s="13">
        <v>44024</v>
      </c>
      <c r="B2419" s="3" t="s">
        <v>17</v>
      </c>
      <c r="C2419" s="3" t="s">
        <v>2450</v>
      </c>
      <c r="D2419" s="3" t="s">
        <v>12</v>
      </c>
      <c r="E2419" s="3" t="s">
        <v>8</v>
      </c>
      <c r="F2419" s="3">
        <v>916.41600000000005</v>
      </c>
    </row>
    <row r="2420" spans="1:6" ht="16" x14ac:dyDescent="0.45">
      <c r="A2420" s="12">
        <v>44024</v>
      </c>
      <c r="B2420" s="2" t="s">
        <v>10</v>
      </c>
      <c r="C2420" s="2" t="s">
        <v>2451</v>
      </c>
      <c r="D2420" s="2" t="s">
        <v>26</v>
      </c>
      <c r="E2420" s="2" t="s">
        <v>8</v>
      </c>
      <c r="F2420" s="2">
        <v>11.6</v>
      </c>
    </row>
    <row r="2421" spans="1:6" ht="16" x14ac:dyDescent="0.45">
      <c r="A2421" s="13">
        <v>44024</v>
      </c>
      <c r="B2421" s="3" t="s">
        <v>10</v>
      </c>
      <c r="C2421" s="3" t="s">
        <v>2452</v>
      </c>
      <c r="D2421" s="3" t="s">
        <v>39</v>
      </c>
      <c r="E2421" s="3" t="s">
        <v>8</v>
      </c>
      <c r="F2421" s="3">
        <v>2782.4974999999999</v>
      </c>
    </row>
    <row r="2422" spans="1:6" ht="16" hidden="1" x14ac:dyDescent="0.45">
      <c r="A2422" s="12">
        <v>44024</v>
      </c>
      <c r="B2422" s="2" t="s">
        <v>15</v>
      </c>
      <c r="C2422" s="2" t="s">
        <v>2453</v>
      </c>
      <c r="D2422" s="2" t="s">
        <v>90</v>
      </c>
      <c r="E2422" s="2" t="s">
        <v>8</v>
      </c>
      <c r="F2422" s="2">
        <v>1400</v>
      </c>
    </row>
    <row r="2423" spans="1:6" ht="16" hidden="1" x14ac:dyDescent="0.45">
      <c r="A2423" s="13">
        <v>44025</v>
      </c>
      <c r="B2423" s="3" t="s">
        <v>17</v>
      </c>
      <c r="C2423" s="3" t="s">
        <v>2454</v>
      </c>
      <c r="D2423" s="3" t="s">
        <v>34</v>
      </c>
      <c r="E2423" s="3" t="s">
        <v>8</v>
      </c>
      <c r="F2423" s="3">
        <v>8285.732</v>
      </c>
    </row>
    <row r="2424" spans="1:6" ht="16" hidden="1" x14ac:dyDescent="0.45">
      <c r="A2424" s="12">
        <v>44025</v>
      </c>
      <c r="B2424" s="2" t="s">
        <v>6</v>
      </c>
      <c r="C2424" s="2" t="s">
        <v>2455</v>
      </c>
      <c r="D2424" s="2" t="s">
        <v>31</v>
      </c>
      <c r="E2424" s="2" t="s">
        <v>8</v>
      </c>
      <c r="F2424" s="2">
        <v>3257.28</v>
      </c>
    </row>
    <row r="2425" spans="1:6" ht="16" x14ac:dyDescent="0.45">
      <c r="A2425" s="13">
        <v>44025</v>
      </c>
      <c r="B2425" s="3" t="s">
        <v>10</v>
      </c>
      <c r="C2425" s="3" t="s">
        <v>2456</v>
      </c>
      <c r="D2425" s="3" t="s">
        <v>12</v>
      </c>
      <c r="E2425" s="3" t="s">
        <v>8</v>
      </c>
      <c r="F2425" s="3">
        <v>518.4</v>
      </c>
    </row>
    <row r="2426" spans="1:6" ht="16" x14ac:dyDescent="0.45">
      <c r="A2426" s="12">
        <v>44025</v>
      </c>
      <c r="B2426" s="2" t="s">
        <v>10</v>
      </c>
      <c r="C2426" s="2" t="s">
        <v>2457</v>
      </c>
      <c r="D2426" s="2" t="s">
        <v>46</v>
      </c>
      <c r="E2426" s="2" t="s">
        <v>47</v>
      </c>
      <c r="F2426" s="2">
        <v>1518</v>
      </c>
    </row>
    <row r="2427" spans="1:6" ht="16" hidden="1" x14ac:dyDescent="0.45">
      <c r="A2427" s="13">
        <v>44025</v>
      </c>
      <c r="B2427" s="3" t="s">
        <v>15</v>
      </c>
      <c r="C2427" s="3" t="s">
        <v>2458</v>
      </c>
      <c r="D2427" s="3" t="s">
        <v>19</v>
      </c>
      <c r="E2427" s="3" t="s">
        <v>8</v>
      </c>
      <c r="F2427" s="3">
        <v>780</v>
      </c>
    </row>
    <row r="2428" spans="1:6" ht="16" hidden="1" x14ac:dyDescent="0.45">
      <c r="A2428" s="12">
        <v>44026</v>
      </c>
      <c r="B2428" s="2" t="s">
        <v>17</v>
      </c>
      <c r="C2428" s="2" t="s">
        <v>2459</v>
      </c>
      <c r="D2428" s="2" t="s">
        <v>23</v>
      </c>
      <c r="E2428" s="2" t="s">
        <v>8</v>
      </c>
      <c r="F2428" s="2">
        <v>1092.6672000000001</v>
      </c>
    </row>
    <row r="2429" spans="1:6" ht="16" hidden="1" x14ac:dyDescent="0.45">
      <c r="A2429" s="13">
        <v>44026</v>
      </c>
      <c r="B2429" s="3" t="s">
        <v>6</v>
      </c>
      <c r="C2429" s="3" t="s">
        <v>2460</v>
      </c>
      <c r="D2429" s="3" t="s">
        <v>39</v>
      </c>
      <c r="E2429" s="3" t="s">
        <v>8</v>
      </c>
      <c r="F2429" s="3">
        <v>296</v>
      </c>
    </row>
    <row r="2430" spans="1:6" ht="16" hidden="1" x14ac:dyDescent="0.45">
      <c r="A2430" s="12">
        <v>44026</v>
      </c>
      <c r="B2430" s="2" t="s">
        <v>15</v>
      </c>
      <c r="C2430" s="2" t="s">
        <v>2461</v>
      </c>
      <c r="D2430" s="2" t="s">
        <v>42</v>
      </c>
      <c r="E2430" s="2" t="s">
        <v>8</v>
      </c>
      <c r="F2430" s="2">
        <v>5.3320000000000007</v>
      </c>
    </row>
    <row r="2431" spans="1:6" ht="16" hidden="1" x14ac:dyDescent="0.45">
      <c r="A2431" s="13">
        <v>44026</v>
      </c>
      <c r="B2431" s="3" t="s">
        <v>15</v>
      </c>
      <c r="C2431" s="3" t="s">
        <v>2462</v>
      </c>
      <c r="D2431" s="3" t="s">
        <v>28</v>
      </c>
      <c r="E2431" s="3" t="s">
        <v>8</v>
      </c>
      <c r="F2431" s="3">
        <v>976</v>
      </c>
    </row>
    <row r="2432" spans="1:6" ht="16" hidden="1" x14ac:dyDescent="0.45">
      <c r="A2432" s="12">
        <v>44027</v>
      </c>
      <c r="B2432" s="2" t="s">
        <v>17</v>
      </c>
      <c r="C2432" s="2" t="s">
        <v>2463</v>
      </c>
      <c r="D2432" s="2" t="s">
        <v>28</v>
      </c>
      <c r="E2432" s="2" t="s">
        <v>8</v>
      </c>
      <c r="F2432" s="2">
        <v>1343.1</v>
      </c>
    </row>
    <row r="2433" spans="1:6" ht="16" hidden="1" x14ac:dyDescent="0.45">
      <c r="A2433" s="13">
        <v>44027</v>
      </c>
      <c r="B2433" s="3" t="s">
        <v>17</v>
      </c>
      <c r="C2433" s="3" t="s">
        <v>2464</v>
      </c>
      <c r="D2433" s="3" t="s">
        <v>8</v>
      </c>
      <c r="E2433" s="3" t="s">
        <v>117</v>
      </c>
      <c r="F2433" s="3">
        <v>16015.83</v>
      </c>
    </row>
    <row r="2434" spans="1:6" ht="16" hidden="1" x14ac:dyDescent="0.45">
      <c r="A2434" s="12">
        <v>44027</v>
      </c>
      <c r="B2434" s="2" t="s">
        <v>17</v>
      </c>
      <c r="C2434" s="2" t="s">
        <v>2465</v>
      </c>
      <c r="D2434" s="2" t="s">
        <v>42</v>
      </c>
      <c r="E2434" s="2" t="s">
        <v>8</v>
      </c>
      <c r="F2434" s="2">
        <v>19126.8</v>
      </c>
    </row>
    <row r="2435" spans="1:6" ht="16" x14ac:dyDescent="0.45">
      <c r="A2435" s="13">
        <v>44027</v>
      </c>
      <c r="B2435" s="3" t="s">
        <v>10</v>
      </c>
      <c r="C2435" s="3" t="s">
        <v>2466</v>
      </c>
      <c r="D2435" s="3" t="s">
        <v>23</v>
      </c>
      <c r="E2435" s="3" t="s">
        <v>8</v>
      </c>
      <c r="F2435" s="3">
        <v>2673</v>
      </c>
    </row>
    <row r="2436" spans="1:6" ht="16" hidden="1" x14ac:dyDescent="0.45">
      <c r="A2436" s="12">
        <v>44027</v>
      </c>
      <c r="B2436" s="2" t="s">
        <v>15</v>
      </c>
      <c r="C2436" s="2" t="s">
        <v>2467</v>
      </c>
      <c r="D2436" s="2" t="s">
        <v>23</v>
      </c>
      <c r="E2436" s="2" t="s">
        <v>8</v>
      </c>
      <c r="F2436" s="2">
        <v>4296.1337999999996</v>
      </c>
    </row>
    <row r="2437" spans="1:6" ht="16" hidden="1" x14ac:dyDescent="0.45">
      <c r="A2437" s="13">
        <v>44028</v>
      </c>
      <c r="B2437" s="3" t="s">
        <v>6</v>
      </c>
      <c r="C2437" s="3" t="s">
        <v>2468</v>
      </c>
      <c r="D2437" s="3" t="s">
        <v>12</v>
      </c>
      <c r="E2437" s="3" t="s">
        <v>8</v>
      </c>
      <c r="F2437" s="3">
        <v>10.56</v>
      </c>
    </row>
    <row r="2438" spans="1:6" ht="16" x14ac:dyDescent="0.45">
      <c r="A2438" s="12">
        <v>44029</v>
      </c>
      <c r="B2438" s="2" t="s">
        <v>10</v>
      </c>
      <c r="C2438" s="2" t="s">
        <v>2469</v>
      </c>
      <c r="D2438" s="2" t="s">
        <v>8</v>
      </c>
      <c r="E2438" s="2" t="s">
        <v>9</v>
      </c>
      <c r="F2438" s="2">
        <v>19689.599999999999</v>
      </c>
    </row>
    <row r="2439" spans="1:6" ht="16" x14ac:dyDescent="0.45">
      <c r="A2439" s="13">
        <v>44029</v>
      </c>
      <c r="B2439" s="3" t="s">
        <v>10</v>
      </c>
      <c r="C2439" s="3" t="s">
        <v>2470</v>
      </c>
      <c r="D2439" s="3" t="s">
        <v>23</v>
      </c>
      <c r="E2439" s="3" t="s">
        <v>8</v>
      </c>
      <c r="F2439" s="3">
        <v>175.92959999999999</v>
      </c>
    </row>
    <row r="2440" spans="1:6" ht="16" hidden="1" x14ac:dyDescent="0.45">
      <c r="A2440" s="12">
        <v>44029</v>
      </c>
      <c r="B2440" s="2" t="s">
        <v>15</v>
      </c>
      <c r="C2440" s="2" t="s">
        <v>2471</v>
      </c>
      <c r="D2440" s="2" t="s">
        <v>90</v>
      </c>
      <c r="E2440" s="2" t="s">
        <v>8</v>
      </c>
      <c r="F2440" s="2">
        <v>16447.428</v>
      </c>
    </row>
    <row r="2441" spans="1:6" ht="16" hidden="1" x14ac:dyDescent="0.45">
      <c r="A2441" s="13">
        <v>44029</v>
      </c>
      <c r="B2441" s="3" t="s">
        <v>15</v>
      </c>
      <c r="C2441" s="3" t="s">
        <v>2472</v>
      </c>
      <c r="D2441" s="3" t="s">
        <v>73</v>
      </c>
      <c r="E2441" s="3" t="s">
        <v>8</v>
      </c>
      <c r="F2441" s="3">
        <v>6.66</v>
      </c>
    </row>
    <row r="2442" spans="1:6" ht="16" hidden="1" x14ac:dyDescent="0.45">
      <c r="A2442" s="12">
        <v>44030</v>
      </c>
      <c r="B2442" s="2" t="s">
        <v>6</v>
      </c>
      <c r="C2442" s="2" t="s">
        <v>2473</v>
      </c>
      <c r="D2442" s="2" t="s">
        <v>67</v>
      </c>
      <c r="E2442" s="2" t="s">
        <v>8</v>
      </c>
      <c r="F2442" s="2">
        <v>8.8000000000000007</v>
      </c>
    </row>
    <row r="2443" spans="1:6" ht="16" hidden="1" x14ac:dyDescent="0.45">
      <c r="A2443" s="13">
        <v>44030</v>
      </c>
      <c r="B2443" s="3" t="s">
        <v>6</v>
      </c>
      <c r="C2443" s="3" t="s">
        <v>2474</v>
      </c>
      <c r="D2443" s="3" t="s">
        <v>23</v>
      </c>
      <c r="E2443" s="3" t="s">
        <v>8</v>
      </c>
      <c r="F2443" s="3">
        <v>4313.3310000000001</v>
      </c>
    </row>
    <row r="2444" spans="1:6" ht="16" hidden="1" x14ac:dyDescent="0.45">
      <c r="A2444" s="12">
        <v>44030</v>
      </c>
      <c r="B2444" s="2" t="s">
        <v>6</v>
      </c>
      <c r="C2444" s="2" t="s">
        <v>2475</v>
      </c>
      <c r="D2444" s="2" t="s">
        <v>28</v>
      </c>
      <c r="E2444" s="2" t="s">
        <v>8</v>
      </c>
      <c r="F2444" s="2">
        <v>95.707599999999999</v>
      </c>
    </row>
    <row r="2445" spans="1:6" ht="16" hidden="1" x14ac:dyDescent="0.45">
      <c r="A2445" s="13">
        <v>44032</v>
      </c>
      <c r="B2445" s="3" t="s">
        <v>17</v>
      </c>
      <c r="C2445" s="3" t="s">
        <v>2476</v>
      </c>
      <c r="D2445" s="3" t="s">
        <v>90</v>
      </c>
      <c r="E2445" s="3" t="s">
        <v>8</v>
      </c>
      <c r="F2445" s="3">
        <v>590.4</v>
      </c>
    </row>
    <row r="2446" spans="1:6" ht="16" hidden="1" x14ac:dyDescent="0.45">
      <c r="A2446" s="12">
        <v>44032</v>
      </c>
      <c r="B2446" s="2" t="s">
        <v>6</v>
      </c>
      <c r="C2446" s="2" t="s">
        <v>2477</v>
      </c>
      <c r="D2446" s="2" t="s">
        <v>90</v>
      </c>
      <c r="E2446" s="2" t="s">
        <v>8</v>
      </c>
      <c r="F2446" s="2">
        <v>251.76</v>
      </c>
    </row>
    <row r="2447" spans="1:6" ht="16" hidden="1" x14ac:dyDescent="0.45">
      <c r="A2447" s="13">
        <v>44032</v>
      </c>
      <c r="B2447" s="3" t="s">
        <v>6</v>
      </c>
      <c r="C2447" s="3" t="s">
        <v>2478</v>
      </c>
      <c r="D2447" s="3" t="s">
        <v>12</v>
      </c>
      <c r="E2447" s="3" t="s">
        <v>8</v>
      </c>
      <c r="F2447" s="3">
        <v>12.350400000000002</v>
      </c>
    </row>
    <row r="2448" spans="1:6" ht="16" hidden="1" x14ac:dyDescent="0.45">
      <c r="A2448" s="12">
        <v>44032</v>
      </c>
      <c r="B2448" s="2" t="s">
        <v>15</v>
      </c>
      <c r="C2448" s="2" t="s">
        <v>2479</v>
      </c>
      <c r="D2448" s="2" t="s">
        <v>90</v>
      </c>
      <c r="E2448" s="2" t="s">
        <v>8</v>
      </c>
      <c r="F2448" s="2">
        <v>1049.5999999999999</v>
      </c>
    </row>
    <row r="2449" spans="1:6" ht="16" hidden="1" x14ac:dyDescent="0.45">
      <c r="A2449" s="13">
        <v>44033</v>
      </c>
      <c r="B2449" s="3" t="s">
        <v>17</v>
      </c>
      <c r="C2449" s="3" t="s">
        <v>2480</v>
      </c>
      <c r="D2449" s="3" t="s">
        <v>34</v>
      </c>
      <c r="E2449" s="3" t="s">
        <v>8</v>
      </c>
      <c r="F2449" s="3">
        <v>941.76</v>
      </c>
    </row>
    <row r="2450" spans="1:6" ht="16" hidden="1" x14ac:dyDescent="0.45">
      <c r="A2450" s="12">
        <v>44033</v>
      </c>
      <c r="B2450" s="2" t="s">
        <v>17</v>
      </c>
      <c r="C2450" s="2" t="s">
        <v>2481</v>
      </c>
      <c r="D2450" s="2" t="s">
        <v>93</v>
      </c>
      <c r="E2450" s="2" t="s">
        <v>8</v>
      </c>
      <c r="F2450" s="2">
        <v>2733.7087999999999</v>
      </c>
    </row>
    <row r="2451" spans="1:6" ht="16" hidden="1" x14ac:dyDescent="0.45">
      <c r="A2451" s="13">
        <v>44033</v>
      </c>
      <c r="B2451" s="3" t="s">
        <v>6</v>
      </c>
      <c r="C2451" s="3" t="s">
        <v>2482</v>
      </c>
      <c r="D2451" s="3" t="s">
        <v>28</v>
      </c>
      <c r="E2451" s="3" t="s">
        <v>8</v>
      </c>
      <c r="F2451" s="3">
        <v>21.2256</v>
      </c>
    </row>
    <row r="2452" spans="1:6" ht="16" hidden="1" x14ac:dyDescent="0.45">
      <c r="A2452" s="12">
        <v>44033</v>
      </c>
      <c r="B2452" s="2" t="s">
        <v>6</v>
      </c>
      <c r="C2452" s="2" t="s">
        <v>2483</v>
      </c>
      <c r="D2452" s="2" t="s">
        <v>8</v>
      </c>
      <c r="E2452" s="2" t="s">
        <v>14</v>
      </c>
      <c r="F2452" s="2">
        <v>6882</v>
      </c>
    </row>
    <row r="2453" spans="1:6" ht="16" x14ac:dyDescent="0.45">
      <c r="A2453" s="13">
        <v>44033</v>
      </c>
      <c r="B2453" s="3" t="s">
        <v>10</v>
      </c>
      <c r="C2453" s="3" t="s">
        <v>2484</v>
      </c>
      <c r="D2453" s="3" t="s">
        <v>42</v>
      </c>
      <c r="E2453" s="3" t="s">
        <v>8</v>
      </c>
      <c r="F2453" s="3">
        <v>411</v>
      </c>
    </row>
    <row r="2454" spans="1:6" ht="16" hidden="1" x14ac:dyDescent="0.45">
      <c r="A2454" s="12">
        <v>44033</v>
      </c>
      <c r="B2454" s="2" t="s">
        <v>15</v>
      </c>
      <c r="C2454" s="2" t="s">
        <v>2485</v>
      </c>
      <c r="D2454" s="2" t="s">
        <v>93</v>
      </c>
      <c r="E2454" s="2" t="s">
        <v>8</v>
      </c>
      <c r="F2454" s="2">
        <v>3803.0992999999994</v>
      </c>
    </row>
    <row r="2455" spans="1:6" ht="16" hidden="1" x14ac:dyDescent="0.45">
      <c r="A2455" s="13">
        <v>44033</v>
      </c>
      <c r="B2455" s="3" t="s">
        <v>15</v>
      </c>
      <c r="C2455" s="3" t="s">
        <v>2486</v>
      </c>
      <c r="D2455" s="3" t="s">
        <v>104</v>
      </c>
      <c r="E2455" s="3" t="s">
        <v>8</v>
      </c>
      <c r="F2455" s="3">
        <v>11.625</v>
      </c>
    </row>
    <row r="2456" spans="1:6" ht="16" hidden="1" x14ac:dyDescent="0.45">
      <c r="A2456" s="12">
        <v>44034</v>
      </c>
      <c r="B2456" s="2" t="s">
        <v>6</v>
      </c>
      <c r="C2456" s="2" t="s">
        <v>2487</v>
      </c>
      <c r="D2456" s="2" t="s">
        <v>8</v>
      </c>
      <c r="E2456" s="2" t="s">
        <v>14</v>
      </c>
      <c r="F2456" s="2">
        <v>11.88</v>
      </c>
    </row>
    <row r="2457" spans="1:6" ht="16" hidden="1" x14ac:dyDescent="0.45">
      <c r="A2457" s="13">
        <v>44034</v>
      </c>
      <c r="B2457" s="3" t="s">
        <v>6</v>
      </c>
      <c r="C2457" s="3" t="s">
        <v>2488</v>
      </c>
      <c r="D2457" s="3" t="s">
        <v>34</v>
      </c>
      <c r="E2457" s="3" t="s">
        <v>8</v>
      </c>
      <c r="F2457" s="3">
        <v>9.0280000000000005</v>
      </c>
    </row>
    <row r="2458" spans="1:6" ht="16" hidden="1" x14ac:dyDescent="0.45">
      <c r="A2458" s="12">
        <v>44034</v>
      </c>
      <c r="B2458" s="2" t="s">
        <v>6</v>
      </c>
      <c r="C2458" s="2" t="s">
        <v>2489</v>
      </c>
      <c r="D2458" s="2" t="s">
        <v>31</v>
      </c>
      <c r="E2458" s="2" t="s">
        <v>8</v>
      </c>
      <c r="F2458" s="2">
        <v>1465.2</v>
      </c>
    </row>
    <row r="2459" spans="1:6" ht="16" hidden="1" x14ac:dyDescent="0.45">
      <c r="A2459" s="13">
        <v>44034</v>
      </c>
      <c r="B2459" s="3" t="s">
        <v>15</v>
      </c>
      <c r="C2459" s="3" t="s">
        <v>2490</v>
      </c>
      <c r="D2459" s="3" t="s">
        <v>12</v>
      </c>
      <c r="E2459" s="3" t="s">
        <v>8</v>
      </c>
      <c r="F2459" s="3">
        <v>12.4</v>
      </c>
    </row>
    <row r="2460" spans="1:6" ht="16" hidden="1" x14ac:dyDescent="0.45">
      <c r="A2460" s="12">
        <v>44034</v>
      </c>
      <c r="B2460" s="2" t="s">
        <v>15</v>
      </c>
      <c r="C2460" s="2" t="s">
        <v>2491</v>
      </c>
      <c r="D2460" s="2" t="s">
        <v>8</v>
      </c>
      <c r="E2460" s="2" t="s">
        <v>9</v>
      </c>
      <c r="F2460" s="2">
        <v>16943.760000000002</v>
      </c>
    </row>
    <row r="2461" spans="1:6" ht="16" hidden="1" x14ac:dyDescent="0.45">
      <c r="A2461" s="13">
        <v>44034</v>
      </c>
      <c r="B2461" s="3" t="s">
        <v>15</v>
      </c>
      <c r="C2461" s="3" t="s">
        <v>2492</v>
      </c>
      <c r="D2461" s="3" t="s">
        <v>90</v>
      </c>
      <c r="E2461" s="3" t="s">
        <v>8</v>
      </c>
      <c r="F2461" s="3">
        <v>597.78</v>
      </c>
    </row>
    <row r="2462" spans="1:6" ht="16" hidden="1" x14ac:dyDescent="0.45">
      <c r="A2462" s="12">
        <v>44035</v>
      </c>
      <c r="B2462" s="2" t="s">
        <v>17</v>
      </c>
      <c r="C2462" s="2" t="s">
        <v>2493</v>
      </c>
      <c r="D2462" s="2" t="s">
        <v>34</v>
      </c>
      <c r="E2462" s="2" t="s">
        <v>8</v>
      </c>
      <c r="F2462" s="2">
        <v>8.1121999999999996</v>
      </c>
    </row>
    <row r="2463" spans="1:6" ht="16" x14ac:dyDescent="0.45">
      <c r="A2463" s="13">
        <v>44035</v>
      </c>
      <c r="B2463" s="3" t="s">
        <v>10</v>
      </c>
      <c r="C2463" s="3" t="s">
        <v>2494</v>
      </c>
      <c r="D2463" s="3" t="s">
        <v>93</v>
      </c>
      <c r="E2463" s="3" t="s">
        <v>8</v>
      </c>
      <c r="F2463" s="3">
        <v>54.276299999999999</v>
      </c>
    </row>
    <row r="2464" spans="1:6" ht="16" x14ac:dyDescent="0.45">
      <c r="A2464" s="12">
        <v>44035</v>
      </c>
      <c r="B2464" s="2" t="s">
        <v>10</v>
      </c>
      <c r="C2464" s="2" t="s">
        <v>2495</v>
      </c>
      <c r="D2464" s="2" t="s">
        <v>90</v>
      </c>
      <c r="E2464" s="2" t="s">
        <v>8</v>
      </c>
      <c r="F2464" s="2">
        <v>667.68</v>
      </c>
    </row>
    <row r="2465" spans="1:6" ht="16" hidden="1" x14ac:dyDescent="0.45">
      <c r="A2465" s="13">
        <v>44036</v>
      </c>
      <c r="B2465" s="3" t="s">
        <v>17</v>
      </c>
      <c r="C2465" s="3" t="s">
        <v>2496</v>
      </c>
      <c r="D2465" s="3" t="s">
        <v>8</v>
      </c>
      <c r="E2465" s="3" t="s">
        <v>9</v>
      </c>
      <c r="F2465" s="3">
        <v>23816.577600000004</v>
      </c>
    </row>
    <row r="2466" spans="1:6" ht="16" hidden="1" x14ac:dyDescent="0.45">
      <c r="A2466" s="12">
        <v>44036</v>
      </c>
      <c r="B2466" s="2" t="s">
        <v>6</v>
      </c>
      <c r="C2466" s="2" t="s">
        <v>2497</v>
      </c>
      <c r="D2466" s="2" t="s">
        <v>104</v>
      </c>
      <c r="E2466" s="2" t="s">
        <v>8</v>
      </c>
      <c r="F2466" s="2">
        <v>3025.2662</v>
      </c>
    </row>
    <row r="2467" spans="1:6" ht="16" hidden="1" x14ac:dyDescent="0.45">
      <c r="A2467" s="13">
        <v>44036</v>
      </c>
      <c r="B2467" s="3" t="s">
        <v>6</v>
      </c>
      <c r="C2467" s="3" t="s">
        <v>2498</v>
      </c>
      <c r="D2467" s="3" t="s">
        <v>39</v>
      </c>
      <c r="E2467" s="3" t="s">
        <v>8</v>
      </c>
      <c r="F2467" s="3">
        <v>7.5650000000000004</v>
      </c>
    </row>
    <row r="2468" spans="1:6" ht="16" hidden="1" x14ac:dyDescent="0.45">
      <c r="A2468" s="12">
        <v>44036</v>
      </c>
      <c r="B2468" s="2" t="s">
        <v>15</v>
      </c>
      <c r="C2468" s="2" t="s">
        <v>2499</v>
      </c>
      <c r="D2468" s="2" t="s">
        <v>12</v>
      </c>
      <c r="E2468" s="2" t="s">
        <v>8</v>
      </c>
      <c r="F2468" s="2">
        <v>2010.0762000000002</v>
      </c>
    </row>
    <row r="2469" spans="1:6" ht="16" hidden="1" x14ac:dyDescent="0.45">
      <c r="A2469" s="13">
        <v>44037</v>
      </c>
      <c r="B2469" s="3" t="s">
        <v>6</v>
      </c>
      <c r="C2469" s="3" t="s">
        <v>2500</v>
      </c>
      <c r="D2469" s="3" t="s">
        <v>104</v>
      </c>
      <c r="E2469" s="3" t="s">
        <v>8</v>
      </c>
      <c r="F2469" s="3">
        <v>11.6</v>
      </c>
    </row>
    <row r="2470" spans="1:6" ht="16" hidden="1" x14ac:dyDescent="0.45">
      <c r="A2470" s="12">
        <v>44037</v>
      </c>
      <c r="B2470" s="2" t="s">
        <v>6</v>
      </c>
      <c r="C2470" s="2" t="s">
        <v>2501</v>
      </c>
      <c r="D2470" s="2" t="s">
        <v>28</v>
      </c>
      <c r="E2470" s="2" t="s">
        <v>8</v>
      </c>
      <c r="F2470" s="2">
        <v>28.8</v>
      </c>
    </row>
    <row r="2471" spans="1:6" ht="16" x14ac:dyDescent="0.45">
      <c r="A2471" s="13">
        <v>44037</v>
      </c>
      <c r="B2471" s="3" t="s">
        <v>10</v>
      </c>
      <c r="C2471" s="3" t="s">
        <v>2502</v>
      </c>
      <c r="D2471" s="3" t="s">
        <v>34</v>
      </c>
      <c r="E2471" s="3" t="s">
        <v>8</v>
      </c>
      <c r="F2471" s="3">
        <v>714</v>
      </c>
    </row>
    <row r="2472" spans="1:6" ht="16" x14ac:dyDescent="0.45">
      <c r="A2472" s="12">
        <v>44037</v>
      </c>
      <c r="B2472" s="2" t="s">
        <v>10</v>
      </c>
      <c r="C2472" s="2" t="s">
        <v>2503</v>
      </c>
      <c r="D2472" s="2" t="s">
        <v>23</v>
      </c>
      <c r="E2472" s="2" t="s">
        <v>8</v>
      </c>
      <c r="F2472" s="2">
        <v>2875.6</v>
      </c>
    </row>
    <row r="2473" spans="1:6" ht="16" x14ac:dyDescent="0.45">
      <c r="A2473" s="13">
        <v>44037</v>
      </c>
      <c r="B2473" s="3" t="s">
        <v>10</v>
      </c>
      <c r="C2473" s="3" t="s">
        <v>2504</v>
      </c>
      <c r="D2473" s="3" t="s">
        <v>42</v>
      </c>
      <c r="E2473" s="3" t="s">
        <v>8</v>
      </c>
      <c r="F2473" s="3">
        <v>1319.7269999999999</v>
      </c>
    </row>
    <row r="2474" spans="1:6" ht="16" hidden="1" x14ac:dyDescent="0.45">
      <c r="A2474" s="12">
        <v>44038</v>
      </c>
      <c r="B2474" s="2" t="s">
        <v>17</v>
      </c>
      <c r="C2474" s="2" t="s">
        <v>2505</v>
      </c>
      <c r="D2474" s="2" t="s">
        <v>46</v>
      </c>
      <c r="E2474" s="2" t="s">
        <v>47</v>
      </c>
      <c r="F2474" s="2">
        <v>30.933299999999999</v>
      </c>
    </row>
    <row r="2475" spans="1:6" ht="16" hidden="1" x14ac:dyDescent="0.45">
      <c r="A2475" s="13">
        <v>44038</v>
      </c>
      <c r="B2475" s="3" t="s">
        <v>6</v>
      </c>
      <c r="C2475" s="3" t="s">
        <v>2506</v>
      </c>
      <c r="D2475" s="3" t="s">
        <v>8</v>
      </c>
      <c r="E2475" s="3" t="s">
        <v>14</v>
      </c>
      <c r="F2475" s="3">
        <v>11.315999999999999</v>
      </c>
    </row>
    <row r="2476" spans="1:6" ht="16" hidden="1" x14ac:dyDescent="0.45">
      <c r="A2476" s="12">
        <v>44038</v>
      </c>
      <c r="B2476" s="2" t="s">
        <v>6</v>
      </c>
      <c r="C2476" s="2" t="s">
        <v>2507</v>
      </c>
      <c r="D2476" s="2" t="s">
        <v>19</v>
      </c>
      <c r="E2476" s="2" t="s">
        <v>8</v>
      </c>
      <c r="F2476" s="2">
        <v>1447.68</v>
      </c>
    </row>
    <row r="2477" spans="1:6" ht="16" x14ac:dyDescent="0.45">
      <c r="A2477" s="13">
        <v>44038</v>
      </c>
      <c r="B2477" s="3" t="s">
        <v>10</v>
      </c>
      <c r="C2477" s="3" t="s">
        <v>2508</v>
      </c>
      <c r="D2477" s="3" t="s">
        <v>64</v>
      </c>
      <c r="E2477" s="3" t="s">
        <v>8</v>
      </c>
      <c r="F2477" s="3">
        <v>10.35</v>
      </c>
    </row>
    <row r="2478" spans="1:6" ht="16" x14ac:dyDescent="0.45">
      <c r="A2478" s="12">
        <v>44038</v>
      </c>
      <c r="B2478" s="2" t="s">
        <v>10</v>
      </c>
      <c r="C2478" s="2" t="s">
        <v>2509</v>
      </c>
      <c r="D2478" s="2" t="s">
        <v>104</v>
      </c>
      <c r="E2478" s="2" t="s">
        <v>8</v>
      </c>
      <c r="F2478" s="2">
        <v>8.16</v>
      </c>
    </row>
    <row r="2479" spans="1:6" ht="16" hidden="1" x14ac:dyDescent="0.45">
      <c r="A2479" s="13">
        <v>44038</v>
      </c>
      <c r="B2479" s="3" t="s">
        <v>15</v>
      </c>
      <c r="C2479" s="3" t="s">
        <v>2510</v>
      </c>
      <c r="D2479" s="3" t="s">
        <v>23</v>
      </c>
      <c r="E2479" s="3" t="s">
        <v>8</v>
      </c>
      <c r="F2479" s="3">
        <v>19.051200000000001</v>
      </c>
    </row>
    <row r="2480" spans="1:6" ht="16" hidden="1" x14ac:dyDescent="0.45">
      <c r="A2480" s="12">
        <v>44039</v>
      </c>
      <c r="B2480" s="2" t="s">
        <v>17</v>
      </c>
      <c r="C2480" s="2" t="s">
        <v>2511</v>
      </c>
      <c r="D2480" s="2" t="s">
        <v>26</v>
      </c>
      <c r="E2480" s="2" t="s">
        <v>8</v>
      </c>
      <c r="F2480" s="2">
        <v>91.2</v>
      </c>
    </row>
    <row r="2481" spans="1:6" ht="16" hidden="1" x14ac:dyDescent="0.45">
      <c r="A2481" s="13">
        <v>44039</v>
      </c>
      <c r="B2481" s="3" t="s">
        <v>17</v>
      </c>
      <c r="C2481" s="3" t="s">
        <v>2512</v>
      </c>
      <c r="D2481" s="3" t="s">
        <v>104</v>
      </c>
      <c r="E2481" s="3" t="s">
        <v>8</v>
      </c>
      <c r="F2481" s="3">
        <v>3100.59</v>
      </c>
    </row>
    <row r="2482" spans="1:6" ht="16" hidden="1" x14ac:dyDescent="0.45">
      <c r="A2482" s="12">
        <v>44039</v>
      </c>
      <c r="B2482" s="2" t="s">
        <v>6</v>
      </c>
      <c r="C2482" s="2" t="s">
        <v>2513</v>
      </c>
      <c r="D2482" s="2" t="s">
        <v>73</v>
      </c>
      <c r="E2482" s="2" t="s">
        <v>8</v>
      </c>
      <c r="F2482" s="2">
        <v>423.87139999999999</v>
      </c>
    </row>
    <row r="2483" spans="1:6" ht="16" hidden="1" x14ac:dyDescent="0.45">
      <c r="A2483" s="13">
        <v>44039</v>
      </c>
      <c r="B2483" s="3" t="s">
        <v>15</v>
      </c>
      <c r="C2483" s="3" t="s">
        <v>2514</v>
      </c>
      <c r="D2483" s="3" t="s">
        <v>39</v>
      </c>
      <c r="E2483" s="3" t="s">
        <v>8</v>
      </c>
      <c r="F2483" s="3">
        <v>703.38239999999996</v>
      </c>
    </row>
    <row r="2484" spans="1:6" ht="16" hidden="1" x14ac:dyDescent="0.45">
      <c r="A2484" s="12">
        <v>44039</v>
      </c>
      <c r="B2484" s="2" t="s">
        <v>15</v>
      </c>
      <c r="C2484" s="2" t="s">
        <v>2515</v>
      </c>
      <c r="D2484" s="2" t="s">
        <v>90</v>
      </c>
      <c r="E2484" s="2" t="s">
        <v>8</v>
      </c>
      <c r="F2484" s="2">
        <v>64.319999999999993</v>
      </c>
    </row>
    <row r="2485" spans="1:6" ht="16" hidden="1" x14ac:dyDescent="0.45">
      <c r="A2485" s="13">
        <v>44040</v>
      </c>
      <c r="B2485" s="3" t="s">
        <v>17</v>
      </c>
      <c r="C2485" s="3" t="s">
        <v>2516</v>
      </c>
      <c r="D2485" s="3" t="s">
        <v>34</v>
      </c>
      <c r="E2485" s="3" t="s">
        <v>8</v>
      </c>
      <c r="F2485" s="3">
        <v>92.16</v>
      </c>
    </row>
    <row r="2486" spans="1:6" ht="16" hidden="1" x14ac:dyDescent="0.45">
      <c r="A2486" s="12">
        <v>44040</v>
      </c>
      <c r="B2486" s="2" t="s">
        <v>6</v>
      </c>
      <c r="C2486" s="2" t="s">
        <v>2517</v>
      </c>
      <c r="D2486" s="2" t="s">
        <v>46</v>
      </c>
      <c r="E2486" s="2" t="s">
        <v>47</v>
      </c>
      <c r="F2486" s="2">
        <v>6167.04</v>
      </c>
    </row>
    <row r="2487" spans="1:6" ht="16" hidden="1" x14ac:dyDescent="0.45">
      <c r="A2487" s="13">
        <v>44040</v>
      </c>
      <c r="B2487" s="3" t="s">
        <v>6</v>
      </c>
      <c r="C2487" s="3" t="s">
        <v>2518</v>
      </c>
      <c r="D2487" s="3" t="s">
        <v>57</v>
      </c>
      <c r="E2487" s="3" t="s">
        <v>8</v>
      </c>
      <c r="F2487" s="3">
        <v>930.93</v>
      </c>
    </row>
    <row r="2488" spans="1:6" ht="16" x14ac:dyDescent="0.45">
      <c r="A2488" s="12">
        <v>44040</v>
      </c>
      <c r="B2488" s="2" t="s">
        <v>10</v>
      </c>
      <c r="C2488" s="2" t="s">
        <v>2519</v>
      </c>
      <c r="D2488" s="2" t="s">
        <v>8</v>
      </c>
      <c r="E2488" s="2" t="s">
        <v>14</v>
      </c>
      <c r="F2488" s="2">
        <v>118.08</v>
      </c>
    </row>
    <row r="2489" spans="1:6" ht="16" hidden="1" x14ac:dyDescent="0.45">
      <c r="A2489" s="13">
        <v>44040</v>
      </c>
      <c r="B2489" s="3" t="s">
        <v>15</v>
      </c>
      <c r="C2489" s="3" t="s">
        <v>2520</v>
      </c>
      <c r="D2489" s="3" t="s">
        <v>64</v>
      </c>
      <c r="E2489" s="3" t="s">
        <v>8</v>
      </c>
      <c r="F2489" s="3">
        <v>5220</v>
      </c>
    </row>
    <row r="2490" spans="1:6" ht="16" hidden="1" x14ac:dyDescent="0.45">
      <c r="A2490" s="12">
        <v>44040</v>
      </c>
      <c r="B2490" s="2" t="s">
        <v>15</v>
      </c>
      <c r="C2490" s="2" t="s">
        <v>2521</v>
      </c>
      <c r="D2490" s="2" t="s">
        <v>19</v>
      </c>
      <c r="E2490" s="2" t="s">
        <v>8</v>
      </c>
      <c r="F2490" s="2">
        <v>3537.8</v>
      </c>
    </row>
    <row r="2491" spans="1:6" ht="16" hidden="1" x14ac:dyDescent="0.45">
      <c r="A2491" s="13">
        <v>44041</v>
      </c>
      <c r="B2491" s="3" t="s">
        <v>17</v>
      </c>
      <c r="C2491" s="3" t="s">
        <v>2522</v>
      </c>
      <c r="D2491" s="3" t="s">
        <v>8</v>
      </c>
      <c r="E2491" s="3" t="s">
        <v>9</v>
      </c>
      <c r="F2491" s="3">
        <v>25678.540799999995</v>
      </c>
    </row>
    <row r="2492" spans="1:6" ht="16" hidden="1" x14ac:dyDescent="0.45">
      <c r="A2492" s="12">
        <v>44041</v>
      </c>
      <c r="B2492" s="2" t="s">
        <v>15</v>
      </c>
      <c r="C2492" s="2" t="s">
        <v>2523</v>
      </c>
      <c r="D2492" s="2" t="s">
        <v>46</v>
      </c>
      <c r="E2492" s="2" t="s">
        <v>47</v>
      </c>
      <c r="F2492" s="2">
        <v>1808</v>
      </c>
    </row>
    <row r="2493" spans="1:6" ht="16" hidden="1" x14ac:dyDescent="0.45">
      <c r="A2493" s="13">
        <v>44041</v>
      </c>
      <c r="B2493" s="3" t="s">
        <v>15</v>
      </c>
      <c r="C2493" s="3" t="s">
        <v>2524</v>
      </c>
      <c r="D2493" s="3" t="s">
        <v>104</v>
      </c>
      <c r="E2493" s="3" t="s">
        <v>8</v>
      </c>
      <c r="F2493" s="3">
        <v>480</v>
      </c>
    </row>
    <row r="2494" spans="1:6" ht="16" hidden="1" x14ac:dyDescent="0.45">
      <c r="A2494" s="12">
        <v>44041</v>
      </c>
      <c r="B2494" s="2" t="s">
        <v>15</v>
      </c>
      <c r="C2494" s="2" t="s">
        <v>2525</v>
      </c>
      <c r="D2494" s="2" t="s">
        <v>42</v>
      </c>
      <c r="E2494" s="2" t="s">
        <v>8</v>
      </c>
      <c r="F2494" s="2">
        <v>5.3381999999999996</v>
      </c>
    </row>
    <row r="2495" spans="1:6" ht="16" hidden="1" x14ac:dyDescent="0.45">
      <c r="A2495" s="13">
        <v>44042</v>
      </c>
      <c r="B2495" s="3" t="s">
        <v>17</v>
      </c>
      <c r="C2495" s="3" t="s">
        <v>2526</v>
      </c>
      <c r="D2495" s="3" t="s">
        <v>93</v>
      </c>
      <c r="E2495" s="3" t="s">
        <v>8</v>
      </c>
      <c r="F2495" s="3">
        <v>2808.64</v>
      </c>
    </row>
    <row r="2496" spans="1:6" ht="16" hidden="1" x14ac:dyDescent="0.45">
      <c r="A2496" s="12">
        <v>44042</v>
      </c>
      <c r="B2496" s="2" t="s">
        <v>6</v>
      </c>
      <c r="C2496" s="2" t="s">
        <v>2527</v>
      </c>
      <c r="D2496" s="2" t="s">
        <v>46</v>
      </c>
      <c r="E2496" s="2" t="s">
        <v>47</v>
      </c>
      <c r="F2496" s="2">
        <v>29.198</v>
      </c>
    </row>
    <row r="2497" spans="1:6" ht="16" hidden="1" x14ac:dyDescent="0.45">
      <c r="A2497" s="13">
        <v>44042</v>
      </c>
      <c r="B2497" s="3" t="s">
        <v>6</v>
      </c>
      <c r="C2497" s="3" t="s">
        <v>2528</v>
      </c>
      <c r="D2497" s="3" t="s">
        <v>8</v>
      </c>
      <c r="E2497" s="3" t="s">
        <v>14</v>
      </c>
      <c r="F2497" s="3">
        <v>114.24</v>
      </c>
    </row>
    <row r="2498" spans="1:6" ht="16" x14ac:dyDescent="0.45">
      <c r="A2498" s="12">
        <v>44042</v>
      </c>
      <c r="B2498" s="2" t="s">
        <v>10</v>
      </c>
      <c r="C2498" s="2" t="s">
        <v>2529</v>
      </c>
      <c r="D2498" s="2" t="s">
        <v>8</v>
      </c>
      <c r="E2498" s="2" t="s">
        <v>14</v>
      </c>
      <c r="F2498" s="2">
        <v>10.750800000000002</v>
      </c>
    </row>
    <row r="2499" spans="1:6" ht="16" hidden="1" x14ac:dyDescent="0.45">
      <c r="A2499" s="13">
        <v>44042</v>
      </c>
      <c r="B2499" s="3" t="s">
        <v>15</v>
      </c>
      <c r="C2499" s="3" t="s">
        <v>2530</v>
      </c>
      <c r="D2499" s="3" t="s">
        <v>8</v>
      </c>
      <c r="E2499" s="3" t="s">
        <v>14</v>
      </c>
      <c r="F2499" s="3">
        <v>15.9526</v>
      </c>
    </row>
    <row r="2500" spans="1:6" ht="16" hidden="1" x14ac:dyDescent="0.45">
      <c r="A2500" s="12">
        <v>44042</v>
      </c>
      <c r="B2500" s="2" t="s">
        <v>15</v>
      </c>
      <c r="C2500" s="2" t="s">
        <v>2531</v>
      </c>
      <c r="D2500" s="2" t="s">
        <v>46</v>
      </c>
      <c r="E2500" s="2" t="s">
        <v>47</v>
      </c>
      <c r="F2500" s="2">
        <v>1811.5397999999998</v>
      </c>
    </row>
    <row r="2501" spans="1:6" ht="16" hidden="1" x14ac:dyDescent="0.45">
      <c r="A2501" s="13">
        <v>44043</v>
      </c>
      <c r="B2501" s="3" t="s">
        <v>17</v>
      </c>
      <c r="C2501" s="3" t="s">
        <v>2532</v>
      </c>
      <c r="D2501" s="3" t="s">
        <v>73</v>
      </c>
      <c r="E2501" s="3" t="s">
        <v>8</v>
      </c>
      <c r="F2501" s="3">
        <v>878.7</v>
      </c>
    </row>
    <row r="2502" spans="1:6" ht="16" hidden="1" x14ac:dyDescent="0.45">
      <c r="A2502" s="12">
        <v>44043</v>
      </c>
      <c r="B2502" s="2" t="s">
        <v>17</v>
      </c>
      <c r="C2502" s="2" t="s">
        <v>2533</v>
      </c>
      <c r="D2502" s="2" t="s">
        <v>93</v>
      </c>
      <c r="E2502" s="2" t="s">
        <v>8</v>
      </c>
      <c r="F2502" s="2">
        <v>738.7</v>
      </c>
    </row>
    <row r="2503" spans="1:6" ht="16" hidden="1" x14ac:dyDescent="0.45">
      <c r="A2503" s="13">
        <v>44043</v>
      </c>
      <c r="B2503" s="3" t="s">
        <v>17</v>
      </c>
      <c r="C2503" s="3" t="s">
        <v>2534</v>
      </c>
      <c r="D2503" s="3" t="s">
        <v>8</v>
      </c>
      <c r="E2503" s="3" t="s">
        <v>9</v>
      </c>
      <c r="F2503" s="3">
        <v>14953.656000000001</v>
      </c>
    </row>
    <row r="2504" spans="1:6" ht="16" hidden="1" x14ac:dyDescent="0.45">
      <c r="A2504" s="12">
        <v>44043</v>
      </c>
      <c r="B2504" s="2" t="s">
        <v>6</v>
      </c>
      <c r="C2504" s="2" t="s">
        <v>2535</v>
      </c>
      <c r="D2504" s="2" t="s">
        <v>67</v>
      </c>
      <c r="E2504" s="2" t="s">
        <v>8</v>
      </c>
      <c r="F2504" s="2">
        <v>4880</v>
      </c>
    </row>
    <row r="2505" spans="1:6" ht="16" hidden="1" x14ac:dyDescent="0.45">
      <c r="A2505" s="13">
        <v>44043</v>
      </c>
      <c r="B2505" s="3" t="s">
        <v>6</v>
      </c>
      <c r="C2505" s="3" t="s">
        <v>2536</v>
      </c>
      <c r="D2505" s="3" t="s">
        <v>46</v>
      </c>
      <c r="E2505" s="3" t="s">
        <v>47</v>
      </c>
      <c r="F2505" s="3">
        <v>1794</v>
      </c>
    </row>
    <row r="2506" spans="1:6" ht="16" x14ac:dyDescent="0.45">
      <c r="A2506" s="12">
        <v>44043</v>
      </c>
      <c r="B2506" s="2" t="s">
        <v>10</v>
      </c>
      <c r="C2506" s="2" t="s">
        <v>2537</v>
      </c>
      <c r="D2506" s="2" t="s">
        <v>28</v>
      </c>
      <c r="E2506" s="2" t="s">
        <v>8</v>
      </c>
      <c r="F2506" s="2">
        <v>780</v>
      </c>
    </row>
    <row r="2507" spans="1:6" ht="16" x14ac:dyDescent="0.45">
      <c r="A2507" s="13">
        <v>44043</v>
      </c>
      <c r="B2507" s="3" t="s">
        <v>10</v>
      </c>
      <c r="C2507" s="3" t="s">
        <v>2538</v>
      </c>
      <c r="D2507" s="3" t="s">
        <v>93</v>
      </c>
      <c r="E2507" s="3" t="s">
        <v>8</v>
      </c>
      <c r="F2507" s="3">
        <v>2368</v>
      </c>
    </row>
    <row r="2508" spans="1:6" ht="16" x14ac:dyDescent="0.45">
      <c r="A2508" s="12">
        <v>44043</v>
      </c>
      <c r="B2508" s="2" t="s">
        <v>10</v>
      </c>
      <c r="C2508" s="2" t="s">
        <v>2539</v>
      </c>
      <c r="D2508" s="2" t="s">
        <v>26</v>
      </c>
      <c r="E2508" s="2" t="s">
        <v>8</v>
      </c>
      <c r="F2508" s="2">
        <v>95</v>
      </c>
    </row>
    <row r="2509" spans="1:6" ht="16" hidden="1" x14ac:dyDescent="0.45">
      <c r="A2509" s="13">
        <v>44043</v>
      </c>
      <c r="B2509" s="3" t="s">
        <v>15</v>
      </c>
      <c r="C2509" s="3" t="s">
        <v>2540</v>
      </c>
      <c r="D2509" s="3" t="s">
        <v>46</v>
      </c>
      <c r="E2509" s="3" t="s">
        <v>47</v>
      </c>
      <c r="F2509" s="3">
        <v>1712</v>
      </c>
    </row>
    <row r="2510" spans="1:6" ht="16" hidden="1" x14ac:dyDescent="0.45">
      <c r="A2510" s="12">
        <v>44043</v>
      </c>
      <c r="B2510" s="2" t="s">
        <v>15</v>
      </c>
      <c r="C2510" s="2" t="s">
        <v>2541</v>
      </c>
      <c r="D2510" s="2" t="s">
        <v>26</v>
      </c>
      <c r="E2510" s="2" t="s">
        <v>8</v>
      </c>
      <c r="F2510" s="2">
        <v>3241.1338000000001</v>
      </c>
    </row>
    <row r="2511" spans="1:6" ht="16" hidden="1" x14ac:dyDescent="0.45">
      <c r="A2511" s="13">
        <v>44044</v>
      </c>
      <c r="B2511" s="3" t="s">
        <v>17</v>
      </c>
      <c r="C2511" s="3" t="s">
        <v>2542</v>
      </c>
      <c r="D2511" s="3" t="s">
        <v>19</v>
      </c>
      <c r="E2511" s="3" t="s">
        <v>8</v>
      </c>
      <c r="F2511" s="3">
        <v>9668.5439999999999</v>
      </c>
    </row>
    <row r="2512" spans="1:6" ht="16" x14ac:dyDescent="0.45">
      <c r="A2512" s="12">
        <v>44044</v>
      </c>
      <c r="B2512" s="2" t="s">
        <v>10</v>
      </c>
      <c r="C2512" s="2" t="s">
        <v>2543</v>
      </c>
      <c r="D2512" s="2" t="s">
        <v>67</v>
      </c>
      <c r="E2512" s="2" t="s">
        <v>8</v>
      </c>
      <c r="F2512" s="2">
        <v>12.9</v>
      </c>
    </row>
    <row r="2513" spans="1:6" ht="16" x14ac:dyDescent="0.45">
      <c r="A2513" s="13">
        <v>44044</v>
      </c>
      <c r="B2513" s="3" t="s">
        <v>10</v>
      </c>
      <c r="C2513" s="3" t="s">
        <v>2544</v>
      </c>
      <c r="D2513" s="3" t="s">
        <v>8</v>
      </c>
      <c r="E2513" s="3" t="s">
        <v>9</v>
      </c>
      <c r="F2513" s="3">
        <v>15249.768</v>
      </c>
    </row>
    <row r="2514" spans="1:6" ht="16" hidden="1" x14ac:dyDescent="0.45">
      <c r="A2514" s="12">
        <v>44044</v>
      </c>
      <c r="B2514" s="2" t="s">
        <v>15</v>
      </c>
      <c r="C2514" s="2" t="s">
        <v>2545</v>
      </c>
      <c r="D2514" s="2" t="s">
        <v>73</v>
      </c>
      <c r="E2514" s="2" t="s">
        <v>8</v>
      </c>
      <c r="F2514" s="2">
        <v>609.12</v>
      </c>
    </row>
    <row r="2515" spans="1:6" ht="16" hidden="1" x14ac:dyDescent="0.45">
      <c r="A2515" s="13">
        <v>44045</v>
      </c>
      <c r="B2515" s="3" t="s">
        <v>15</v>
      </c>
      <c r="C2515" s="3" t="s">
        <v>2546</v>
      </c>
      <c r="D2515" s="3" t="s">
        <v>42</v>
      </c>
      <c r="E2515" s="3" t="s">
        <v>8</v>
      </c>
      <c r="F2515" s="3">
        <v>10.73</v>
      </c>
    </row>
    <row r="2516" spans="1:6" ht="16" hidden="1" x14ac:dyDescent="0.45">
      <c r="A2516" s="12">
        <v>44046</v>
      </c>
      <c r="B2516" s="2" t="s">
        <v>17</v>
      </c>
      <c r="C2516" s="2" t="s">
        <v>2547</v>
      </c>
      <c r="D2516" s="2" t="s">
        <v>67</v>
      </c>
      <c r="E2516" s="2" t="s">
        <v>8</v>
      </c>
      <c r="F2516" s="2">
        <v>2614.7271999999998</v>
      </c>
    </row>
    <row r="2517" spans="1:6" ht="16" hidden="1" x14ac:dyDescent="0.45">
      <c r="A2517" s="13">
        <v>44046</v>
      </c>
      <c r="B2517" s="3" t="s">
        <v>6</v>
      </c>
      <c r="C2517" s="3" t="s">
        <v>2548</v>
      </c>
      <c r="D2517" s="3" t="s">
        <v>42</v>
      </c>
      <c r="E2517" s="3" t="s">
        <v>8</v>
      </c>
      <c r="F2517" s="3">
        <v>120</v>
      </c>
    </row>
    <row r="2518" spans="1:6" ht="16" x14ac:dyDescent="0.45">
      <c r="A2518" s="12">
        <v>44046</v>
      </c>
      <c r="B2518" s="2" t="s">
        <v>10</v>
      </c>
      <c r="C2518" s="2" t="s">
        <v>2549</v>
      </c>
      <c r="D2518" s="2" t="s">
        <v>23</v>
      </c>
      <c r="E2518" s="2" t="s">
        <v>8</v>
      </c>
      <c r="F2518" s="2">
        <v>133.28</v>
      </c>
    </row>
    <row r="2519" spans="1:6" ht="16" x14ac:dyDescent="0.45">
      <c r="A2519" s="13">
        <v>44046</v>
      </c>
      <c r="B2519" s="3" t="s">
        <v>10</v>
      </c>
      <c r="C2519" s="3" t="s">
        <v>2550</v>
      </c>
      <c r="D2519" s="3" t="s">
        <v>67</v>
      </c>
      <c r="E2519" s="3" t="s">
        <v>8</v>
      </c>
      <c r="F2519" s="3">
        <v>361.76</v>
      </c>
    </row>
    <row r="2520" spans="1:6" ht="16" hidden="1" x14ac:dyDescent="0.45">
      <c r="A2520" s="12">
        <v>44046</v>
      </c>
      <c r="B2520" s="2" t="s">
        <v>15</v>
      </c>
      <c r="C2520" s="2" t="s">
        <v>2551</v>
      </c>
      <c r="D2520" s="2" t="s">
        <v>8</v>
      </c>
      <c r="E2520" s="2" t="s">
        <v>9</v>
      </c>
      <c r="F2520" s="2">
        <v>16957.5</v>
      </c>
    </row>
    <row r="2521" spans="1:6" ht="16" hidden="1" x14ac:dyDescent="0.45">
      <c r="A2521" s="13">
        <v>44047</v>
      </c>
      <c r="B2521" s="3" t="s">
        <v>6</v>
      </c>
      <c r="C2521" s="3" t="s">
        <v>2552</v>
      </c>
      <c r="D2521" s="3" t="s">
        <v>26</v>
      </c>
      <c r="E2521" s="3" t="s">
        <v>8</v>
      </c>
      <c r="F2521" s="3">
        <v>4595.808</v>
      </c>
    </row>
    <row r="2522" spans="1:6" ht="16" hidden="1" x14ac:dyDescent="0.45">
      <c r="A2522" s="12">
        <v>44047</v>
      </c>
      <c r="B2522" s="2" t="s">
        <v>6</v>
      </c>
      <c r="C2522" s="2" t="s">
        <v>2553</v>
      </c>
      <c r="D2522" s="2" t="s">
        <v>67</v>
      </c>
      <c r="E2522" s="2" t="s">
        <v>8</v>
      </c>
      <c r="F2522" s="2">
        <v>2767.4120000000003</v>
      </c>
    </row>
    <row r="2523" spans="1:6" ht="16" hidden="1" x14ac:dyDescent="0.45">
      <c r="A2523" s="13">
        <v>44047</v>
      </c>
      <c r="B2523" s="3" t="s">
        <v>15</v>
      </c>
      <c r="C2523" s="3" t="s">
        <v>2554</v>
      </c>
      <c r="D2523" s="3" t="s">
        <v>46</v>
      </c>
      <c r="E2523" s="3" t="s">
        <v>47</v>
      </c>
      <c r="F2523" s="3">
        <v>3776.2581999999993</v>
      </c>
    </row>
    <row r="2524" spans="1:6" ht="16" hidden="1" x14ac:dyDescent="0.45">
      <c r="A2524" s="12">
        <v>44048</v>
      </c>
      <c r="B2524" s="2" t="s">
        <v>17</v>
      </c>
      <c r="C2524" s="2" t="s">
        <v>2555</v>
      </c>
      <c r="D2524" s="2" t="s">
        <v>104</v>
      </c>
      <c r="E2524" s="2" t="s">
        <v>8</v>
      </c>
      <c r="F2524" s="2">
        <v>12.834000000000001</v>
      </c>
    </row>
    <row r="2525" spans="1:6" ht="16" hidden="1" x14ac:dyDescent="0.45">
      <c r="A2525" s="13">
        <v>44048</v>
      </c>
      <c r="B2525" s="3" t="s">
        <v>6</v>
      </c>
      <c r="C2525" s="3" t="s">
        <v>2556</v>
      </c>
      <c r="D2525" s="3" t="s">
        <v>8</v>
      </c>
      <c r="E2525" s="3" t="s">
        <v>14</v>
      </c>
      <c r="F2525" s="3">
        <v>9.9189000000000007</v>
      </c>
    </row>
    <row r="2526" spans="1:6" ht="16" x14ac:dyDescent="0.45">
      <c r="A2526" s="12">
        <v>44048</v>
      </c>
      <c r="B2526" s="2" t="s">
        <v>10</v>
      </c>
      <c r="C2526" s="2" t="s">
        <v>2557</v>
      </c>
      <c r="D2526" s="2" t="s">
        <v>12</v>
      </c>
      <c r="E2526" s="2" t="s">
        <v>8</v>
      </c>
      <c r="F2526" s="2">
        <v>8421.2430000000004</v>
      </c>
    </row>
    <row r="2527" spans="1:6" ht="16" x14ac:dyDescent="0.45">
      <c r="A2527" s="13">
        <v>44048</v>
      </c>
      <c r="B2527" s="3" t="s">
        <v>10</v>
      </c>
      <c r="C2527" s="3" t="s">
        <v>2558</v>
      </c>
      <c r="D2527" s="3" t="s">
        <v>8</v>
      </c>
      <c r="E2527" s="3" t="s">
        <v>9</v>
      </c>
      <c r="F2527" s="3">
        <v>2581.4474</v>
      </c>
    </row>
    <row r="2528" spans="1:6" ht="16" x14ac:dyDescent="0.45">
      <c r="A2528" s="12">
        <v>44048</v>
      </c>
      <c r="B2528" s="2" t="s">
        <v>10</v>
      </c>
      <c r="C2528" s="2" t="s">
        <v>2559</v>
      </c>
      <c r="D2528" s="2" t="s">
        <v>46</v>
      </c>
      <c r="E2528" s="2" t="s">
        <v>47</v>
      </c>
      <c r="F2528" s="2">
        <v>2279.58</v>
      </c>
    </row>
    <row r="2529" spans="1:6" ht="16" hidden="1" x14ac:dyDescent="0.45">
      <c r="A2529" s="13">
        <v>44049</v>
      </c>
      <c r="B2529" s="3" t="s">
        <v>17</v>
      </c>
      <c r="C2529" s="3" t="s">
        <v>2560</v>
      </c>
      <c r="D2529" s="3" t="s">
        <v>12</v>
      </c>
      <c r="E2529" s="3" t="s">
        <v>8</v>
      </c>
      <c r="F2529" s="3">
        <v>10215.676800000001</v>
      </c>
    </row>
    <row r="2530" spans="1:6" ht="16" hidden="1" x14ac:dyDescent="0.45">
      <c r="A2530" s="12">
        <v>44049</v>
      </c>
      <c r="B2530" s="2" t="s">
        <v>17</v>
      </c>
      <c r="C2530" s="2" t="s">
        <v>2561</v>
      </c>
      <c r="D2530" s="2" t="s">
        <v>57</v>
      </c>
      <c r="E2530" s="2" t="s">
        <v>8</v>
      </c>
      <c r="F2530" s="2">
        <v>13.081</v>
      </c>
    </row>
    <row r="2531" spans="1:6" ht="16" hidden="1" x14ac:dyDescent="0.45">
      <c r="A2531" s="13">
        <v>44049</v>
      </c>
      <c r="B2531" s="3" t="s">
        <v>17</v>
      </c>
      <c r="C2531" s="3" t="s">
        <v>2562</v>
      </c>
      <c r="D2531" s="3" t="s">
        <v>46</v>
      </c>
      <c r="E2531" s="3" t="s">
        <v>47</v>
      </c>
      <c r="F2531" s="3">
        <v>135.58500000000001</v>
      </c>
    </row>
    <row r="2532" spans="1:6" ht="16" hidden="1" x14ac:dyDescent="0.45">
      <c r="A2532" s="12">
        <v>44049</v>
      </c>
      <c r="B2532" s="2" t="s">
        <v>6</v>
      </c>
      <c r="C2532" s="2" t="s">
        <v>2563</v>
      </c>
      <c r="D2532" s="2" t="s">
        <v>34</v>
      </c>
      <c r="E2532" s="2" t="s">
        <v>8</v>
      </c>
      <c r="F2532" s="2">
        <v>2395.8484000000003</v>
      </c>
    </row>
    <row r="2533" spans="1:6" ht="16" hidden="1" x14ac:dyDescent="0.45">
      <c r="A2533" s="13">
        <v>44049</v>
      </c>
      <c r="B2533" s="3" t="s">
        <v>6</v>
      </c>
      <c r="C2533" s="3" t="s">
        <v>2564</v>
      </c>
      <c r="D2533" s="3" t="s">
        <v>8</v>
      </c>
      <c r="E2533" s="3" t="s">
        <v>9</v>
      </c>
      <c r="F2533" s="3">
        <v>3187.2973000000002</v>
      </c>
    </row>
    <row r="2534" spans="1:6" ht="16" x14ac:dyDescent="0.45">
      <c r="A2534" s="12">
        <v>44049</v>
      </c>
      <c r="B2534" s="2" t="s">
        <v>10</v>
      </c>
      <c r="C2534" s="2" t="s">
        <v>2565</v>
      </c>
      <c r="D2534" s="2" t="s">
        <v>8</v>
      </c>
      <c r="E2534" s="2" t="s">
        <v>9</v>
      </c>
      <c r="F2534" s="2">
        <v>14248.819599999999</v>
      </c>
    </row>
    <row r="2535" spans="1:6" ht="16" hidden="1" x14ac:dyDescent="0.45">
      <c r="A2535" s="13">
        <v>44050</v>
      </c>
      <c r="B2535" s="3" t="s">
        <v>17</v>
      </c>
      <c r="C2535" s="3" t="s">
        <v>2566</v>
      </c>
      <c r="D2535" s="3" t="s">
        <v>8</v>
      </c>
      <c r="E2535" s="3" t="s">
        <v>14</v>
      </c>
      <c r="F2535" s="3">
        <v>9765</v>
      </c>
    </row>
    <row r="2536" spans="1:6" ht="16" hidden="1" x14ac:dyDescent="0.45">
      <c r="A2536" s="12">
        <v>44050</v>
      </c>
      <c r="B2536" s="2" t="s">
        <v>15</v>
      </c>
      <c r="C2536" s="2" t="s">
        <v>2567</v>
      </c>
      <c r="D2536" s="2" t="s">
        <v>67</v>
      </c>
      <c r="E2536" s="2" t="s">
        <v>8</v>
      </c>
      <c r="F2536" s="2">
        <v>3225.6</v>
      </c>
    </row>
    <row r="2537" spans="1:6" ht="16" hidden="1" x14ac:dyDescent="0.45">
      <c r="A2537" s="13">
        <v>44051</v>
      </c>
      <c r="B2537" s="3" t="s">
        <v>6</v>
      </c>
      <c r="C2537" s="3" t="s">
        <v>2568</v>
      </c>
      <c r="D2537" s="3" t="s">
        <v>34</v>
      </c>
      <c r="E2537" s="3" t="s">
        <v>8</v>
      </c>
      <c r="F2537" s="3">
        <v>93.727199999999996</v>
      </c>
    </row>
    <row r="2538" spans="1:6" ht="16" x14ac:dyDescent="0.45">
      <c r="A2538" s="12">
        <v>44051</v>
      </c>
      <c r="B2538" s="2" t="s">
        <v>10</v>
      </c>
      <c r="C2538" s="2" t="s">
        <v>2569</v>
      </c>
      <c r="D2538" s="2" t="s">
        <v>90</v>
      </c>
      <c r="E2538" s="2" t="s">
        <v>8</v>
      </c>
      <c r="F2538" s="2">
        <v>1120</v>
      </c>
    </row>
    <row r="2539" spans="1:6" ht="16" hidden="1" x14ac:dyDescent="0.45">
      <c r="A2539" s="13">
        <v>44052</v>
      </c>
      <c r="B2539" s="3" t="s">
        <v>17</v>
      </c>
      <c r="C2539" s="3" t="s">
        <v>2570</v>
      </c>
      <c r="D2539" s="3" t="s">
        <v>46</v>
      </c>
      <c r="E2539" s="3" t="s">
        <v>47</v>
      </c>
      <c r="F2539" s="3">
        <v>1692.48</v>
      </c>
    </row>
    <row r="2540" spans="1:6" ht="16" hidden="1" x14ac:dyDescent="0.45">
      <c r="A2540" s="12">
        <v>44052</v>
      </c>
      <c r="B2540" s="2" t="s">
        <v>6</v>
      </c>
      <c r="C2540" s="2" t="s">
        <v>2571</v>
      </c>
      <c r="D2540" s="2" t="s">
        <v>8</v>
      </c>
      <c r="E2540" s="2" t="s">
        <v>117</v>
      </c>
      <c r="F2540" s="2">
        <v>21552</v>
      </c>
    </row>
    <row r="2541" spans="1:6" ht="16" hidden="1" x14ac:dyDescent="0.45">
      <c r="A2541" s="13">
        <v>44052</v>
      </c>
      <c r="B2541" s="3" t="s">
        <v>6</v>
      </c>
      <c r="C2541" s="3" t="s">
        <v>2572</v>
      </c>
      <c r="D2541" s="3" t="s">
        <v>73</v>
      </c>
      <c r="E2541" s="3" t="s">
        <v>8</v>
      </c>
      <c r="F2541" s="3">
        <v>16.874000000000002</v>
      </c>
    </row>
    <row r="2542" spans="1:6" ht="16" hidden="1" x14ac:dyDescent="0.45">
      <c r="A2542" s="12">
        <v>44052</v>
      </c>
      <c r="B2542" s="2" t="s">
        <v>15</v>
      </c>
      <c r="C2542" s="2" t="s">
        <v>2573</v>
      </c>
      <c r="D2542" s="2" t="s">
        <v>64</v>
      </c>
      <c r="E2542" s="2" t="s">
        <v>8</v>
      </c>
      <c r="F2542" s="2">
        <v>2600</v>
      </c>
    </row>
    <row r="2543" spans="1:6" ht="16" hidden="1" x14ac:dyDescent="0.45">
      <c r="A2543" s="13">
        <v>44052</v>
      </c>
      <c r="B2543" s="3" t="s">
        <v>15</v>
      </c>
      <c r="C2543" s="3" t="s">
        <v>2574</v>
      </c>
      <c r="D2543" s="3" t="s">
        <v>19</v>
      </c>
      <c r="E2543" s="3" t="s">
        <v>8</v>
      </c>
      <c r="F2543" s="3">
        <v>9373.2000000000007</v>
      </c>
    </row>
    <row r="2544" spans="1:6" ht="16" hidden="1" x14ac:dyDescent="0.45">
      <c r="A2544" s="12">
        <v>44053</v>
      </c>
      <c r="B2544" s="2" t="s">
        <v>17</v>
      </c>
      <c r="C2544" s="2" t="s">
        <v>2575</v>
      </c>
      <c r="D2544" s="2" t="s">
        <v>8</v>
      </c>
      <c r="E2544" s="2" t="s">
        <v>9</v>
      </c>
      <c r="F2544" s="2">
        <v>37255.279799999997</v>
      </c>
    </row>
    <row r="2545" spans="1:6" ht="16" hidden="1" x14ac:dyDescent="0.45">
      <c r="A2545" s="13">
        <v>44053</v>
      </c>
      <c r="B2545" s="3" t="s">
        <v>6</v>
      </c>
      <c r="C2545" s="3" t="s">
        <v>2576</v>
      </c>
      <c r="D2545" s="3" t="s">
        <v>46</v>
      </c>
      <c r="E2545" s="3" t="s">
        <v>47</v>
      </c>
      <c r="F2545" s="3">
        <v>29.019900000000003</v>
      </c>
    </row>
    <row r="2546" spans="1:6" ht="16" x14ac:dyDescent="0.45">
      <c r="A2546" s="12">
        <v>44053</v>
      </c>
      <c r="B2546" s="2" t="s">
        <v>10</v>
      </c>
      <c r="C2546" s="2" t="s">
        <v>2577</v>
      </c>
      <c r="D2546" s="2" t="s">
        <v>8</v>
      </c>
      <c r="E2546" s="2" t="s">
        <v>9</v>
      </c>
      <c r="F2546" s="2">
        <v>768.4</v>
      </c>
    </row>
    <row r="2547" spans="1:6" ht="16" hidden="1" x14ac:dyDescent="0.45">
      <c r="A2547" s="13">
        <v>44053</v>
      </c>
      <c r="B2547" s="3" t="s">
        <v>15</v>
      </c>
      <c r="C2547" s="3" t="s">
        <v>2578</v>
      </c>
      <c r="D2547" s="3" t="s">
        <v>46</v>
      </c>
      <c r="E2547" s="3" t="s">
        <v>47</v>
      </c>
      <c r="F2547" s="3">
        <v>11557.751200000001</v>
      </c>
    </row>
    <row r="2548" spans="1:6" ht="16" hidden="1" x14ac:dyDescent="0.45">
      <c r="A2548" s="12">
        <v>44053</v>
      </c>
      <c r="B2548" s="2" t="s">
        <v>15</v>
      </c>
      <c r="C2548" s="2" t="s">
        <v>2579</v>
      </c>
      <c r="D2548" s="2" t="s">
        <v>93</v>
      </c>
      <c r="E2548" s="2" t="s">
        <v>8</v>
      </c>
      <c r="F2548" s="2">
        <v>127.29600000000001</v>
      </c>
    </row>
    <row r="2549" spans="1:6" ht="16" hidden="1" x14ac:dyDescent="0.45">
      <c r="A2549" s="13">
        <v>44054</v>
      </c>
      <c r="B2549" s="3" t="s">
        <v>6</v>
      </c>
      <c r="C2549" s="3" t="s">
        <v>2580</v>
      </c>
      <c r="D2549" s="3" t="s">
        <v>64</v>
      </c>
      <c r="E2549" s="3" t="s">
        <v>8</v>
      </c>
      <c r="F2549" s="3">
        <v>606</v>
      </c>
    </row>
    <row r="2550" spans="1:6" ht="16" hidden="1" x14ac:dyDescent="0.45">
      <c r="A2550" s="12">
        <v>44054</v>
      </c>
      <c r="B2550" s="2" t="s">
        <v>6</v>
      </c>
      <c r="C2550" s="2" t="s">
        <v>2581</v>
      </c>
      <c r="D2550" s="2" t="s">
        <v>8</v>
      </c>
      <c r="E2550" s="2" t="s">
        <v>9</v>
      </c>
      <c r="F2550" s="2">
        <v>5953.9412000000002</v>
      </c>
    </row>
    <row r="2551" spans="1:6" ht="16" hidden="1" x14ac:dyDescent="0.45">
      <c r="A2551" s="13">
        <v>44054</v>
      </c>
      <c r="B2551" s="3" t="s">
        <v>6</v>
      </c>
      <c r="C2551" s="3" t="s">
        <v>2582</v>
      </c>
      <c r="D2551" s="3" t="s">
        <v>28</v>
      </c>
      <c r="E2551" s="3" t="s">
        <v>8</v>
      </c>
      <c r="F2551" s="3">
        <v>1096</v>
      </c>
    </row>
    <row r="2552" spans="1:6" ht="16" x14ac:dyDescent="0.45">
      <c r="A2552" s="12">
        <v>44054</v>
      </c>
      <c r="B2552" s="2" t="s">
        <v>10</v>
      </c>
      <c r="C2552" s="2" t="s">
        <v>2583</v>
      </c>
      <c r="D2552" s="2" t="s">
        <v>26</v>
      </c>
      <c r="E2552" s="2" t="s">
        <v>8</v>
      </c>
      <c r="F2552" s="2">
        <v>648</v>
      </c>
    </row>
    <row r="2553" spans="1:6" ht="16" x14ac:dyDescent="0.45">
      <c r="A2553" s="13">
        <v>44054</v>
      </c>
      <c r="B2553" s="3" t="s">
        <v>10</v>
      </c>
      <c r="C2553" s="3" t="s">
        <v>2584</v>
      </c>
      <c r="D2553" s="3" t="s">
        <v>90</v>
      </c>
      <c r="E2553" s="3" t="s">
        <v>8</v>
      </c>
      <c r="F2553" s="3">
        <v>8.1</v>
      </c>
    </row>
    <row r="2554" spans="1:6" ht="16" x14ac:dyDescent="0.45">
      <c r="A2554" s="12">
        <v>44054</v>
      </c>
      <c r="B2554" s="2" t="s">
        <v>10</v>
      </c>
      <c r="C2554" s="2" t="s">
        <v>2585</v>
      </c>
      <c r="D2554" s="2" t="s">
        <v>8</v>
      </c>
      <c r="E2554" s="2" t="s">
        <v>9</v>
      </c>
      <c r="F2554" s="2">
        <v>28012.953599999997</v>
      </c>
    </row>
    <row r="2555" spans="1:6" ht="16" hidden="1" x14ac:dyDescent="0.45">
      <c r="A2555" s="13">
        <v>44055</v>
      </c>
      <c r="B2555" s="3" t="s">
        <v>17</v>
      </c>
      <c r="C2555" s="3" t="s">
        <v>2586</v>
      </c>
      <c r="D2555" s="3" t="s">
        <v>39</v>
      </c>
      <c r="E2555" s="3" t="s">
        <v>8</v>
      </c>
      <c r="F2555" s="3">
        <v>1516.16</v>
      </c>
    </row>
    <row r="2556" spans="1:6" ht="16" hidden="1" x14ac:dyDescent="0.45">
      <c r="A2556" s="12">
        <v>44055</v>
      </c>
      <c r="B2556" s="2" t="s">
        <v>6</v>
      </c>
      <c r="C2556" s="2" t="s">
        <v>2587</v>
      </c>
      <c r="D2556" s="2" t="s">
        <v>8</v>
      </c>
      <c r="E2556" s="2" t="s">
        <v>9</v>
      </c>
      <c r="F2556" s="2">
        <v>20172.63</v>
      </c>
    </row>
    <row r="2557" spans="1:6" ht="16" hidden="1" x14ac:dyDescent="0.45">
      <c r="A2557" s="13">
        <v>44055</v>
      </c>
      <c r="B2557" s="3" t="s">
        <v>6</v>
      </c>
      <c r="C2557" s="3" t="s">
        <v>2588</v>
      </c>
      <c r="D2557" s="3" t="s">
        <v>8</v>
      </c>
      <c r="E2557" s="3" t="s">
        <v>14</v>
      </c>
      <c r="F2557" s="3">
        <v>27.2544</v>
      </c>
    </row>
    <row r="2558" spans="1:6" ht="16" x14ac:dyDescent="0.45">
      <c r="A2558" s="12">
        <v>44055</v>
      </c>
      <c r="B2558" s="2" t="s">
        <v>10</v>
      </c>
      <c r="C2558" s="2" t="s">
        <v>2589</v>
      </c>
      <c r="D2558" s="2" t="s">
        <v>8</v>
      </c>
      <c r="E2558" s="2" t="s">
        <v>9</v>
      </c>
      <c r="F2558" s="2">
        <v>680</v>
      </c>
    </row>
    <row r="2559" spans="1:6" ht="16" hidden="1" x14ac:dyDescent="0.45">
      <c r="A2559" s="13">
        <v>44055</v>
      </c>
      <c r="B2559" s="3" t="s">
        <v>15</v>
      </c>
      <c r="C2559" s="3" t="s">
        <v>2590</v>
      </c>
      <c r="D2559" s="3" t="s">
        <v>28</v>
      </c>
      <c r="E2559" s="3" t="s">
        <v>8</v>
      </c>
      <c r="F2559" s="3">
        <v>360</v>
      </c>
    </row>
    <row r="2560" spans="1:6" ht="16" hidden="1" x14ac:dyDescent="0.45">
      <c r="A2560" s="12">
        <v>44056</v>
      </c>
      <c r="B2560" s="2" t="s">
        <v>17</v>
      </c>
      <c r="C2560" s="2" t="s">
        <v>2591</v>
      </c>
      <c r="D2560" s="2" t="s">
        <v>64</v>
      </c>
      <c r="E2560" s="2" t="s">
        <v>8</v>
      </c>
      <c r="F2560" s="2">
        <v>70.057200000000009</v>
      </c>
    </row>
    <row r="2561" spans="1:6" ht="16" hidden="1" x14ac:dyDescent="0.45">
      <c r="A2561" s="13">
        <v>44056</v>
      </c>
      <c r="B2561" s="3" t="s">
        <v>15</v>
      </c>
      <c r="C2561" s="3" t="s">
        <v>2592</v>
      </c>
      <c r="D2561" s="3" t="s">
        <v>8</v>
      </c>
      <c r="E2561" s="3" t="s">
        <v>51</v>
      </c>
      <c r="F2561" s="3">
        <v>7760</v>
      </c>
    </row>
    <row r="2562" spans="1:6" ht="16" hidden="1" x14ac:dyDescent="0.45">
      <c r="A2562" s="12">
        <v>44056</v>
      </c>
      <c r="B2562" s="2" t="s">
        <v>15</v>
      </c>
      <c r="C2562" s="2" t="s">
        <v>2593</v>
      </c>
      <c r="D2562" s="2" t="s">
        <v>64</v>
      </c>
      <c r="E2562" s="2" t="s">
        <v>8</v>
      </c>
      <c r="F2562" s="2">
        <v>711.20399999999995</v>
      </c>
    </row>
    <row r="2563" spans="1:6" ht="16" hidden="1" x14ac:dyDescent="0.45">
      <c r="A2563" s="13">
        <v>44056</v>
      </c>
      <c r="B2563" s="3" t="s">
        <v>15</v>
      </c>
      <c r="C2563" s="3" t="s">
        <v>2594</v>
      </c>
      <c r="D2563" s="3" t="s">
        <v>67</v>
      </c>
      <c r="E2563" s="3" t="s">
        <v>8</v>
      </c>
      <c r="F2563" s="3">
        <v>18</v>
      </c>
    </row>
    <row r="2564" spans="1:6" ht="16" hidden="1" x14ac:dyDescent="0.45">
      <c r="A2564" s="12">
        <v>44057</v>
      </c>
      <c r="B2564" s="2" t="s">
        <v>17</v>
      </c>
      <c r="C2564" s="2" t="s">
        <v>2595</v>
      </c>
      <c r="D2564" s="2" t="s">
        <v>19</v>
      </c>
      <c r="E2564" s="2" t="s">
        <v>8</v>
      </c>
      <c r="F2564" s="2">
        <v>2335.0545000000002</v>
      </c>
    </row>
    <row r="2565" spans="1:6" ht="16" hidden="1" x14ac:dyDescent="0.45">
      <c r="A2565" s="13">
        <v>44057</v>
      </c>
      <c r="B2565" s="3" t="s">
        <v>17</v>
      </c>
      <c r="C2565" s="3" t="s">
        <v>2596</v>
      </c>
      <c r="D2565" s="3" t="s">
        <v>26</v>
      </c>
      <c r="E2565" s="3" t="s">
        <v>8</v>
      </c>
      <c r="F2565" s="3">
        <v>9567.2279999999992</v>
      </c>
    </row>
    <row r="2566" spans="1:6" ht="16" hidden="1" x14ac:dyDescent="0.45">
      <c r="A2566" s="12">
        <v>44057</v>
      </c>
      <c r="B2566" s="2" t="s">
        <v>15</v>
      </c>
      <c r="C2566" s="2" t="s">
        <v>2597</v>
      </c>
      <c r="D2566" s="2" t="s">
        <v>8</v>
      </c>
      <c r="E2566" s="2" t="s">
        <v>9</v>
      </c>
      <c r="F2566" s="2">
        <v>1729.74</v>
      </c>
    </row>
    <row r="2567" spans="1:6" ht="16" hidden="1" x14ac:dyDescent="0.45">
      <c r="A2567" s="13">
        <v>44058</v>
      </c>
      <c r="B2567" s="3" t="s">
        <v>17</v>
      </c>
      <c r="C2567" s="3" t="s">
        <v>2598</v>
      </c>
      <c r="D2567" s="3" t="s">
        <v>19</v>
      </c>
      <c r="E2567" s="3" t="s">
        <v>8</v>
      </c>
      <c r="F2567" s="3">
        <v>12.87</v>
      </c>
    </row>
    <row r="2568" spans="1:6" ht="16" hidden="1" x14ac:dyDescent="0.45">
      <c r="A2568" s="12">
        <v>44058</v>
      </c>
      <c r="B2568" s="2" t="s">
        <v>17</v>
      </c>
      <c r="C2568" s="2" t="s">
        <v>2599</v>
      </c>
      <c r="D2568" s="2" t="s">
        <v>8</v>
      </c>
      <c r="E2568" s="2" t="s">
        <v>9</v>
      </c>
      <c r="F2568" s="2">
        <v>26290.603499999997</v>
      </c>
    </row>
    <row r="2569" spans="1:6" ht="16" hidden="1" x14ac:dyDescent="0.45">
      <c r="A2569" s="13">
        <v>44058</v>
      </c>
      <c r="B2569" s="3" t="s">
        <v>6</v>
      </c>
      <c r="C2569" s="3" t="s">
        <v>2600</v>
      </c>
      <c r="D2569" s="3" t="s">
        <v>93</v>
      </c>
      <c r="E2569" s="3" t="s">
        <v>8</v>
      </c>
      <c r="F2569" s="3">
        <v>2765.76</v>
      </c>
    </row>
    <row r="2570" spans="1:6" ht="16" x14ac:dyDescent="0.45">
      <c r="A2570" s="12">
        <v>44058</v>
      </c>
      <c r="B2570" s="2" t="s">
        <v>10</v>
      </c>
      <c r="C2570" s="2" t="s">
        <v>2601</v>
      </c>
      <c r="D2570" s="2" t="s">
        <v>67</v>
      </c>
      <c r="E2570" s="2" t="s">
        <v>8</v>
      </c>
      <c r="F2570" s="2">
        <v>2070.9875999999999</v>
      </c>
    </row>
    <row r="2571" spans="1:6" ht="16" x14ac:dyDescent="0.45">
      <c r="A2571" s="13">
        <v>44058</v>
      </c>
      <c r="B2571" s="3" t="s">
        <v>10</v>
      </c>
      <c r="C2571" s="3" t="s">
        <v>2602</v>
      </c>
      <c r="D2571" s="3" t="s">
        <v>8</v>
      </c>
      <c r="E2571" s="3" t="s">
        <v>9</v>
      </c>
      <c r="F2571" s="3">
        <v>4383.9154000000008</v>
      </c>
    </row>
    <row r="2572" spans="1:6" ht="16" hidden="1" x14ac:dyDescent="0.45">
      <c r="A2572" s="12">
        <v>44058</v>
      </c>
      <c r="B2572" s="2" t="s">
        <v>15</v>
      </c>
      <c r="C2572" s="2" t="s">
        <v>2603</v>
      </c>
      <c r="D2572" s="2" t="s">
        <v>57</v>
      </c>
      <c r="E2572" s="2" t="s">
        <v>8</v>
      </c>
      <c r="F2572" s="2">
        <v>1310</v>
      </c>
    </row>
    <row r="2573" spans="1:6" ht="16" hidden="1" x14ac:dyDescent="0.45">
      <c r="A2573" s="13">
        <v>44059</v>
      </c>
      <c r="B2573" s="3" t="s">
        <v>6</v>
      </c>
      <c r="C2573" s="3" t="s">
        <v>2604</v>
      </c>
      <c r="D2573" s="3" t="s">
        <v>26</v>
      </c>
      <c r="E2573" s="3" t="s">
        <v>8</v>
      </c>
      <c r="F2573" s="3">
        <v>111</v>
      </c>
    </row>
    <row r="2574" spans="1:6" ht="16" hidden="1" x14ac:dyDescent="0.45">
      <c r="A2574" s="12">
        <v>44059</v>
      </c>
      <c r="B2574" s="2" t="s">
        <v>6</v>
      </c>
      <c r="C2574" s="2" t="s">
        <v>2605</v>
      </c>
      <c r="D2574" s="2" t="s">
        <v>8</v>
      </c>
      <c r="E2574" s="2" t="s">
        <v>9</v>
      </c>
      <c r="F2574" s="2">
        <v>5338.88</v>
      </c>
    </row>
    <row r="2575" spans="1:6" ht="16" hidden="1" x14ac:dyDescent="0.45">
      <c r="A2575" s="13">
        <v>44060</v>
      </c>
      <c r="B2575" s="3" t="s">
        <v>17</v>
      </c>
      <c r="C2575" s="3" t="s">
        <v>2606</v>
      </c>
      <c r="D2575" s="3" t="s">
        <v>57</v>
      </c>
      <c r="E2575" s="3" t="s">
        <v>8</v>
      </c>
      <c r="F2575" s="3">
        <v>932.4</v>
      </c>
    </row>
    <row r="2576" spans="1:6" ht="16" hidden="1" x14ac:dyDescent="0.45">
      <c r="A2576" s="12">
        <v>44060</v>
      </c>
      <c r="B2576" s="2" t="s">
        <v>17</v>
      </c>
      <c r="C2576" s="2" t="s">
        <v>2607</v>
      </c>
      <c r="D2576" s="2" t="s">
        <v>8</v>
      </c>
      <c r="E2576" s="2" t="s">
        <v>9</v>
      </c>
      <c r="F2576" s="2">
        <v>24483.936000000002</v>
      </c>
    </row>
    <row r="2577" spans="1:6" ht="16" hidden="1" x14ac:dyDescent="0.45">
      <c r="A2577" s="13">
        <v>44060</v>
      </c>
      <c r="B2577" s="3" t="s">
        <v>17</v>
      </c>
      <c r="C2577" s="3" t="s">
        <v>2608</v>
      </c>
      <c r="D2577" s="3" t="s">
        <v>42</v>
      </c>
      <c r="E2577" s="3" t="s">
        <v>8</v>
      </c>
      <c r="F2577" s="3">
        <v>95.231999999999985</v>
      </c>
    </row>
    <row r="2578" spans="1:6" ht="16" hidden="1" x14ac:dyDescent="0.45">
      <c r="A2578" s="12">
        <v>44060</v>
      </c>
      <c r="B2578" s="2" t="s">
        <v>17</v>
      </c>
      <c r="C2578" s="2" t="s">
        <v>2609</v>
      </c>
      <c r="D2578" s="2" t="s">
        <v>46</v>
      </c>
      <c r="E2578" s="2" t="s">
        <v>47</v>
      </c>
      <c r="F2578" s="2">
        <v>1774.5695999999998</v>
      </c>
    </row>
    <row r="2579" spans="1:6" ht="16" hidden="1" x14ac:dyDescent="0.45">
      <c r="A2579" s="13">
        <v>44060</v>
      </c>
      <c r="B2579" s="3" t="s">
        <v>17</v>
      </c>
      <c r="C2579" s="3" t="s">
        <v>2610</v>
      </c>
      <c r="D2579" s="3" t="s">
        <v>19</v>
      </c>
      <c r="E2579" s="3" t="s">
        <v>8</v>
      </c>
      <c r="F2579" s="3">
        <v>2080</v>
      </c>
    </row>
    <row r="2580" spans="1:6" ht="16" hidden="1" x14ac:dyDescent="0.45">
      <c r="A2580" s="12">
        <v>44060</v>
      </c>
      <c r="B2580" s="2" t="s">
        <v>6</v>
      </c>
      <c r="C2580" s="2" t="s">
        <v>2611</v>
      </c>
      <c r="D2580" s="2" t="s">
        <v>39</v>
      </c>
      <c r="E2580" s="2" t="s">
        <v>8</v>
      </c>
      <c r="F2580" s="2">
        <v>2715.84</v>
      </c>
    </row>
    <row r="2581" spans="1:6" ht="16" hidden="1" x14ac:dyDescent="0.45">
      <c r="A2581" s="13">
        <v>44061</v>
      </c>
      <c r="B2581" s="3" t="s">
        <v>6</v>
      </c>
      <c r="C2581" s="3" t="s">
        <v>2612</v>
      </c>
      <c r="D2581" s="3" t="s">
        <v>46</v>
      </c>
      <c r="E2581" s="3" t="s">
        <v>47</v>
      </c>
      <c r="F2581" s="3">
        <v>1889.4744000000001</v>
      </c>
    </row>
    <row r="2582" spans="1:6" ht="16" x14ac:dyDescent="0.45">
      <c r="A2582" s="12">
        <v>44061</v>
      </c>
      <c r="B2582" s="2" t="s">
        <v>10</v>
      </c>
      <c r="C2582" s="2" t="s">
        <v>2613</v>
      </c>
      <c r="D2582" s="2" t="s">
        <v>19</v>
      </c>
      <c r="E2582" s="2" t="s">
        <v>8</v>
      </c>
      <c r="F2582" s="2">
        <v>41700</v>
      </c>
    </row>
    <row r="2583" spans="1:6" ht="16" x14ac:dyDescent="0.45">
      <c r="A2583" s="13">
        <v>44061</v>
      </c>
      <c r="B2583" s="3" t="s">
        <v>10</v>
      </c>
      <c r="C2583" s="3" t="s">
        <v>2614</v>
      </c>
      <c r="D2583" s="3" t="s">
        <v>31</v>
      </c>
      <c r="E2583" s="3" t="s">
        <v>8</v>
      </c>
      <c r="F2583" s="3">
        <v>1345.6</v>
      </c>
    </row>
    <row r="2584" spans="1:6" ht="16" hidden="1" x14ac:dyDescent="0.45">
      <c r="A2584" s="12">
        <v>44061</v>
      </c>
      <c r="B2584" s="2" t="s">
        <v>15</v>
      </c>
      <c r="C2584" s="2" t="s">
        <v>2615</v>
      </c>
      <c r="D2584" s="2" t="s">
        <v>8</v>
      </c>
      <c r="E2584" s="2" t="s">
        <v>9</v>
      </c>
      <c r="F2584" s="2">
        <v>14549.850999999999</v>
      </c>
    </row>
    <row r="2585" spans="1:6" ht="16" hidden="1" x14ac:dyDescent="0.45">
      <c r="A2585" s="13">
        <v>44061</v>
      </c>
      <c r="B2585" s="3" t="s">
        <v>15</v>
      </c>
      <c r="C2585" s="3" t="s">
        <v>2616</v>
      </c>
      <c r="D2585" s="3" t="s">
        <v>93</v>
      </c>
      <c r="E2585" s="3" t="s">
        <v>8</v>
      </c>
      <c r="F2585" s="3">
        <v>914.4</v>
      </c>
    </row>
    <row r="2586" spans="1:6" ht="16" hidden="1" x14ac:dyDescent="0.45">
      <c r="A2586" s="12">
        <v>44062</v>
      </c>
      <c r="B2586" s="2" t="s">
        <v>17</v>
      </c>
      <c r="C2586" s="2" t="s">
        <v>2617</v>
      </c>
      <c r="D2586" s="2" t="s">
        <v>90</v>
      </c>
      <c r="E2586" s="2" t="s">
        <v>8</v>
      </c>
      <c r="F2586" s="2">
        <v>1258.32</v>
      </c>
    </row>
    <row r="2587" spans="1:6" ht="16" hidden="1" x14ac:dyDescent="0.45">
      <c r="A2587" s="13">
        <v>44062</v>
      </c>
      <c r="B2587" s="3" t="s">
        <v>6</v>
      </c>
      <c r="C2587" s="3" t="s">
        <v>2618</v>
      </c>
      <c r="D2587" s="3" t="s">
        <v>26</v>
      </c>
      <c r="E2587" s="3" t="s">
        <v>8</v>
      </c>
      <c r="F2587" s="3">
        <v>330.48540000000003</v>
      </c>
    </row>
    <row r="2588" spans="1:6" ht="16" hidden="1" x14ac:dyDescent="0.45">
      <c r="A2588" s="12">
        <v>44062</v>
      </c>
      <c r="B2588" s="2" t="s">
        <v>15</v>
      </c>
      <c r="C2588" s="2" t="s">
        <v>2619</v>
      </c>
      <c r="D2588" s="2" t="s">
        <v>8</v>
      </c>
      <c r="E2588" s="2" t="s">
        <v>14</v>
      </c>
      <c r="F2588" s="2">
        <v>460</v>
      </c>
    </row>
    <row r="2589" spans="1:6" ht="16" hidden="1" x14ac:dyDescent="0.45">
      <c r="A2589" s="13">
        <v>44063</v>
      </c>
      <c r="B2589" s="3" t="s">
        <v>6</v>
      </c>
      <c r="C2589" s="3" t="s">
        <v>2620</v>
      </c>
      <c r="D2589" s="3" t="s">
        <v>31</v>
      </c>
      <c r="E2589" s="3" t="s">
        <v>8</v>
      </c>
      <c r="F2589" s="3">
        <v>220</v>
      </c>
    </row>
    <row r="2590" spans="1:6" ht="16" hidden="1" x14ac:dyDescent="0.45">
      <c r="A2590" s="12">
        <v>44063</v>
      </c>
      <c r="B2590" s="2" t="s">
        <v>6</v>
      </c>
      <c r="C2590" s="2" t="s">
        <v>2621</v>
      </c>
      <c r="D2590" s="2" t="s">
        <v>8</v>
      </c>
      <c r="E2590" s="2" t="s">
        <v>9</v>
      </c>
      <c r="F2590" s="2">
        <v>458.64</v>
      </c>
    </row>
    <row r="2591" spans="1:6" ht="16" x14ac:dyDescent="0.45">
      <c r="A2591" s="13">
        <v>44063</v>
      </c>
      <c r="B2591" s="3" t="s">
        <v>10</v>
      </c>
      <c r="C2591" s="3" t="s">
        <v>2622</v>
      </c>
      <c r="D2591" s="3" t="s">
        <v>19</v>
      </c>
      <c r="E2591" s="3" t="s">
        <v>8</v>
      </c>
      <c r="F2591" s="3">
        <v>2160</v>
      </c>
    </row>
    <row r="2592" spans="1:6" ht="16" hidden="1" x14ac:dyDescent="0.45">
      <c r="A2592" s="12">
        <v>44064</v>
      </c>
      <c r="B2592" s="2" t="s">
        <v>17</v>
      </c>
      <c r="C2592" s="2" t="s">
        <v>2623</v>
      </c>
      <c r="D2592" s="2" t="s">
        <v>39</v>
      </c>
      <c r="E2592" s="2" t="s">
        <v>8</v>
      </c>
      <c r="F2592" s="2">
        <v>518.4</v>
      </c>
    </row>
    <row r="2593" spans="1:6" ht="16" hidden="1" x14ac:dyDescent="0.45">
      <c r="A2593" s="13">
        <v>44064</v>
      </c>
      <c r="B2593" s="3" t="s">
        <v>17</v>
      </c>
      <c r="C2593" s="3" t="s">
        <v>2624</v>
      </c>
      <c r="D2593" s="3" t="s">
        <v>73</v>
      </c>
      <c r="E2593" s="3" t="s">
        <v>8</v>
      </c>
      <c r="F2593" s="3">
        <v>721.16</v>
      </c>
    </row>
    <row r="2594" spans="1:6" ht="16" hidden="1" x14ac:dyDescent="0.45">
      <c r="A2594" s="12">
        <v>44064</v>
      </c>
      <c r="B2594" s="2" t="s">
        <v>17</v>
      </c>
      <c r="C2594" s="2" t="s">
        <v>2625</v>
      </c>
      <c r="D2594" s="2" t="s">
        <v>46</v>
      </c>
      <c r="E2594" s="2" t="s">
        <v>47</v>
      </c>
      <c r="F2594" s="2">
        <v>124.61130000000001</v>
      </c>
    </row>
    <row r="2595" spans="1:6" ht="16" hidden="1" x14ac:dyDescent="0.45">
      <c r="A2595" s="13">
        <v>44065</v>
      </c>
      <c r="B2595" s="3" t="s">
        <v>6</v>
      </c>
      <c r="C2595" s="3" t="s">
        <v>2626</v>
      </c>
      <c r="D2595" s="3" t="s">
        <v>34</v>
      </c>
      <c r="E2595" s="3" t="s">
        <v>8</v>
      </c>
      <c r="F2595" s="3">
        <v>76.069100000000006</v>
      </c>
    </row>
    <row r="2596" spans="1:6" ht="16" hidden="1" x14ac:dyDescent="0.45">
      <c r="A2596" s="12">
        <v>44065</v>
      </c>
      <c r="B2596" s="2" t="s">
        <v>6</v>
      </c>
      <c r="C2596" s="2" t="s">
        <v>2627</v>
      </c>
      <c r="D2596" s="2" t="s">
        <v>8</v>
      </c>
      <c r="E2596" s="2" t="s">
        <v>9</v>
      </c>
      <c r="F2596" s="2">
        <v>23156.472000000002</v>
      </c>
    </row>
    <row r="2597" spans="1:6" ht="16" hidden="1" x14ac:dyDescent="0.45">
      <c r="A2597" s="13">
        <v>44066</v>
      </c>
      <c r="B2597" s="3" t="s">
        <v>6</v>
      </c>
      <c r="C2597" s="3" t="s">
        <v>2628</v>
      </c>
      <c r="D2597" s="3" t="s">
        <v>19</v>
      </c>
      <c r="E2597" s="3" t="s">
        <v>8</v>
      </c>
      <c r="F2597" s="3">
        <v>35.608799999999995</v>
      </c>
    </row>
    <row r="2598" spans="1:6" ht="16" hidden="1" x14ac:dyDescent="0.45">
      <c r="A2598" s="12">
        <v>44066</v>
      </c>
      <c r="B2598" s="2" t="s">
        <v>6</v>
      </c>
      <c r="C2598" s="2" t="s">
        <v>2629</v>
      </c>
      <c r="D2598" s="2" t="s">
        <v>12</v>
      </c>
      <c r="E2598" s="2" t="s">
        <v>8</v>
      </c>
      <c r="F2598" s="2">
        <v>1740</v>
      </c>
    </row>
    <row r="2599" spans="1:6" ht="16" hidden="1" x14ac:dyDescent="0.45">
      <c r="A2599" s="13">
        <v>44066</v>
      </c>
      <c r="B2599" s="3" t="s">
        <v>6</v>
      </c>
      <c r="C2599" s="3" t="s">
        <v>2630</v>
      </c>
      <c r="D2599" s="3" t="s">
        <v>90</v>
      </c>
      <c r="E2599" s="3" t="s">
        <v>8</v>
      </c>
      <c r="F2599" s="3">
        <v>671.41599999999994</v>
      </c>
    </row>
    <row r="2600" spans="1:6" ht="16" hidden="1" x14ac:dyDescent="0.45">
      <c r="A2600" s="12">
        <v>44067</v>
      </c>
      <c r="B2600" s="2" t="s">
        <v>6</v>
      </c>
      <c r="C2600" s="2" t="s">
        <v>2631</v>
      </c>
      <c r="D2600" s="2" t="s">
        <v>28</v>
      </c>
      <c r="E2600" s="2" t="s">
        <v>8</v>
      </c>
      <c r="F2600" s="2">
        <v>580.32000000000005</v>
      </c>
    </row>
    <row r="2601" spans="1:6" ht="16" hidden="1" x14ac:dyDescent="0.45">
      <c r="A2601" s="13">
        <v>44067</v>
      </c>
      <c r="B2601" s="3" t="s">
        <v>6</v>
      </c>
      <c r="C2601" s="3" t="s">
        <v>2632</v>
      </c>
      <c r="D2601" s="3" t="s">
        <v>8</v>
      </c>
      <c r="E2601" s="3" t="s">
        <v>9</v>
      </c>
      <c r="F2601" s="3">
        <v>25723.056</v>
      </c>
    </row>
    <row r="2602" spans="1:6" ht="16" hidden="1" x14ac:dyDescent="0.45">
      <c r="A2602" s="12">
        <v>44068</v>
      </c>
      <c r="B2602" s="2" t="s">
        <v>17</v>
      </c>
      <c r="C2602" s="2" t="s">
        <v>2633</v>
      </c>
      <c r="D2602" s="2" t="s">
        <v>42</v>
      </c>
      <c r="E2602" s="2" t="s">
        <v>8</v>
      </c>
      <c r="F2602" s="2">
        <v>10.125</v>
      </c>
    </row>
    <row r="2603" spans="1:6" ht="16" hidden="1" x14ac:dyDescent="0.45">
      <c r="A2603" s="13">
        <v>44068</v>
      </c>
      <c r="B2603" s="3" t="s">
        <v>17</v>
      </c>
      <c r="C2603" s="3" t="s">
        <v>2634</v>
      </c>
      <c r="D2603" s="3" t="s">
        <v>12</v>
      </c>
      <c r="E2603" s="3" t="s">
        <v>8</v>
      </c>
      <c r="F2603" s="3">
        <v>5227.2</v>
      </c>
    </row>
    <row r="2604" spans="1:6" ht="16" hidden="1" x14ac:dyDescent="0.45">
      <c r="A2604" s="12">
        <v>44068</v>
      </c>
      <c r="B2604" s="2" t="s">
        <v>15</v>
      </c>
      <c r="C2604" s="2" t="s">
        <v>2635</v>
      </c>
      <c r="D2604" s="2" t="s">
        <v>34</v>
      </c>
      <c r="E2604" s="2" t="s">
        <v>8</v>
      </c>
      <c r="F2604" s="2">
        <v>391.68</v>
      </c>
    </row>
    <row r="2605" spans="1:6" ht="16" hidden="1" x14ac:dyDescent="0.45">
      <c r="A2605" s="13">
        <v>44069</v>
      </c>
      <c r="B2605" s="3" t="s">
        <v>17</v>
      </c>
      <c r="C2605" s="3" t="s">
        <v>2636</v>
      </c>
      <c r="D2605" s="3" t="s">
        <v>73</v>
      </c>
      <c r="E2605" s="3" t="s">
        <v>8</v>
      </c>
      <c r="F2605" s="3">
        <v>1587.2</v>
      </c>
    </row>
    <row r="2606" spans="1:6" ht="16" hidden="1" x14ac:dyDescent="0.45">
      <c r="A2606" s="12">
        <v>44069</v>
      </c>
      <c r="B2606" s="2" t="s">
        <v>6</v>
      </c>
      <c r="C2606" s="2" t="s">
        <v>2637</v>
      </c>
      <c r="D2606" s="2" t="s">
        <v>8</v>
      </c>
      <c r="E2606" s="2" t="s">
        <v>9</v>
      </c>
      <c r="F2606" s="2">
        <v>18283.2</v>
      </c>
    </row>
    <row r="2607" spans="1:6" ht="16" x14ac:dyDescent="0.45">
      <c r="A2607" s="13">
        <v>44069</v>
      </c>
      <c r="B2607" s="3" t="s">
        <v>10</v>
      </c>
      <c r="C2607" s="3" t="s">
        <v>2638</v>
      </c>
      <c r="D2607" s="3" t="s">
        <v>39</v>
      </c>
      <c r="E2607" s="3" t="s">
        <v>8</v>
      </c>
      <c r="F2607" s="3">
        <v>66.976799999999997</v>
      </c>
    </row>
    <row r="2608" spans="1:6" ht="16" hidden="1" x14ac:dyDescent="0.45">
      <c r="A2608" s="12">
        <v>44069</v>
      </c>
      <c r="B2608" s="2" t="s">
        <v>15</v>
      </c>
      <c r="C2608" s="2" t="s">
        <v>2639</v>
      </c>
      <c r="D2608" s="2" t="s">
        <v>46</v>
      </c>
      <c r="E2608" s="2" t="s">
        <v>47</v>
      </c>
      <c r="F2608" s="2">
        <v>3294.72</v>
      </c>
    </row>
    <row r="2609" spans="1:6" ht="16" hidden="1" x14ac:dyDescent="0.45">
      <c r="A2609" s="13">
        <v>44069</v>
      </c>
      <c r="B2609" s="3" t="s">
        <v>15</v>
      </c>
      <c r="C2609" s="3" t="s">
        <v>2640</v>
      </c>
      <c r="D2609" s="3" t="s">
        <v>12</v>
      </c>
      <c r="E2609" s="3" t="s">
        <v>8</v>
      </c>
      <c r="F2609" s="3">
        <v>8.4550000000000001</v>
      </c>
    </row>
    <row r="2610" spans="1:6" ht="16" hidden="1" x14ac:dyDescent="0.45">
      <c r="A2610" s="12">
        <v>44069</v>
      </c>
      <c r="B2610" s="2" t="s">
        <v>15</v>
      </c>
      <c r="C2610" s="2" t="s">
        <v>2641</v>
      </c>
      <c r="D2610" s="2" t="s">
        <v>8</v>
      </c>
      <c r="E2610" s="2" t="s">
        <v>9</v>
      </c>
      <c r="F2610" s="2">
        <v>15736.968000000001</v>
      </c>
    </row>
    <row r="2611" spans="1:6" ht="16" hidden="1" x14ac:dyDescent="0.45">
      <c r="A2611" s="13">
        <v>44070</v>
      </c>
      <c r="B2611" s="3" t="s">
        <v>17</v>
      </c>
      <c r="C2611" s="3" t="s">
        <v>2642</v>
      </c>
      <c r="D2611" s="3" t="s">
        <v>8</v>
      </c>
      <c r="E2611" s="3" t="s">
        <v>9</v>
      </c>
      <c r="F2611" s="3">
        <v>26632.021499999999</v>
      </c>
    </row>
    <row r="2612" spans="1:6" ht="16" hidden="1" x14ac:dyDescent="0.45">
      <c r="A2612" s="12">
        <v>44070</v>
      </c>
      <c r="B2612" s="2" t="s">
        <v>17</v>
      </c>
      <c r="C2612" s="2" t="s">
        <v>2643</v>
      </c>
      <c r="D2612" s="2" t="s">
        <v>28</v>
      </c>
      <c r="E2612" s="2" t="s">
        <v>8</v>
      </c>
      <c r="F2612" s="2">
        <v>18.600000000000001</v>
      </c>
    </row>
    <row r="2613" spans="1:6" ht="16" hidden="1" x14ac:dyDescent="0.45">
      <c r="A2613" s="13">
        <v>44070</v>
      </c>
      <c r="B2613" s="3" t="s">
        <v>6</v>
      </c>
      <c r="C2613" s="3" t="s">
        <v>2644</v>
      </c>
      <c r="D2613" s="3" t="s">
        <v>12</v>
      </c>
      <c r="E2613" s="3" t="s">
        <v>8</v>
      </c>
      <c r="F2613" s="3">
        <v>1969.4686000000002</v>
      </c>
    </row>
    <row r="2614" spans="1:6" ht="16" hidden="1" x14ac:dyDescent="0.45">
      <c r="A2614" s="12">
        <v>44070</v>
      </c>
      <c r="B2614" s="2" t="s">
        <v>6</v>
      </c>
      <c r="C2614" s="2" t="s">
        <v>2645</v>
      </c>
      <c r="D2614" s="2" t="s">
        <v>31</v>
      </c>
      <c r="E2614" s="2" t="s">
        <v>8</v>
      </c>
      <c r="F2614" s="2">
        <v>2693.2690000000002</v>
      </c>
    </row>
    <row r="2615" spans="1:6" ht="16" x14ac:dyDescent="0.45">
      <c r="A2615" s="13">
        <v>44070</v>
      </c>
      <c r="B2615" s="3" t="s">
        <v>10</v>
      </c>
      <c r="C2615" s="3" t="s">
        <v>2646</v>
      </c>
      <c r="D2615" s="3" t="s">
        <v>12</v>
      </c>
      <c r="E2615" s="3" t="s">
        <v>8</v>
      </c>
      <c r="F2615" s="3">
        <v>12.7</v>
      </c>
    </row>
    <row r="2616" spans="1:6" ht="16" hidden="1" x14ac:dyDescent="0.45">
      <c r="A2616" s="12">
        <v>44070</v>
      </c>
      <c r="B2616" s="2" t="s">
        <v>15</v>
      </c>
      <c r="C2616" s="2" t="s">
        <v>2647</v>
      </c>
      <c r="D2616" s="2" t="s">
        <v>93</v>
      </c>
      <c r="E2616" s="2" t="s">
        <v>8</v>
      </c>
      <c r="F2616" s="2">
        <v>35.6004</v>
      </c>
    </row>
    <row r="2617" spans="1:6" ht="16" hidden="1" x14ac:dyDescent="0.45">
      <c r="A2617" s="13">
        <v>44071</v>
      </c>
      <c r="B2617" s="3" t="s">
        <v>6</v>
      </c>
      <c r="C2617" s="3" t="s">
        <v>2648</v>
      </c>
      <c r="D2617" s="3" t="s">
        <v>8</v>
      </c>
      <c r="E2617" s="3" t="s">
        <v>9</v>
      </c>
      <c r="F2617" s="3">
        <v>5926.5954000000002</v>
      </c>
    </row>
    <row r="2618" spans="1:6" ht="16" x14ac:dyDescent="0.45">
      <c r="A2618" s="12">
        <v>44071</v>
      </c>
      <c r="B2618" s="2" t="s">
        <v>10</v>
      </c>
      <c r="C2618" s="2" t="s">
        <v>2649</v>
      </c>
      <c r="D2618" s="2" t="s">
        <v>46</v>
      </c>
      <c r="E2618" s="2" t="s">
        <v>47</v>
      </c>
      <c r="F2618" s="2">
        <v>8.06</v>
      </c>
    </row>
    <row r="2619" spans="1:6" ht="16" x14ac:dyDescent="0.45">
      <c r="A2619" s="13">
        <v>44071</v>
      </c>
      <c r="B2619" s="3" t="s">
        <v>10</v>
      </c>
      <c r="C2619" s="3" t="s">
        <v>2650</v>
      </c>
      <c r="D2619" s="3" t="s">
        <v>67</v>
      </c>
      <c r="E2619" s="3" t="s">
        <v>8</v>
      </c>
      <c r="F2619" s="3">
        <v>6420</v>
      </c>
    </row>
    <row r="2620" spans="1:6" ht="16" hidden="1" x14ac:dyDescent="0.45">
      <c r="A2620" s="12">
        <v>44071</v>
      </c>
      <c r="B2620" s="2" t="s">
        <v>15</v>
      </c>
      <c r="C2620" s="2" t="s">
        <v>2651</v>
      </c>
      <c r="D2620" s="2" t="s">
        <v>46</v>
      </c>
      <c r="E2620" s="2" t="s">
        <v>47</v>
      </c>
      <c r="F2620" s="2">
        <v>8315.3700000000008</v>
      </c>
    </row>
    <row r="2621" spans="1:6" ht="16" hidden="1" x14ac:dyDescent="0.45">
      <c r="A2621" s="13">
        <v>44071</v>
      </c>
      <c r="B2621" s="3" t="s">
        <v>15</v>
      </c>
      <c r="C2621" s="3" t="s">
        <v>2652</v>
      </c>
      <c r="D2621" s="3" t="s">
        <v>93</v>
      </c>
      <c r="E2621" s="3" t="s">
        <v>8</v>
      </c>
      <c r="F2621" s="3">
        <v>484.8</v>
      </c>
    </row>
    <row r="2622" spans="1:6" ht="16" hidden="1" x14ac:dyDescent="0.45">
      <c r="A2622" s="12">
        <v>44072</v>
      </c>
      <c r="B2622" s="2" t="s">
        <v>17</v>
      </c>
      <c r="C2622" s="2" t="s">
        <v>2653</v>
      </c>
      <c r="D2622" s="2" t="s">
        <v>26</v>
      </c>
      <c r="E2622" s="2" t="s">
        <v>8</v>
      </c>
      <c r="F2622" s="2">
        <v>30.6662</v>
      </c>
    </row>
    <row r="2623" spans="1:6" ht="16" hidden="1" x14ac:dyDescent="0.45">
      <c r="A2623" s="13">
        <v>44072</v>
      </c>
      <c r="B2623" s="3" t="s">
        <v>17</v>
      </c>
      <c r="C2623" s="3" t="s">
        <v>2654</v>
      </c>
      <c r="D2623" s="3" t="s">
        <v>28</v>
      </c>
      <c r="E2623" s="3" t="s">
        <v>8</v>
      </c>
      <c r="F2623" s="3">
        <v>22324.400000000001</v>
      </c>
    </row>
    <row r="2624" spans="1:6" ht="16" hidden="1" x14ac:dyDescent="0.45">
      <c r="A2624" s="12">
        <v>44072</v>
      </c>
      <c r="B2624" s="2" t="s">
        <v>6</v>
      </c>
      <c r="C2624" s="2" t="s">
        <v>2655</v>
      </c>
      <c r="D2624" s="2" t="s">
        <v>42</v>
      </c>
      <c r="E2624" s="2" t="s">
        <v>8</v>
      </c>
      <c r="F2624" s="2">
        <v>2337.2719999999999</v>
      </c>
    </row>
    <row r="2625" spans="1:6" ht="16" x14ac:dyDescent="0.45">
      <c r="A2625" s="13">
        <v>44072</v>
      </c>
      <c r="B2625" s="3" t="s">
        <v>10</v>
      </c>
      <c r="C2625" s="3" t="s">
        <v>2656</v>
      </c>
      <c r="D2625" s="3" t="s">
        <v>19</v>
      </c>
      <c r="E2625" s="3" t="s">
        <v>8</v>
      </c>
      <c r="F2625" s="3">
        <v>27120</v>
      </c>
    </row>
    <row r="2626" spans="1:6" ht="16" hidden="1" x14ac:dyDescent="0.45">
      <c r="A2626" s="12">
        <v>44072</v>
      </c>
      <c r="B2626" s="2" t="s">
        <v>15</v>
      </c>
      <c r="C2626" s="2" t="s">
        <v>2657</v>
      </c>
      <c r="D2626" s="2" t="s">
        <v>42</v>
      </c>
      <c r="E2626" s="2" t="s">
        <v>8</v>
      </c>
      <c r="F2626" s="2">
        <v>3499.2772000000004</v>
      </c>
    </row>
    <row r="2627" spans="1:6" ht="16" hidden="1" x14ac:dyDescent="0.45">
      <c r="A2627" s="13">
        <v>44073</v>
      </c>
      <c r="B2627" s="3" t="s">
        <v>6</v>
      </c>
      <c r="C2627" s="3" t="s">
        <v>2658</v>
      </c>
      <c r="D2627" s="3" t="s">
        <v>90</v>
      </c>
      <c r="E2627" s="3" t="s">
        <v>8</v>
      </c>
      <c r="F2627" s="3">
        <v>120.0825</v>
      </c>
    </row>
    <row r="2628" spans="1:6" ht="16" hidden="1" x14ac:dyDescent="0.45">
      <c r="A2628" s="12">
        <v>44073</v>
      </c>
      <c r="B2628" s="2" t="s">
        <v>15</v>
      </c>
      <c r="C2628" s="2" t="s">
        <v>2659</v>
      </c>
      <c r="D2628" s="2" t="s">
        <v>42</v>
      </c>
      <c r="E2628" s="2" t="s">
        <v>8</v>
      </c>
      <c r="F2628" s="2">
        <v>26.2104</v>
      </c>
    </row>
    <row r="2629" spans="1:6" ht="16" hidden="1" x14ac:dyDescent="0.45">
      <c r="A2629" s="13">
        <v>44073</v>
      </c>
      <c r="B2629" s="3" t="s">
        <v>15</v>
      </c>
      <c r="C2629" s="3" t="s">
        <v>2660</v>
      </c>
      <c r="D2629" s="3" t="s">
        <v>90</v>
      </c>
      <c r="E2629" s="3" t="s">
        <v>8</v>
      </c>
      <c r="F2629" s="3">
        <v>883.05799999999988</v>
      </c>
    </row>
    <row r="2630" spans="1:6" ht="16" hidden="1" x14ac:dyDescent="0.45">
      <c r="A2630" s="12">
        <v>44075</v>
      </c>
      <c r="B2630" s="2" t="s">
        <v>17</v>
      </c>
      <c r="C2630" s="2" t="s">
        <v>2661</v>
      </c>
      <c r="D2630" s="2" t="s">
        <v>31</v>
      </c>
      <c r="E2630" s="2" t="s">
        <v>8</v>
      </c>
      <c r="F2630" s="2">
        <v>196.84</v>
      </c>
    </row>
    <row r="2631" spans="1:6" ht="16" hidden="1" x14ac:dyDescent="0.45">
      <c r="A2631" s="13">
        <v>44075</v>
      </c>
      <c r="B2631" s="3" t="s">
        <v>17</v>
      </c>
      <c r="C2631" s="3" t="s">
        <v>2662</v>
      </c>
      <c r="D2631" s="3" t="s">
        <v>104</v>
      </c>
      <c r="E2631" s="3" t="s">
        <v>8</v>
      </c>
      <c r="F2631" s="3">
        <v>7592</v>
      </c>
    </row>
    <row r="2632" spans="1:6" ht="16" hidden="1" x14ac:dyDescent="0.45">
      <c r="A2632" s="12">
        <v>44075</v>
      </c>
      <c r="B2632" s="2" t="s">
        <v>6</v>
      </c>
      <c r="C2632" s="2" t="s">
        <v>2663</v>
      </c>
      <c r="D2632" s="2" t="s">
        <v>46</v>
      </c>
      <c r="E2632" s="2" t="s">
        <v>47</v>
      </c>
      <c r="F2632" s="2">
        <v>5.9644000000000004</v>
      </c>
    </row>
    <row r="2633" spans="1:6" ht="16" x14ac:dyDescent="0.45">
      <c r="A2633" s="13">
        <v>44075</v>
      </c>
      <c r="B2633" s="3" t="s">
        <v>10</v>
      </c>
      <c r="C2633" s="3" t="s">
        <v>2664</v>
      </c>
      <c r="D2633" s="3" t="s">
        <v>8</v>
      </c>
      <c r="E2633" s="3" t="s">
        <v>9</v>
      </c>
      <c r="F2633" s="3">
        <v>6431.9639999999999</v>
      </c>
    </row>
    <row r="2634" spans="1:6" ht="16" hidden="1" x14ac:dyDescent="0.45">
      <c r="A2634" s="12">
        <v>44076</v>
      </c>
      <c r="B2634" s="2" t="s">
        <v>17</v>
      </c>
      <c r="C2634" s="2" t="s">
        <v>2665</v>
      </c>
      <c r="D2634" s="2" t="s">
        <v>39</v>
      </c>
      <c r="E2634" s="2" t="s">
        <v>8</v>
      </c>
      <c r="F2634" s="2">
        <v>97.391999999999996</v>
      </c>
    </row>
    <row r="2635" spans="1:6" ht="16" hidden="1" x14ac:dyDescent="0.45">
      <c r="A2635" s="13">
        <v>44076</v>
      </c>
      <c r="B2635" s="3" t="s">
        <v>17</v>
      </c>
      <c r="C2635" s="3" t="s">
        <v>2666</v>
      </c>
      <c r="D2635" s="3" t="s">
        <v>42</v>
      </c>
      <c r="E2635" s="3" t="s">
        <v>8</v>
      </c>
      <c r="F2635" s="3">
        <v>1645.7772</v>
      </c>
    </row>
    <row r="2636" spans="1:6" ht="16" hidden="1" x14ac:dyDescent="0.45">
      <c r="A2636" s="12">
        <v>44076</v>
      </c>
      <c r="B2636" s="2" t="s">
        <v>17</v>
      </c>
      <c r="C2636" s="2" t="s">
        <v>2667</v>
      </c>
      <c r="D2636" s="2" t="s">
        <v>90</v>
      </c>
      <c r="E2636" s="2" t="s">
        <v>8</v>
      </c>
      <c r="F2636" s="2">
        <v>12.206</v>
      </c>
    </row>
    <row r="2637" spans="1:6" ht="16" x14ac:dyDescent="0.45">
      <c r="A2637" s="13">
        <v>44076</v>
      </c>
      <c r="B2637" s="3" t="s">
        <v>10</v>
      </c>
      <c r="C2637" s="3" t="s">
        <v>2668</v>
      </c>
      <c r="D2637" s="3" t="s">
        <v>64</v>
      </c>
      <c r="E2637" s="3" t="s">
        <v>8</v>
      </c>
      <c r="F2637" s="3">
        <v>7980</v>
      </c>
    </row>
    <row r="2638" spans="1:6" ht="16" x14ac:dyDescent="0.45">
      <c r="A2638" s="12">
        <v>44076</v>
      </c>
      <c r="B2638" s="2" t="s">
        <v>10</v>
      </c>
      <c r="C2638" s="2" t="s">
        <v>2669</v>
      </c>
      <c r="D2638" s="2" t="s">
        <v>57</v>
      </c>
      <c r="E2638" s="2" t="s">
        <v>8</v>
      </c>
      <c r="F2638" s="2">
        <v>13.625</v>
      </c>
    </row>
    <row r="2639" spans="1:6" ht="16" hidden="1" x14ac:dyDescent="0.45">
      <c r="A2639" s="13">
        <v>44076</v>
      </c>
      <c r="B2639" s="3" t="s">
        <v>15</v>
      </c>
      <c r="C2639" s="3" t="s">
        <v>2670</v>
      </c>
      <c r="D2639" s="3" t="s">
        <v>73</v>
      </c>
      <c r="E2639" s="3" t="s">
        <v>8</v>
      </c>
      <c r="F2639" s="3">
        <v>813.7</v>
      </c>
    </row>
    <row r="2640" spans="1:6" ht="16" hidden="1" x14ac:dyDescent="0.45">
      <c r="A2640" s="12">
        <v>44077</v>
      </c>
      <c r="B2640" s="2" t="s">
        <v>17</v>
      </c>
      <c r="C2640" s="2" t="s">
        <v>2671</v>
      </c>
      <c r="D2640" s="2" t="s">
        <v>23</v>
      </c>
      <c r="E2640" s="2" t="s">
        <v>8</v>
      </c>
      <c r="F2640" s="2">
        <v>19.4712</v>
      </c>
    </row>
    <row r="2641" spans="1:6" ht="16" hidden="1" x14ac:dyDescent="0.45">
      <c r="A2641" s="13">
        <v>44077</v>
      </c>
      <c r="B2641" s="3" t="s">
        <v>17</v>
      </c>
      <c r="C2641" s="3" t="s">
        <v>2672</v>
      </c>
      <c r="D2641" s="3" t="s">
        <v>26</v>
      </c>
      <c r="E2641" s="3" t="s">
        <v>8</v>
      </c>
      <c r="F2641" s="3">
        <v>2187.1247999999996</v>
      </c>
    </row>
    <row r="2642" spans="1:6" ht="16" hidden="1" x14ac:dyDescent="0.45">
      <c r="A2642" s="12">
        <v>44077</v>
      </c>
      <c r="B2642" s="2" t="s">
        <v>17</v>
      </c>
      <c r="C2642" s="2" t="s">
        <v>2673</v>
      </c>
      <c r="D2642" s="2" t="s">
        <v>104</v>
      </c>
      <c r="E2642" s="2" t="s">
        <v>8</v>
      </c>
      <c r="F2642" s="2">
        <v>13.287000000000001</v>
      </c>
    </row>
    <row r="2643" spans="1:6" ht="16" hidden="1" x14ac:dyDescent="0.45">
      <c r="A2643" s="13">
        <v>44077</v>
      </c>
      <c r="B2643" s="3" t="s">
        <v>6</v>
      </c>
      <c r="C2643" s="3" t="s">
        <v>2674</v>
      </c>
      <c r="D2643" s="3" t="s">
        <v>23</v>
      </c>
      <c r="E2643" s="3" t="s">
        <v>8</v>
      </c>
      <c r="F2643" s="3">
        <v>4247.1000000000004</v>
      </c>
    </row>
    <row r="2644" spans="1:6" ht="16" x14ac:dyDescent="0.45">
      <c r="A2644" s="12">
        <v>44077</v>
      </c>
      <c r="B2644" s="2" t="s">
        <v>10</v>
      </c>
      <c r="C2644" s="2" t="s">
        <v>2675</v>
      </c>
      <c r="D2644" s="2" t="s">
        <v>31</v>
      </c>
      <c r="E2644" s="2" t="s">
        <v>8</v>
      </c>
      <c r="F2644" s="2">
        <v>9.3240000000000016</v>
      </c>
    </row>
    <row r="2645" spans="1:6" ht="16" hidden="1" x14ac:dyDescent="0.45">
      <c r="A2645" s="13">
        <v>44077</v>
      </c>
      <c r="B2645" s="3" t="s">
        <v>15</v>
      </c>
      <c r="C2645" s="3" t="s">
        <v>2676</v>
      </c>
      <c r="D2645" s="3" t="s">
        <v>93</v>
      </c>
      <c r="E2645" s="3" t="s">
        <v>8</v>
      </c>
      <c r="F2645" s="3">
        <v>894.4</v>
      </c>
    </row>
    <row r="2646" spans="1:6" ht="16" hidden="1" x14ac:dyDescent="0.45">
      <c r="A2646" s="12">
        <v>44078</v>
      </c>
      <c r="B2646" s="2" t="s">
        <v>17</v>
      </c>
      <c r="C2646" s="2" t="s">
        <v>2677</v>
      </c>
      <c r="D2646" s="2" t="s">
        <v>34</v>
      </c>
      <c r="E2646" s="2" t="s">
        <v>8</v>
      </c>
      <c r="F2646" s="2">
        <v>5727.0236999999997</v>
      </c>
    </row>
    <row r="2647" spans="1:6" ht="16" hidden="1" x14ac:dyDescent="0.45">
      <c r="A2647" s="13">
        <v>44078</v>
      </c>
      <c r="B2647" s="3" t="s">
        <v>17</v>
      </c>
      <c r="C2647" s="3" t="s">
        <v>2678</v>
      </c>
      <c r="D2647" s="3" t="s">
        <v>64</v>
      </c>
      <c r="E2647" s="3" t="s">
        <v>8</v>
      </c>
      <c r="F2647" s="3">
        <v>1273.8851999999999</v>
      </c>
    </row>
    <row r="2648" spans="1:6" ht="16" hidden="1" x14ac:dyDescent="0.45">
      <c r="A2648" s="12">
        <v>44078</v>
      </c>
      <c r="B2648" s="2" t="s">
        <v>17</v>
      </c>
      <c r="C2648" s="2" t="s">
        <v>2679</v>
      </c>
      <c r="D2648" s="2" t="s">
        <v>39</v>
      </c>
      <c r="E2648" s="2" t="s">
        <v>8</v>
      </c>
      <c r="F2648" s="2">
        <v>3293.0475000000001</v>
      </c>
    </row>
    <row r="2649" spans="1:6" ht="16" hidden="1" x14ac:dyDescent="0.45">
      <c r="A2649" s="13">
        <v>44078</v>
      </c>
      <c r="B2649" s="3" t="s">
        <v>6</v>
      </c>
      <c r="C2649" s="3" t="s">
        <v>2680</v>
      </c>
      <c r="D2649" s="3" t="s">
        <v>64</v>
      </c>
      <c r="E2649" s="3" t="s">
        <v>8</v>
      </c>
      <c r="F2649" s="3">
        <v>775.03</v>
      </c>
    </row>
    <row r="2650" spans="1:6" ht="16" hidden="1" x14ac:dyDescent="0.45">
      <c r="A2650" s="12">
        <v>44078</v>
      </c>
      <c r="B2650" s="2" t="s">
        <v>6</v>
      </c>
      <c r="C2650" s="2" t="s">
        <v>2681</v>
      </c>
      <c r="D2650" s="2" t="s">
        <v>90</v>
      </c>
      <c r="E2650" s="2" t="s">
        <v>8</v>
      </c>
      <c r="F2650" s="2">
        <v>9.234</v>
      </c>
    </row>
    <row r="2651" spans="1:6" ht="16" hidden="1" x14ac:dyDescent="0.45">
      <c r="A2651" s="13">
        <v>44078</v>
      </c>
      <c r="B2651" s="3" t="s">
        <v>6</v>
      </c>
      <c r="C2651" s="3" t="s">
        <v>2682</v>
      </c>
      <c r="D2651" s="3" t="s">
        <v>90</v>
      </c>
      <c r="E2651" s="3" t="s">
        <v>8</v>
      </c>
      <c r="F2651" s="3">
        <v>27.861600000000003</v>
      </c>
    </row>
    <row r="2652" spans="1:6" ht="16" hidden="1" x14ac:dyDescent="0.45">
      <c r="A2652" s="12">
        <v>44078</v>
      </c>
      <c r="B2652" s="2" t="s">
        <v>15</v>
      </c>
      <c r="C2652" s="2" t="s">
        <v>2683</v>
      </c>
      <c r="D2652" s="2" t="s">
        <v>42</v>
      </c>
      <c r="E2652" s="2" t="s">
        <v>8</v>
      </c>
      <c r="F2652" s="2">
        <v>1695</v>
      </c>
    </row>
    <row r="2653" spans="1:6" ht="16" hidden="1" x14ac:dyDescent="0.45">
      <c r="A2653" s="13">
        <v>44078</v>
      </c>
      <c r="B2653" s="3" t="s">
        <v>15</v>
      </c>
      <c r="C2653" s="3" t="s">
        <v>2684</v>
      </c>
      <c r="D2653" s="3" t="s">
        <v>8</v>
      </c>
      <c r="E2653" s="3" t="s">
        <v>14</v>
      </c>
      <c r="F2653" s="3">
        <v>7.8966000000000012</v>
      </c>
    </row>
    <row r="2654" spans="1:6" ht="16" hidden="1" x14ac:dyDescent="0.45">
      <c r="A2654" s="12">
        <v>44078</v>
      </c>
      <c r="B2654" s="2" t="s">
        <v>15</v>
      </c>
      <c r="C2654" s="2" t="s">
        <v>2685</v>
      </c>
      <c r="D2654" s="2" t="s">
        <v>46</v>
      </c>
      <c r="E2654" s="2" t="s">
        <v>47</v>
      </c>
      <c r="F2654" s="2">
        <v>162.702</v>
      </c>
    </row>
    <row r="2655" spans="1:6" ht="16" hidden="1" x14ac:dyDescent="0.45">
      <c r="A2655" s="13">
        <v>44079</v>
      </c>
      <c r="B2655" s="3" t="s">
        <v>17</v>
      </c>
      <c r="C2655" s="3" t="s">
        <v>2686</v>
      </c>
      <c r="D2655" s="3" t="s">
        <v>8</v>
      </c>
      <c r="E2655" s="3" t="s">
        <v>9</v>
      </c>
      <c r="F2655" s="3">
        <v>57121.156099999993</v>
      </c>
    </row>
    <row r="2656" spans="1:6" ht="16" hidden="1" x14ac:dyDescent="0.45">
      <c r="A2656" s="12">
        <v>44079</v>
      </c>
      <c r="B2656" s="2" t="s">
        <v>6</v>
      </c>
      <c r="C2656" s="2" t="s">
        <v>2687</v>
      </c>
      <c r="D2656" s="2" t="s">
        <v>39</v>
      </c>
      <c r="E2656" s="2" t="s">
        <v>8</v>
      </c>
      <c r="F2656" s="2">
        <v>32.700000000000003</v>
      </c>
    </row>
    <row r="2657" spans="1:6" ht="16" hidden="1" x14ac:dyDescent="0.45">
      <c r="A2657" s="13">
        <v>44079</v>
      </c>
      <c r="B2657" s="3" t="s">
        <v>6</v>
      </c>
      <c r="C2657" s="3" t="s">
        <v>2688</v>
      </c>
      <c r="D2657" s="3" t="s">
        <v>8</v>
      </c>
      <c r="E2657" s="3" t="s">
        <v>9</v>
      </c>
      <c r="F2657" s="3">
        <v>640</v>
      </c>
    </row>
    <row r="2658" spans="1:6" ht="16" hidden="1" x14ac:dyDescent="0.45">
      <c r="A2658" s="12">
        <v>44079</v>
      </c>
      <c r="B2658" s="2" t="s">
        <v>6</v>
      </c>
      <c r="C2658" s="2" t="s">
        <v>2689</v>
      </c>
      <c r="D2658" s="2" t="s">
        <v>64</v>
      </c>
      <c r="E2658" s="2" t="s">
        <v>8</v>
      </c>
      <c r="F2658" s="2">
        <v>6785.5302000000001</v>
      </c>
    </row>
    <row r="2659" spans="1:6" ht="16" x14ac:dyDescent="0.45">
      <c r="A2659" s="13">
        <v>44079</v>
      </c>
      <c r="B2659" s="3" t="s">
        <v>10</v>
      </c>
      <c r="C2659" s="3" t="s">
        <v>2690</v>
      </c>
      <c r="D2659" s="3" t="s">
        <v>73</v>
      </c>
      <c r="E2659" s="3" t="s">
        <v>8</v>
      </c>
      <c r="F2659" s="3">
        <v>66.326400000000007</v>
      </c>
    </row>
    <row r="2660" spans="1:6" ht="16" hidden="1" x14ac:dyDescent="0.45">
      <c r="A2660" s="12">
        <v>44080</v>
      </c>
      <c r="B2660" s="2" t="s">
        <v>6</v>
      </c>
      <c r="C2660" s="2" t="s">
        <v>2691</v>
      </c>
      <c r="D2660" s="2" t="s">
        <v>39</v>
      </c>
      <c r="E2660" s="2" t="s">
        <v>8</v>
      </c>
      <c r="F2660" s="2">
        <v>87.652799999999985</v>
      </c>
    </row>
    <row r="2661" spans="1:6" ht="16" x14ac:dyDescent="0.45">
      <c r="A2661" s="13">
        <v>44080</v>
      </c>
      <c r="B2661" s="3" t="s">
        <v>10</v>
      </c>
      <c r="C2661" s="3" t="s">
        <v>2692</v>
      </c>
      <c r="D2661" s="3" t="s">
        <v>64</v>
      </c>
      <c r="E2661" s="3" t="s">
        <v>8</v>
      </c>
      <c r="F2661" s="3">
        <v>40.659599999999998</v>
      </c>
    </row>
    <row r="2662" spans="1:6" ht="16" hidden="1" x14ac:dyDescent="0.45">
      <c r="A2662" s="12">
        <v>44080</v>
      </c>
      <c r="B2662" s="2" t="s">
        <v>15</v>
      </c>
      <c r="C2662" s="2" t="s">
        <v>2693</v>
      </c>
      <c r="D2662" s="2" t="s">
        <v>26</v>
      </c>
      <c r="E2662" s="2" t="s">
        <v>8</v>
      </c>
      <c r="F2662" s="2">
        <v>8.6999999999999993</v>
      </c>
    </row>
    <row r="2663" spans="1:6" ht="16" hidden="1" x14ac:dyDescent="0.45">
      <c r="A2663" s="13">
        <v>44080</v>
      </c>
      <c r="B2663" s="3" t="s">
        <v>15</v>
      </c>
      <c r="C2663" s="3" t="s">
        <v>2694</v>
      </c>
      <c r="D2663" s="3" t="s">
        <v>8</v>
      </c>
      <c r="E2663" s="3" t="s">
        <v>9</v>
      </c>
      <c r="F2663" s="3">
        <v>10057.68</v>
      </c>
    </row>
    <row r="2664" spans="1:6" ht="16" x14ac:dyDescent="0.45">
      <c r="A2664" s="12">
        <v>44081</v>
      </c>
      <c r="B2664" s="2" t="s">
        <v>10</v>
      </c>
      <c r="C2664" s="2" t="s">
        <v>2695</v>
      </c>
      <c r="D2664" s="2" t="s">
        <v>26</v>
      </c>
      <c r="E2664" s="2" t="s">
        <v>8</v>
      </c>
      <c r="F2664" s="2">
        <v>37.390999999999998</v>
      </c>
    </row>
    <row r="2665" spans="1:6" ht="16" x14ac:dyDescent="0.45">
      <c r="A2665" s="13">
        <v>44081</v>
      </c>
      <c r="B2665" s="3" t="s">
        <v>10</v>
      </c>
      <c r="C2665" s="3" t="s">
        <v>2696</v>
      </c>
      <c r="D2665" s="3" t="s">
        <v>73</v>
      </c>
      <c r="E2665" s="3" t="s">
        <v>8</v>
      </c>
      <c r="F2665" s="3">
        <v>74.269599999999997</v>
      </c>
    </row>
    <row r="2666" spans="1:6" ht="16" x14ac:dyDescent="0.45">
      <c r="A2666" s="12">
        <v>44081</v>
      </c>
      <c r="B2666" s="2" t="s">
        <v>10</v>
      </c>
      <c r="C2666" s="2" t="s">
        <v>2697</v>
      </c>
      <c r="D2666" s="2" t="s">
        <v>90</v>
      </c>
      <c r="E2666" s="2" t="s">
        <v>8</v>
      </c>
      <c r="F2666" s="2">
        <v>2050.6838000000002</v>
      </c>
    </row>
    <row r="2667" spans="1:6" ht="16" x14ac:dyDescent="0.45">
      <c r="A2667" s="13">
        <v>44081</v>
      </c>
      <c r="B2667" s="3" t="s">
        <v>10</v>
      </c>
      <c r="C2667" s="3" t="s">
        <v>2698</v>
      </c>
      <c r="D2667" s="3" t="s">
        <v>104</v>
      </c>
      <c r="E2667" s="3" t="s">
        <v>8</v>
      </c>
      <c r="F2667" s="3">
        <v>302.82</v>
      </c>
    </row>
    <row r="2668" spans="1:6" ht="16" hidden="1" x14ac:dyDescent="0.45">
      <c r="A2668" s="12">
        <v>44081</v>
      </c>
      <c r="B2668" s="2" t="s">
        <v>15</v>
      </c>
      <c r="C2668" s="2" t="s">
        <v>2699</v>
      </c>
      <c r="D2668" s="2" t="s">
        <v>12</v>
      </c>
      <c r="E2668" s="2" t="s">
        <v>8</v>
      </c>
      <c r="F2668" s="2">
        <v>121.92</v>
      </c>
    </row>
    <row r="2669" spans="1:6" ht="16" hidden="1" x14ac:dyDescent="0.45">
      <c r="A2669" s="13">
        <v>44081</v>
      </c>
      <c r="B2669" s="3" t="s">
        <v>15</v>
      </c>
      <c r="C2669" s="3" t="s">
        <v>2700</v>
      </c>
      <c r="D2669" s="3" t="s">
        <v>28</v>
      </c>
      <c r="E2669" s="3" t="s">
        <v>8</v>
      </c>
      <c r="F2669" s="3">
        <v>22.5504</v>
      </c>
    </row>
    <row r="2670" spans="1:6" ht="16" hidden="1" x14ac:dyDescent="0.45">
      <c r="A2670" s="12">
        <v>44081</v>
      </c>
      <c r="B2670" s="2" t="s">
        <v>15</v>
      </c>
      <c r="C2670" s="2" t="s">
        <v>2701</v>
      </c>
      <c r="D2670" s="2" t="s">
        <v>28</v>
      </c>
      <c r="E2670" s="2" t="s">
        <v>8</v>
      </c>
      <c r="F2670" s="2">
        <v>13.944000000000001</v>
      </c>
    </row>
    <row r="2671" spans="1:6" ht="16" hidden="1" x14ac:dyDescent="0.45">
      <c r="A2671" s="13">
        <v>44081</v>
      </c>
      <c r="B2671" s="3" t="s">
        <v>15</v>
      </c>
      <c r="C2671" s="3" t="s">
        <v>2702</v>
      </c>
      <c r="D2671" s="3" t="s">
        <v>8</v>
      </c>
      <c r="E2671" s="3" t="s">
        <v>9</v>
      </c>
      <c r="F2671" s="3">
        <v>24082.560000000001</v>
      </c>
    </row>
    <row r="2672" spans="1:6" ht="16" hidden="1" x14ac:dyDescent="0.45">
      <c r="A2672" s="12">
        <v>44082</v>
      </c>
      <c r="B2672" s="2" t="s">
        <v>17</v>
      </c>
      <c r="C2672" s="2" t="s">
        <v>2703</v>
      </c>
      <c r="D2672" s="2" t="s">
        <v>46</v>
      </c>
      <c r="E2672" s="2" t="s">
        <v>47</v>
      </c>
      <c r="F2672" s="2">
        <v>1077.1199999999999</v>
      </c>
    </row>
    <row r="2673" spans="1:6" ht="16" hidden="1" x14ac:dyDescent="0.45">
      <c r="A2673" s="13">
        <v>44082</v>
      </c>
      <c r="B2673" s="3" t="s">
        <v>17</v>
      </c>
      <c r="C2673" s="3" t="s">
        <v>2704</v>
      </c>
      <c r="D2673" s="3" t="s">
        <v>8</v>
      </c>
      <c r="E2673" s="3" t="s">
        <v>9</v>
      </c>
      <c r="F2673" s="3">
        <v>13355.37</v>
      </c>
    </row>
    <row r="2674" spans="1:6" ht="16" hidden="1" x14ac:dyDescent="0.45">
      <c r="A2674" s="12">
        <v>44082</v>
      </c>
      <c r="B2674" s="2" t="s">
        <v>6</v>
      </c>
      <c r="C2674" s="2" t="s">
        <v>2705</v>
      </c>
      <c r="D2674" s="2" t="s">
        <v>90</v>
      </c>
      <c r="E2674" s="2" t="s">
        <v>8</v>
      </c>
      <c r="F2674" s="2">
        <v>117.376</v>
      </c>
    </row>
    <row r="2675" spans="1:6" ht="16" hidden="1" x14ac:dyDescent="0.45">
      <c r="A2675" s="13">
        <v>44082</v>
      </c>
      <c r="B2675" s="3" t="s">
        <v>6</v>
      </c>
      <c r="C2675" s="3" t="s">
        <v>2706</v>
      </c>
      <c r="D2675" s="3" t="s">
        <v>73</v>
      </c>
      <c r="E2675" s="3" t="s">
        <v>8</v>
      </c>
      <c r="F2675" s="3">
        <v>641.23289999999997</v>
      </c>
    </row>
    <row r="2676" spans="1:6" ht="16" x14ac:dyDescent="0.45">
      <c r="A2676" s="12">
        <v>44082</v>
      </c>
      <c r="B2676" s="2" t="s">
        <v>10</v>
      </c>
      <c r="C2676" s="2" t="s">
        <v>2707</v>
      </c>
      <c r="D2676" s="2" t="s">
        <v>34</v>
      </c>
      <c r="E2676" s="2" t="s">
        <v>8</v>
      </c>
      <c r="F2676" s="2">
        <v>688</v>
      </c>
    </row>
    <row r="2677" spans="1:6" ht="16" hidden="1" x14ac:dyDescent="0.45">
      <c r="A2677" s="13">
        <v>44082</v>
      </c>
      <c r="B2677" s="3" t="s">
        <v>15</v>
      </c>
      <c r="C2677" s="3" t="s">
        <v>2708</v>
      </c>
      <c r="D2677" s="3" t="s">
        <v>64</v>
      </c>
      <c r="E2677" s="3" t="s">
        <v>8</v>
      </c>
      <c r="F2677" s="3">
        <v>47.400600000000004</v>
      </c>
    </row>
    <row r="2678" spans="1:6" ht="16" hidden="1" x14ac:dyDescent="0.45">
      <c r="A2678" s="12">
        <v>44083</v>
      </c>
      <c r="B2678" s="2" t="s">
        <v>17</v>
      </c>
      <c r="C2678" s="2" t="s">
        <v>2709</v>
      </c>
      <c r="D2678" s="2" t="s">
        <v>39</v>
      </c>
      <c r="E2678" s="2" t="s">
        <v>8</v>
      </c>
      <c r="F2678" s="2">
        <v>12.58</v>
      </c>
    </row>
    <row r="2679" spans="1:6" ht="16" hidden="1" x14ac:dyDescent="0.45">
      <c r="A2679" s="13">
        <v>44083</v>
      </c>
      <c r="B2679" s="3" t="s">
        <v>6</v>
      </c>
      <c r="C2679" s="3" t="s">
        <v>2710</v>
      </c>
      <c r="D2679" s="3" t="s">
        <v>39</v>
      </c>
      <c r="E2679" s="3" t="s">
        <v>8</v>
      </c>
      <c r="F2679" s="3">
        <v>1236.6199999999999</v>
      </c>
    </row>
    <row r="2680" spans="1:6" ht="16" hidden="1" x14ac:dyDescent="0.45">
      <c r="A2680" s="12">
        <v>44083</v>
      </c>
      <c r="B2680" s="2" t="s">
        <v>6</v>
      </c>
      <c r="C2680" s="2" t="s">
        <v>2711</v>
      </c>
      <c r="D2680" s="2" t="s">
        <v>8</v>
      </c>
      <c r="E2680" s="2" t="s">
        <v>14</v>
      </c>
      <c r="F2680" s="2">
        <v>1850.24</v>
      </c>
    </row>
    <row r="2681" spans="1:6" ht="16" x14ac:dyDescent="0.45">
      <c r="A2681" s="13">
        <v>44083</v>
      </c>
      <c r="B2681" s="3" t="s">
        <v>10</v>
      </c>
      <c r="C2681" s="3" t="s">
        <v>2712</v>
      </c>
      <c r="D2681" s="3" t="s">
        <v>31</v>
      </c>
      <c r="E2681" s="3" t="s">
        <v>8</v>
      </c>
      <c r="F2681" s="3">
        <v>82.044000000000011</v>
      </c>
    </row>
    <row r="2682" spans="1:6" ht="16" hidden="1" x14ac:dyDescent="0.45">
      <c r="A2682" s="12">
        <v>44083</v>
      </c>
      <c r="B2682" s="2" t="s">
        <v>15</v>
      </c>
      <c r="C2682" s="2" t="s">
        <v>2713</v>
      </c>
      <c r="D2682" s="2" t="s">
        <v>34</v>
      </c>
      <c r="E2682" s="2" t="s">
        <v>8</v>
      </c>
      <c r="F2682" s="2">
        <v>4140</v>
      </c>
    </row>
    <row r="2683" spans="1:6" ht="16" hidden="1" x14ac:dyDescent="0.45">
      <c r="A2683" s="13">
        <v>44084</v>
      </c>
      <c r="B2683" s="3" t="s">
        <v>17</v>
      </c>
      <c r="C2683" s="3" t="s">
        <v>2714</v>
      </c>
      <c r="D2683" s="3" t="s">
        <v>28</v>
      </c>
      <c r="E2683" s="3" t="s">
        <v>8</v>
      </c>
      <c r="F2683" s="3">
        <v>13563.858699999999</v>
      </c>
    </row>
    <row r="2684" spans="1:6" ht="16" hidden="1" x14ac:dyDescent="0.45">
      <c r="A2684" s="12">
        <v>44084</v>
      </c>
      <c r="B2684" s="2" t="s">
        <v>17</v>
      </c>
      <c r="C2684" s="2" t="s">
        <v>2715</v>
      </c>
      <c r="D2684" s="2" t="s">
        <v>67</v>
      </c>
      <c r="E2684" s="2" t="s">
        <v>8</v>
      </c>
      <c r="F2684" s="2">
        <v>156.768</v>
      </c>
    </row>
    <row r="2685" spans="1:6" ht="16" x14ac:dyDescent="0.45">
      <c r="A2685" s="13">
        <v>44084</v>
      </c>
      <c r="B2685" s="3" t="s">
        <v>10</v>
      </c>
      <c r="C2685" s="3" t="s">
        <v>2716</v>
      </c>
      <c r="D2685" s="3" t="s">
        <v>64</v>
      </c>
      <c r="E2685" s="3" t="s">
        <v>8</v>
      </c>
      <c r="F2685" s="3">
        <v>3916.2035999999998</v>
      </c>
    </row>
    <row r="2686" spans="1:6" ht="16" hidden="1" x14ac:dyDescent="0.45">
      <c r="A2686" s="12">
        <v>44084</v>
      </c>
      <c r="B2686" s="2" t="s">
        <v>15</v>
      </c>
      <c r="C2686" s="2" t="s">
        <v>2717</v>
      </c>
      <c r="D2686" s="2" t="s">
        <v>46</v>
      </c>
      <c r="E2686" s="2" t="s">
        <v>47</v>
      </c>
      <c r="F2686" s="2">
        <v>3057.6</v>
      </c>
    </row>
    <row r="2687" spans="1:6" ht="16" hidden="1" x14ac:dyDescent="0.45">
      <c r="A2687" s="13">
        <v>44085</v>
      </c>
      <c r="B2687" s="3" t="s">
        <v>6</v>
      </c>
      <c r="C2687" s="3" t="s">
        <v>2718</v>
      </c>
      <c r="D2687" s="3" t="s">
        <v>93</v>
      </c>
      <c r="E2687" s="3" t="s">
        <v>8</v>
      </c>
      <c r="F2687" s="3">
        <v>13.1</v>
      </c>
    </row>
    <row r="2688" spans="1:6" ht="16" hidden="1" x14ac:dyDescent="0.45">
      <c r="A2688" s="12">
        <v>44086</v>
      </c>
      <c r="B2688" s="2" t="s">
        <v>17</v>
      </c>
      <c r="C2688" s="2" t="s">
        <v>2719</v>
      </c>
      <c r="D2688" s="2" t="s">
        <v>26</v>
      </c>
      <c r="E2688" s="2" t="s">
        <v>8</v>
      </c>
      <c r="F2688" s="2">
        <v>574.6</v>
      </c>
    </row>
    <row r="2689" spans="1:6" ht="16" hidden="1" x14ac:dyDescent="0.45">
      <c r="A2689" s="13">
        <v>44086</v>
      </c>
      <c r="B2689" s="3" t="s">
        <v>6</v>
      </c>
      <c r="C2689" s="3" t="s">
        <v>2720</v>
      </c>
      <c r="D2689" s="3" t="s">
        <v>67</v>
      </c>
      <c r="E2689" s="3" t="s">
        <v>8</v>
      </c>
      <c r="F2689" s="3">
        <v>14.148</v>
      </c>
    </row>
    <row r="2690" spans="1:6" ht="16" x14ac:dyDescent="0.45">
      <c r="A2690" s="12">
        <v>44086</v>
      </c>
      <c r="B2690" s="2" t="s">
        <v>10</v>
      </c>
      <c r="C2690" s="2" t="s">
        <v>2721</v>
      </c>
      <c r="D2690" s="2" t="s">
        <v>8</v>
      </c>
      <c r="E2690" s="2" t="s">
        <v>14</v>
      </c>
      <c r="F2690" s="2">
        <v>18.4512</v>
      </c>
    </row>
    <row r="2691" spans="1:6" ht="16" x14ac:dyDescent="0.45">
      <c r="A2691" s="13">
        <v>44086</v>
      </c>
      <c r="B2691" s="3" t="s">
        <v>10</v>
      </c>
      <c r="C2691" s="3" t="s">
        <v>2722</v>
      </c>
      <c r="D2691" s="3" t="s">
        <v>28</v>
      </c>
      <c r="E2691" s="3" t="s">
        <v>8</v>
      </c>
      <c r="F2691" s="3">
        <v>14175.7621</v>
      </c>
    </row>
    <row r="2692" spans="1:6" ht="16" hidden="1" x14ac:dyDescent="0.45">
      <c r="A2692" s="12">
        <v>44086</v>
      </c>
      <c r="B2692" s="2" t="s">
        <v>15</v>
      </c>
      <c r="C2692" s="2" t="s">
        <v>2723</v>
      </c>
      <c r="D2692" s="2" t="s">
        <v>28</v>
      </c>
      <c r="E2692" s="2" t="s">
        <v>8</v>
      </c>
      <c r="F2692" s="2">
        <v>22.915199999999999</v>
      </c>
    </row>
    <row r="2693" spans="1:6" ht="16" hidden="1" x14ac:dyDescent="0.45">
      <c r="A2693" s="13">
        <v>44086</v>
      </c>
      <c r="B2693" s="3" t="s">
        <v>15</v>
      </c>
      <c r="C2693" s="3" t="s">
        <v>2724</v>
      </c>
      <c r="D2693" s="3" t="s">
        <v>23</v>
      </c>
      <c r="E2693" s="3" t="s">
        <v>8</v>
      </c>
      <c r="F2693" s="3">
        <v>1780</v>
      </c>
    </row>
    <row r="2694" spans="1:6" ht="16" hidden="1" x14ac:dyDescent="0.45">
      <c r="A2694" s="12">
        <v>44087</v>
      </c>
      <c r="B2694" s="2" t="s">
        <v>6</v>
      </c>
      <c r="C2694" s="2" t="s">
        <v>2725</v>
      </c>
      <c r="D2694" s="2" t="s">
        <v>39</v>
      </c>
      <c r="E2694" s="2" t="s">
        <v>8</v>
      </c>
      <c r="F2694" s="2">
        <v>1100</v>
      </c>
    </row>
    <row r="2695" spans="1:6" ht="16" hidden="1" x14ac:dyDescent="0.45">
      <c r="A2695" s="13">
        <v>44088</v>
      </c>
      <c r="B2695" s="3" t="s">
        <v>17</v>
      </c>
      <c r="C2695" s="3" t="s">
        <v>2726</v>
      </c>
      <c r="D2695" s="3" t="s">
        <v>34</v>
      </c>
      <c r="E2695" s="3" t="s">
        <v>8</v>
      </c>
      <c r="F2695" s="3">
        <v>1942.5</v>
      </c>
    </row>
    <row r="2696" spans="1:6" ht="16" hidden="1" x14ac:dyDescent="0.45">
      <c r="A2696" s="12">
        <v>44088</v>
      </c>
      <c r="B2696" s="2" t="s">
        <v>17</v>
      </c>
      <c r="C2696" s="2" t="s">
        <v>2727</v>
      </c>
      <c r="D2696" s="2" t="s">
        <v>39</v>
      </c>
      <c r="E2696" s="2" t="s">
        <v>8</v>
      </c>
      <c r="F2696" s="2">
        <v>8891.1368000000002</v>
      </c>
    </row>
    <row r="2697" spans="1:6" ht="16" hidden="1" x14ac:dyDescent="0.45">
      <c r="A2697" s="13">
        <v>44088</v>
      </c>
      <c r="B2697" s="3" t="s">
        <v>6</v>
      </c>
      <c r="C2697" s="3" t="s">
        <v>2728</v>
      </c>
      <c r="D2697" s="3" t="s">
        <v>31</v>
      </c>
      <c r="E2697" s="3" t="s">
        <v>8</v>
      </c>
      <c r="F2697" s="3">
        <v>13.9</v>
      </c>
    </row>
    <row r="2698" spans="1:6" ht="16" hidden="1" x14ac:dyDescent="0.45">
      <c r="A2698" s="12">
        <v>44088</v>
      </c>
      <c r="B2698" s="2" t="s">
        <v>6</v>
      </c>
      <c r="C2698" s="2" t="s">
        <v>2729</v>
      </c>
      <c r="D2698" s="2" t="s">
        <v>12</v>
      </c>
      <c r="E2698" s="2" t="s">
        <v>8</v>
      </c>
      <c r="F2698" s="2">
        <v>1228.1600000000001</v>
      </c>
    </row>
    <row r="2699" spans="1:6" ht="16" x14ac:dyDescent="0.45">
      <c r="A2699" s="13">
        <v>44088</v>
      </c>
      <c r="B2699" s="3" t="s">
        <v>10</v>
      </c>
      <c r="C2699" s="3" t="s">
        <v>2730</v>
      </c>
      <c r="D2699" s="3" t="s">
        <v>34</v>
      </c>
      <c r="E2699" s="3" t="s">
        <v>8</v>
      </c>
      <c r="F2699" s="3">
        <v>12994.8</v>
      </c>
    </row>
    <row r="2700" spans="1:6" ht="16" x14ac:dyDescent="0.45">
      <c r="A2700" s="12">
        <v>44088</v>
      </c>
      <c r="B2700" s="2" t="s">
        <v>10</v>
      </c>
      <c r="C2700" s="2" t="s">
        <v>2731</v>
      </c>
      <c r="D2700" s="2" t="s">
        <v>57</v>
      </c>
      <c r="E2700" s="2" t="s">
        <v>8</v>
      </c>
      <c r="F2700" s="2">
        <v>928</v>
      </c>
    </row>
    <row r="2701" spans="1:6" ht="16" hidden="1" x14ac:dyDescent="0.45">
      <c r="A2701" s="13">
        <v>44088</v>
      </c>
      <c r="B2701" s="3" t="s">
        <v>15</v>
      </c>
      <c r="C2701" s="3" t="s">
        <v>2732</v>
      </c>
      <c r="D2701" s="3" t="s">
        <v>93</v>
      </c>
      <c r="E2701" s="3" t="s">
        <v>8</v>
      </c>
      <c r="F2701" s="3">
        <v>2610.1166000000003</v>
      </c>
    </row>
    <row r="2702" spans="1:6" ht="16" hidden="1" x14ac:dyDescent="0.45">
      <c r="A2702" s="12">
        <v>44088</v>
      </c>
      <c r="B2702" s="2" t="s">
        <v>15</v>
      </c>
      <c r="C2702" s="2" t="s">
        <v>2733</v>
      </c>
      <c r="D2702" s="2" t="s">
        <v>31</v>
      </c>
      <c r="E2702" s="2" t="s">
        <v>8</v>
      </c>
      <c r="F2702" s="2">
        <v>113.77800000000001</v>
      </c>
    </row>
    <row r="2703" spans="1:6" ht="16" hidden="1" x14ac:dyDescent="0.45">
      <c r="A2703" s="13">
        <v>44088</v>
      </c>
      <c r="B2703" s="3" t="s">
        <v>15</v>
      </c>
      <c r="C2703" s="3" t="s">
        <v>2734</v>
      </c>
      <c r="D2703" s="3" t="s">
        <v>93</v>
      </c>
      <c r="E2703" s="3" t="s">
        <v>8</v>
      </c>
      <c r="F2703" s="3">
        <v>22.244399999999999</v>
      </c>
    </row>
    <row r="2704" spans="1:6" ht="16" x14ac:dyDescent="0.45">
      <c r="A2704" s="12">
        <v>44089</v>
      </c>
      <c r="B2704" s="2" t="s">
        <v>10</v>
      </c>
      <c r="C2704" s="2" t="s">
        <v>2735</v>
      </c>
      <c r="D2704" s="2" t="s">
        <v>28</v>
      </c>
      <c r="E2704" s="2" t="s">
        <v>8</v>
      </c>
      <c r="F2704" s="2">
        <v>553.28399999999999</v>
      </c>
    </row>
    <row r="2705" spans="1:6" ht="16" x14ac:dyDescent="0.45">
      <c r="A2705" s="13">
        <v>44089</v>
      </c>
      <c r="B2705" s="3" t="s">
        <v>10</v>
      </c>
      <c r="C2705" s="3" t="s">
        <v>2736</v>
      </c>
      <c r="D2705" s="3" t="s">
        <v>34</v>
      </c>
      <c r="E2705" s="3" t="s">
        <v>8</v>
      </c>
      <c r="F2705" s="3">
        <v>6.472500000000001</v>
      </c>
    </row>
    <row r="2706" spans="1:6" ht="16" hidden="1" x14ac:dyDescent="0.45">
      <c r="A2706" s="12">
        <v>44089</v>
      </c>
      <c r="B2706" s="2" t="s">
        <v>15</v>
      </c>
      <c r="C2706" s="2" t="s">
        <v>2737</v>
      </c>
      <c r="D2706" s="2" t="s">
        <v>39</v>
      </c>
      <c r="E2706" s="2" t="s">
        <v>8</v>
      </c>
      <c r="F2706" s="2">
        <v>1504</v>
      </c>
    </row>
    <row r="2707" spans="1:6" ht="16" x14ac:dyDescent="0.45">
      <c r="A2707" s="13">
        <v>44090</v>
      </c>
      <c r="B2707" s="3" t="s">
        <v>10</v>
      </c>
      <c r="C2707" s="3" t="s">
        <v>2738</v>
      </c>
      <c r="D2707" s="3" t="s">
        <v>8</v>
      </c>
      <c r="E2707" s="3" t="s">
        <v>14</v>
      </c>
      <c r="F2707" s="3">
        <v>21.120099999999997</v>
      </c>
    </row>
    <row r="2708" spans="1:6" ht="16" hidden="1" x14ac:dyDescent="0.45">
      <c r="A2708" s="12">
        <v>44091</v>
      </c>
      <c r="B2708" s="2" t="s">
        <v>15</v>
      </c>
      <c r="C2708" s="2" t="s">
        <v>2739</v>
      </c>
      <c r="D2708" s="2" t="s">
        <v>57</v>
      </c>
      <c r="E2708" s="2" t="s">
        <v>8</v>
      </c>
      <c r="F2708" s="2">
        <v>5400</v>
      </c>
    </row>
    <row r="2709" spans="1:6" ht="16" hidden="1" x14ac:dyDescent="0.45">
      <c r="A2709" s="13">
        <v>44091</v>
      </c>
      <c r="B2709" s="3" t="s">
        <v>15</v>
      </c>
      <c r="C2709" s="3" t="s">
        <v>2740</v>
      </c>
      <c r="D2709" s="3" t="s">
        <v>46</v>
      </c>
      <c r="E2709" s="3" t="s">
        <v>47</v>
      </c>
      <c r="F2709" s="3">
        <v>987.62</v>
      </c>
    </row>
    <row r="2710" spans="1:6" ht="16" hidden="1" x14ac:dyDescent="0.45">
      <c r="A2710" s="12">
        <v>44091</v>
      </c>
      <c r="B2710" s="2" t="s">
        <v>15</v>
      </c>
      <c r="C2710" s="2" t="s">
        <v>2741</v>
      </c>
      <c r="D2710" s="2" t="s">
        <v>46</v>
      </c>
      <c r="E2710" s="2" t="s">
        <v>47</v>
      </c>
      <c r="F2710" s="2">
        <v>2272.64</v>
      </c>
    </row>
    <row r="2711" spans="1:6" ht="16" hidden="1" x14ac:dyDescent="0.45">
      <c r="A2711" s="13">
        <v>44091</v>
      </c>
      <c r="B2711" s="3" t="s">
        <v>15</v>
      </c>
      <c r="C2711" s="3" t="s">
        <v>2742</v>
      </c>
      <c r="D2711" s="3" t="s">
        <v>19</v>
      </c>
      <c r="E2711" s="3" t="s">
        <v>8</v>
      </c>
      <c r="F2711" s="3">
        <v>6336.8159999999998</v>
      </c>
    </row>
    <row r="2712" spans="1:6" ht="16" hidden="1" x14ac:dyDescent="0.45">
      <c r="A2712" s="12">
        <v>44092</v>
      </c>
      <c r="B2712" s="2" t="s">
        <v>17</v>
      </c>
      <c r="C2712" s="2" t="s">
        <v>2743</v>
      </c>
      <c r="D2712" s="2" t="s">
        <v>8</v>
      </c>
      <c r="E2712" s="2" t="s">
        <v>9</v>
      </c>
      <c r="F2712" s="2">
        <v>23532</v>
      </c>
    </row>
    <row r="2713" spans="1:6" ht="16" x14ac:dyDescent="0.45">
      <c r="A2713" s="13">
        <v>44092</v>
      </c>
      <c r="B2713" s="3" t="s">
        <v>10</v>
      </c>
      <c r="C2713" s="3" t="s">
        <v>2744</v>
      </c>
      <c r="D2713" s="3" t="s">
        <v>8</v>
      </c>
      <c r="E2713" s="3" t="s">
        <v>9</v>
      </c>
      <c r="F2713" s="3">
        <v>15806.4</v>
      </c>
    </row>
    <row r="2714" spans="1:6" ht="16" x14ac:dyDescent="0.45">
      <c r="A2714" s="12">
        <v>44092</v>
      </c>
      <c r="B2714" s="2" t="s">
        <v>10</v>
      </c>
      <c r="C2714" s="2" t="s">
        <v>2745</v>
      </c>
      <c r="D2714" s="2" t="s">
        <v>73</v>
      </c>
      <c r="E2714" s="2" t="s">
        <v>8</v>
      </c>
      <c r="F2714" s="2">
        <v>9582.0480000000007</v>
      </c>
    </row>
    <row r="2715" spans="1:6" ht="16" x14ac:dyDescent="0.45">
      <c r="A2715" s="13">
        <v>44092</v>
      </c>
      <c r="B2715" s="3" t="s">
        <v>10</v>
      </c>
      <c r="C2715" s="3" t="s">
        <v>2746</v>
      </c>
      <c r="D2715" s="3" t="s">
        <v>8</v>
      </c>
      <c r="E2715" s="3" t="s">
        <v>9</v>
      </c>
      <c r="F2715" s="3">
        <v>16349.4</v>
      </c>
    </row>
    <row r="2716" spans="1:6" ht="16" x14ac:dyDescent="0.45">
      <c r="A2716" s="12">
        <v>44092</v>
      </c>
      <c r="B2716" s="2" t="s">
        <v>10</v>
      </c>
      <c r="C2716" s="2" t="s">
        <v>2747</v>
      </c>
      <c r="D2716" s="2" t="s">
        <v>57</v>
      </c>
      <c r="E2716" s="2" t="s">
        <v>8</v>
      </c>
      <c r="F2716" s="2">
        <v>3306</v>
      </c>
    </row>
    <row r="2717" spans="1:6" ht="16" hidden="1" x14ac:dyDescent="0.45">
      <c r="A2717" s="13">
        <v>44092</v>
      </c>
      <c r="B2717" s="3" t="s">
        <v>15</v>
      </c>
      <c r="C2717" s="3" t="s">
        <v>2748</v>
      </c>
      <c r="D2717" s="3" t="s">
        <v>104</v>
      </c>
      <c r="E2717" s="3" t="s">
        <v>8</v>
      </c>
      <c r="F2717" s="3">
        <v>4.92</v>
      </c>
    </row>
    <row r="2718" spans="1:6" ht="16" hidden="1" x14ac:dyDescent="0.45">
      <c r="A2718" s="12">
        <v>44092</v>
      </c>
      <c r="B2718" s="2" t="s">
        <v>15</v>
      </c>
      <c r="C2718" s="2" t="s">
        <v>2749</v>
      </c>
      <c r="D2718" s="2" t="s">
        <v>8</v>
      </c>
      <c r="E2718" s="2" t="s">
        <v>9</v>
      </c>
      <c r="F2718" s="2">
        <v>64003.223099999996</v>
      </c>
    </row>
    <row r="2719" spans="1:6" ht="16" hidden="1" x14ac:dyDescent="0.45">
      <c r="A2719" s="13">
        <v>44093</v>
      </c>
      <c r="B2719" s="3" t="s">
        <v>17</v>
      </c>
      <c r="C2719" s="3" t="s">
        <v>2750</v>
      </c>
      <c r="D2719" s="3" t="s">
        <v>46</v>
      </c>
      <c r="E2719" s="3" t="s">
        <v>47</v>
      </c>
      <c r="F2719" s="3">
        <v>3106.88</v>
      </c>
    </row>
    <row r="2720" spans="1:6" ht="16" hidden="1" x14ac:dyDescent="0.45">
      <c r="A2720" s="12">
        <v>44093</v>
      </c>
      <c r="B2720" s="2" t="s">
        <v>17</v>
      </c>
      <c r="C2720" s="2" t="s">
        <v>2751</v>
      </c>
      <c r="D2720" s="2" t="s">
        <v>42</v>
      </c>
      <c r="E2720" s="2" t="s">
        <v>8</v>
      </c>
      <c r="F2720" s="2">
        <v>1611.84</v>
      </c>
    </row>
    <row r="2721" spans="1:6" ht="16" hidden="1" x14ac:dyDescent="0.45">
      <c r="A2721" s="13">
        <v>44093</v>
      </c>
      <c r="B2721" s="3" t="s">
        <v>17</v>
      </c>
      <c r="C2721" s="3" t="s">
        <v>2752</v>
      </c>
      <c r="D2721" s="3" t="s">
        <v>93</v>
      </c>
      <c r="E2721" s="3" t="s">
        <v>8</v>
      </c>
      <c r="F2721" s="3">
        <v>130.2336</v>
      </c>
    </row>
    <row r="2722" spans="1:6" ht="16" hidden="1" x14ac:dyDescent="0.45">
      <c r="A2722" s="12">
        <v>44094</v>
      </c>
      <c r="B2722" s="2" t="s">
        <v>17</v>
      </c>
      <c r="C2722" s="2" t="s">
        <v>2753</v>
      </c>
      <c r="D2722" s="2" t="s">
        <v>26</v>
      </c>
      <c r="E2722" s="2" t="s">
        <v>8</v>
      </c>
      <c r="F2722" s="2">
        <v>9.5920000000000005</v>
      </c>
    </row>
    <row r="2723" spans="1:6" ht="16" hidden="1" x14ac:dyDescent="0.45">
      <c r="A2723" s="13">
        <v>44094</v>
      </c>
      <c r="B2723" s="3" t="s">
        <v>6</v>
      </c>
      <c r="C2723" s="3" t="s">
        <v>2754</v>
      </c>
      <c r="D2723" s="3" t="s">
        <v>8</v>
      </c>
      <c r="E2723" s="3" t="s">
        <v>51</v>
      </c>
      <c r="F2723" s="3">
        <v>900.24</v>
      </c>
    </row>
    <row r="2724" spans="1:6" ht="16" hidden="1" x14ac:dyDescent="0.45">
      <c r="A2724" s="12">
        <v>44094</v>
      </c>
      <c r="B2724" s="2" t="s">
        <v>6</v>
      </c>
      <c r="C2724" s="2" t="s">
        <v>2755</v>
      </c>
      <c r="D2724" s="2" t="s">
        <v>19</v>
      </c>
      <c r="E2724" s="2" t="s">
        <v>8</v>
      </c>
      <c r="F2724" s="2">
        <v>864</v>
      </c>
    </row>
    <row r="2725" spans="1:6" ht="16" x14ac:dyDescent="0.45">
      <c r="A2725" s="13">
        <v>44094</v>
      </c>
      <c r="B2725" s="3" t="s">
        <v>10</v>
      </c>
      <c r="C2725" s="3" t="s">
        <v>2756</v>
      </c>
      <c r="D2725" s="3" t="s">
        <v>93</v>
      </c>
      <c r="E2725" s="3" t="s">
        <v>8</v>
      </c>
      <c r="F2725" s="3">
        <v>3521.0735999999997</v>
      </c>
    </row>
    <row r="2726" spans="1:6" ht="16" hidden="1" x14ac:dyDescent="0.45">
      <c r="A2726" s="12">
        <v>44094</v>
      </c>
      <c r="B2726" s="2" t="s">
        <v>15</v>
      </c>
      <c r="C2726" s="2" t="s">
        <v>2757</v>
      </c>
      <c r="D2726" s="2" t="s">
        <v>31</v>
      </c>
      <c r="E2726" s="2" t="s">
        <v>8</v>
      </c>
      <c r="F2726" s="2">
        <v>5.6239999999999997</v>
      </c>
    </row>
    <row r="2727" spans="1:6" ht="16" hidden="1" x14ac:dyDescent="0.45">
      <c r="A2727" s="13">
        <v>44094</v>
      </c>
      <c r="B2727" s="3" t="s">
        <v>15</v>
      </c>
      <c r="C2727" s="3" t="s">
        <v>2758</v>
      </c>
      <c r="D2727" s="3" t="s">
        <v>39</v>
      </c>
      <c r="E2727" s="3" t="s">
        <v>8</v>
      </c>
      <c r="F2727" s="3">
        <v>786</v>
      </c>
    </row>
    <row r="2728" spans="1:6" ht="16" hidden="1" x14ac:dyDescent="0.45">
      <c r="A2728" s="12">
        <v>44095</v>
      </c>
      <c r="B2728" s="2" t="s">
        <v>6</v>
      </c>
      <c r="C2728" s="2" t="s">
        <v>2759</v>
      </c>
      <c r="D2728" s="2" t="s">
        <v>8</v>
      </c>
      <c r="E2728" s="2" t="s">
        <v>9</v>
      </c>
      <c r="F2728" s="2">
        <v>732</v>
      </c>
    </row>
    <row r="2729" spans="1:6" ht="16" x14ac:dyDescent="0.45">
      <c r="A2729" s="13">
        <v>44095</v>
      </c>
      <c r="B2729" s="3" t="s">
        <v>10</v>
      </c>
      <c r="C2729" s="3" t="s">
        <v>2760</v>
      </c>
      <c r="D2729" s="3" t="s">
        <v>64</v>
      </c>
      <c r="E2729" s="3" t="s">
        <v>8</v>
      </c>
      <c r="F2729" s="3">
        <v>4838.8616999999995</v>
      </c>
    </row>
    <row r="2730" spans="1:6" ht="16" hidden="1" x14ac:dyDescent="0.45">
      <c r="A2730" s="12">
        <v>44095</v>
      </c>
      <c r="B2730" s="2" t="s">
        <v>15</v>
      </c>
      <c r="C2730" s="2" t="s">
        <v>2761</v>
      </c>
      <c r="D2730" s="2" t="s">
        <v>73</v>
      </c>
      <c r="E2730" s="2" t="s">
        <v>8</v>
      </c>
      <c r="F2730" s="2">
        <v>1270</v>
      </c>
    </row>
    <row r="2731" spans="1:6" ht="16" hidden="1" x14ac:dyDescent="0.45">
      <c r="A2731" s="13">
        <v>44095</v>
      </c>
      <c r="B2731" s="3" t="s">
        <v>15</v>
      </c>
      <c r="C2731" s="3" t="s">
        <v>2762</v>
      </c>
      <c r="D2731" s="3" t="s">
        <v>39</v>
      </c>
      <c r="E2731" s="3" t="s">
        <v>8</v>
      </c>
      <c r="F2731" s="3">
        <v>1424.3880000000001</v>
      </c>
    </row>
    <row r="2732" spans="1:6" ht="16" hidden="1" x14ac:dyDescent="0.45">
      <c r="A2732" s="12">
        <v>44096</v>
      </c>
      <c r="B2732" s="2" t="s">
        <v>15</v>
      </c>
      <c r="C2732" s="2" t="s">
        <v>2763</v>
      </c>
      <c r="D2732" s="2" t="s">
        <v>19</v>
      </c>
      <c r="E2732" s="2" t="s">
        <v>8</v>
      </c>
      <c r="F2732" s="2">
        <v>1213.5999999999999</v>
      </c>
    </row>
    <row r="2733" spans="1:6" ht="16" hidden="1" x14ac:dyDescent="0.45">
      <c r="A2733" s="13">
        <v>44097</v>
      </c>
      <c r="B2733" s="3" t="s">
        <v>17</v>
      </c>
      <c r="C2733" s="3" t="s">
        <v>2764</v>
      </c>
      <c r="D2733" s="3" t="s">
        <v>8</v>
      </c>
      <c r="E2733" s="3" t="s">
        <v>9</v>
      </c>
      <c r="F2733" s="3">
        <v>6080.6207999999997</v>
      </c>
    </row>
    <row r="2734" spans="1:6" ht="16" hidden="1" x14ac:dyDescent="0.45">
      <c r="A2734" s="12">
        <v>44097</v>
      </c>
      <c r="B2734" s="2" t="s">
        <v>6</v>
      </c>
      <c r="C2734" s="2" t="s">
        <v>2765</v>
      </c>
      <c r="D2734" s="2" t="s">
        <v>28</v>
      </c>
      <c r="E2734" s="2" t="s">
        <v>8</v>
      </c>
      <c r="F2734" s="2">
        <v>24388</v>
      </c>
    </row>
    <row r="2735" spans="1:6" ht="16" x14ac:dyDescent="0.45">
      <c r="A2735" s="13">
        <v>44097</v>
      </c>
      <c r="B2735" s="3" t="s">
        <v>10</v>
      </c>
      <c r="C2735" s="3" t="s">
        <v>2766</v>
      </c>
      <c r="D2735" s="3" t="s">
        <v>67</v>
      </c>
      <c r="E2735" s="3" t="s">
        <v>8</v>
      </c>
      <c r="F2735" s="3">
        <v>24.133800000000001</v>
      </c>
    </row>
    <row r="2736" spans="1:6" ht="16" hidden="1" x14ac:dyDescent="0.45">
      <c r="A2736" s="12">
        <v>44097</v>
      </c>
      <c r="B2736" s="2" t="s">
        <v>15</v>
      </c>
      <c r="C2736" s="2" t="s">
        <v>2767</v>
      </c>
      <c r="D2736" s="2" t="s">
        <v>28</v>
      </c>
      <c r="E2736" s="2" t="s">
        <v>8</v>
      </c>
      <c r="F2736" s="2">
        <v>11.7</v>
      </c>
    </row>
    <row r="2737" spans="1:6" ht="16" hidden="1" x14ac:dyDescent="0.45">
      <c r="A2737" s="13">
        <v>44098</v>
      </c>
      <c r="B2737" s="3" t="s">
        <v>17</v>
      </c>
      <c r="C2737" s="3" t="s">
        <v>2768</v>
      </c>
      <c r="D2737" s="3" t="s">
        <v>73</v>
      </c>
      <c r="E2737" s="3" t="s">
        <v>8</v>
      </c>
      <c r="F2737" s="3">
        <v>7.5515999999999996</v>
      </c>
    </row>
    <row r="2738" spans="1:6" ht="16" hidden="1" x14ac:dyDescent="0.45">
      <c r="A2738" s="12">
        <v>44098</v>
      </c>
      <c r="B2738" s="2" t="s">
        <v>17</v>
      </c>
      <c r="C2738" s="2" t="s">
        <v>2769</v>
      </c>
      <c r="D2738" s="2" t="s">
        <v>57</v>
      </c>
      <c r="E2738" s="2" t="s">
        <v>8</v>
      </c>
      <c r="F2738" s="2">
        <v>3032.12</v>
      </c>
    </row>
    <row r="2739" spans="1:6" ht="16" hidden="1" x14ac:dyDescent="0.45">
      <c r="A2739" s="13">
        <v>44098</v>
      </c>
      <c r="B2739" s="3" t="s">
        <v>6</v>
      </c>
      <c r="C2739" s="3" t="s">
        <v>2770</v>
      </c>
      <c r="D2739" s="3" t="s">
        <v>39</v>
      </c>
      <c r="E2739" s="3" t="s">
        <v>8</v>
      </c>
      <c r="F2739" s="3">
        <v>480</v>
      </c>
    </row>
    <row r="2740" spans="1:6" ht="16" x14ac:dyDescent="0.45">
      <c r="A2740" s="12">
        <v>44098</v>
      </c>
      <c r="B2740" s="2" t="s">
        <v>10</v>
      </c>
      <c r="C2740" s="2" t="s">
        <v>2771</v>
      </c>
      <c r="D2740" s="2" t="s">
        <v>8</v>
      </c>
      <c r="E2740" s="2" t="s">
        <v>9</v>
      </c>
      <c r="F2740" s="2">
        <v>5959.0230000000001</v>
      </c>
    </row>
    <row r="2741" spans="1:6" ht="16" hidden="1" x14ac:dyDescent="0.45">
      <c r="A2741" s="13">
        <v>44099</v>
      </c>
      <c r="B2741" s="3" t="s">
        <v>6</v>
      </c>
      <c r="C2741" s="3" t="s">
        <v>2772</v>
      </c>
      <c r="D2741" s="3" t="s">
        <v>28</v>
      </c>
      <c r="E2741" s="3" t="s">
        <v>8</v>
      </c>
      <c r="F2741" s="3">
        <v>117.7</v>
      </c>
    </row>
    <row r="2742" spans="1:6" ht="16" x14ac:dyDescent="0.45">
      <c r="A2742" s="12">
        <v>44099</v>
      </c>
      <c r="B2742" s="2" t="s">
        <v>10</v>
      </c>
      <c r="C2742" s="2" t="s">
        <v>2773</v>
      </c>
      <c r="D2742" s="2" t="s">
        <v>104</v>
      </c>
      <c r="E2742" s="2" t="s">
        <v>8</v>
      </c>
      <c r="F2742" s="2">
        <v>9.7680000000000007</v>
      </c>
    </row>
    <row r="2743" spans="1:6" ht="16" x14ac:dyDescent="0.45">
      <c r="A2743" s="13">
        <v>44099</v>
      </c>
      <c r="B2743" s="3" t="s">
        <v>10</v>
      </c>
      <c r="C2743" s="3" t="s">
        <v>2774</v>
      </c>
      <c r="D2743" s="3" t="s">
        <v>104</v>
      </c>
      <c r="E2743" s="3" t="s">
        <v>8</v>
      </c>
      <c r="F2743" s="3">
        <v>208</v>
      </c>
    </row>
    <row r="2744" spans="1:6" ht="16" x14ac:dyDescent="0.45">
      <c r="A2744" s="12">
        <v>44099</v>
      </c>
      <c r="B2744" s="2" t="s">
        <v>10</v>
      </c>
      <c r="C2744" s="2" t="s">
        <v>2775</v>
      </c>
      <c r="D2744" s="2" t="s">
        <v>28</v>
      </c>
      <c r="E2744" s="2" t="s">
        <v>8</v>
      </c>
      <c r="F2744" s="2">
        <v>97.9</v>
      </c>
    </row>
    <row r="2745" spans="1:6" ht="16" hidden="1" x14ac:dyDescent="0.45">
      <c r="A2745" s="13">
        <v>44099</v>
      </c>
      <c r="B2745" s="3" t="s">
        <v>15</v>
      </c>
      <c r="C2745" s="3" t="s">
        <v>2776</v>
      </c>
      <c r="D2745" s="3" t="s">
        <v>26</v>
      </c>
      <c r="E2745" s="3" t="s">
        <v>8</v>
      </c>
      <c r="F2745" s="3">
        <v>728</v>
      </c>
    </row>
    <row r="2746" spans="1:6" ht="16" hidden="1" x14ac:dyDescent="0.45">
      <c r="A2746" s="12">
        <v>44099</v>
      </c>
      <c r="B2746" s="2" t="s">
        <v>15</v>
      </c>
      <c r="C2746" s="2" t="s">
        <v>2777</v>
      </c>
      <c r="D2746" s="2" t="s">
        <v>8</v>
      </c>
      <c r="E2746" s="2" t="s">
        <v>9</v>
      </c>
      <c r="F2746" s="2">
        <v>54248.903999999995</v>
      </c>
    </row>
    <row r="2747" spans="1:6" ht="16" hidden="1" x14ac:dyDescent="0.45">
      <c r="A2747" s="13">
        <v>44100</v>
      </c>
      <c r="B2747" s="3" t="s">
        <v>17</v>
      </c>
      <c r="C2747" s="3" t="s">
        <v>2778</v>
      </c>
      <c r="D2747" s="3" t="s">
        <v>42</v>
      </c>
      <c r="E2747" s="3" t="s">
        <v>8</v>
      </c>
      <c r="F2747" s="3">
        <v>1944</v>
      </c>
    </row>
    <row r="2748" spans="1:6" ht="16" hidden="1" x14ac:dyDescent="0.45">
      <c r="A2748" s="12">
        <v>44100</v>
      </c>
      <c r="B2748" s="2" t="s">
        <v>6</v>
      </c>
      <c r="C2748" s="2" t="s">
        <v>2779</v>
      </c>
      <c r="D2748" s="2" t="s">
        <v>64</v>
      </c>
      <c r="E2748" s="2" t="s">
        <v>8</v>
      </c>
      <c r="F2748" s="2">
        <v>4416.8112000000001</v>
      </c>
    </row>
    <row r="2749" spans="1:6" ht="16" hidden="1" x14ac:dyDescent="0.45">
      <c r="A2749" s="13">
        <v>44100</v>
      </c>
      <c r="B2749" s="3" t="s">
        <v>6</v>
      </c>
      <c r="C2749" s="3" t="s">
        <v>2780</v>
      </c>
      <c r="D2749" s="3" t="s">
        <v>26</v>
      </c>
      <c r="E2749" s="3" t="s">
        <v>8</v>
      </c>
      <c r="F2749" s="3">
        <v>15.004000000000001</v>
      </c>
    </row>
    <row r="2750" spans="1:6" ht="16" x14ac:dyDescent="0.45">
      <c r="A2750" s="12">
        <v>44100</v>
      </c>
      <c r="B2750" s="2" t="s">
        <v>10</v>
      </c>
      <c r="C2750" s="2" t="s">
        <v>2781</v>
      </c>
      <c r="D2750" s="2" t="s">
        <v>67</v>
      </c>
      <c r="E2750" s="2" t="s">
        <v>8</v>
      </c>
      <c r="F2750" s="2">
        <v>2224</v>
      </c>
    </row>
    <row r="2751" spans="1:6" ht="16" hidden="1" x14ac:dyDescent="0.45">
      <c r="A2751" s="13">
        <v>44101</v>
      </c>
      <c r="B2751" s="3" t="s">
        <v>17</v>
      </c>
      <c r="C2751" s="3" t="s">
        <v>2782</v>
      </c>
      <c r="D2751" s="3" t="s">
        <v>46</v>
      </c>
      <c r="E2751" s="3" t="s">
        <v>47</v>
      </c>
      <c r="F2751" s="3">
        <v>1244.6091999999999</v>
      </c>
    </row>
    <row r="2752" spans="1:6" ht="16" hidden="1" x14ac:dyDescent="0.45">
      <c r="A2752" s="12">
        <v>44101</v>
      </c>
      <c r="B2752" s="2" t="s">
        <v>15</v>
      </c>
      <c r="C2752" s="2" t="s">
        <v>2783</v>
      </c>
      <c r="D2752" s="2" t="s">
        <v>8</v>
      </c>
      <c r="E2752" s="2" t="s">
        <v>9</v>
      </c>
      <c r="F2752" s="2">
        <v>15121.5</v>
      </c>
    </row>
    <row r="2753" spans="1:6" ht="16" hidden="1" x14ac:dyDescent="0.45">
      <c r="A2753" s="13">
        <v>44101</v>
      </c>
      <c r="B2753" s="3" t="s">
        <v>15</v>
      </c>
      <c r="C2753" s="3" t="s">
        <v>2784</v>
      </c>
      <c r="D2753" s="3" t="s">
        <v>57</v>
      </c>
      <c r="E2753" s="3" t="s">
        <v>8</v>
      </c>
      <c r="F2753" s="3">
        <v>1288.2</v>
      </c>
    </row>
    <row r="2754" spans="1:6" ht="16" hidden="1" x14ac:dyDescent="0.45">
      <c r="A2754" s="12">
        <v>44102</v>
      </c>
      <c r="B2754" s="2" t="s">
        <v>6</v>
      </c>
      <c r="C2754" s="2" t="s">
        <v>2785</v>
      </c>
      <c r="D2754" s="2" t="s">
        <v>28</v>
      </c>
      <c r="E2754" s="2" t="s">
        <v>8</v>
      </c>
      <c r="F2754" s="2">
        <v>35.769599999999997</v>
      </c>
    </row>
    <row r="2755" spans="1:6" ht="16" hidden="1" x14ac:dyDescent="0.45">
      <c r="A2755" s="13">
        <v>44102</v>
      </c>
      <c r="B2755" s="3" t="s">
        <v>6</v>
      </c>
      <c r="C2755" s="3" t="s">
        <v>2786</v>
      </c>
      <c r="D2755" s="3" t="s">
        <v>39</v>
      </c>
      <c r="E2755" s="3" t="s">
        <v>8</v>
      </c>
      <c r="F2755" s="3">
        <v>411</v>
      </c>
    </row>
    <row r="2756" spans="1:6" ht="16" hidden="1" x14ac:dyDescent="0.45">
      <c r="A2756" s="12">
        <v>44102</v>
      </c>
      <c r="B2756" s="2" t="s">
        <v>6</v>
      </c>
      <c r="C2756" s="2" t="s">
        <v>2787</v>
      </c>
      <c r="D2756" s="2" t="s">
        <v>26</v>
      </c>
      <c r="E2756" s="2" t="s">
        <v>8</v>
      </c>
      <c r="F2756" s="2">
        <v>11</v>
      </c>
    </row>
    <row r="2757" spans="1:6" ht="16" x14ac:dyDescent="0.45">
      <c r="A2757" s="13">
        <v>44102</v>
      </c>
      <c r="B2757" s="3" t="s">
        <v>10</v>
      </c>
      <c r="C2757" s="3" t="s">
        <v>2788</v>
      </c>
      <c r="D2757" s="3" t="s">
        <v>8</v>
      </c>
      <c r="E2757" s="3" t="s">
        <v>9</v>
      </c>
      <c r="F2757" s="3">
        <v>85939.198800000013</v>
      </c>
    </row>
    <row r="2758" spans="1:6" ht="16" hidden="1" x14ac:dyDescent="0.45">
      <c r="A2758" s="12">
        <v>44102</v>
      </c>
      <c r="B2758" s="2" t="s">
        <v>15</v>
      </c>
      <c r="C2758" s="2" t="s">
        <v>2789</v>
      </c>
      <c r="D2758" s="2" t="s">
        <v>23</v>
      </c>
      <c r="E2758" s="2" t="s">
        <v>8</v>
      </c>
      <c r="F2758" s="2">
        <v>151.9392</v>
      </c>
    </row>
    <row r="2759" spans="1:6" ht="16" hidden="1" x14ac:dyDescent="0.45">
      <c r="A2759" s="13">
        <v>44102</v>
      </c>
      <c r="B2759" s="3" t="s">
        <v>15</v>
      </c>
      <c r="C2759" s="3" t="s">
        <v>2790</v>
      </c>
      <c r="D2759" s="3" t="s">
        <v>28</v>
      </c>
      <c r="E2759" s="3" t="s">
        <v>8</v>
      </c>
      <c r="F2759" s="3">
        <v>25701.200000000001</v>
      </c>
    </row>
    <row r="2760" spans="1:6" ht="16" x14ac:dyDescent="0.45">
      <c r="A2760" s="12">
        <v>44103</v>
      </c>
      <c r="B2760" s="2" t="s">
        <v>10</v>
      </c>
      <c r="C2760" s="2" t="s">
        <v>2791</v>
      </c>
      <c r="D2760" s="2" t="s">
        <v>8</v>
      </c>
      <c r="E2760" s="2" t="s">
        <v>117</v>
      </c>
      <c r="F2760" s="2">
        <v>55.936000000000007</v>
      </c>
    </row>
    <row r="2761" spans="1:6" ht="16" hidden="1" x14ac:dyDescent="0.45">
      <c r="A2761" s="13">
        <v>44103</v>
      </c>
      <c r="B2761" s="3" t="s">
        <v>15</v>
      </c>
      <c r="C2761" s="3" t="s">
        <v>2792</v>
      </c>
      <c r="D2761" s="3" t="s">
        <v>8</v>
      </c>
      <c r="E2761" s="3" t="s">
        <v>9</v>
      </c>
      <c r="F2761" s="3">
        <v>592</v>
      </c>
    </row>
    <row r="2762" spans="1:6" ht="16" hidden="1" x14ac:dyDescent="0.45">
      <c r="A2762" s="12">
        <v>44104</v>
      </c>
      <c r="B2762" s="2" t="s">
        <v>17</v>
      </c>
      <c r="C2762" s="2" t="s">
        <v>2793</v>
      </c>
      <c r="D2762" s="2" t="s">
        <v>34</v>
      </c>
      <c r="E2762" s="2" t="s">
        <v>8</v>
      </c>
      <c r="F2762" s="2">
        <v>6.3935000000000004</v>
      </c>
    </row>
    <row r="2763" spans="1:6" ht="16" hidden="1" x14ac:dyDescent="0.45">
      <c r="A2763" s="13">
        <v>44104</v>
      </c>
      <c r="B2763" s="3" t="s">
        <v>17</v>
      </c>
      <c r="C2763" s="3" t="s">
        <v>2794</v>
      </c>
      <c r="D2763" s="3" t="s">
        <v>39</v>
      </c>
      <c r="E2763" s="3" t="s">
        <v>8</v>
      </c>
      <c r="F2763" s="3">
        <v>1200.99</v>
      </c>
    </row>
    <row r="2764" spans="1:6" ht="16" hidden="1" x14ac:dyDescent="0.45">
      <c r="A2764" s="12">
        <v>44104</v>
      </c>
      <c r="B2764" s="2" t="s">
        <v>6</v>
      </c>
      <c r="C2764" s="2" t="s">
        <v>2795</v>
      </c>
      <c r="D2764" s="2" t="s">
        <v>67</v>
      </c>
      <c r="E2764" s="2" t="s">
        <v>8</v>
      </c>
      <c r="F2764" s="2">
        <v>7190.4</v>
      </c>
    </row>
    <row r="2765" spans="1:6" ht="16" hidden="1" x14ac:dyDescent="0.45">
      <c r="A2765" s="13">
        <v>44105</v>
      </c>
      <c r="B2765" s="3" t="s">
        <v>17</v>
      </c>
      <c r="C2765" s="3" t="s">
        <v>2796</v>
      </c>
      <c r="D2765" s="3" t="s">
        <v>8</v>
      </c>
      <c r="E2765" s="3" t="s">
        <v>9</v>
      </c>
      <c r="F2765" s="3">
        <v>4283.4723000000004</v>
      </c>
    </row>
    <row r="2766" spans="1:6" ht="16" hidden="1" x14ac:dyDescent="0.45">
      <c r="A2766" s="12">
        <v>44105</v>
      </c>
      <c r="B2766" s="2" t="s">
        <v>6</v>
      </c>
      <c r="C2766" s="2" t="s">
        <v>2797</v>
      </c>
      <c r="D2766" s="2" t="s">
        <v>104</v>
      </c>
      <c r="E2766" s="2" t="s">
        <v>8</v>
      </c>
      <c r="F2766" s="2">
        <v>10.191000000000001</v>
      </c>
    </row>
    <row r="2767" spans="1:6" ht="16" x14ac:dyDescent="0.45">
      <c r="A2767" s="13">
        <v>44105</v>
      </c>
      <c r="B2767" s="3" t="s">
        <v>10</v>
      </c>
      <c r="C2767" s="3" t="s">
        <v>2798</v>
      </c>
      <c r="D2767" s="3" t="s">
        <v>8</v>
      </c>
      <c r="E2767" s="3" t="s">
        <v>14</v>
      </c>
      <c r="F2767" s="3">
        <v>1872</v>
      </c>
    </row>
    <row r="2768" spans="1:6" ht="16" hidden="1" x14ac:dyDescent="0.45">
      <c r="A2768" s="12">
        <v>44105</v>
      </c>
      <c r="B2768" s="2" t="s">
        <v>15</v>
      </c>
      <c r="C2768" s="2" t="s">
        <v>2799</v>
      </c>
      <c r="D2768" s="2" t="s">
        <v>104</v>
      </c>
      <c r="E2768" s="2" t="s">
        <v>8</v>
      </c>
      <c r="F2768" s="2">
        <v>17.286000000000001</v>
      </c>
    </row>
    <row r="2769" spans="1:6" ht="16" hidden="1" x14ac:dyDescent="0.45">
      <c r="A2769" s="13">
        <v>44106</v>
      </c>
      <c r="B2769" s="3" t="s">
        <v>17</v>
      </c>
      <c r="C2769" s="3" t="s">
        <v>2800</v>
      </c>
      <c r="D2769" s="3" t="s">
        <v>12</v>
      </c>
      <c r="E2769" s="3" t="s">
        <v>8</v>
      </c>
      <c r="F2769" s="3">
        <v>8500.7999999999993</v>
      </c>
    </row>
    <row r="2770" spans="1:6" ht="16" hidden="1" x14ac:dyDescent="0.45">
      <c r="A2770" s="12">
        <v>44106</v>
      </c>
      <c r="B2770" s="2" t="s">
        <v>17</v>
      </c>
      <c r="C2770" s="2" t="s">
        <v>2801</v>
      </c>
      <c r="D2770" s="2" t="s">
        <v>39</v>
      </c>
      <c r="E2770" s="2" t="s">
        <v>8</v>
      </c>
      <c r="F2770" s="2">
        <v>261.27999999999997</v>
      </c>
    </row>
    <row r="2771" spans="1:6" ht="16" hidden="1" x14ac:dyDescent="0.45">
      <c r="A2771" s="13">
        <v>44106</v>
      </c>
      <c r="B2771" s="3" t="s">
        <v>17</v>
      </c>
      <c r="C2771" s="3" t="s">
        <v>2802</v>
      </c>
      <c r="D2771" s="3" t="s">
        <v>42</v>
      </c>
      <c r="E2771" s="3" t="s">
        <v>8</v>
      </c>
      <c r="F2771" s="3">
        <v>228.9348</v>
      </c>
    </row>
    <row r="2772" spans="1:6" ht="16" x14ac:dyDescent="0.45">
      <c r="A2772" s="12">
        <v>44106</v>
      </c>
      <c r="B2772" s="2" t="s">
        <v>10</v>
      </c>
      <c r="C2772" s="2" t="s">
        <v>2803</v>
      </c>
      <c r="D2772" s="2" t="s">
        <v>39</v>
      </c>
      <c r="E2772" s="2" t="s">
        <v>8</v>
      </c>
      <c r="F2772" s="2">
        <v>6.5449999999999999</v>
      </c>
    </row>
    <row r="2773" spans="1:6" ht="16" hidden="1" x14ac:dyDescent="0.45">
      <c r="A2773" s="13">
        <v>44107</v>
      </c>
      <c r="B2773" s="3" t="s">
        <v>17</v>
      </c>
      <c r="C2773" s="3" t="s">
        <v>2804</v>
      </c>
      <c r="D2773" s="3" t="s">
        <v>90</v>
      </c>
      <c r="E2773" s="3" t="s">
        <v>8</v>
      </c>
      <c r="F2773" s="3">
        <v>11905.974000000002</v>
      </c>
    </row>
    <row r="2774" spans="1:6" ht="16" hidden="1" x14ac:dyDescent="0.45">
      <c r="A2774" s="12">
        <v>44107</v>
      </c>
      <c r="B2774" s="2" t="s">
        <v>17</v>
      </c>
      <c r="C2774" s="2" t="s">
        <v>2805</v>
      </c>
      <c r="D2774" s="2" t="s">
        <v>73</v>
      </c>
      <c r="E2774" s="2" t="s">
        <v>8</v>
      </c>
      <c r="F2774" s="2">
        <v>9.3624000000000009</v>
      </c>
    </row>
    <row r="2775" spans="1:6" ht="16" hidden="1" x14ac:dyDescent="0.45">
      <c r="A2775" s="13">
        <v>44107</v>
      </c>
      <c r="B2775" s="3" t="s">
        <v>6</v>
      </c>
      <c r="C2775" s="3" t="s">
        <v>2806</v>
      </c>
      <c r="D2775" s="3" t="s">
        <v>8</v>
      </c>
      <c r="E2775" s="3" t="s">
        <v>9</v>
      </c>
      <c r="F2775" s="3">
        <v>19913.400000000001</v>
      </c>
    </row>
    <row r="2776" spans="1:6" ht="16" x14ac:dyDescent="0.45">
      <c r="A2776" s="12">
        <v>44107</v>
      </c>
      <c r="B2776" s="2" t="s">
        <v>10</v>
      </c>
      <c r="C2776" s="2" t="s">
        <v>2807</v>
      </c>
      <c r="D2776" s="2" t="s">
        <v>19</v>
      </c>
      <c r="E2776" s="2" t="s">
        <v>8</v>
      </c>
      <c r="F2776" s="2">
        <v>7.35</v>
      </c>
    </row>
    <row r="2777" spans="1:6" ht="16" x14ac:dyDescent="0.45">
      <c r="A2777" s="13">
        <v>44107</v>
      </c>
      <c r="B2777" s="3" t="s">
        <v>10</v>
      </c>
      <c r="C2777" s="3" t="s">
        <v>2808</v>
      </c>
      <c r="D2777" s="3" t="s">
        <v>23</v>
      </c>
      <c r="E2777" s="3" t="s">
        <v>8</v>
      </c>
      <c r="F2777" s="3">
        <v>8501.0320000000011</v>
      </c>
    </row>
    <row r="2778" spans="1:6" ht="16" x14ac:dyDescent="0.45">
      <c r="A2778" s="12">
        <v>44107</v>
      </c>
      <c r="B2778" s="2" t="s">
        <v>10</v>
      </c>
      <c r="C2778" s="2" t="s">
        <v>2809</v>
      </c>
      <c r="D2778" s="2" t="s">
        <v>12</v>
      </c>
      <c r="E2778" s="2" t="s">
        <v>8</v>
      </c>
      <c r="F2778" s="2">
        <v>135.792</v>
      </c>
    </row>
    <row r="2779" spans="1:6" ht="16" x14ac:dyDescent="0.45">
      <c r="A2779" s="13">
        <v>44107</v>
      </c>
      <c r="B2779" s="3" t="s">
        <v>10</v>
      </c>
      <c r="C2779" s="3" t="s">
        <v>2810</v>
      </c>
      <c r="D2779" s="3" t="s">
        <v>39</v>
      </c>
      <c r="E2779" s="3" t="s">
        <v>8</v>
      </c>
      <c r="F2779" s="3">
        <v>6226.8128000000006</v>
      </c>
    </row>
    <row r="2780" spans="1:6" ht="16" hidden="1" x14ac:dyDescent="0.45">
      <c r="A2780" s="12">
        <v>44107</v>
      </c>
      <c r="B2780" s="2" t="s">
        <v>15</v>
      </c>
      <c r="C2780" s="2" t="s">
        <v>2811</v>
      </c>
      <c r="D2780" s="2" t="s">
        <v>26</v>
      </c>
      <c r="E2780" s="2" t="s">
        <v>8</v>
      </c>
      <c r="F2780" s="2">
        <v>734.44799999999998</v>
      </c>
    </row>
    <row r="2781" spans="1:6" ht="16" hidden="1" x14ac:dyDescent="0.45">
      <c r="A2781" s="13">
        <v>44108</v>
      </c>
      <c r="B2781" s="3" t="s">
        <v>17</v>
      </c>
      <c r="C2781" s="3" t="s">
        <v>2812</v>
      </c>
      <c r="D2781" s="3" t="s">
        <v>8</v>
      </c>
      <c r="E2781" s="3" t="s">
        <v>51</v>
      </c>
      <c r="F2781" s="3">
        <v>833.54039999999998</v>
      </c>
    </row>
    <row r="2782" spans="1:6" ht="16" hidden="1" x14ac:dyDescent="0.45">
      <c r="A2782" s="12">
        <v>44108</v>
      </c>
      <c r="B2782" s="2" t="s">
        <v>17</v>
      </c>
      <c r="C2782" s="2" t="s">
        <v>2813</v>
      </c>
      <c r="D2782" s="2" t="s">
        <v>31</v>
      </c>
      <c r="E2782" s="2" t="s">
        <v>8</v>
      </c>
      <c r="F2782" s="2">
        <v>20.3</v>
      </c>
    </row>
    <row r="2783" spans="1:6" ht="16" hidden="1" x14ac:dyDescent="0.45">
      <c r="A2783" s="13">
        <v>44108</v>
      </c>
      <c r="B2783" s="3" t="s">
        <v>17</v>
      </c>
      <c r="C2783" s="3" t="s">
        <v>2814</v>
      </c>
      <c r="D2783" s="3" t="s">
        <v>31</v>
      </c>
      <c r="E2783" s="3" t="s">
        <v>8</v>
      </c>
      <c r="F2783" s="3">
        <v>4604.3532999999998</v>
      </c>
    </row>
    <row r="2784" spans="1:6" ht="16" x14ac:dyDescent="0.45">
      <c r="A2784" s="12">
        <v>44108</v>
      </c>
      <c r="B2784" s="2" t="s">
        <v>10</v>
      </c>
      <c r="C2784" s="2" t="s">
        <v>2815</v>
      </c>
      <c r="D2784" s="2" t="s">
        <v>23</v>
      </c>
      <c r="E2784" s="2" t="s">
        <v>8</v>
      </c>
      <c r="F2784" s="2">
        <v>5760</v>
      </c>
    </row>
    <row r="2785" spans="1:6" ht="16" x14ac:dyDescent="0.45">
      <c r="A2785" s="13">
        <v>44108</v>
      </c>
      <c r="B2785" s="3" t="s">
        <v>10</v>
      </c>
      <c r="C2785" s="3" t="s">
        <v>2816</v>
      </c>
      <c r="D2785" s="3" t="s">
        <v>12</v>
      </c>
      <c r="E2785" s="3" t="s">
        <v>8</v>
      </c>
      <c r="F2785" s="3">
        <v>9768.1</v>
      </c>
    </row>
    <row r="2786" spans="1:6" ht="16" x14ac:dyDescent="0.45">
      <c r="A2786" s="12">
        <v>44108</v>
      </c>
      <c r="B2786" s="2" t="s">
        <v>10</v>
      </c>
      <c r="C2786" s="2" t="s">
        <v>2817</v>
      </c>
      <c r="D2786" s="2" t="s">
        <v>64</v>
      </c>
      <c r="E2786" s="2" t="s">
        <v>8</v>
      </c>
      <c r="F2786" s="2">
        <v>6140.4</v>
      </c>
    </row>
    <row r="2787" spans="1:6" ht="16" hidden="1" x14ac:dyDescent="0.45">
      <c r="A2787" s="13">
        <v>44108</v>
      </c>
      <c r="B2787" s="3" t="s">
        <v>15</v>
      </c>
      <c r="C2787" s="3" t="s">
        <v>2818</v>
      </c>
      <c r="D2787" s="3" t="s">
        <v>42</v>
      </c>
      <c r="E2787" s="3" t="s">
        <v>8</v>
      </c>
      <c r="F2787" s="3">
        <v>1297.6194</v>
      </c>
    </row>
    <row r="2788" spans="1:6" ht="16" hidden="1" x14ac:dyDescent="0.45">
      <c r="A2788" s="12">
        <v>44108</v>
      </c>
      <c r="B2788" s="2" t="s">
        <v>15</v>
      </c>
      <c r="C2788" s="2" t="s">
        <v>2819</v>
      </c>
      <c r="D2788" s="2" t="s">
        <v>23</v>
      </c>
      <c r="E2788" s="2" t="s">
        <v>8</v>
      </c>
      <c r="F2788" s="2">
        <v>32678.400000000001</v>
      </c>
    </row>
    <row r="2789" spans="1:6" ht="16" hidden="1" x14ac:dyDescent="0.45">
      <c r="A2789" s="13">
        <v>44109</v>
      </c>
      <c r="B2789" s="3" t="s">
        <v>17</v>
      </c>
      <c r="C2789" s="3" t="s">
        <v>2820</v>
      </c>
      <c r="D2789" s="3" t="s">
        <v>19</v>
      </c>
      <c r="E2789" s="3" t="s">
        <v>8</v>
      </c>
      <c r="F2789" s="3">
        <v>6.1193999999999997</v>
      </c>
    </row>
    <row r="2790" spans="1:6" ht="16" hidden="1" x14ac:dyDescent="0.45">
      <c r="A2790" s="12">
        <v>44109</v>
      </c>
      <c r="B2790" s="2" t="s">
        <v>17</v>
      </c>
      <c r="C2790" s="2" t="s">
        <v>2821</v>
      </c>
      <c r="D2790" s="2" t="s">
        <v>73</v>
      </c>
      <c r="E2790" s="2" t="s">
        <v>8</v>
      </c>
      <c r="F2790" s="2">
        <v>738.84</v>
      </c>
    </row>
    <row r="2791" spans="1:6" ht="16" hidden="1" x14ac:dyDescent="0.45">
      <c r="A2791" s="13">
        <v>44109</v>
      </c>
      <c r="B2791" s="3" t="s">
        <v>6</v>
      </c>
      <c r="C2791" s="3" t="s">
        <v>2822</v>
      </c>
      <c r="D2791" s="3" t="s">
        <v>31</v>
      </c>
      <c r="E2791" s="3" t="s">
        <v>8</v>
      </c>
      <c r="F2791" s="3">
        <v>99.072000000000003</v>
      </c>
    </row>
    <row r="2792" spans="1:6" ht="16" x14ac:dyDescent="0.45">
      <c r="A2792" s="12">
        <v>44109</v>
      </c>
      <c r="B2792" s="2" t="s">
        <v>10</v>
      </c>
      <c r="C2792" s="2" t="s">
        <v>2823</v>
      </c>
      <c r="D2792" s="2" t="s">
        <v>46</v>
      </c>
      <c r="E2792" s="2" t="s">
        <v>47</v>
      </c>
      <c r="F2792" s="2">
        <v>139.12200000000001</v>
      </c>
    </row>
    <row r="2793" spans="1:6" ht="16" x14ac:dyDescent="0.45">
      <c r="A2793" s="13">
        <v>44109</v>
      </c>
      <c r="B2793" s="3" t="s">
        <v>10</v>
      </c>
      <c r="C2793" s="3" t="s">
        <v>2824</v>
      </c>
      <c r="D2793" s="3" t="s">
        <v>34</v>
      </c>
      <c r="E2793" s="3" t="s">
        <v>8</v>
      </c>
      <c r="F2793" s="3">
        <v>2231.25</v>
      </c>
    </row>
    <row r="2794" spans="1:6" ht="16" hidden="1" x14ac:dyDescent="0.45">
      <c r="A2794" s="12">
        <v>44109</v>
      </c>
      <c r="B2794" s="2" t="s">
        <v>15</v>
      </c>
      <c r="C2794" s="2" t="s">
        <v>2825</v>
      </c>
      <c r="D2794" s="2" t="s">
        <v>31</v>
      </c>
      <c r="E2794" s="2" t="s">
        <v>8</v>
      </c>
      <c r="F2794" s="2">
        <v>1065.5999999999999</v>
      </c>
    </row>
    <row r="2795" spans="1:6" ht="16" hidden="1" x14ac:dyDescent="0.45">
      <c r="A2795" s="13">
        <v>44110</v>
      </c>
      <c r="B2795" s="3" t="s">
        <v>17</v>
      </c>
      <c r="C2795" s="3" t="s">
        <v>2826</v>
      </c>
      <c r="D2795" s="3" t="s">
        <v>23</v>
      </c>
      <c r="E2795" s="3" t="s">
        <v>8</v>
      </c>
      <c r="F2795" s="3">
        <v>15367.68</v>
      </c>
    </row>
    <row r="2796" spans="1:6" ht="16" hidden="1" x14ac:dyDescent="0.45">
      <c r="A2796" s="12">
        <v>44110</v>
      </c>
      <c r="B2796" s="2" t="s">
        <v>6</v>
      </c>
      <c r="C2796" s="2" t="s">
        <v>2827</v>
      </c>
      <c r="D2796" s="2" t="s">
        <v>39</v>
      </c>
      <c r="E2796" s="2" t="s">
        <v>8</v>
      </c>
      <c r="F2796" s="2">
        <v>13442.7068</v>
      </c>
    </row>
    <row r="2797" spans="1:6" ht="16" hidden="1" x14ac:dyDescent="0.45">
      <c r="A2797" s="13">
        <v>44110</v>
      </c>
      <c r="B2797" s="3" t="s">
        <v>15</v>
      </c>
      <c r="C2797" s="3" t="s">
        <v>2828</v>
      </c>
      <c r="D2797" s="3" t="s">
        <v>39</v>
      </c>
      <c r="E2797" s="3" t="s">
        <v>8</v>
      </c>
      <c r="F2797" s="3">
        <v>2055.6799999999998</v>
      </c>
    </row>
    <row r="2798" spans="1:6" ht="16" hidden="1" x14ac:dyDescent="0.45">
      <c r="A2798" s="12">
        <v>44110</v>
      </c>
      <c r="B2798" s="2" t="s">
        <v>15</v>
      </c>
      <c r="C2798" s="2" t="s">
        <v>2829</v>
      </c>
      <c r="D2798" s="2" t="s">
        <v>8</v>
      </c>
      <c r="E2798" s="2" t="s">
        <v>9</v>
      </c>
      <c r="F2798" s="2">
        <v>759.24</v>
      </c>
    </row>
    <row r="2799" spans="1:6" ht="16" hidden="1" x14ac:dyDescent="0.45">
      <c r="A2799" s="13">
        <v>44110</v>
      </c>
      <c r="B2799" s="3" t="s">
        <v>15</v>
      </c>
      <c r="C2799" s="3" t="s">
        <v>2830</v>
      </c>
      <c r="D2799" s="3" t="s">
        <v>8</v>
      </c>
      <c r="E2799" s="3" t="s">
        <v>9</v>
      </c>
      <c r="F2799" s="3">
        <v>19980</v>
      </c>
    </row>
    <row r="2800" spans="1:6" ht="16" hidden="1" x14ac:dyDescent="0.45">
      <c r="A2800" s="12">
        <v>44111</v>
      </c>
      <c r="B2800" s="2" t="s">
        <v>17</v>
      </c>
      <c r="C2800" s="2" t="s">
        <v>2831</v>
      </c>
      <c r="D2800" s="2" t="s">
        <v>73</v>
      </c>
      <c r="E2800" s="2" t="s">
        <v>8</v>
      </c>
      <c r="F2800" s="2">
        <v>85.671599999999998</v>
      </c>
    </row>
    <row r="2801" spans="1:6" ht="16" hidden="1" x14ac:dyDescent="0.45">
      <c r="A2801" s="13">
        <v>44111</v>
      </c>
      <c r="B2801" s="3" t="s">
        <v>6</v>
      </c>
      <c r="C2801" s="3" t="s">
        <v>2832</v>
      </c>
      <c r="D2801" s="3" t="s">
        <v>42</v>
      </c>
      <c r="E2801" s="3" t="s">
        <v>8</v>
      </c>
      <c r="F2801" s="3">
        <v>1847.6178</v>
      </c>
    </row>
    <row r="2802" spans="1:6" ht="16" x14ac:dyDescent="0.45">
      <c r="A2802" s="12">
        <v>44111</v>
      </c>
      <c r="B2802" s="2" t="s">
        <v>10</v>
      </c>
      <c r="C2802" s="2" t="s">
        <v>2833</v>
      </c>
      <c r="D2802" s="2" t="s">
        <v>39</v>
      </c>
      <c r="E2802" s="2" t="s">
        <v>8</v>
      </c>
      <c r="F2802" s="2">
        <v>540</v>
      </c>
    </row>
    <row r="2803" spans="1:6" ht="16" x14ac:dyDescent="0.45">
      <c r="A2803" s="13">
        <v>44111</v>
      </c>
      <c r="B2803" s="3" t="s">
        <v>10</v>
      </c>
      <c r="C2803" s="3" t="s">
        <v>2834</v>
      </c>
      <c r="D2803" s="3" t="s">
        <v>26</v>
      </c>
      <c r="E2803" s="3" t="s">
        <v>8</v>
      </c>
      <c r="F2803" s="3">
        <v>9.9359999999999999</v>
      </c>
    </row>
    <row r="2804" spans="1:6" ht="16" hidden="1" x14ac:dyDescent="0.45">
      <c r="A2804" s="12">
        <v>44112</v>
      </c>
      <c r="B2804" s="2" t="s">
        <v>17</v>
      </c>
      <c r="C2804" s="2" t="s">
        <v>2835</v>
      </c>
      <c r="D2804" s="2" t="s">
        <v>8</v>
      </c>
      <c r="E2804" s="2" t="s">
        <v>9</v>
      </c>
      <c r="F2804" s="2">
        <v>60513.616799999996</v>
      </c>
    </row>
    <row r="2805" spans="1:6" ht="16" hidden="1" x14ac:dyDescent="0.45">
      <c r="A2805" s="13">
        <v>44112</v>
      </c>
      <c r="B2805" s="3" t="s">
        <v>6</v>
      </c>
      <c r="C2805" s="3" t="s">
        <v>2836</v>
      </c>
      <c r="D2805" s="3" t="s">
        <v>39</v>
      </c>
      <c r="E2805" s="3" t="s">
        <v>8</v>
      </c>
      <c r="F2805" s="3">
        <v>1628</v>
      </c>
    </row>
    <row r="2806" spans="1:6" ht="16" hidden="1" x14ac:dyDescent="0.45">
      <c r="A2806" s="12">
        <v>44112</v>
      </c>
      <c r="B2806" s="2" t="s">
        <v>6</v>
      </c>
      <c r="C2806" s="2" t="s">
        <v>2837</v>
      </c>
      <c r="D2806" s="2" t="s">
        <v>57</v>
      </c>
      <c r="E2806" s="2" t="s">
        <v>8</v>
      </c>
      <c r="F2806" s="2">
        <v>1070.3</v>
      </c>
    </row>
    <row r="2807" spans="1:6" ht="16" hidden="1" x14ac:dyDescent="0.45">
      <c r="A2807" s="13">
        <v>44112</v>
      </c>
      <c r="B2807" s="3" t="s">
        <v>6</v>
      </c>
      <c r="C2807" s="3" t="s">
        <v>2838</v>
      </c>
      <c r="D2807" s="3" t="s">
        <v>104</v>
      </c>
      <c r="E2807" s="3" t="s">
        <v>8</v>
      </c>
      <c r="F2807" s="3">
        <v>5864.1625000000004</v>
      </c>
    </row>
    <row r="2808" spans="1:6" ht="16" x14ac:dyDescent="0.45">
      <c r="A2808" s="12">
        <v>44112</v>
      </c>
      <c r="B2808" s="2" t="s">
        <v>10</v>
      </c>
      <c r="C2808" s="2" t="s">
        <v>2839</v>
      </c>
      <c r="D2808" s="2" t="s">
        <v>8</v>
      </c>
      <c r="E2808" s="2" t="s">
        <v>9</v>
      </c>
      <c r="F2808" s="2">
        <v>18195</v>
      </c>
    </row>
    <row r="2809" spans="1:6" ht="16" hidden="1" x14ac:dyDescent="0.45">
      <c r="A2809" s="13">
        <v>44112</v>
      </c>
      <c r="B2809" s="3" t="s">
        <v>15</v>
      </c>
      <c r="C2809" s="3" t="s">
        <v>2840</v>
      </c>
      <c r="D2809" s="3" t="s">
        <v>8</v>
      </c>
      <c r="E2809" s="3" t="s">
        <v>9</v>
      </c>
      <c r="F2809" s="3">
        <v>35536.519200000002</v>
      </c>
    </row>
    <row r="2810" spans="1:6" ht="16" hidden="1" x14ac:dyDescent="0.45">
      <c r="A2810" s="12">
        <v>44112</v>
      </c>
      <c r="B2810" s="2" t="s">
        <v>15</v>
      </c>
      <c r="C2810" s="2" t="s">
        <v>2841</v>
      </c>
      <c r="D2810" s="2" t="s">
        <v>67</v>
      </c>
      <c r="E2810" s="2" t="s">
        <v>8</v>
      </c>
      <c r="F2810" s="2">
        <v>12.183</v>
      </c>
    </row>
    <row r="2811" spans="1:6" ht="16" hidden="1" x14ac:dyDescent="0.45">
      <c r="A2811" s="13">
        <v>44112</v>
      </c>
      <c r="B2811" s="3" t="s">
        <v>15</v>
      </c>
      <c r="C2811" s="3" t="s">
        <v>2842</v>
      </c>
      <c r="D2811" s="3" t="s">
        <v>8</v>
      </c>
      <c r="E2811" s="3" t="s">
        <v>9</v>
      </c>
      <c r="F2811" s="3">
        <v>5308.2128000000002</v>
      </c>
    </row>
    <row r="2812" spans="1:6" ht="16" hidden="1" x14ac:dyDescent="0.45">
      <c r="A2812" s="12">
        <v>44112</v>
      </c>
      <c r="B2812" s="2" t="s">
        <v>15</v>
      </c>
      <c r="C2812" s="2" t="s">
        <v>2843</v>
      </c>
      <c r="D2812" s="2" t="s">
        <v>34</v>
      </c>
      <c r="E2812" s="2" t="s">
        <v>8</v>
      </c>
      <c r="F2812" s="2">
        <v>7185.3129999999992</v>
      </c>
    </row>
    <row r="2813" spans="1:6" ht="16" hidden="1" x14ac:dyDescent="0.45">
      <c r="A2813" s="13">
        <v>44113</v>
      </c>
      <c r="B2813" s="3" t="s">
        <v>6</v>
      </c>
      <c r="C2813" s="3" t="s">
        <v>2844</v>
      </c>
      <c r="D2813" s="3" t="s">
        <v>42</v>
      </c>
      <c r="E2813" s="3" t="s">
        <v>8</v>
      </c>
      <c r="F2813" s="3">
        <v>312</v>
      </c>
    </row>
    <row r="2814" spans="1:6" ht="16" hidden="1" x14ac:dyDescent="0.45">
      <c r="A2814" s="12">
        <v>44113</v>
      </c>
      <c r="B2814" s="2" t="s">
        <v>6</v>
      </c>
      <c r="C2814" s="2" t="s">
        <v>2845</v>
      </c>
      <c r="D2814" s="2" t="s">
        <v>46</v>
      </c>
      <c r="E2814" s="2" t="s">
        <v>47</v>
      </c>
      <c r="F2814" s="2">
        <v>67.513600000000011</v>
      </c>
    </row>
    <row r="2815" spans="1:6" ht="16" hidden="1" x14ac:dyDescent="0.45">
      <c r="A2815" s="13">
        <v>44113</v>
      </c>
      <c r="B2815" s="3" t="s">
        <v>6</v>
      </c>
      <c r="C2815" s="3" t="s">
        <v>2846</v>
      </c>
      <c r="D2815" s="3" t="s">
        <v>8</v>
      </c>
      <c r="E2815" s="3" t="s">
        <v>9</v>
      </c>
      <c r="F2815" s="3">
        <v>24308</v>
      </c>
    </row>
    <row r="2816" spans="1:6" ht="16" x14ac:dyDescent="0.45">
      <c r="A2816" s="12">
        <v>44113</v>
      </c>
      <c r="B2816" s="2" t="s">
        <v>10</v>
      </c>
      <c r="C2816" s="2" t="s">
        <v>2847</v>
      </c>
      <c r="D2816" s="2" t="s">
        <v>34</v>
      </c>
      <c r="E2816" s="2" t="s">
        <v>8</v>
      </c>
      <c r="F2816" s="2">
        <v>1882.4</v>
      </c>
    </row>
    <row r="2817" spans="1:6" ht="16" x14ac:dyDescent="0.45">
      <c r="A2817" s="13">
        <v>44113</v>
      </c>
      <c r="B2817" s="3" t="s">
        <v>10</v>
      </c>
      <c r="C2817" s="3" t="s">
        <v>2848</v>
      </c>
      <c r="D2817" s="3" t="s">
        <v>57</v>
      </c>
      <c r="E2817" s="3" t="s">
        <v>8</v>
      </c>
      <c r="F2817" s="3">
        <v>1611.6065000000003</v>
      </c>
    </row>
    <row r="2818" spans="1:6" ht="16" hidden="1" x14ac:dyDescent="0.45">
      <c r="A2818" s="12">
        <v>44113</v>
      </c>
      <c r="B2818" s="2" t="s">
        <v>15</v>
      </c>
      <c r="C2818" s="2" t="s">
        <v>2849</v>
      </c>
      <c r="D2818" s="2" t="s">
        <v>23</v>
      </c>
      <c r="E2818" s="2" t="s">
        <v>8</v>
      </c>
      <c r="F2818" s="2">
        <v>540</v>
      </c>
    </row>
    <row r="2819" spans="1:6" ht="16" hidden="1" x14ac:dyDescent="0.45">
      <c r="A2819" s="13">
        <v>44114</v>
      </c>
      <c r="B2819" s="3" t="s">
        <v>17</v>
      </c>
      <c r="C2819" s="3" t="s">
        <v>2850</v>
      </c>
      <c r="D2819" s="3" t="s">
        <v>19</v>
      </c>
      <c r="E2819" s="3" t="s">
        <v>8</v>
      </c>
      <c r="F2819" s="3">
        <v>4283.7</v>
      </c>
    </row>
    <row r="2820" spans="1:6" ht="16" hidden="1" x14ac:dyDescent="0.45">
      <c r="A2820" s="12">
        <v>44114</v>
      </c>
      <c r="B2820" s="2" t="s">
        <v>6</v>
      </c>
      <c r="C2820" s="2" t="s">
        <v>2851</v>
      </c>
      <c r="D2820" s="2" t="s">
        <v>39</v>
      </c>
      <c r="E2820" s="2" t="s">
        <v>8</v>
      </c>
      <c r="F2820" s="2">
        <v>48.697199999999995</v>
      </c>
    </row>
    <row r="2821" spans="1:6" ht="16" hidden="1" x14ac:dyDescent="0.45">
      <c r="A2821" s="13">
        <v>44114</v>
      </c>
      <c r="B2821" s="3" t="s">
        <v>6</v>
      </c>
      <c r="C2821" s="3" t="s">
        <v>2852</v>
      </c>
      <c r="D2821" s="3" t="s">
        <v>73</v>
      </c>
      <c r="E2821" s="3" t="s">
        <v>8</v>
      </c>
      <c r="F2821" s="3">
        <v>6.4779999999999998</v>
      </c>
    </row>
    <row r="2822" spans="1:6" ht="16" hidden="1" x14ac:dyDescent="0.45">
      <c r="A2822" s="12">
        <v>44114</v>
      </c>
      <c r="B2822" s="2" t="s">
        <v>6</v>
      </c>
      <c r="C2822" s="2" t="s">
        <v>2853</v>
      </c>
      <c r="D2822" s="2" t="s">
        <v>31</v>
      </c>
      <c r="E2822" s="2" t="s">
        <v>8</v>
      </c>
      <c r="F2822" s="2">
        <v>2916</v>
      </c>
    </row>
    <row r="2823" spans="1:6" ht="16" x14ac:dyDescent="0.45">
      <c r="A2823" s="13">
        <v>44114</v>
      </c>
      <c r="B2823" s="3" t="s">
        <v>10</v>
      </c>
      <c r="C2823" s="3" t="s">
        <v>2854</v>
      </c>
      <c r="D2823" s="3" t="s">
        <v>104</v>
      </c>
      <c r="E2823" s="3" t="s">
        <v>8</v>
      </c>
      <c r="F2823" s="3">
        <v>18.6905</v>
      </c>
    </row>
    <row r="2824" spans="1:6" ht="16" x14ac:dyDescent="0.45">
      <c r="A2824" s="12">
        <v>44114</v>
      </c>
      <c r="B2824" s="2" t="s">
        <v>10</v>
      </c>
      <c r="C2824" s="2" t="s">
        <v>2855</v>
      </c>
      <c r="D2824" s="2" t="s">
        <v>8</v>
      </c>
      <c r="E2824" s="2" t="s">
        <v>9</v>
      </c>
      <c r="F2824" s="2">
        <v>4017.6</v>
      </c>
    </row>
    <row r="2825" spans="1:6" ht="16" hidden="1" x14ac:dyDescent="0.45">
      <c r="A2825" s="13">
        <v>44115</v>
      </c>
      <c r="B2825" s="3" t="s">
        <v>17</v>
      </c>
      <c r="C2825" s="3" t="s">
        <v>2856</v>
      </c>
      <c r="D2825" s="3" t="s">
        <v>42</v>
      </c>
      <c r="E2825" s="3" t="s">
        <v>8</v>
      </c>
      <c r="F2825" s="3">
        <v>620.4</v>
      </c>
    </row>
    <row r="2826" spans="1:6" ht="16" hidden="1" x14ac:dyDescent="0.45">
      <c r="A2826" s="12">
        <v>44115</v>
      </c>
      <c r="B2826" s="2" t="s">
        <v>6</v>
      </c>
      <c r="C2826" s="2" t="s">
        <v>2857</v>
      </c>
      <c r="D2826" s="2" t="s">
        <v>57</v>
      </c>
      <c r="E2826" s="2" t="s">
        <v>8</v>
      </c>
      <c r="F2826" s="2">
        <v>3.45</v>
      </c>
    </row>
    <row r="2827" spans="1:6" ht="16" hidden="1" x14ac:dyDescent="0.45">
      <c r="A2827" s="13">
        <v>44115</v>
      </c>
      <c r="B2827" s="3" t="s">
        <v>6</v>
      </c>
      <c r="C2827" s="3" t="s">
        <v>2858</v>
      </c>
      <c r="D2827" s="3" t="s">
        <v>12</v>
      </c>
      <c r="E2827" s="3" t="s">
        <v>8</v>
      </c>
      <c r="F2827" s="3">
        <v>10400</v>
      </c>
    </row>
    <row r="2828" spans="1:6" ht="16" x14ac:dyDescent="0.45">
      <c r="A2828" s="12">
        <v>44115</v>
      </c>
      <c r="B2828" s="2" t="s">
        <v>10</v>
      </c>
      <c r="C2828" s="2" t="s">
        <v>2859</v>
      </c>
      <c r="D2828" s="2" t="s">
        <v>90</v>
      </c>
      <c r="E2828" s="2" t="s">
        <v>8</v>
      </c>
      <c r="F2828" s="2">
        <v>1380</v>
      </c>
    </row>
    <row r="2829" spans="1:6" ht="16" x14ac:dyDescent="0.45">
      <c r="A2829" s="13">
        <v>44115</v>
      </c>
      <c r="B2829" s="3" t="s">
        <v>10</v>
      </c>
      <c r="C2829" s="3" t="s">
        <v>2860</v>
      </c>
      <c r="D2829" s="3" t="s">
        <v>34</v>
      </c>
      <c r="E2829" s="3" t="s">
        <v>8</v>
      </c>
      <c r="F2829" s="3">
        <v>2664</v>
      </c>
    </row>
    <row r="2830" spans="1:6" ht="16" hidden="1" x14ac:dyDescent="0.45">
      <c r="A2830" s="12">
        <v>44115</v>
      </c>
      <c r="B2830" s="2" t="s">
        <v>15</v>
      </c>
      <c r="C2830" s="2" t="s">
        <v>2861</v>
      </c>
      <c r="D2830" s="2" t="s">
        <v>31</v>
      </c>
      <c r="E2830" s="2" t="s">
        <v>8</v>
      </c>
      <c r="F2830" s="2">
        <v>2366.8000000000002</v>
      </c>
    </row>
    <row r="2831" spans="1:6" ht="16" hidden="1" x14ac:dyDescent="0.45">
      <c r="A2831" s="13">
        <v>44116</v>
      </c>
      <c r="B2831" s="3" t="s">
        <v>17</v>
      </c>
      <c r="C2831" s="3" t="s">
        <v>2862</v>
      </c>
      <c r="D2831" s="3" t="s">
        <v>39</v>
      </c>
      <c r="E2831" s="3" t="s">
        <v>8</v>
      </c>
      <c r="F2831" s="3">
        <v>352</v>
      </c>
    </row>
    <row r="2832" spans="1:6" ht="16" hidden="1" x14ac:dyDescent="0.45">
      <c r="A2832" s="12">
        <v>44116</v>
      </c>
      <c r="B2832" s="2" t="s">
        <v>17</v>
      </c>
      <c r="C2832" s="2" t="s">
        <v>2863</v>
      </c>
      <c r="D2832" s="2" t="s">
        <v>67</v>
      </c>
      <c r="E2832" s="2" t="s">
        <v>8</v>
      </c>
      <c r="F2832" s="2">
        <v>23.307300000000001</v>
      </c>
    </row>
    <row r="2833" spans="1:6" ht="16" hidden="1" x14ac:dyDescent="0.45">
      <c r="A2833" s="13">
        <v>44116</v>
      </c>
      <c r="B2833" s="3" t="s">
        <v>6</v>
      </c>
      <c r="C2833" s="3" t="s">
        <v>2864</v>
      </c>
      <c r="D2833" s="3" t="s">
        <v>34</v>
      </c>
      <c r="E2833" s="3" t="s">
        <v>8</v>
      </c>
      <c r="F2833" s="3">
        <v>14.796000000000001</v>
      </c>
    </row>
    <row r="2834" spans="1:6" ht="16" hidden="1" x14ac:dyDescent="0.45">
      <c r="A2834" s="12">
        <v>44116</v>
      </c>
      <c r="B2834" s="2" t="s">
        <v>15</v>
      </c>
      <c r="C2834" s="2" t="s">
        <v>2865</v>
      </c>
      <c r="D2834" s="2" t="s">
        <v>57</v>
      </c>
      <c r="E2834" s="2" t="s">
        <v>8</v>
      </c>
      <c r="F2834" s="2">
        <v>920.92</v>
      </c>
    </row>
    <row r="2835" spans="1:6" ht="16" hidden="1" x14ac:dyDescent="0.45">
      <c r="A2835" s="13">
        <v>44117</v>
      </c>
      <c r="B2835" s="3" t="s">
        <v>6</v>
      </c>
      <c r="C2835" s="3" t="s">
        <v>2866</v>
      </c>
      <c r="D2835" s="3" t="s">
        <v>73</v>
      </c>
      <c r="E2835" s="3" t="s">
        <v>8</v>
      </c>
      <c r="F2835" s="3">
        <v>980</v>
      </c>
    </row>
    <row r="2836" spans="1:6" ht="16" hidden="1" x14ac:dyDescent="0.45">
      <c r="A2836" s="12">
        <v>44117</v>
      </c>
      <c r="B2836" s="2" t="s">
        <v>6</v>
      </c>
      <c r="C2836" s="2" t="s">
        <v>2867</v>
      </c>
      <c r="D2836" s="2" t="s">
        <v>12</v>
      </c>
      <c r="E2836" s="2" t="s">
        <v>8</v>
      </c>
      <c r="F2836" s="2">
        <v>143.52000000000001</v>
      </c>
    </row>
    <row r="2837" spans="1:6" ht="16" hidden="1" x14ac:dyDescent="0.45">
      <c r="A2837" s="13">
        <v>44117</v>
      </c>
      <c r="B2837" s="3" t="s">
        <v>6</v>
      </c>
      <c r="C2837" s="3" t="s">
        <v>2868</v>
      </c>
      <c r="D2837" s="3" t="s">
        <v>90</v>
      </c>
      <c r="E2837" s="3" t="s">
        <v>8</v>
      </c>
      <c r="F2837" s="3">
        <v>489.06</v>
      </c>
    </row>
    <row r="2838" spans="1:6" ht="16" hidden="1" x14ac:dyDescent="0.45">
      <c r="A2838" s="12">
        <v>44117</v>
      </c>
      <c r="B2838" s="2" t="s">
        <v>15</v>
      </c>
      <c r="C2838" s="2" t="s">
        <v>2869</v>
      </c>
      <c r="D2838" s="2" t="s">
        <v>93</v>
      </c>
      <c r="E2838" s="2" t="s">
        <v>8</v>
      </c>
      <c r="F2838" s="2">
        <v>69.505799999999994</v>
      </c>
    </row>
    <row r="2839" spans="1:6" ht="16" hidden="1" x14ac:dyDescent="0.45">
      <c r="A2839" s="13">
        <v>44118</v>
      </c>
      <c r="B2839" s="3" t="s">
        <v>17</v>
      </c>
      <c r="C2839" s="3" t="s">
        <v>2870</v>
      </c>
      <c r="D2839" s="3" t="s">
        <v>67</v>
      </c>
      <c r="E2839" s="3" t="s">
        <v>8</v>
      </c>
      <c r="F2839" s="3">
        <v>273.98</v>
      </c>
    </row>
    <row r="2840" spans="1:6" ht="16" x14ac:dyDescent="0.45">
      <c r="A2840" s="12">
        <v>44118</v>
      </c>
      <c r="B2840" s="2" t="s">
        <v>10</v>
      </c>
      <c r="C2840" s="2" t="s">
        <v>2871</v>
      </c>
      <c r="D2840" s="2" t="s">
        <v>23</v>
      </c>
      <c r="E2840" s="2" t="s">
        <v>8</v>
      </c>
      <c r="F2840" s="2">
        <v>1130</v>
      </c>
    </row>
    <row r="2841" spans="1:6" ht="16" hidden="1" x14ac:dyDescent="0.45">
      <c r="A2841" s="13">
        <v>44118</v>
      </c>
      <c r="B2841" s="3" t="s">
        <v>15</v>
      </c>
      <c r="C2841" s="3" t="s">
        <v>2872</v>
      </c>
      <c r="D2841" s="3" t="s">
        <v>8</v>
      </c>
      <c r="E2841" s="3" t="s">
        <v>9</v>
      </c>
      <c r="F2841" s="3">
        <v>22066.2</v>
      </c>
    </row>
    <row r="2842" spans="1:6" ht="16" hidden="1" x14ac:dyDescent="0.45">
      <c r="A2842" s="12">
        <v>44119</v>
      </c>
      <c r="B2842" s="2" t="s">
        <v>17</v>
      </c>
      <c r="C2842" s="2" t="s">
        <v>2873</v>
      </c>
      <c r="D2842" s="2" t="s">
        <v>31</v>
      </c>
      <c r="E2842" s="2" t="s">
        <v>8</v>
      </c>
      <c r="F2842" s="2">
        <v>1294.8</v>
      </c>
    </row>
    <row r="2843" spans="1:6" ht="16" hidden="1" x14ac:dyDescent="0.45">
      <c r="A2843" s="13">
        <v>44119</v>
      </c>
      <c r="B2843" s="3" t="s">
        <v>17</v>
      </c>
      <c r="C2843" s="3" t="s">
        <v>2874</v>
      </c>
      <c r="D2843" s="3" t="s">
        <v>67</v>
      </c>
      <c r="E2843" s="3" t="s">
        <v>8</v>
      </c>
      <c r="F2843" s="3">
        <v>18.149999999999999</v>
      </c>
    </row>
    <row r="2844" spans="1:6" ht="16" hidden="1" x14ac:dyDescent="0.45">
      <c r="A2844" s="12">
        <v>44119</v>
      </c>
      <c r="B2844" s="2" t="s">
        <v>17</v>
      </c>
      <c r="C2844" s="2" t="s">
        <v>2875</v>
      </c>
      <c r="D2844" s="2" t="s">
        <v>8</v>
      </c>
      <c r="E2844" s="2" t="s">
        <v>14</v>
      </c>
      <c r="F2844" s="2">
        <v>35.9191</v>
      </c>
    </row>
    <row r="2845" spans="1:6" ht="16" hidden="1" x14ac:dyDescent="0.45">
      <c r="A2845" s="13">
        <v>44119</v>
      </c>
      <c r="B2845" s="3" t="s">
        <v>17</v>
      </c>
      <c r="C2845" s="3" t="s">
        <v>2876</v>
      </c>
      <c r="D2845" s="3" t="s">
        <v>19</v>
      </c>
      <c r="E2845" s="3" t="s">
        <v>8</v>
      </c>
      <c r="F2845" s="3">
        <v>2484</v>
      </c>
    </row>
    <row r="2846" spans="1:6" ht="16" hidden="1" x14ac:dyDescent="0.45">
      <c r="A2846" s="12">
        <v>44119</v>
      </c>
      <c r="B2846" s="2" t="s">
        <v>17</v>
      </c>
      <c r="C2846" s="2" t="s">
        <v>2877</v>
      </c>
      <c r="D2846" s="2" t="s">
        <v>8</v>
      </c>
      <c r="E2846" s="2" t="s">
        <v>14</v>
      </c>
      <c r="F2846" s="2">
        <v>6820.8</v>
      </c>
    </row>
    <row r="2847" spans="1:6" ht="16" hidden="1" x14ac:dyDescent="0.45">
      <c r="A2847" s="13">
        <v>44119</v>
      </c>
      <c r="B2847" s="3" t="s">
        <v>6</v>
      </c>
      <c r="C2847" s="3" t="s">
        <v>2878</v>
      </c>
      <c r="D2847" s="3" t="s">
        <v>12</v>
      </c>
      <c r="E2847" s="3" t="s">
        <v>8</v>
      </c>
      <c r="F2847" s="3">
        <v>1824</v>
      </c>
    </row>
    <row r="2848" spans="1:6" ht="16" hidden="1" x14ac:dyDescent="0.45">
      <c r="A2848" s="12">
        <v>44119</v>
      </c>
      <c r="B2848" s="2" t="s">
        <v>6</v>
      </c>
      <c r="C2848" s="2" t="s">
        <v>2879</v>
      </c>
      <c r="D2848" s="2" t="s">
        <v>8</v>
      </c>
      <c r="E2848" s="2" t="s">
        <v>9</v>
      </c>
      <c r="F2848" s="2">
        <v>37522.158599999995</v>
      </c>
    </row>
    <row r="2849" spans="1:6" ht="16" hidden="1" x14ac:dyDescent="0.45">
      <c r="A2849" s="13">
        <v>44119</v>
      </c>
      <c r="B2849" s="3" t="s">
        <v>6</v>
      </c>
      <c r="C2849" s="3" t="s">
        <v>2880</v>
      </c>
      <c r="D2849" s="3" t="s">
        <v>46</v>
      </c>
      <c r="E2849" s="3" t="s">
        <v>47</v>
      </c>
      <c r="F2849" s="3">
        <v>1780.2</v>
      </c>
    </row>
    <row r="2850" spans="1:6" ht="16" hidden="1" x14ac:dyDescent="0.45">
      <c r="A2850" s="12">
        <v>44119</v>
      </c>
      <c r="B2850" s="2" t="s">
        <v>6</v>
      </c>
      <c r="C2850" s="2" t="s">
        <v>2881</v>
      </c>
      <c r="D2850" s="2" t="s">
        <v>8</v>
      </c>
      <c r="E2850" s="2" t="s">
        <v>9</v>
      </c>
      <c r="F2850" s="2">
        <v>5005.9857000000011</v>
      </c>
    </row>
    <row r="2851" spans="1:6" ht="16" x14ac:dyDescent="0.45">
      <c r="A2851" s="13">
        <v>44119</v>
      </c>
      <c r="B2851" s="3" t="s">
        <v>10</v>
      </c>
      <c r="C2851" s="3" t="s">
        <v>2882</v>
      </c>
      <c r="D2851" s="3" t="s">
        <v>42</v>
      </c>
      <c r="E2851" s="3" t="s">
        <v>8</v>
      </c>
      <c r="F2851" s="3">
        <v>0.7360000000000001</v>
      </c>
    </row>
    <row r="2852" spans="1:6" ht="16" x14ac:dyDescent="0.45">
      <c r="A2852" s="12">
        <v>44119</v>
      </c>
      <c r="B2852" s="2" t="s">
        <v>10</v>
      </c>
      <c r="C2852" s="2" t="s">
        <v>2883</v>
      </c>
      <c r="D2852" s="2" t="s">
        <v>19</v>
      </c>
      <c r="E2852" s="2" t="s">
        <v>8</v>
      </c>
      <c r="F2852" s="2">
        <v>2234.4</v>
      </c>
    </row>
    <row r="2853" spans="1:6" ht="16" hidden="1" x14ac:dyDescent="0.45">
      <c r="A2853" s="13">
        <v>44119</v>
      </c>
      <c r="B2853" s="3" t="s">
        <v>15</v>
      </c>
      <c r="C2853" s="3" t="s">
        <v>2884</v>
      </c>
      <c r="D2853" s="3" t="s">
        <v>46</v>
      </c>
      <c r="E2853" s="3" t="s">
        <v>47</v>
      </c>
      <c r="F2853" s="3">
        <v>1461.6922</v>
      </c>
    </row>
    <row r="2854" spans="1:6" ht="16" hidden="1" x14ac:dyDescent="0.45">
      <c r="A2854" s="12">
        <v>44120</v>
      </c>
      <c r="B2854" s="2" t="s">
        <v>6</v>
      </c>
      <c r="C2854" s="2" t="s">
        <v>2885</v>
      </c>
      <c r="D2854" s="2" t="s">
        <v>93</v>
      </c>
      <c r="E2854" s="2" t="s">
        <v>8</v>
      </c>
      <c r="F2854" s="2">
        <v>86.577399999999997</v>
      </c>
    </row>
    <row r="2855" spans="1:6" ht="16" x14ac:dyDescent="0.45">
      <c r="A2855" s="13">
        <v>44120</v>
      </c>
      <c r="B2855" s="3" t="s">
        <v>10</v>
      </c>
      <c r="C2855" s="3" t="s">
        <v>2886</v>
      </c>
      <c r="D2855" s="3" t="s">
        <v>31</v>
      </c>
      <c r="E2855" s="3" t="s">
        <v>8</v>
      </c>
      <c r="F2855" s="3">
        <v>2560</v>
      </c>
    </row>
    <row r="2856" spans="1:6" ht="16" hidden="1" x14ac:dyDescent="0.45">
      <c r="A2856" s="12">
        <v>44120</v>
      </c>
      <c r="B2856" s="2" t="s">
        <v>15</v>
      </c>
      <c r="C2856" s="2" t="s">
        <v>2887</v>
      </c>
      <c r="D2856" s="2" t="s">
        <v>104</v>
      </c>
      <c r="E2856" s="2" t="s">
        <v>8</v>
      </c>
      <c r="F2856" s="2">
        <v>202</v>
      </c>
    </row>
    <row r="2857" spans="1:6" ht="16" hidden="1" x14ac:dyDescent="0.45">
      <c r="A2857" s="13">
        <v>44120</v>
      </c>
      <c r="B2857" s="3" t="s">
        <v>15</v>
      </c>
      <c r="C2857" s="3" t="s">
        <v>2888</v>
      </c>
      <c r="D2857" s="3" t="s">
        <v>73</v>
      </c>
      <c r="E2857" s="3" t="s">
        <v>8</v>
      </c>
      <c r="F2857" s="3">
        <v>61.890600000000006</v>
      </c>
    </row>
    <row r="2858" spans="1:6" ht="16" hidden="1" x14ac:dyDescent="0.45">
      <c r="A2858" s="12">
        <v>44121</v>
      </c>
      <c r="B2858" s="2" t="s">
        <v>17</v>
      </c>
      <c r="C2858" s="2" t="s">
        <v>2889</v>
      </c>
      <c r="D2858" s="2" t="s">
        <v>8</v>
      </c>
      <c r="E2858" s="2" t="s">
        <v>14</v>
      </c>
      <c r="F2858" s="2">
        <v>1756.16</v>
      </c>
    </row>
    <row r="2859" spans="1:6" ht="16" hidden="1" x14ac:dyDescent="0.45">
      <c r="A2859" s="13">
        <v>44121</v>
      </c>
      <c r="B2859" s="3" t="s">
        <v>6</v>
      </c>
      <c r="C2859" s="3" t="s">
        <v>2890</v>
      </c>
      <c r="D2859" s="3" t="s">
        <v>26</v>
      </c>
      <c r="E2859" s="3" t="s">
        <v>8</v>
      </c>
      <c r="F2859" s="3">
        <v>2112</v>
      </c>
    </row>
    <row r="2860" spans="1:6" ht="16" x14ac:dyDescent="0.45">
      <c r="A2860" s="12">
        <v>44121</v>
      </c>
      <c r="B2860" s="2" t="s">
        <v>10</v>
      </c>
      <c r="C2860" s="2" t="s">
        <v>2891</v>
      </c>
      <c r="D2860" s="2" t="s">
        <v>23</v>
      </c>
      <c r="E2860" s="2" t="s">
        <v>8</v>
      </c>
      <c r="F2860" s="2">
        <v>15840</v>
      </c>
    </row>
    <row r="2861" spans="1:6" ht="16" hidden="1" x14ac:dyDescent="0.45">
      <c r="A2861" s="13">
        <v>44121</v>
      </c>
      <c r="B2861" s="3" t="s">
        <v>15</v>
      </c>
      <c r="C2861" s="3" t="s">
        <v>2892</v>
      </c>
      <c r="D2861" s="3" t="s">
        <v>73</v>
      </c>
      <c r="E2861" s="3" t="s">
        <v>8</v>
      </c>
      <c r="F2861" s="3">
        <v>678</v>
      </c>
    </row>
    <row r="2862" spans="1:6" ht="16" hidden="1" x14ac:dyDescent="0.45">
      <c r="A2862" s="12">
        <v>44121</v>
      </c>
      <c r="B2862" s="2" t="s">
        <v>15</v>
      </c>
      <c r="C2862" s="2" t="s">
        <v>2893</v>
      </c>
      <c r="D2862" s="2" t="s">
        <v>46</v>
      </c>
      <c r="E2862" s="2" t="s">
        <v>47</v>
      </c>
      <c r="F2862" s="2">
        <v>2454.9335999999998</v>
      </c>
    </row>
    <row r="2863" spans="1:6" ht="16" hidden="1" x14ac:dyDescent="0.45">
      <c r="A2863" s="13">
        <v>44122</v>
      </c>
      <c r="B2863" s="3" t="s">
        <v>17</v>
      </c>
      <c r="C2863" s="3" t="s">
        <v>2894</v>
      </c>
      <c r="D2863" s="3" t="s">
        <v>67</v>
      </c>
      <c r="E2863" s="3" t="s">
        <v>8</v>
      </c>
      <c r="F2863" s="3">
        <v>10.2102</v>
      </c>
    </row>
    <row r="2864" spans="1:6" ht="16" hidden="1" x14ac:dyDescent="0.45">
      <c r="A2864" s="12">
        <v>44122</v>
      </c>
      <c r="B2864" s="2" t="s">
        <v>17</v>
      </c>
      <c r="C2864" s="2" t="s">
        <v>2895</v>
      </c>
      <c r="D2864" s="2" t="s">
        <v>64</v>
      </c>
      <c r="E2864" s="2" t="s">
        <v>8</v>
      </c>
      <c r="F2864" s="2">
        <v>6006.8627999999999</v>
      </c>
    </row>
    <row r="2865" spans="1:6" ht="16" hidden="1" x14ac:dyDescent="0.45">
      <c r="A2865" s="13">
        <v>44122</v>
      </c>
      <c r="B2865" s="3" t="s">
        <v>17</v>
      </c>
      <c r="C2865" s="3" t="s">
        <v>2896</v>
      </c>
      <c r="D2865" s="3" t="s">
        <v>28</v>
      </c>
      <c r="E2865" s="3" t="s">
        <v>8</v>
      </c>
      <c r="F2865" s="3">
        <v>280.75979999999998</v>
      </c>
    </row>
    <row r="2866" spans="1:6" ht="16" hidden="1" x14ac:dyDescent="0.45">
      <c r="A2866" s="12">
        <v>44122</v>
      </c>
      <c r="B2866" s="2" t="s">
        <v>6</v>
      </c>
      <c r="C2866" s="2" t="s">
        <v>2897</v>
      </c>
      <c r="D2866" s="2" t="s">
        <v>42</v>
      </c>
      <c r="E2866" s="2" t="s">
        <v>8</v>
      </c>
      <c r="F2866" s="2">
        <v>2438.1</v>
      </c>
    </row>
    <row r="2867" spans="1:6" ht="16" hidden="1" x14ac:dyDescent="0.45">
      <c r="A2867" s="13">
        <v>44122</v>
      </c>
      <c r="B2867" s="3" t="s">
        <v>6</v>
      </c>
      <c r="C2867" s="3" t="s">
        <v>2898</v>
      </c>
      <c r="D2867" s="3" t="s">
        <v>90</v>
      </c>
      <c r="E2867" s="3" t="s">
        <v>8</v>
      </c>
      <c r="F2867" s="3">
        <v>1050.9000000000001</v>
      </c>
    </row>
    <row r="2868" spans="1:6" ht="16" hidden="1" x14ac:dyDescent="0.45">
      <c r="A2868" s="12">
        <v>44122</v>
      </c>
      <c r="B2868" s="2" t="s">
        <v>15</v>
      </c>
      <c r="C2868" s="2" t="s">
        <v>2899</v>
      </c>
      <c r="D2868" s="2" t="s">
        <v>8</v>
      </c>
      <c r="E2868" s="2" t="s">
        <v>51</v>
      </c>
      <c r="F2868" s="2">
        <v>1770.2550000000001</v>
      </c>
    </row>
    <row r="2869" spans="1:6" ht="16" hidden="1" x14ac:dyDescent="0.45">
      <c r="A2869" s="13">
        <v>44123</v>
      </c>
      <c r="B2869" s="3" t="s">
        <v>17</v>
      </c>
      <c r="C2869" s="3" t="s">
        <v>2900</v>
      </c>
      <c r="D2869" s="3" t="s">
        <v>46</v>
      </c>
      <c r="E2869" s="3" t="s">
        <v>47</v>
      </c>
      <c r="F2869" s="3">
        <v>1830.4</v>
      </c>
    </row>
    <row r="2870" spans="1:6" ht="16" hidden="1" x14ac:dyDescent="0.45">
      <c r="A2870" s="12">
        <v>44123</v>
      </c>
      <c r="B2870" s="2" t="s">
        <v>6</v>
      </c>
      <c r="C2870" s="2" t="s">
        <v>2901</v>
      </c>
      <c r="D2870" s="2" t="s">
        <v>93</v>
      </c>
      <c r="E2870" s="2" t="s">
        <v>8</v>
      </c>
      <c r="F2870" s="2">
        <v>126.72</v>
      </c>
    </row>
    <row r="2871" spans="1:6" ht="16" hidden="1" x14ac:dyDescent="0.45">
      <c r="A2871" s="13">
        <v>44123</v>
      </c>
      <c r="B2871" s="3" t="s">
        <v>6</v>
      </c>
      <c r="C2871" s="3" t="s">
        <v>2902</v>
      </c>
      <c r="D2871" s="3" t="s">
        <v>64</v>
      </c>
      <c r="E2871" s="3" t="s">
        <v>8</v>
      </c>
      <c r="F2871" s="3">
        <v>11838.2448</v>
      </c>
    </row>
    <row r="2872" spans="1:6" ht="16" hidden="1" x14ac:dyDescent="0.45">
      <c r="A2872" s="12">
        <v>44123</v>
      </c>
      <c r="B2872" s="2" t="s">
        <v>6</v>
      </c>
      <c r="C2872" s="2" t="s">
        <v>2903</v>
      </c>
      <c r="D2872" s="2" t="s">
        <v>104</v>
      </c>
      <c r="E2872" s="2" t="s">
        <v>8</v>
      </c>
      <c r="F2872" s="2">
        <v>633.6</v>
      </c>
    </row>
    <row r="2873" spans="1:6" ht="16" x14ac:dyDescent="0.45">
      <c r="A2873" s="13">
        <v>44123</v>
      </c>
      <c r="B2873" s="3" t="s">
        <v>10</v>
      </c>
      <c r="C2873" s="3" t="s">
        <v>2904</v>
      </c>
      <c r="D2873" s="3" t="s">
        <v>104</v>
      </c>
      <c r="E2873" s="3" t="s">
        <v>8</v>
      </c>
      <c r="F2873" s="3">
        <v>4584.915</v>
      </c>
    </row>
    <row r="2874" spans="1:6" ht="16" x14ac:dyDescent="0.45">
      <c r="A2874" s="12">
        <v>44123</v>
      </c>
      <c r="B2874" s="2" t="s">
        <v>10</v>
      </c>
      <c r="C2874" s="2" t="s">
        <v>2905</v>
      </c>
      <c r="D2874" s="2" t="s">
        <v>39</v>
      </c>
      <c r="E2874" s="2" t="s">
        <v>8</v>
      </c>
      <c r="F2874" s="2">
        <v>68.98599999999999</v>
      </c>
    </row>
    <row r="2875" spans="1:6" ht="16" hidden="1" x14ac:dyDescent="0.45">
      <c r="A2875" s="13">
        <v>44123</v>
      </c>
      <c r="B2875" s="3" t="s">
        <v>15</v>
      </c>
      <c r="C2875" s="3" t="s">
        <v>2906</v>
      </c>
      <c r="D2875" s="3" t="s">
        <v>39</v>
      </c>
      <c r="E2875" s="3" t="s">
        <v>8</v>
      </c>
      <c r="F2875" s="3">
        <v>40.5</v>
      </c>
    </row>
    <row r="2876" spans="1:6" ht="16" hidden="1" x14ac:dyDescent="0.45">
      <c r="A2876" s="12">
        <v>44123</v>
      </c>
      <c r="B2876" s="2" t="s">
        <v>15</v>
      </c>
      <c r="C2876" s="2" t="s">
        <v>2907</v>
      </c>
      <c r="D2876" s="2" t="s">
        <v>26</v>
      </c>
      <c r="E2876" s="2" t="s">
        <v>8</v>
      </c>
      <c r="F2876" s="2">
        <v>3799.3020000000001</v>
      </c>
    </row>
    <row r="2877" spans="1:6" ht="16" x14ac:dyDescent="0.45">
      <c r="A2877" s="13">
        <v>44124</v>
      </c>
      <c r="B2877" s="3" t="s">
        <v>10</v>
      </c>
      <c r="C2877" s="3" t="s">
        <v>2908</v>
      </c>
      <c r="D2877" s="3" t="s">
        <v>46</v>
      </c>
      <c r="E2877" s="3" t="s">
        <v>47</v>
      </c>
      <c r="F2877" s="3">
        <v>2006.9623999999999</v>
      </c>
    </row>
    <row r="2878" spans="1:6" ht="16" x14ac:dyDescent="0.45">
      <c r="A2878" s="12">
        <v>44124</v>
      </c>
      <c r="B2878" s="2" t="s">
        <v>10</v>
      </c>
      <c r="C2878" s="2" t="s">
        <v>2909</v>
      </c>
      <c r="D2878" s="2" t="s">
        <v>34</v>
      </c>
      <c r="E2878" s="2" t="s">
        <v>8</v>
      </c>
      <c r="F2878" s="2">
        <v>107.52</v>
      </c>
    </row>
    <row r="2879" spans="1:6" ht="16" x14ac:dyDescent="0.45">
      <c r="A2879" s="13">
        <v>44124</v>
      </c>
      <c r="B2879" s="3" t="s">
        <v>10</v>
      </c>
      <c r="C2879" s="3" t="s">
        <v>2910</v>
      </c>
      <c r="D2879" s="3" t="s">
        <v>26</v>
      </c>
      <c r="E2879" s="3" t="s">
        <v>8</v>
      </c>
      <c r="F2879" s="3">
        <v>52.938000000000002</v>
      </c>
    </row>
    <row r="2880" spans="1:6" ht="16" x14ac:dyDescent="0.45">
      <c r="A2880" s="12">
        <v>44124</v>
      </c>
      <c r="B2880" s="2" t="s">
        <v>10</v>
      </c>
      <c r="C2880" s="2" t="s">
        <v>2911</v>
      </c>
      <c r="D2880" s="2" t="s">
        <v>93</v>
      </c>
      <c r="E2880" s="2" t="s">
        <v>8</v>
      </c>
      <c r="F2880" s="2">
        <v>85.190400000000011</v>
      </c>
    </row>
    <row r="2881" spans="1:6" ht="16" hidden="1" x14ac:dyDescent="0.45">
      <c r="A2881" s="13">
        <v>44124</v>
      </c>
      <c r="B2881" s="3" t="s">
        <v>15</v>
      </c>
      <c r="C2881" s="3" t="s">
        <v>2912</v>
      </c>
      <c r="D2881" s="3" t="s">
        <v>39</v>
      </c>
      <c r="E2881" s="3" t="s">
        <v>8</v>
      </c>
      <c r="F2881" s="3">
        <v>17061.137999999999</v>
      </c>
    </row>
    <row r="2882" spans="1:6" ht="16" hidden="1" x14ac:dyDescent="0.45">
      <c r="A2882" s="12">
        <v>44124</v>
      </c>
      <c r="B2882" s="2" t="s">
        <v>15</v>
      </c>
      <c r="C2882" s="2" t="s">
        <v>2913</v>
      </c>
      <c r="D2882" s="2" t="s">
        <v>8</v>
      </c>
      <c r="E2882" s="2" t="s">
        <v>14</v>
      </c>
      <c r="F2882" s="2">
        <v>6919.9466000000002</v>
      </c>
    </row>
    <row r="2883" spans="1:6" ht="16" hidden="1" x14ac:dyDescent="0.45">
      <c r="A2883" s="13">
        <v>44125</v>
      </c>
      <c r="B2883" s="3" t="s">
        <v>17</v>
      </c>
      <c r="C2883" s="3" t="s">
        <v>2914</v>
      </c>
      <c r="D2883" s="3" t="s">
        <v>26</v>
      </c>
      <c r="E2883" s="3" t="s">
        <v>8</v>
      </c>
      <c r="F2883" s="3">
        <v>5007.6000000000004</v>
      </c>
    </row>
    <row r="2884" spans="1:6" ht="16" hidden="1" x14ac:dyDescent="0.45">
      <c r="A2884" s="12">
        <v>44125</v>
      </c>
      <c r="B2884" s="2" t="s">
        <v>6</v>
      </c>
      <c r="C2884" s="2" t="s">
        <v>2915</v>
      </c>
      <c r="D2884" s="2" t="s">
        <v>93</v>
      </c>
      <c r="E2884" s="2" t="s">
        <v>8</v>
      </c>
      <c r="F2884" s="2">
        <v>49.984400000000008</v>
      </c>
    </row>
    <row r="2885" spans="1:6" ht="16" x14ac:dyDescent="0.45">
      <c r="A2885" s="13">
        <v>44125</v>
      </c>
      <c r="B2885" s="3" t="s">
        <v>10</v>
      </c>
      <c r="C2885" s="3" t="s">
        <v>2916</v>
      </c>
      <c r="D2885" s="3" t="s">
        <v>57</v>
      </c>
      <c r="E2885" s="3" t="s">
        <v>8</v>
      </c>
      <c r="F2885" s="3">
        <v>11.1</v>
      </c>
    </row>
    <row r="2886" spans="1:6" ht="16" x14ac:dyDescent="0.45">
      <c r="A2886" s="12">
        <v>44125</v>
      </c>
      <c r="B2886" s="2" t="s">
        <v>10</v>
      </c>
      <c r="C2886" s="2" t="s">
        <v>2917</v>
      </c>
      <c r="D2886" s="2" t="s">
        <v>12</v>
      </c>
      <c r="E2886" s="2" t="s">
        <v>8</v>
      </c>
      <c r="F2886" s="2">
        <v>1264</v>
      </c>
    </row>
    <row r="2887" spans="1:6" ht="16" hidden="1" x14ac:dyDescent="0.45">
      <c r="A2887" s="13">
        <v>44125</v>
      </c>
      <c r="B2887" s="3" t="s">
        <v>15</v>
      </c>
      <c r="C2887" s="3" t="s">
        <v>2918</v>
      </c>
      <c r="D2887" s="3" t="s">
        <v>67</v>
      </c>
      <c r="E2887" s="3" t="s">
        <v>8</v>
      </c>
      <c r="F2887" s="3">
        <v>8.9359999999999999</v>
      </c>
    </row>
    <row r="2888" spans="1:6" ht="16" hidden="1" x14ac:dyDescent="0.45">
      <c r="A2888" s="12">
        <v>44125</v>
      </c>
      <c r="B2888" s="2" t="s">
        <v>15</v>
      </c>
      <c r="C2888" s="2" t="s">
        <v>2919</v>
      </c>
      <c r="D2888" s="2" t="s">
        <v>46</v>
      </c>
      <c r="E2888" s="2" t="s">
        <v>47</v>
      </c>
      <c r="F2888" s="2">
        <v>5165.0052000000005</v>
      </c>
    </row>
    <row r="2889" spans="1:6" ht="16" hidden="1" x14ac:dyDescent="0.45">
      <c r="A2889" s="13">
        <v>44126</v>
      </c>
      <c r="B2889" s="3" t="s">
        <v>17</v>
      </c>
      <c r="C2889" s="3" t="s">
        <v>2920</v>
      </c>
      <c r="D2889" s="3" t="s">
        <v>31</v>
      </c>
      <c r="E2889" s="3" t="s">
        <v>8</v>
      </c>
      <c r="F2889" s="3">
        <v>74.139400000000009</v>
      </c>
    </row>
    <row r="2890" spans="1:6" ht="16" hidden="1" x14ac:dyDescent="0.45">
      <c r="A2890" s="12">
        <v>44126</v>
      </c>
      <c r="B2890" s="2" t="s">
        <v>17</v>
      </c>
      <c r="C2890" s="2" t="s">
        <v>2921</v>
      </c>
      <c r="D2890" s="2" t="s">
        <v>12</v>
      </c>
      <c r="E2890" s="2" t="s">
        <v>8</v>
      </c>
      <c r="F2890" s="2">
        <v>499.84</v>
      </c>
    </row>
    <row r="2891" spans="1:6" ht="16" x14ac:dyDescent="0.45">
      <c r="A2891" s="13">
        <v>44126</v>
      </c>
      <c r="B2891" s="3" t="s">
        <v>10</v>
      </c>
      <c r="C2891" s="3" t="s">
        <v>2922</v>
      </c>
      <c r="D2891" s="3" t="s">
        <v>42</v>
      </c>
      <c r="E2891" s="3" t="s">
        <v>8</v>
      </c>
      <c r="F2891" s="3">
        <v>14.04</v>
      </c>
    </row>
    <row r="2892" spans="1:6" ht="16" x14ac:dyDescent="0.45">
      <c r="A2892" s="12">
        <v>44126</v>
      </c>
      <c r="B2892" s="2" t="s">
        <v>10</v>
      </c>
      <c r="C2892" s="2" t="s">
        <v>2923</v>
      </c>
      <c r="D2892" s="2" t="s">
        <v>12</v>
      </c>
      <c r="E2892" s="2" t="s">
        <v>8</v>
      </c>
      <c r="F2892" s="2">
        <v>8832</v>
      </c>
    </row>
    <row r="2893" spans="1:6" ht="16" x14ac:dyDescent="0.45">
      <c r="A2893" s="13">
        <v>44127</v>
      </c>
      <c r="B2893" s="3" t="s">
        <v>10</v>
      </c>
      <c r="C2893" s="3" t="s">
        <v>2924</v>
      </c>
      <c r="D2893" s="3" t="s">
        <v>23</v>
      </c>
      <c r="E2893" s="3" t="s">
        <v>8</v>
      </c>
      <c r="F2893" s="3">
        <v>172</v>
      </c>
    </row>
    <row r="2894" spans="1:6" ht="16" x14ac:dyDescent="0.45">
      <c r="A2894" s="12">
        <v>44127</v>
      </c>
      <c r="B2894" s="2" t="s">
        <v>10</v>
      </c>
      <c r="C2894" s="2" t="s">
        <v>2925</v>
      </c>
      <c r="D2894" s="2" t="s">
        <v>39</v>
      </c>
      <c r="E2894" s="2" t="s">
        <v>8</v>
      </c>
      <c r="F2894" s="2">
        <v>1584</v>
      </c>
    </row>
    <row r="2895" spans="1:6" ht="16" hidden="1" x14ac:dyDescent="0.45">
      <c r="A2895" s="13">
        <v>44128</v>
      </c>
      <c r="B2895" s="3" t="s">
        <v>17</v>
      </c>
      <c r="C2895" s="3" t="s">
        <v>2926</v>
      </c>
      <c r="D2895" s="3" t="s">
        <v>26</v>
      </c>
      <c r="E2895" s="3" t="s">
        <v>8</v>
      </c>
      <c r="F2895" s="3">
        <v>66.682200000000009</v>
      </c>
    </row>
    <row r="2896" spans="1:6" ht="16" hidden="1" x14ac:dyDescent="0.45">
      <c r="A2896" s="12">
        <v>44128</v>
      </c>
      <c r="B2896" s="2" t="s">
        <v>6</v>
      </c>
      <c r="C2896" s="2" t="s">
        <v>2927</v>
      </c>
      <c r="D2896" s="2" t="s">
        <v>31</v>
      </c>
      <c r="E2896" s="2" t="s">
        <v>8</v>
      </c>
      <c r="F2896" s="2">
        <v>56.2483</v>
      </c>
    </row>
    <row r="2897" spans="1:6" ht="16" hidden="1" x14ac:dyDescent="0.45">
      <c r="A2897" s="13">
        <v>44129</v>
      </c>
      <c r="B2897" s="3" t="s">
        <v>17</v>
      </c>
      <c r="C2897" s="3" t="s">
        <v>2928</v>
      </c>
      <c r="D2897" s="3" t="s">
        <v>28</v>
      </c>
      <c r="E2897" s="3" t="s">
        <v>8</v>
      </c>
      <c r="F2897" s="3">
        <v>30.057599999999997</v>
      </c>
    </row>
    <row r="2898" spans="1:6" ht="16" hidden="1" x14ac:dyDescent="0.45">
      <c r="A2898" s="12">
        <v>44129</v>
      </c>
      <c r="B2898" s="2" t="s">
        <v>17</v>
      </c>
      <c r="C2898" s="2" t="s">
        <v>2929</v>
      </c>
      <c r="D2898" s="2" t="s">
        <v>90</v>
      </c>
      <c r="E2898" s="2" t="s">
        <v>8</v>
      </c>
      <c r="F2898" s="2">
        <v>64.08</v>
      </c>
    </row>
    <row r="2899" spans="1:6" ht="16" x14ac:dyDescent="0.45">
      <c r="A2899" s="13">
        <v>44129</v>
      </c>
      <c r="B2899" s="3" t="s">
        <v>10</v>
      </c>
      <c r="C2899" s="3" t="s">
        <v>2930</v>
      </c>
      <c r="D2899" s="3" t="s">
        <v>73</v>
      </c>
      <c r="E2899" s="3" t="s">
        <v>8</v>
      </c>
      <c r="F2899" s="3">
        <v>9057.3097999999991</v>
      </c>
    </row>
    <row r="2900" spans="1:6" ht="16" x14ac:dyDescent="0.45">
      <c r="A2900" s="12">
        <v>44129</v>
      </c>
      <c r="B2900" s="2" t="s">
        <v>10</v>
      </c>
      <c r="C2900" s="2" t="s">
        <v>2931</v>
      </c>
      <c r="D2900" s="2" t="s">
        <v>57</v>
      </c>
      <c r="E2900" s="2" t="s">
        <v>8</v>
      </c>
      <c r="F2900" s="2">
        <v>2796.6473999999998</v>
      </c>
    </row>
    <row r="2901" spans="1:6" ht="16" x14ac:dyDescent="0.45">
      <c r="A2901" s="13">
        <v>44130</v>
      </c>
      <c r="B2901" s="3" t="s">
        <v>10</v>
      </c>
      <c r="C2901" s="3" t="s">
        <v>2932</v>
      </c>
      <c r="D2901" s="3" t="s">
        <v>8</v>
      </c>
      <c r="E2901" s="3" t="s">
        <v>117</v>
      </c>
      <c r="F2901" s="3">
        <v>624</v>
      </c>
    </row>
    <row r="2902" spans="1:6" ht="16" x14ac:dyDescent="0.45">
      <c r="A2902" s="12">
        <v>44130</v>
      </c>
      <c r="B2902" s="2" t="s">
        <v>10</v>
      </c>
      <c r="C2902" s="2" t="s">
        <v>2933</v>
      </c>
      <c r="D2902" s="2" t="s">
        <v>90</v>
      </c>
      <c r="E2902" s="2" t="s">
        <v>8</v>
      </c>
      <c r="F2902" s="2">
        <v>21.3964</v>
      </c>
    </row>
    <row r="2903" spans="1:6" ht="16" hidden="1" x14ac:dyDescent="0.45">
      <c r="A2903" s="13">
        <v>44131</v>
      </c>
      <c r="B2903" s="3" t="s">
        <v>6</v>
      </c>
      <c r="C2903" s="3" t="s">
        <v>2934</v>
      </c>
      <c r="D2903" s="3" t="s">
        <v>12</v>
      </c>
      <c r="E2903" s="3" t="s">
        <v>8</v>
      </c>
      <c r="F2903" s="3">
        <v>13.2</v>
      </c>
    </row>
    <row r="2904" spans="1:6" ht="16" hidden="1" x14ac:dyDescent="0.45">
      <c r="A2904" s="12">
        <v>44131</v>
      </c>
      <c r="B2904" s="2" t="s">
        <v>6</v>
      </c>
      <c r="C2904" s="2" t="s">
        <v>2935</v>
      </c>
      <c r="D2904" s="2" t="s">
        <v>26</v>
      </c>
      <c r="E2904" s="2" t="s">
        <v>8</v>
      </c>
      <c r="F2904" s="2">
        <v>5728.1783999999998</v>
      </c>
    </row>
    <row r="2905" spans="1:6" ht="16" hidden="1" x14ac:dyDescent="0.45">
      <c r="A2905" s="13">
        <v>44131</v>
      </c>
      <c r="B2905" s="3" t="s">
        <v>15</v>
      </c>
      <c r="C2905" s="3" t="s">
        <v>2936</v>
      </c>
      <c r="D2905" s="3" t="s">
        <v>39</v>
      </c>
      <c r="E2905" s="3" t="s">
        <v>8</v>
      </c>
      <c r="F2905" s="3">
        <v>980</v>
      </c>
    </row>
    <row r="2906" spans="1:6" ht="16" hidden="1" x14ac:dyDescent="0.45">
      <c r="A2906" s="12">
        <v>44132</v>
      </c>
      <c r="B2906" s="2" t="s">
        <v>17</v>
      </c>
      <c r="C2906" s="2" t="s">
        <v>2937</v>
      </c>
      <c r="D2906" s="2" t="s">
        <v>73</v>
      </c>
      <c r="E2906" s="2" t="s">
        <v>8</v>
      </c>
      <c r="F2906" s="2">
        <v>4569.6000000000004</v>
      </c>
    </row>
    <row r="2907" spans="1:6" ht="16" hidden="1" x14ac:dyDescent="0.45">
      <c r="A2907" s="13">
        <v>44132</v>
      </c>
      <c r="B2907" s="3" t="s">
        <v>6</v>
      </c>
      <c r="C2907" s="3" t="s">
        <v>2938</v>
      </c>
      <c r="D2907" s="3" t="s">
        <v>26</v>
      </c>
      <c r="E2907" s="3" t="s">
        <v>8</v>
      </c>
      <c r="F2907" s="3">
        <v>2925.6252000000004</v>
      </c>
    </row>
    <row r="2908" spans="1:6" ht="16" hidden="1" x14ac:dyDescent="0.45">
      <c r="A2908" s="12">
        <v>44133</v>
      </c>
      <c r="B2908" s="2" t="s">
        <v>17</v>
      </c>
      <c r="C2908" s="2" t="s">
        <v>2939</v>
      </c>
      <c r="D2908" s="2" t="s">
        <v>104</v>
      </c>
      <c r="E2908" s="2" t="s">
        <v>8</v>
      </c>
      <c r="F2908" s="2">
        <v>4570.0024999999996</v>
      </c>
    </row>
    <row r="2909" spans="1:6" ht="16" x14ac:dyDescent="0.45">
      <c r="A2909" s="13">
        <v>44133</v>
      </c>
      <c r="B2909" s="3" t="s">
        <v>10</v>
      </c>
      <c r="C2909" s="3" t="s">
        <v>2940</v>
      </c>
      <c r="D2909" s="3" t="s">
        <v>12</v>
      </c>
      <c r="E2909" s="3" t="s">
        <v>8</v>
      </c>
      <c r="F2909" s="3">
        <v>636</v>
      </c>
    </row>
    <row r="2910" spans="1:6" ht="16" hidden="1" x14ac:dyDescent="0.45">
      <c r="A2910" s="12">
        <v>44133</v>
      </c>
      <c r="B2910" s="2" t="s">
        <v>15</v>
      </c>
      <c r="C2910" s="2" t="s">
        <v>2941</v>
      </c>
      <c r="D2910" s="2" t="s">
        <v>12</v>
      </c>
      <c r="E2910" s="2" t="s">
        <v>8</v>
      </c>
      <c r="F2910" s="2">
        <v>3471.74</v>
      </c>
    </row>
    <row r="2911" spans="1:6" ht="16" hidden="1" x14ac:dyDescent="0.45">
      <c r="A2911" s="13">
        <v>44134</v>
      </c>
      <c r="B2911" s="3" t="s">
        <v>17</v>
      </c>
      <c r="C2911" s="3" t="s">
        <v>2942</v>
      </c>
      <c r="D2911" s="3" t="s">
        <v>12</v>
      </c>
      <c r="E2911" s="3" t="s">
        <v>8</v>
      </c>
      <c r="F2911" s="3">
        <v>39.448499999999996</v>
      </c>
    </row>
    <row r="2912" spans="1:6" ht="16" hidden="1" x14ac:dyDescent="0.45">
      <c r="A2912" s="12">
        <v>44134</v>
      </c>
      <c r="B2912" s="2" t="s">
        <v>17</v>
      </c>
      <c r="C2912" s="2" t="s">
        <v>2943</v>
      </c>
      <c r="D2912" s="2" t="s">
        <v>23</v>
      </c>
      <c r="E2912" s="2" t="s">
        <v>8</v>
      </c>
      <c r="F2912" s="2">
        <v>1619.2439999999999</v>
      </c>
    </row>
    <row r="2913" spans="1:6" ht="16" hidden="1" x14ac:dyDescent="0.45">
      <c r="A2913" s="13">
        <v>44134</v>
      </c>
      <c r="B2913" s="3" t="s">
        <v>6</v>
      </c>
      <c r="C2913" s="3" t="s">
        <v>2944</v>
      </c>
      <c r="D2913" s="3" t="s">
        <v>67</v>
      </c>
      <c r="E2913" s="3" t="s">
        <v>8</v>
      </c>
      <c r="F2913" s="3">
        <v>3910</v>
      </c>
    </row>
    <row r="2914" spans="1:6" ht="16" hidden="1" x14ac:dyDescent="0.45">
      <c r="A2914" s="12">
        <v>44134</v>
      </c>
      <c r="B2914" s="2" t="s">
        <v>15</v>
      </c>
      <c r="C2914" s="2" t="s">
        <v>2945</v>
      </c>
      <c r="D2914" s="2" t="s">
        <v>23</v>
      </c>
      <c r="E2914" s="2" t="s">
        <v>8</v>
      </c>
      <c r="F2914" s="2">
        <v>1281.2323999999999</v>
      </c>
    </row>
    <row r="2915" spans="1:6" ht="16" hidden="1" x14ac:dyDescent="0.45">
      <c r="A2915" s="13">
        <v>44134</v>
      </c>
      <c r="B2915" s="3" t="s">
        <v>15</v>
      </c>
      <c r="C2915" s="3" t="s">
        <v>2946</v>
      </c>
      <c r="D2915" s="3" t="s">
        <v>26</v>
      </c>
      <c r="E2915" s="3" t="s">
        <v>8</v>
      </c>
      <c r="F2915" s="3">
        <v>1322.52</v>
      </c>
    </row>
    <row r="2916" spans="1:6" ht="16" hidden="1" x14ac:dyDescent="0.45">
      <c r="A2916" s="12">
        <v>44134</v>
      </c>
      <c r="B2916" s="2" t="s">
        <v>15</v>
      </c>
      <c r="C2916" s="2" t="s">
        <v>2947</v>
      </c>
      <c r="D2916" s="2" t="s">
        <v>104</v>
      </c>
      <c r="E2916" s="2" t="s">
        <v>8</v>
      </c>
      <c r="F2916" s="2">
        <v>8100</v>
      </c>
    </row>
    <row r="2917" spans="1:6" ht="16" hidden="1" x14ac:dyDescent="0.45">
      <c r="A2917" s="13">
        <v>44134</v>
      </c>
      <c r="B2917" s="3" t="s">
        <v>15</v>
      </c>
      <c r="C2917" s="3" t="s">
        <v>2948</v>
      </c>
      <c r="D2917" s="3" t="s">
        <v>93</v>
      </c>
      <c r="E2917" s="3" t="s">
        <v>8</v>
      </c>
      <c r="F2917" s="3">
        <v>3734.4720000000002</v>
      </c>
    </row>
    <row r="2918" spans="1:6" ht="16" x14ac:dyDescent="0.45">
      <c r="A2918" s="12">
        <v>44135</v>
      </c>
      <c r="B2918" s="2" t="s">
        <v>10</v>
      </c>
      <c r="C2918" s="2" t="s">
        <v>2949</v>
      </c>
      <c r="D2918" s="2" t="s">
        <v>31</v>
      </c>
      <c r="E2918" s="2" t="s">
        <v>8</v>
      </c>
      <c r="F2918" s="2">
        <v>10.586000000000002</v>
      </c>
    </row>
    <row r="2919" spans="1:6" ht="16" hidden="1" x14ac:dyDescent="0.45">
      <c r="A2919" s="13">
        <v>44135</v>
      </c>
      <c r="B2919" s="3" t="s">
        <v>15</v>
      </c>
      <c r="C2919" s="3" t="s">
        <v>2950</v>
      </c>
      <c r="D2919" s="3" t="s">
        <v>34</v>
      </c>
      <c r="E2919" s="3" t="s">
        <v>8</v>
      </c>
      <c r="F2919" s="3">
        <v>2107.5639999999999</v>
      </c>
    </row>
    <row r="2920" spans="1:6" ht="16" hidden="1" x14ac:dyDescent="0.45">
      <c r="A2920" s="12">
        <v>44135</v>
      </c>
      <c r="B2920" s="2" t="s">
        <v>15</v>
      </c>
      <c r="C2920" s="2" t="s">
        <v>2951</v>
      </c>
      <c r="D2920" s="2" t="s">
        <v>31</v>
      </c>
      <c r="E2920" s="2" t="s">
        <v>8</v>
      </c>
      <c r="F2920" s="2">
        <v>1932.56</v>
      </c>
    </row>
    <row r="2921" spans="1:6" ht="16" hidden="1" x14ac:dyDescent="0.45">
      <c r="A2921" s="13">
        <v>44136</v>
      </c>
      <c r="B2921" s="3" t="s">
        <v>17</v>
      </c>
      <c r="C2921" s="3" t="s">
        <v>2952</v>
      </c>
      <c r="D2921" s="3" t="s">
        <v>26</v>
      </c>
      <c r="E2921" s="3" t="s">
        <v>8</v>
      </c>
      <c r="F2921" s="3">
        <v>12297.640599999999</v>
      </c>
    </row>
    <row r="2922" spans="1:6" ht="16" hidden="1" x14ac:dyDescent="0.45">
      <c r="A2922" s="12">
        <v>44136</v>
      </c>
      <c r="B2922" s="2" t="s">
        <v>6</v>
      </c>
      <c r="C2922" s="2" t="s">
        <v>2953</v>
      </c>
      <c r="D2922" s="2" t="s">
        <v>93</v>
      </c>
      <c r="E2922" s="2" t="s">
        <v>8</v>
      </c>
      <c r="F2922" s="2">
        <v>998.4</v>
      </c>
    </row>
    <row r="2923" spans="1:6" ht="16" x14ac:dyDescent="0.45">
      <c r="A2923" s="13">
        <v>44136</v>
      </c>
      <c r="B2923" s="3" t="s">
        <v>10</v>
      </c>
      <c r="C2923" s="3" t="s">
        <v>2954</v>
      </c>
      <c r="D2923" s="3" t="s">
        <v>104</v>
      </c>
      <c r="E2923" s="3" t="s">
        <v>8</v>
      </c>
      <c r="F2923" s="3">
        <v>769.1866</v>
      </c>
    </row>
    <row r="2924" spans="1:6" ht="16" x14ac:dyDescent="0.45">
      <c r="A2924" s="12">
        <v>44136</v>
      </c>
      <c r="B2924" s="2" t="s">
        <v>10</v>
      </c>
      <c r="C2924" s="2" t="s">
        <v>2955</v>
      </c>
      <c r="D2924" s="2" t="s">
        <v>90</v>
      </c>
      <c r="E2924" s="2" t="s">
        <v>8</v>
      </c>
      <c r="F2924" s="2">
        <v>617.41199999999992</v>
      </c>
    </row>
    <row r="2925" spans="1:6" ht="16" x14ac:dyDescent="0.45">
      <c r="A2925" s="13">
        <v>44136</v>
      </c>
      <c r="B2925" s="3" t="s">
        <v>10</v>
      </c>
      <c r="C2925" s="3" t="s">
        <v>2956</v>
      </c>
      <c r="D2925" s="3" t="s">
        <v>42</v>
      </c>
      <c r="E2925" s="3" t="s">
        <v>8</v>
      </c>
      <c r="F2925" s="3">
        <v>76.8</v>
      </c>
    </row>
    <row r="2926" spans="1:6" ht="16" hidden="1" x14ac:dyDescent="0.45">
      <c r="A2926" s="12">
        <v>44136</v>
      </c>
      <c r="B2926" s="2" t="s">
        <v>15</v>
      </c>
      <c r="C2926" s="2" t="s">
        <v>2957</v>
      </c>
      <c r="D2926" s="2" t="s">
        <v>64</v>
      </c>
      <c r="E2926" s="2" t="s">
        <v>8</v>
      </c>
      <c r="F2926" s="2">
        <v>58.584799999999994</v>
      </c>
    </row>
    <row r="2927" spans="1:6" ht="16" hidden="1" x14ac:dyDescent="0.45">
      <c r="A2927" s="13">
        <v>44136</v>
      </c>
      <c r="B2927" s="3" t="s">
        <v>15</v>
      </c>
      <c r="C2927" s="3" t="s">
        <v>2958</v>
      </c>
      <c r="D2927" s="3" t="s">
        <v>42</v>
      </c>
      <c r="E2927" s="3" t="s">
        <v>8</v>
      </c>
      <c r="F2927" s="3">
        <v>26.937399999999997</v>
      </c>
    </row>
    <row r="2928" spans="1:6" ht="16" hidden="1" x14ac:dyDescent="0.45">
      <c r="A2928" s="12">
        <v>44137</v>
      </c>
      <c r="B2928" s="2" t="s">
        <v>6</v>
      </c>
      <c r="C2928" s="2" t="s">
        <v>2959</v>
      </c>
      <c r="D2928" s="2" t="s">
        <v>90</v>
      </c>
      <c r="E2928" s="2" t="s">
        <v>8</v>
      </c>
      <c r="F2928" s="2">
        <v>890</v>
      </c>
    </row>
    <row r="2929" spans="1:6" ht="16" hidden="1" x14ac:dyDescent="0.45">
      <c r="A2929" s="13">
        <v>44137</v>
      </c>
      <c r="B2929" s="3" t="s">
        <v>6</v>
      </c>
      <c r="C2929" s="3" t="s">
        <v>2960</v>
      </c>
      <c r="D2929" s="3" t="s">
        <v>8</v>
      </c>
      <c r="E2929" s="3" t="s">
        <v>9</v>
      </c>
      <c r="F2929" s="3">
        <v>18822.648000000001</v>
      </c>
    </row>
    <row r="2930" spans="1:6" ht="16" x14ac:dyDescent="0.45">
      <c r="A2930" s="12">
        <v>44137</v>
      </c>
      <c r="B2930" s="2" t="s">
        <v>10</v>
      </c>
      <c r="C2930" s="2" t="s">
        <v>2961</v>
      </c>
      <c r="D2930" s="2" t="s">
        <v>46</v>
      </c>
      <c r="E2930" s="2" t="s">
        <v>47</v>
      </c>
      <c r="F2930" s="2">
        <v>718.08</v>
      </c>
    </row>
    <row r="2931" spans="1:6" ht="16" hidden="1" x14ac:dyDescent="0.45">
      <c r="A2931" s="13">
        <v>44137</v>
      </c>
      <c r="B2931" s="3" t="s">
        <v>15</v>
      </c>
      <c r="C2931" s="3" t="s">
        <v>2962</v>
      </c>
      <c r="D2931" s="3" t="s">
        <v>8</v>
      </c>
      <c r="E2931" s="3" t="s">
        <v>117</v>
      </c>
      <c r="F2931" s="3">
        <v>638.82000000000005</v>
      </c>
    </row>
    <row r="2932" spans="1:6" ht="16" hidden="1" x14ac:dyDescent="0.45">
      <c r="A2932" s="12">
        <v>44138</v>
      </c>
      <c r="B2932" s="2" t="s">
        <v>6</v>
      </c>
      <c r="C2932" s="2" t="s">
        <v>2963</v>
      </c>
      <c r="D2932" s="2" t="s">
        <v>34</v>
      </c>
      <c r="E2932" s="2" t="s">
        <v>8</v>
      </c>
      <c r="F2932" s="2">
        <v>1883.2</v>
      </c>
    </row>
    <row r="2933" spans="1:6" ht="16" x14ac:dyDescent="0.45">
      <c r="A2933" s="13">
        <v>44138</v>
      </c>
      <c r="B2933" s="3" t="s">
        <v>10</v>
      </c>
      <c r="C2933" s="3" t="s">
        <v>2964</v>
      </c>
      <c r="D2933" s="3" t="s">
        <v>34</v>
      </c>
      <c r="E2933" s="3" t="s">
        <v>8</v>
      </c>
      <c r="F2933" s="3">
        <v>2600</v>
      </c>
    </row>
    <row r="2934" spans="1:6" ht="16" x14ac:dyDescent="0.45">
      <c r="A2934" s="12">
        <v>44138</v>
      </c>
      <c r="B2934" s="2" t="s">
        <v>10</v>
      </c>
      <c r="C2934" s="2" t="s">
        <v>2965</v>
      </c>
      <c r="D2934" s="2" t="s">
        <v>57</v>
      </c>
      <c r="E2934" s="2" t="s">
        <v>8</v>
      </c>
      <c r="F2934" s="2">
        <v>1516.2</v>
      </c>
    </row>
    <row r="2935" spans="1:6" ht="16" hidden="1" x14ac:dyDescent="0.45">
      <c r="A2935" s="13">
        <v>44138</v>
      </c>
      <c r="B2935" s="3" t="s">
        <v>15</v>
      </c>
      <c r="C2935" s="3" t="s">
        <v>2966</v>
      </c>
      <c r="D2935" s="3" t="s">
        <v>73</v>
      </c>
      <c r="E2935" s="3" t="s">
        <v>8</v>
      </c>
      <c r="F2935" s="3">
        <v>18.295200000000001</v>
      </c>
    </row>
    <row r="2936" spans="1:6" ht="16" hidden="1" x14ac:dyDescent="0.45">
      <c r="A2936" s="12">
        <v>44139</v>
      </c>
      <c r="B2936" s="2" t="s">
        <v>17</v>
      </c>
      <c r="C2936" s="2" t="s">
        <v>2967</v>
      </c>
      <c r="D2936" s="2" t="s">
        <v>90</v>
      </c>
      <c r="E2936" s="2" t="s">
        <v>8</v>
      </c>
      <c r="F2936" s="2">
        <v>15.141000000000002</v>
      </c>
    </row>
    <row r="2937" spans="1:6" ht="16" hidden="1" x14ac:dyDescent="0.45">
      <c r="A2937" s="13">
        <v>44139</v>
      </c>
      <c r="B2937" s="3" t="s">
        <v>17</v>
      </c>
      <c r="C2937" s="3" t="s">
        <v>2968</v>
      </c>
      <c r="D2937" s="3" t="s">
        <v>57</v>
      </c>
      <c r="E2937" s="3" t="s">
        <v>8</v>
      </c>
      <c r="F2937" s="3">
        <v>4902</v>
      </c>
    </row>
    <row r="2938" spans="1:6" ht="16" x14ac:dyDescent="0.45">
      <c r="A2938" s="12">
        <v>44139</v>
      </c>
      <c r="B2938" s="2" t="s">
        <v>10</v>
      </c>
      <c r="C2938" s="2" t="s">
        <v>2969</v>
      </c>
      <c r="D2938" s="2" t="s">
        <v>23</v>
      </c>
      <c r="E2938" s="2" t="s">
        <v>8</v>
      </c>
      <c r="F2938" s="2">
        <v>548.25</v>
      </c>
    </row>
    <row r="2939" spans="1:6" ht="16" hidden="1" x14ac:dyDescent="0.45">
      <c r="A2939" s="13">
        <v>44139</v>
      </c>
      <c r="B2939" s="3" t="s">
        <v>15</v>
      </c>
      <c r="C2939" s="3" t="s">
        <v>2970</v>
      </c>
      <c r="D2939" s="3" t="s">
        <v>67</v>
      </c>
      <c r="E2939" s="3" t="s">
        <v>8</v>
      </c>
      <c r="F2939" s="3">
        <v>250.04</v>
      </c>
    </row>
    <row r="2940" spans="1:6" ht="16" hidden="1" x14ac:dyDescent="0.45">
      <c r="A2940" s="12">
        <v>44140</v>
      </c>
      <c r="B2940" s="2" t="s">
        <v>6</v>
      </c>
      <c r="C2940" s="2" t="s">
        <v>2971</v>
      </c>
      <c r="D2940" s="2" t="s">
        <v>67</v>
      </c>
      <c r="E2940" s="2" t="s">
        <v>8</v>
      </c>
      <c r="F2940" s="2">
        <v>16.872</v>
      </c>
    </row>
    <row r="2941" spans="1:6" ht="16" x14ac:dyDescent="0.45">
      <c r="A2941" s="13">
        <v>44140</v>
      </c>
      <c r="B2941" s="3" t="s">
        <v>10</v>
      </c>
      <c r="C2941" s="3" t="s">
        <v>2972</v>
      </c>
      <c r="D2941" s="3" t="s">
        <v>39</v>
      </c>
      <c r="E2941" s="3" t="s">
        <v>8</v>
      </c>
      <c r="F2941" s="3">
        <v>288</v>
      </c>
    </row>
    <row r="2942" spans="1:6" ht="16" hidden="1" x14ac:dyDescent="0.45">
      <c r="A2942" s="12">
        <v>44141</v>
      </c>
      <c r="B2942" s="2" t="s">
        <v>6</v>
      </c>
      <c r="C2942" s="2" t="s">
        <v>2973</v>
      </c>
      <c r="D2942" s="2" t="s">
        <v>12</v>
      </c>
      <c r="E2942" s="2" t="s">
        <v>8</v>
      </c>
      <c r="F2942" s="2">
        <v>7261.8</v>
      </c>
    </row>
    <row r="2943" spans="1:6" ht="16" hidden="1" x14ac:dyDescent="0.45">
      <c r="A2943" s="13">
        <v>44141</v>
      </c>
      <c r="B2943" s="3" t="s">
        <v>6</v>
      </c>
      <c r="C2943" s="3" t="s">
        <v>2974</v>
      </c>
      <c r="D2943" s="3" t="s">
        <v>28</v>
      </c>
      <c r="E2943" s="3" t="s">
        <v>8</v>
      </c>
      <c r="F2943" s="3">
        <v>110.09280000000001</v>
      </c>
    </row>
    <row r="2944" spans="1:6" ht="16" hidden="1" x14ac:dyDescent="0.45">
      <c r="A2944" s="12">
        <v>44141</v>
      </c>
      <c r="B2944" s="2" t="s">
        <v>6</v>
      </c>
      <c r="C2944" s="2" t="s">
        <v>2975</v>
      </c>
      <c r="D2944" s="2" t="s">
        <v>23</v>
      </c>
      <c r="E2944" s="2" t="s">
        <v>8</v>
      </c>
      <c r="F2944" s="2">
        <v>11.887499999999999</v>
      </c>
    </row>
    <row r="2945" spans="1:6" ht="16" x14ac:dyDescent="0.45">
      <c r="A2945" s="13">
        <v>44141</v>
      </c>
      <c r="B2945" s="3" t="s">
        <v>10</v>
      </c>
      <c r="C2945" s="3" t="s">
        <v>2976</v>
      </c>
      <c r="D2945" s="3" t="s">
        <v>39</v>
      </c>
      <c r="E2945" s="3" t="s">
        <v>8</v>
      </c>
      <c r="F2945" s="3">
        <v>2839.5774000000006</v>
      </c>
    </row>
    <row r="2946" spans="1:6" ht="16" hidden="1" x14ac:dyDescent="0.45">
      <c r="A2946" s="12">
        <v>44141</v>
      </c>
      <c r="B2946" s="2" t="s">
        <v>15</v>
      </c>
      <c r="C2946" s="2" t="s">
        <v>2977</v>
      </c>
      <c r="D2946" s="2" t="s">
        <v>64</v>
      </c>
      <c r="E2946" s="2" t="s">
        <v>8</v>
      </c>
      <c r="F2946" s="2">
        <v>588</v>
      </c>
    </row>
    <row r="2947" spans="1:6" ht="16" hidden="1" x14ac:dyDescent="0.45">
      <c r="A2947" s="13">
        <v>44141</v>
      </c>
      <c r="B2947" s="3" t="s">
        <v>15</v>
      </c>
      <c r="C2947" s="3" t="s">
        <v>2978</v>
      </c>
      <c r="D2947" s="3" t="s">
        <v>42</v>
      </c>
      <c r="E2947" s="3" t="s">
        <v>8</v>
      </c>
      <c r="F2947" s="3">
        <v>0.56699999999999995</v>
      </c>
    </row>
    <row r="2948" spans="1:6" ht="16" hidden="1" x14ac:dyDescent="0.45">
      <c r="A2948" s="12">
        <v>44142</v>
      </c>
      <c r="B2948" s="2" t="s">
        <v>17</v>
      </c>
      <c r="C2948" s="2" t="s">
        <v>2979</v>
      </c>
      <c r="D2948" s="2" t="s">
        <v>42</v>
      </c>
      <c r="E2948" s="2" t="s">
        <v>8</v>
      </c>
      <c r="F2948" s="2">
        <v>14.037799999999999</v>
      </c>
    </row>
    <row r="2949" spans="1:6" ht="16" hidden="1" x14ac:dyDescent="0.45">
      <c r="A2949" s="13">
        <v>44142</v>
      </c>
      <c r="B2949" s="3" t="s">
        <v>6</v>
      </c>
      <c r="C2949" s="3" t="s">
        <v>2980</v>
      </c>
      <c r="D2949" s="3" t="s">
        <v>8</v>
      </c>
      <c r="E2949" s="3" t="s">
        <v>14</v>
      </c>
      <c r="F2949" s="3">
        <v>14.222799999999999</v>
      </c>
    </row>
    <row r="2950" spans="1:6" ht="16" x14ac:dyDescent="0.45">
      <c r="A2950" s="12">
        <v>44142</v>
      </c>
      <c r="B2950" s="2" t="s">
        <v>10</v>
      </c>
      <c r="C2950" s="2" t="s">
        <v>2981</v>
      </c>
      <c r="D2950" s="2" t="s">
        <v>8</v>
      </c>
      <c r="E2950" s="2" t="s">
        <v>14</v>
      </c>
      <c r="F2950" s="2">
        <v>3770</v>
      </c>
    </row>
    <row r="2951" spans="1:6" ht="16" hidden="1" x14ac:dyDescent="0.45">
      <c r="A2951" s="13">
        <v>44143</v>
      </c>
      <c r="B2951" s="3" t="s">
        <v>6</v>
      </c>
      <c r="C2951" s="3" t="s">
        <v>2982</v>
      </c>
      <c r="D2951" s="3" t="s">
        <v>42</v>
      </c>
      <c r="E2951" s="3" t="s">
        <v>8</v>
      </c>
      <c r="F2951" s="3">
        <v>3792.1221</v>
      </c>
    </row>
    <row r="2952" spans="1:6" ht="16" hidden="1" x14ac:dyDescent="0.45">
      <c r="A2952" s="12">
        <v>44143</v>
      </c>
      <c r="B2952" s="2" t="s">
        <v>6</v>
      </c>
      <c r="C2952" s="2" t="s">
        <v>2983</v>
      </c>
      <c r="D2952" s="2" t="s">
        <v>8</v>
      </c>
      <c r="E2952" s="2" t="s">
        <v>9</v>
      </c>
      <c r="F2952" s="2">
        <v>38562.482599999996</v>
      </c>
    </row>
    <row r="2953" spans="1:6" ht="16" hidden="1" x14ac:dyDescent="0.45">
      <c r="A2953" s="13">
        <v>44144</v>
      </c>
      <c r="B2953" s="3" t="s">
        <v>17</v>
      </c>
      <c r="C2953" s="3" t="s">
        <v>2984</v>
      </c>
      <c r="D2953" s="3" t="s">
        <v>28</v>
      </c>
      <c r="E2953" s="3" t="s">
        <v>8</v>
      </c>
      <c r="F2953" s="3">
        <v>110.55</v>
      </c>
    </row>
    <row r="2954" spans="1:6" ht="16" hidden="1" x14ac:dyDescent="0.45">
      <c r="A2954" s="12">
        <v>44144</v>
      </c>
      <c r="B2954" s="2" t="s">
        <v>17</v>
      </c>
      <c r="C2954" s="2" t="s">
        <v>2985</v>
      </c>
      <c r="D2954" s="2" t="s">
        <v>104</v>
      </c>
      <c r="E2954" s="2" t="s">
        <v>8</v>
      </c>
      <c r="F2954" s="2">
        <v>1676.3132000000001</v>
      </c>
    </row>
    <row r="2955" spans="1:6" ht="16" hidden="1" x14ac:dyDescent="0.45">
      <c r="A2955" s="13">
        <v>44144</v>
      </c>
      <c r="B2955" s="3" t="s">
        <v>17</v>
      </c>
      <c r="C2955" s="3" t="s">
        <v>2986</v>
      </c>
      <c r="D2955" s="3" t="s">
        <v>31</v>
      </c>
      <c r="E2955" s="3" t="s">
        <v>8</v>
      </c>
      <c r="F2955" s="3">
        <v>10.586000000000002</v>
      </c>
    </row>
    <row r="2956" spans="1:6" ht="16" x14ac:dyDescent="0.45">
      <c r="A2956" s="12">
        <v>44144</v>
      </c>
      <c r="B2956" s="2" t="s">
        <v>10</v>
      </c>
      <c r="C2956" s="2" t="s">
        <v>2987</v>
      </c>
      <c r="D2956" s="2" t="s">
        <v>93</v>
      </c>
      <c r="E2956" s="2" t="s">
        <v>8</v>
      </c>
      <c r="F2956" s="2">
        <v>635.04</v>
      </c>
    </row>
    <row r="2957" spans="1:6" ht="16" hidden="1" x14ac:dyDescent="0.45">
      <c r="A2957" s="13">
        <v>44144</v>
      </c>
      <c r="B2957" s="3" t="s">
        <v>15</v>
      </c>
      <c r="C2957" s="3" t="s">
        <v>2988</v>
      </c>
      <c r="D2957" s="3" t="s">
        <v>34</v>
      </c>
      <c r="E2957" s="3" t="s">
        <v>8</v>
      </c>
      <c r="F2957" s="3">
        <v>792</v>
      </c>
    </row>
    <row r="2958" spans="1:6" ht="16" hidden="1" x14ac:dyDescent="0.45">
      <c r="A2958" s="12">
        <v>44144</v>
      </c>
      <c r="B2958" s="2" t="s">
        <v>15</v>
      </c>
      <c r="C2958" s="2" t="s">
        <v>2989</v>
      </c>
      <c r="D2958" s="2" t="s">
        <v>73</v>
      </c>
      <c r="E2958" s="2" t="s">
        <v>8</v>
      </c>
      <c r="F2958" s="2">
        <v>12944.108100000001</v>
      </c>
    </row>
    <row r="2959" spans="1:6" ht="16" hidden="1" x14ac:dyDescent="0.45">
      <c r="A2959" s="13">
        <v>44144</v>
      </c>
      <c r="B2959" s="3" t="s">
        <v>15</v>
      </c>
      <c r="C2959" s="3" t="s">
        <v>2990</v>
      </c>
      <c r="D2959" s="3" t="s">
        <v>90</v>
      </c>
      <c r="E2959" s="3" t="s">
        <v>8</v>
      </c>
      <c r="F2959" s="3">
        <v>14.832000000000001</v>
      </c>
    </row>
    <row r="2960" spans="1:6" ht="16" hidden="1" x14ac:dyDescent="0.45">
      <c r="A2960" s="12">
        <v>44145</v>
      </c>
      <c r="B2960" s="2" t="s">
        <v>6</v>
      </c>
      <c r="C2960" s="2" t="s">
        <v>2991</v>
      </c>
      <c r="D2960" s="2" t="s">
        <v>28</v>
      </c>
      <c r="E2960" s="2" t="s">
        <v>8</v>
      </c>
      <c r="F2960" s="2">
        <v>928.04750000000001</v>
      </c>
    </row>
    <row r="2961" spans="1:6" ht="16" hidden="1" x14ac:dyDescent="0.45">
      <c r="A2961" s="13">
        <v>44145</v>
      </c>
      <c r="B2961" s="3" t="s">
        <v>6</v>
      </c>
      <c r="C2961" s="3" t="s">
        <v>2992</v>
      </c>
      <c r="D2961" s="3" t="s">
        <v>42</v>
      </c>
      <c r="E2961" s="3" t="s">
        <v>8</v>
      </c>
      <c r="F2961" s="3">
        <v>17879.400000000001</v>
      </c>
    </row>
    <row r="2962" spans="1:6" ht="16" x14ac:dyDescent="0.45">
      <c r="A2962" s="12">
        <v>44145</v>
      </c>
      <c r="B2962" s="2" t="s">
        <v>10</v>
      </c>
      <c r="C2962" s="2" t="s">
        <v>2993</v>
      </c>
      <c r="D2962" s="2" t="s">
        <v>104</v>
      </c>
      <c r="E2962" s="2" t="s">
        <v>8</v>
      </c>
      <c r="F2962" s="2">
        <v>7627</v>
      </c>
    </row>
    <row r="2963" spans="1:6" ht="16" hidden="1" x14ac:dyDescent="0.45">
      <c r="A2963" s="13">
        <v>44145</v>
      </c>
      <c r="B2963" s="3" t="s">
        <v>15</v>
      </c>
      <c r="C2963" s="3" t="s">
        <v>2994</v>
      </c>
      <c r="D2963" s="3" t="s">
        <v>73</v>
      </c>
      <c r="E2963" s="3" t="s">
        <v>8</v>
      </c>
      <c r="F2963" s="3">
        <v>6.3079999999999998</v>
      </c>
    </row>
    <row r="2964" spans="1:6" ht="16" hidden="1" x14ac:dyDescent="0.45">
      <c r="A2964" s="12">
        <v>44146</v>
      </c>
      <c r="B2964" s="2" t="s">
        <v>17</v>
      </c>
      <c r="C2964" s="2" t="s">
        <v>2995</v>
      </c>
      <c r="D2964" s="2" t="s">
        <v>8</v>
      </c>
      <c r="E2964" s="2" t="s">
        <v>9</v>
      </c>
      <c r="F2964" s="2">
        <v>11879.868</v>
      </c>
    </row>
    <row r="2965" spans="1:6" ht="16" hidden="1" x14ac:dyDescent="0.45">
      <c r="A2965" s="13">
        <v>44146</v>
      </c>
      <c r="B2965" s="3" t="s">
        <v>17</v>
      </c>
      <c r="C2965" s="3" t="s">
        <v>2996</v>
      </c>
      <c r="D2965" s="3" t="s">
        <v>8</v>
      </c>
      <c r="E2965" s="3" t="s">
        <v>14</v>
      </c>
      <c r="F2965" s="3">
        <v>5366.4892</v>
      </c>
    </row>
    <row r="2966" spans="1:6" ht="16" x14ac:dyDescent="0.45">
      <c r="A2966" s="12">
        <v>44146</v>
      </c>
      <c r="B2966" s="2" t="s">
        <v>10</v>
      </c>
      <c r="C2966" s="2" t="s">
        <v>2997</v>
      </c>
      <c r="D2966" s="2" t="s">
        <v>42</v>
      </c>
      <c r="E2966" s="2" t="s">
        <v>8</v>
      </c>
      <c r="F2966" s="2">
        <v>1385.6684</v>
      </c>
    </row>
    <row r="2967" spans="1:6" ht="16" hidden="1" x14ac:dyDescent="0.45">
      <c r="A2967" s="13">
        <v>44146</v>
      </c>
      <c r="B2967" s="3" t="s">
        <v>15</v>
      </c>
      <c r="C2967" s="3" t="s">
        <v>2998</v>
      </c>
      <c r="D2967" s="3" t="s">
        <v>34</v>
      </c>
      <c r="E2967" s="3" t="s">
        <v>8</v>
      </c>
      <c r="F2967" s="3">
        <v>5.0876000000000001</v>
      </c>
    </row>
    <row r="2968" spans="1:6" ht="16" hidden="1" x14ac:dyDescent="0.45">
      <c r="A2968" s="12">
        <v>44146</v>
      </c>
      <c r="B2968" s="2" t="s">
        <v>15</v>
      </c>
      <c r="C2968" s="2" t="s">
        <v>2999</v>
      </c>
      <c r="D2968" s="2" t="s">
        <v>31</v>
      </c>
      <c r="E2968" s="2" t="s">
        <v>8</v>
      </c>
      <c r="F2968" s="2">
        <v>1496.4</v>
      </c>
    </row>
    <row r="2969" spans="1:6" ht="16" hidden="1" x14ac:dyDescent="0.45">
      <c r="A2969" s="13">
        <v>44146</v>
      </c>
      <c r="B2969" s="3" t="s">
        <v>15</v>
      </c>
      <c r="C2969" s="3" t="s">
        <v>3000</v>
      </c>
      <c r="D2969" s="3" t="s">
        <v>34</v>
      </c>
      <c r="E2969" s="3" t="s">
        <v>8</v>
      </c>
      <c r="F2969" s="3">
        <v>9.4067000000000007</v>
      </c>
    </row>
    <row r="2970" spans="1:6" ht="16" hidden="1" x14ac:dyDescent="0.45">
      <c r="A2970" s="12">
        <v>44147</v>
      </c>
      <c r="B2970" s="2" t="s">
        <v>6</v>
      </c>
      <c r="C2970" s="2" t="s">
        <v>3001</v>
      </c>
      <c r="D2970" s="2" t="s">
        <v>93</v>
      </c>
      <c r="E2970" s="2" t="s">
        <v>8</v>
      </c>
      <c r="F2970" s="2">
        <v>10.582000000000001</v>
      </c>
    </row>
    <row r="2971" spans="1:6" ht="16" x14ac:dyDescent="0.45">
      <c r="A2971" s="13">
        <v>44147</v>
      </c>
      <c r="B2971" s="3" t="s">
        <v>10</v>
      </c>
      <c r="C2971" s="3" t="s">
        <v>3002</v>
      </c>
      <c r="D2971" s="3" t="s">
        <v>28</v>
      </c>
      <c r="E2971" s="3" t="s">
        <v>8</v>
      </c>
      <c r="F2971" s="3">
        <v>64.091999999999999</v>
      </c>
    </row>
    <row r="2972" spans="1:6" ht="16" hidden="1" x14ac:dyDescent="0.45">
      <c r="A2972" s="12">
        <v>44147</v>
      </c>
      <c r="B2972" s="2" t="s">
        <v>15</v>
      </c>
      <c r="C2972" s="2" t="s">
        <v>3003</v>
      </c>
      <c r="D2972" s="2" t="s">
        <v>28</v>
      </c>
      <c r="E2972" s="2" t="s">
        <v>8</v>
      </c>
      <c r="F2972" s="2">
        <v>8.9783999999999988</v>
      </c>
    </row>
    <row r="2973" spans="1:6" ht="16" hidden="1" x14ac:dyDescent="0.45">
      <c r="A2973" s="13">
        <v>44147</v>
      </c>
      <c r="B2973" s="3" t="s">
        <v>15</v>
      </c>
      <c r="C2973" s="3" t="s">
        <v>3004</v>
      </c>
      <c r="D2973" s="3" t="s">
        <v>23</v>
      </c>
      <c r="E2973" s="3" t="s">
        <v>8</v>
      </c>
      <c r="F2973" s="3">
        <v>3493.2</v>
      </c>
    </row>
    <row r="2974" spans="1:6" ht="16" hidden="1" x14ac:dyDescent="0.45">
      <c r="A2974" s="12">
        <v>44148</v>
      </c>
      <c r="B2974" s="2" t="s">
        <v>17</v>
      </c>
      <c r="C2974" s="2" t="s">
        <v>3005</v>
      </c>
      <c r="D2974" s="2" t="s">
        <v>90</v>
      </c>
      <c r="E2974" s="2" t="s">
        <v>8</v>
      </c>
      <c r="F2974" s="2">
        <v>539.77199999999993</v>
      </c>
    </row>
    <row r="2975" spans="1:6" ht="16" hidden="1" x14ac:dyDescent="0.45">
      <c r="A2975" s="13">
        <v>44148</v>
      </c>
      <c r="B2975" s="3" t="s">
        <v>6</v>
      </c>
      <c r="C2975" s="3" t="s">
        <v>3006</v>
      </c>
      <c r="D2975" s="3" t="s">
        <v>19</v>
      </c>
      <c r="E2975" s="3" t="s">
        <v>8</v>
      </c>
      <c r="F2975" s="3">
        <v>1296</v>
      </c>
    </row>
    <row r="2976" spans="1:6" ht="16" hidden="1" x14ac:dyDescent="0.45">
      <c r="A2976" s="12">
        <v>44148</v>
      </c>
      <c r="B2976" s="2" t="s">
        <v>6</v>
      </c>
      <c r="C2976" s="2" t="s">
        <v>3007</v>
      </c>
      <c r="D2976" s="2" t="s">
        <v>23</v>
      </c>
      <c r="E2976" s="2" t="s">
        <v>8</v>
      </c>
      <c r="F2976" s="2">
        <v>26.2836</v>
      </c>
    </row>
    <row r="2977" spans="1:6" ht="16" hidden="1" x14ac:dyDescent="0.45">
      <c r="A2977" s="13">
        <v>44148</v>
      </c>
      <c r="B2977" s="3" t="s">
        <v>6</v>
      </c>
      <c r="C2977" s="3" t="s">
        <v>3008</v>
      </c>
      <c r="D2977" s="3" t="s">
        <v>8</v>
      </c>
      <c r="E2977" s="3" t="s">
        <v>9</v>
      </c>
      <c r="F2977" s="3">
        <v>1543.68</v>
      </c>
    </row>
    <row r="2978" spans="1:6" ht="16" x14ac:dyDescent="0.45">
      <c r="A2978" s="12">
        <v>44148</v>
      </c>
      <c r="B2978" s="2" t="s">
        <v>10</v>
      </c>
      <c r="C2978" s="2" t="s">
        <v>3009</v>
      </c>
      <c r="D2978" s="2" t="s">
        <v>8</v>
      </c>
      <c r="E2978" s="2" t="s">
        <v>9</v>
      </c>
      <c r="F2978" s="2">
        <v>39478.526400000002</v>
      </c>
    </row>
    <row r="2979" spans="1:6" ht="16" hidden="1" x14ac:dyDescent="0.45">
      <c r="A2979" s="13">
        <v>44148</v>
      </c>
      <c r="B2979" s="3" t="s">
        <v>15</v>
      </c>
      <c r="C2979" s="3" t="s">
        <v>3010</v>
      </c>
      <c r="D2979" s="3" t="s">
        <v>42</v>
      </c>
      <c r="E2979" s="3" t="s">
        <v>8</v>
      </c>
      <c r="F2979" s="3">
        <v>1989.7724000000003</v>
      </c>
    </row>
    <row r="2980" spans="1:6" ht="16" hidden="1" x14ac:dyDescent="0.45">
      <c r="A2980" s="12">
        <v>44149</v>
      </c>
      <c r="B2980" s="2" t="s">
        <v>17</v>
      </c>
      <c r="C2980" s="2" t="s">
        <v>3011</v>
      </c>
      <c r="D2980" s="2" t="s">
        <v>67</v>
      </c>
      <c r="E2980" s="2" t="s">
        <v>8</v>
      </c>
      <c r="F2980" s="2">
        <v>655.10620000000006</v>
      </c>
    </row>
    <row r="2981" spans="1:6" ht="16" hidden="1" x14ac:dyDescent="0.45">
      <c r="A2981" s="13">
        <v>44150</v>
      </c>
      <c r="B2981" s="3" t="s">
        <v>17</v>
      </c>
      <c r="C2981" s="3" t="s">
        <v>3012</v>
      </c>
      <c r="D2981" s="3" t="s">
        <v>90</v>
      </c>
      <c r="E2981" s="3" t="s">
        <v>8</v>
      </c>
      <c r="F2981" s="3">
        <v>1491.6</v>
      </c>
    </row>
    <row r="2982" spans="1:6" ht="16" hidden="1" x14ac:dyDescent="0.45">
      <c r="A2982" s="12">
        <v>44150</v>
      </c>
      <c r="B2982" s="2" t="s">
        <v>17</v>
      </c>
      <c r="C2982" s="2" t="s">
        <v>3013</v>
      </c>
      <c r="D2982" s="2" t="s">
        <v>39</v>
      </c>
      <c r="E2982" s="2" t="s">
        <v>8</v>
      </c>
      <c r="F2982" s="2">
        <v>82.634799999999998</v>
      </c>
    </row>
    <row r="2983" spans="1:6" ht="16" hidden="1" x14ac:dyDescent="0.45">
      <c r="A2983" s="13">
        <v>44150</v>
      </c>
      <c r="B2983" s="3" t="s">
        <v>6</v>
      </c>
      <c r="C2983" s="3" t="s">
        <v>3014</v>
      </c>
      <c r="D2983" s="3" t="s">
        <v>8</v>
      </c>
      <c r="E2983" s="3" t="s">
        <v>9</v>
      </c>
      <c r="F2983" s="3">
        <v>6436.8845999999994</v>
      </c>
    </row>
    <row r="2984" spans="1:6" ht="16" x14ac:dyDescent="0.45">
      <c r="A2984" s="12">
        <v>44150</v>
      </c>
      <c r="B2984" s="2" t="s">
        <v>10</v>
      </c>
      <c r="C2984" s="2" t="s">
        <v>3015</v>
      </c>
      <c r="D2984" s="2" t="s">
        <v>73</v>
      </c>
      <c r="E2984" s="2" t="s">
        <v>8</v>
      </c>
      <c r="F2984" s="2">
        <v>618</v>
      </c>
    </row>
    <row r="2985" spans="1:6" ht="16" x14ac:dyDescent="0.45">
      <c r="A2985" s="13">
        <v>44150</v>
      </c>
      <c r="B2985" s="3" t="s">
        <v>10</v>
      </c>
      <c r="C2985" s="3" t="s">
        <v>3016</v>
      </c>
      <c r="D2985" s="3" t="s">
        <v>104</v>
      </c>
      <c r="E2985" s="3" t="s">
        <v>8</v>
      </c>
      <c r="F2985" s="3">
        <v>4273.7074000000002</v>
      </c>
    </row>
    <row r="2986" spans="1:6" ht="16" hidden="1" x14ac:dyDescent="0.45">
      <c r="A2986" s="12">
        <v>44151</v>
      </c>
      <c r="B2986" s="2" t="s">
        <v>17</v>
      </c>
      <c r="C2986" s="2" t="s">
        <v>3017</v>
      </c>
      <c r="D2986" s="2" t="s">
        <v>57</v>
      </c>
      <c r="E2986" s="2" t="s">
        <v>8</v>
      </c>
      <c r="F2986" s="2">
        <v>3.9474</v>
      </c>
    </row>
    <row r="2987" spans="1:6" ht="16" hidden="1" x14ac:dyDescent="0.45">
      <c r="A2987" s="13">
        <v>44151</v>
      </c>
      <c r="B2987" s="3" t="s">
        <v>6</v>
      </c>
      <c r="C2987" s="3" t="s">
        <v>3018</v>
      </c>
      <c r="D2987" s="3" t="s">
        <v>28</v>
      </c>
      <c r="E2987" s="3" t="s">
        <v>8</v>
      </c>
      <c r="F2987" s="3">
        <v>446.68800000000005</v>
      </c>
    </row>
    <row r="2988" spans="1:6" ht="16" x14ac:dyDescent="0.45">
      <c r="A2988" s="12">
        <v>44151</v>
      </c>
      <c r="B2988" s="2" t="s">
        <v>10</v>
      </c>
      <c r="C2988" s="2" t="s">
        <v>3019</v>
      </c>
      <c r="D2988" s="2" t="s">
        <v>104</v>
      </c>
      <c r="E2988" s="2" t="s">
        <v>8</v>
      </c>
      <c r="F2988" s="2">
        <v>10.5</v>
      </c>
    </row>
    <row r="2989" spans="1:6" ht="16" hidden="1" x14ac:dyDescent="0.45">
      <c r="A2989" s="13">
        <v>44152</v>
      </c>
      <c r="B2989" s="3" t="s">
        <v>6</v>
      </c>
      <c r="C2989" s="3" t="s">
        <v>3020</v>
      </c>
      <c r="D2989" s="3" t="s">
        <v>67</v>
      </c>
      <c r="E2989" s="3" t="s">
        <v>8</v>
      </c>
      <c r="F2989" s="3">
        <v>77.760000000000005</v>
      </c>
    </row>
    <row r="2990" spans="1:6" ht="16" hidden="1" x14ac:dyDescent="0.45">
      <c r="A2990" s="12">
        <v>44152</v>
      </c>
      <c r="B2990" s="2" t="s">
        <v>6</v>
      </c>
      <c r="C2990" s="2" t="s">
        <v>3021</v>
      </c>
      <c r="D2990" s="2" t="s">
        <v>67</v>
      </c>
      <c r="E2990" s="2" t="s">
        <v>8</v>
      </c>
      <c r="F2990" s="2">
        <v>1912.32</v>
      </c>
    </row>
    <row r="2991" spans="1:6" ht="16" hidden="1" x14ac:dyDescent="0.45">
      <c r="A2991" s="13">
        <v>44152</v>
      </c>
      <c r="B2991" s="3" t="s">
        <v>6</v>
      </c>
      <c r="C2991" s="3" t="s">
        <v>3022</v>
      </c>
      <c r="D2991" s="3" t="s">
        <v>90</v>
      </c>
      <c r="E2991" s="3" t="s">
        <v>8</v>
      </c>
      <c r="F2991" s="3">
        <v>10801.296</v>
      </c>
    </row>
    <row r="2992" spans="1:6" ht="16" x14ac:dyDescent="0.45">
      <c r="A2992" s="12">
        <v>44153</v>
      </c>
      <c r="B2992" s="2" t="s">
        <v>10</v>
      </c>
      <c r="C2992" s="2" t="s">
        <v>3023</v>
      </c>
      <c r="D2992" s="2" t="s">
        <v>8</v>
      </c>
      <c r="E2992" s="2" t="s">
        <v>9</v>
      </c>
      <c r="F2992" s="2">
        <v>21618.959999999999</v>
      </c>
    </row>
    <row r="2993" spans="1:6" ht="16" hidden="1" x14ac:dyDescent="0.45">
      <c r="A2993" s="13">
        <v>44153</v>
      </c>
      <c r="B2993" s="3" t="s">
        <v>15</v>
      </c>
      <c r="C2993" s="3" t="s">
        <v>3024</v>
      </c>
      <c r="D2993" s="3" t="s">
        <v>39</v>
      </c>
      <c r="E2993" s="3" t="s">
        <v>8</v>
      </c>
      <c r="F2993" s="3">
        <v>2080</v>
      </c>
    </row>
    <row r="2994" spans="1:6" ht="16" hidden="1" x14ac:dyDescent="0.45">
      <c r="A2994" s="12">
        <v>44153</v>
      </c>
      <c r="B2994" s="2" t="s">
        <v>15</v>
      </c>
      <c r="C2994" s="2" t="s">
        <v>3025</v>
      </c>
      <c r="D2994" s="2" t="s">
        <v>39</v>
      </c>
      <c r="E2994" s="2" t="s">
        <v>8</v>
      </c>
      <c r="F2994" s="2">
        <v>1290</v>
      </c>
    </row>
    <row r="2995" spans="1:6" ht="16" hidden="1" x14ac:dyDescent="0.45">
      <c r="A2995" s="13">
        <v>44153</v>
      </c>
      <c r="B2995" s="3" t="s">
        <v>15</v>
      </c>
      <c r="C2995" s="3" t="s">
        <v>3026</v>
      </c>
      <c r="D2995" s="3" t="s">
        <v>67</v>
      </c>
      <c r="E2995" s="3" t="s">
        <v>8</v>
      </c>
      <c r="F2995" s="3">
        <v>1984</v>
      </c>
    </row>
    <row r="2996" spans="1:6" ht="16" hidden="1" x14ac:dyDescent="0.45">
      <c r="A2996" s="12">
        <v>44153</v>
      </c>
      <c r="B2996" s="2" t="s">
        <v>15</v>
      </c>
      <c r="C2996" s="2" t="s">
        <v>3027</v>
      </c>
      <c r="D2996" s="2" t="s">
        <v>104</v>
      </c>
      <c r="E2996" s="2" t="s">
        <v>8</v>
      </c>
      <c r="F2996" s="2">
        <v>4156.1099999999997</v>
      </c>
    </row>
    <row r="2997" spans="1:6" ht="16" hidden="1" x14ac:dyDescent="0.45">
      <c r="A2997" s="13">
        <v>44153</v>
      </c>
      <c r="B2997" s="3" t="s">
        <v>15</v>
      </c>
      <c r="C2997" s="3" t="s">
        <v>3028</v>
      </c>
      <c r="D2997" s="3" t="s">
        <v>73</v>
      </c>
      <c r="E2997" s="3" t="s">
        <v>8</v>
      </c>
      <c r="F2997" s="3">
        <v>1267.2</v>
      </c>
    </row>
    <row r="2998" spans="1:6" ht="16" hidden="1" x14ac:dyDescent="0.45">
      <c r="A2998" s="12">
        <v>44154</v>
      </c>
      <c r="B2998" s="2" t="s">
        <v>17</v>
      </c>
      <c r="C2998" s="2" t="s">
        <v>3029</v>
      </c>
      <c r="D2998" s="2" t="s">
        <v>23</v>
      </c>
      <c r="E2998" s="2" t="s">
        <v>8</v>
      </c>
      <c r="F2998" s="2">
        <v>6781.2150000000001</v>
      </c>
    </row>
    <row r="2999" spans="1:6" ht="16" hidden="1" x14ac:dyDescent="0.45">
      <c r="A2999" s="13">
        <v>44154</v>
      </c>
      <c r="B2999" s="3" t="s">
        <v>6</v>
      </c>
      <c r="C2999" s="3" t="s">
        <v>3030</v>
      </c>
      <c r="D2999" s="3" t="s">
        <v>42</v>
      </c>
      <c r="E2999" s="3" t="s">
        <v>8</v>
      </c>
      <c r="F2999" s="3">
        <v>2008.8</v>
      </c>
    </row>
    <row r="3000" spans="1:6" ht="16" x14ac:dyDescent="0.45">
      <c r="A3000" s="12">
        <v>44154</v>
      </c>
      <c r="B3000" s="2" t="s">
        <v>10</v>
      </c>
      <c r="C3000" s="2" t="s">
        <v>3031</v>
      </c>
      <c r="D3000" s="2" t="s">
        <v>23</v>
      </c>
      <c r="E3000" s="2" t="s">
        <v>8</v>
      </c>
      <c r="F3000" s="2">
        <v>2630.2859999999996</v>
      </c>
    </row>
    <row r="3001" spans="1:6" ht="16" hidden="1" x14ac:dyDescent="0.45">
      <c r="A3001" s="13">
        <v>44154</v>
      </c>
      <c r="B3001" s="3" t="s">
        <v>15</v>
      </c>
      <c r="C3001" s="3" t="s">
        <v>3032</v>
      </c>
      <c r="D3001" s="3" t="s">
        <v>67</v>
      </c>
      <c r="E3001" s="3" t="s">
        <v>8</v>
      </c>
      <c r="F3001" s="3">
        <v>200</v>
      </c>
    </row>
    <row r="3002" spans="1:6" ht="16" hidden="1" x14ac:dyDescent="0.45">
      <c r="A3002" s="12">
        <v>44155</v>
      </c>
      <c r="B3002" s="2" t="s">
        <v>17</v>
      </c>
      <c r="C3002" s="2" t="s">
        <v>3033</v>
      </c>
      <c r="D3002" s="2" t="s">
        <v>26</v>
      </c>
      <c r="E3002" s="2" t="s">
        <v>8</v>
      </c>
      <c r="F3002" s="2">
        <v>885.4559999999999</v>
      </c>
    </row>
    <row r="3003" spans="1:6" ht="16" hidden="1" x14ac:dyDescent="0.45">
      <c r="A3003" s="13">
        <v>44155</v>
      </c>
      <c r="B3003" s="3" t="s">
        <v>17</v>
      </c>
      <c r="C3003" s="3" t="s">
        <v>3034</v>
      </c>
      <c r="D3003" s="3" t="s">
        <v>39</v>
      </c>
      <c r="E3003" s="3" t="s">
        <v>8</v>
      </c>
      <c r="F3003" s="3">
        <v>505.92</v>
      </c>
    </row>
    <row r="3004" spans="1:6" ht="16" hidden="1" x14ac:dyDescent="0.45">
      <c r="A3004" s="12">
        <v>44155</v>
      </c>
      <c r="B3004" s="2" t="s">
        <v>6</v>
      </c>
      <c r="C3004" s="2" t="s">
        <v>3035</v>
      </c>
      <c r="D3004" s="2" t="s">
        <v>46</v>
      </c>
      <c r="E3004" s="2" t="s">
        <v>47</v>
      </c>
      <c r="F3004" s="2">
        <v>4404.268</v>
      </c>
    </row>
    <row r="3005" spans="1:6" ht="16" hidden="1" x14ac:dyDescent="0.45">
      <c r="A3005" s="13">
        <v>44156</v>
      </c>
      <c r="B3005" s="3" t="s">
        <v>17</v>
      </c>
      <c r="C3005" s="3" t="s">
        <v>3036</v>
      </c>
      <c r="D3005" s="3" t="s">
        <v>46</v>
      </c>
      <c r="E3005" s="3" t="s">
        <v>47</v>
      </c>
      <c r="F3005" s="3">
        <v>4244.1127999999999</v>
      </c>
    </row>
    <row r="3006" spans="1:6" ht="16" hidden="1" x14ac:dyDescent="0.45">
      <c r="A3006" s="12">
        <v>44156</v>
      </c>
      <c r="B3006" s="2" t="s">
        <v>6</v>
      </c>
      <c r="C3006" s="2" t="s">
        <v>3037</v>
      </c>
      <c r="D3006" s="2" t="s">
        <v>28</v>
      </c>
      <c r="E3006" s="2" t="s">
        <v>8</v>
      </c>
      <c r="F3006" s="2">
        <v>39.24</v>
      </c>
    </row>
    <row r="3007" spans="1:6" ht="16" hidden="1" x14ac:dyDescent="0.45">
      <c r="A3007" s="13">
        <v>44156</v>
      </c>
      <c r="B3007" s="3" t="s">
        <v>6</v>
      </c>
      <c r="C3007" s="3" t="s">
        <v>3038</v>
      </c>
      <c r="D3007" s="3" t="s">
        <v>8</v>
      </c>
      <c r="E3007" s="3" t="s">
        <v>51</v>
      </c>
      <c r="F3007" s="3">
        <v>11520</v>
      </c>
    </row>
    <row r="3008" spans="1:6" ht="16" x14ac:dyDescent="0.45">
      <c r="A3008" s="12">
        <v>44156</v>
      </c>
      <c r="B3008" s="2" t="s">
        <v>10</v>
      </c>
      <c r="C3008" s="2" t="s">
        <v>3039</v>
      </c>
      <c r="D3008" s="2" t="s">
        <v>104</v>
      </c>
      <c r="E3008" s="2" t="s">
        <v>8</v>
      </c>
      <c r="F3008" s="2">
        <v>20.2</v>
      </c>
    </row>
    <row r="3009" spans="1:6" ht="16" x14ac:dyDescent="0.45">
      <c r="A3009" s="13">
        <v>44156</v>
      </c>
      <c r="B3009" s="3" t="s">
        <v>10</v>
      </c>
      <c r="C3009" s="3" t="s">
        <v>3040</v>
      </c>
      <c r="D3009" s="3" t="s">
        <v>26</v>
      </c>
      <c r="E3009" s="3" t="s">
        <v>8</v>
      </c>
      <c r="F3009" s="3">
        <v>2160</v>
      </c>
    </row>
    <row r="3010" spans="1:6" ht="16" x14ac:dyDescent="0.45">
      <c r="A3010" s="12">
        <v>44156</v>
      </c>
      <c r="B3010" s="2" t="s">
        <v>10</v>
      </c>
      <c r="C3010" s="2" t="s">
        <v>3041</v>
      </c>
      <c r="D3010" s="2" t="s">
        <v>93</v>
      </c>
      <c r="E3010" s="2" t="s">
        <v>8</v>
      </c>
      <c r="F3010" s="2">
        <v>566.4</v>
      </c>
    </row>
    <row r="3011" spans="1:6" ht="16" hidden="1" x14ac:dyDescent="0.45">
      <c r="A3011" s="13">
        <v>44157</v>
      </c>
      <c r="B3011" s="3" t="s">
        <v>17</v>
      </c>
      <c r="C3011" s="3" t="s">
        <v>3042</v>
      </c>
      <c r="D3011" s="3" t="s">
        <v>39</v>
      </c>
      <c r="E3011" s="3" t="s">
        <v>8</v>
      </c>
      <c r="F3011" s="3">
        <v>40.704000000000001</v>
      </c>
    </row>
    <row r="3012" spans="1:6" ht="16" hidden="1" x14ac:dyDescent="0.45">
      <c r="A3012" s="12">
        <v>44157</v>
      </c>
      <c r="B3012" s="2" t="s">
        <v>17</v>
      </c>
      <c r="C3012" s="2" t="s">
        <v>3043</v>
      </c>
      <c r="D3012" s="2" t="s">
        <v>26</v>
      </c>
      <c r="E3012" s="2" t="s">
        <v>8</v>
      </c>
      <c r="F3012" s="2">
        <v>4034.2785000000003</v>
      </c>
    </row>
    <row r="3013" spans="1:6" ht="16" hidden="1" x14ac:dyDescent="0.45">
      <c r="A3013" s="13">
        <v>44157</v>
      </c>
      <c r="B3013" s="3" t="s">
        <v>6</v>
      </c>
      <c r="C3013" s="3" t="s">
        <v>3044</v>
      </c>
      <c r="D3013" s="3" t="s">
        <v>39</v>
      </c>
      <c r="E3013" s="3" t="s">
        <v>8</v>
      </c>
      <c r="F3013" s="3">
        <v>10063.5944</v>
      </c>
    </row>
    <row r="3014" spans="1:6" ht="16" hidden="1" x14ac:dyDescent="0.45">
      <c r="A3014" s="12">
        <v>44157</v>
      </c>
      <c r="B3014" s="2" t="s">
        <v>6</v>
      </c>
      <c r="C3014" s="2" t="s">
        <v>3045</v>
      </c>
      <c r="D3014" s="2" t="s">
        <v>42</v>
      </c>
      <c r="E3014" s="2" t="s">
        <v>8</v>
      </c>
      <c r="F3014" s="2">
        <v>530.16</v>
      </c>
    </row>
    <row r="3015" spans="1:6" ht="16" hidden="1" x14ac:dyDescent="0.45">
      <c r="A3015" s="13">
        <v>44157</v>
      </c>
      <c r="B3015" s="3" t="s">
        <v>15</v>
      </c>
      <c r="C3015" s="3" t="s">
        <v>3046</v>
      </c>
      <c r="D3015" s="3" t="s">
        <v>104</v>
      </c>
      <c r="E3015" s="3" t="s">
        <v>8</v>
      </c>
      <c r="F3015" s="3">
        <v>9355.9620000000014</v>
      </c>
    </row>
    <row r="3016" spans="1:6" ht="16" hidden="1" x14ac:dyDescent="0.45">
      <c r="A3016" s="12">
        <v>44157</v>
      </c>
      <c r="B3016" s="2" t="s">
        <v>15</v>
      </c>
      <c r="C3016" s="2" t="s">
        <v>3047</v>
      </c>
      <c r="D3016" s="2" t="s">
        <v>8</v>
      </c>
      <c r="E3016" s="2" t="s">
        <v>9</v>
      </c>
      <c r="F3016" s="2">
        <v>35016.191999999995</v>
      </c>
    </row>
    <row r="3017" spans="1:6" ht="16" hidden="1" x14ac:dyDescent="0.45">
      <c r="A3017" s="13">
        <v>44158</v>
      </c>
      <c r="B3017" s="3" t="s">
        <v>17</v>
      </c>
      <c r="C3017" s="3" t="s">
        <v>3048</v>
      </c>
      <c r="D3017" s="3" t="s">
        <v>28</v>
      </c>
      <c r="E3017" s="3" t="s">
        <v>8</v>
      </c>
      <c r="F3017" s="3">
        <v>87.344799999999992</v>
      </c>
    </row>
    <row r="3018" spans="1:6" ht="16" hidden="1" x14ac:dyDescent="0.45">
      <c r="A3018" s="12">
        <v>44158</v>
      </c>
      <c r="B3018" s="2" t="s">
        <v>6</v>
      </c>
      <c r="C3018" s="2" t="s">
        <v>3049</v>
      </c>
      <c r="D3018" s="2" t="s">
        <v>46</v>
      </c>
      <c r="E3018" s="2" t="s">
        <v>47</v>
      </c>
      <c r="F3018" s="2">
        <v>147.97739999999999</v>
      </c>
    </row>
    <row r="3019" spans="1:6" ht="16" hidden="1" x14ac:dyDescent="0.45">
      <c r="A3019" s="13">
        <v>44158</v>
      </c>
      <c r="B3019" s="3" t="s">
        <v>6</v>
      </c>
      <c r="C3019" s="3" t="s">
        <v>3050</v>
      </c>
      <c r="D3019" s="3" t="s">
        <v>23</v>
      </c>
      <c r="E3019" s="3" t="s">
        <v>8</v>
      </c>
      <c r="F3019" s="3">
        <v>3834</v>
      </c>
    </row>
    <row r="3020" spans="1:6" ht="16" x14ac:dyDescent="0.45">
      <c r="A3020" s="12">
        <v>44158</v>
      </c>
      <c r="B3020" s="2" t="s">
        <v>10</v>
      </c>
      <c r="C3020" s="2" t="s">
        <v>3051</v>
      </c>
      <c r="D3020" s="2" t="s">
        <v>23</v>
      </c>
      <c r="E3020" s="2" t="s">
        <v>8</v>
      </c>
      <c r="F3020" s="2">
        <v>4407.1880000000001</v>
      </c>
    </row>
    <row r="3021" spans="1:6" ht="16" hidden="1" x14ac:dyDescent="0.45">
      <c r="A3021" s="13">
        <v>44159</v>
      </c>
      <c r="B3021" s="3" t="s">
        <v>17</v>
      </c>
      <c r="C3021" s="3" t="s">
        <v>3052</v>
      </c>
      <c r="D3021" s="3" t="s">
        <v>8</v>
      </c>
      <c r="E3021" s="3" t="s">
        <v>9</v>
      </c>
      <c r="F3021" s="3">
        <v>1394.6879999999999</v>
      </c>
    </row>
    <row r="3022" spans="1:6" ht="16" x14ac:dyDescent="0.45">
      <c r="A3022" s="12">
        <v>44159</v>
      </c>
      <c r="B3022" s="2" t="s">
        <v>10</v>
      </c>
      <c r="C3022" s="2" t="s">
        <v>3053</v>
      </c>
      <c r="D3022" s="2" t="s">
        <v>34</v>
      </c>
      <c r="E3022" s="2" t="s">
        <v>8</v>
      </c>
      <c r="F3022" s="2">
        <v>86.4</v>
      </c>
    </row>
    <row r="3023" spans="1:6" ht="16" x14ac:dyDescent="0.45">
      <c r="A3023" s="13">
        <v>44159</v>
      </c>
      <c r="B3023" s="3" t="s">
        <v>10</v>
      </c>
      <c r="C3023" s="3" t="s">
        <v>3054</v>
      </c>
      <c r="D3023" s="3" t="s">
        <v>39</v>
      </c>
      <c r="E3023" s="3" t="s">
        <v>8</v>
      </c>
      <c r="F3023" s="3">
        <v>165.6</v>
      </c>
    </row>
    <row r="3024" spans="1:6" ht="16" hidden="1" x14ac:dyDescent="0.45">
      <c r="A3024" s="12">
        <v>44159</v>
      </c>
      <c r="B3024" s="2" t="s">
        <v>15</v>
      </c>
      <c r="C3024" s="2" t="s">
        <v>3055</v>
      </c>
      <c r="D3024" s="2" t="s">
        <v>42</v>
      </c>
      <c r="E3024" s="2" t="s">
        <v>8</v>
      </c>
      <c r="F3024" s="2">
        <v>1015.872</v>
      </c>
    </row>
    <row r="3025" spans="1:6" ht="16" hidden="1" x14ac:dyDescent="0.45">
      <c r="A3025" s="13">
        <v>44160</v>
      </c>
      <c r="B3025" s="3" t="s">
        <v>17</v>
      </c>
      <c r="C3025" s="3" t="s">
        <v>3056</v>
      </c>
      <c r="D3025" s="3" t="s">
        <v>8</v>
      </c>
      <c r="E3025" s="3" t="s">
        <v>14</v>
      </c>
      <c r="F3025" s="3">
        <v>1332</v>
      </c>
    </row>
    <row r="3026" spans="1:6" ht="16" hidden="1" x14ac:dyDescent="0.45">
      <c r="A3026" s="12">
        <v>44160</v>
      </c>
      <c r="B3026" s="2" t="s">
        <v>17</v>
      </c>
      <c r="C3026" s="2" t="s">
        <v>3057</v>
      </c>
      <c r="D3026" s="2" t="s">
        <v>104</v>
      </c>
      <c r="E3026" s="2" t="s">
        <v>8</v>
      </c>
      <c r="F3026" s="2">
        <v>5.7473999999999998</v>
      </c>
    </row>
    <row r="3027" spans="1:6" ht="16" hidden="1" x14ac:dyDescent="0.45">
      <c r="A3027" s="13">
        <v>44160</v>
      </c>
      <c r="B3027" s="3" t="s">
        <v>17</v>
      </c>
      <c r="C3027" s="3" t="s">
        <v>3058</v>
      </c>
      <c r="D3027" s="3" t="s">
        <v>73</v>
      </c>
      <c r="E3027" s="3" t="s">
        <v>8</v>
      </c>
      <c r="F3027" s="3">
        <v>215.78400000000002</v>
      </c>
    </row>
    <row r="3028" spans="1:6" ht="16" hidden="1" x14ac:dyDescent="0.45">
      <c r="A3028" s="12">
        <v>44160</v>
      </c>
      <c r="B3028" s="2" t="s">
        <v>6</v>
      </c>
      <c r="C3028" s="2" t="s">
        <v>3059</v>
      </c>
      <c r="D3028" s="2" t="s">
        <v>57</v>
      </c>
      <c r="E3028" s="2" t="s">
        <v>8</v>
      </c>
      <c r="F3028" s="2">
        <v>14.7</v>
      </c>
    </row>
    <row r="3029" spans="1:6" ht="16" x14ac:dyDescent="0.45">
      <c r="A3029" s="13">
        <v>44160</v>
      </c>
      <c r="B3029" s="3" t="s">
        <v>10</v>
      </c>
      <c r="C3029" s="3" t="s">
        <v>3060</v>
      </c>
      <c r="D3029" s="3" t="s">
        <v>26</v>
      </c>
      <c r="E3029" s="3" t="s">
        <v>8</v>
      </c>
      <c r="F3029" s="3">
        <v>145</v>
      </c>
    </row>
    <row r="3030" spans="1:6" ht="16" x14ac:dyDescent="0.45">
      <c r="A3030" s="12">
        <v>44160</v>
      </c>
      <c r="B3030" s="2" t="s">
        <v>10</v>
      </c>
      <c r="C3030" s="2" t="s">
        <v>3061</v>
      </c>
      <c r="D3030" s="2" t="s">
        <v>8</v>
      </c>
      <c r="E3030" s="2" t="s">
        <v>9</v>
      </c>
      <c r="F3030" s="2">
        <v>7856.1732000000011</v>
      </c>
    </row>
    <row r="3031" spans="1:6" ht="16" hidden="1" x14ac:dyDescent="0.45">
      <c r="A3031" s="13">
        <v>44160</v>
      </c>
      <c r="B3031" s="3" t="s">
        <v>15</v>
      </c>
      <c r="C3031" s="3" t="s">
        <v>3062</v>
      </c>
      <c r="D3031" s="3" t="s">
        <v>8</v>
      </c>
      <c r="E3031" s="3" t="s">
        <v>9</v>
      </c>
      <c r="F3031" s="3">
        <v>22136.16</v>
      </c>
    </row>
    <row r="3032" spans="1:6" ht="16" hidden="1" x14ac:dyDescent="0.45">
      <c r="A3032" s="12">
        <v>44160</v>
      </c>
      <c r="B3032" s="2" t="s">
        <v>15</v>
      </c>
      <c r="C3032" s="2" t="s">
        <v>3063</v>
      </c>
      <c r="D3032" s="2" t="s">
        <v>34</v>
      </c>
      <c r="E3032" s="2" t="s">
        <v>8</v>
      </c>
      <c r="F3032" s="2">
        <v>7081.8011999999999</v>
      </c>
    </row>
    <row r="3033" spans="1:6" ht="16" hidden="1" x14ac:dyDescent="0.45">
      <c r="A3033" s="13">
        <v>44160</v>
      </c>
      <c r="B3033" s="3" t="s">
        <v>15</v>
      </c>
      <c r="C3033" s="3" t="s">
        <v>3064</v>
      </c>
      <c r="D3033" s="3" t="s">
        <v>28</v>
      </c>
      <c r="E3033" s="3" t="s">
        <v>8</v>
      </c>
      <c r="F3033" s="3">
        <v>72.114000000000004</v>
      </c>
    </row>
    <row r="3034" spans="1:6" ht="16" hidden="1" x14ac:dyDescent="0.45">
      <c r="A3034" s="12">
        <v>44161</v>
      </c>
      <c r="B3034" s="2" t="s">
        <v>17</v>
      </c>
      <c r="C3034" s="2" t="s">
        <v>3065</v>
      </c>
      <c r="D3034" s="2" t="s">
        <v>46</v>
      </c>
      <c r="E3034" s="2" t="s">
        <v>47</v>
      </c>
      <c r="F3034" s="2">
        <v>3192.6570000000002</v>
      </c>
    </row>
    <row r="3035" spans="1:6" ht="16" hidden="1" x14ac:dyDescent="0.45">
      <c r="A3035" s="13">
        <v>44161</v>
      </c>
      <c r="B3035" s="3" t="s">
        <v>17</v>
      </c>
      <c r="C3035" s="3" t="s">
        <v>3066</v>
      </c>
      <c r="D3035" s="3" t="s">
        <v>8</v>
      </c>
      <c r="E3035" s="3" t="s">
        <v>9</v>
      </c>
      <c r="F3035" s="3">
        <v>523.6</v>
      </c>
    </row>
    <row r="3036" spans="1:6" ht="16" hidden="1" x14ac:dyDescent="0.45">
      <c r="A3036" s="12">
        <v>44161</v>
      </c>
      <c r="B3036" s="2" t="s">
        <v>6</v>
      </c>
      <c r="C3036" s="2" t="s">
        <v>3067</v>
      </c>
      <c r="D3036" s="2" t="s">
        <v>39</v>
      </c>
      <c r="E3036" s="2" t="s">
        <v>8</v>
      </c>
      <c r="F3036" s="2">
        <v>470</v>
      </c>
    </row>
    <row r="3037" spans="1:6" ht="16" hidden="1" x14ac:dyDescent="0.45">
      <c r="A3037" s="13">
        <v>44161</v>
      </c>
      <c r="B3037" s="3" t="s">
        <v>6</v>
      </c>
      <c r="C3037" s="3" t="s">
        <v>3068</v>
      </c>
      <c r="D3037" s="3" t="s">
        <v>8</v>
      </c>
      <c r="E3037" s="3" t="s">
        <v>9</v>
      </c>
      <c r="F3037" s="3">
        <v>12069.216</v>
      </c>
    </row>
    <row r="3038" spans="1:6" ht="16" hidden="1" x14ac:dyDescent="0.45">
      <c r="A3038" s="12">
        <v>44162</v>
      </c>
      <c r="B3038" s="2" t="s">
        <v>17</v>
      </c>
      <c r="C3038" s="2" t="s">
        <v>3069</v>
      </c>
      <c r="D3038" s="2" t="s">
        <v>46</v>
      </c>
      <c r="E3038" s="2" t="s">
        <v>47</v>
      </c>
      <c r="F3038" s="2">
        <v>2826.6792</v>
      </c>
    </row>
    <row r="3039" spans="1:6" ht="16" hidden="1" x14ac:dyDescent="0.45">
      <c r="A3039" s="13">
        <v>44162</v>
      </c>
      <c r="B3039" s="3" t="s">
        <v>17</v>
      </c>
      <c r="C3039" s="3" t="s">
        <v>3070</v>
      </c>
      <c r="D3039" s="3" t="s">
        <v>28</v>
      </c>
      <c r="E3039" s="3" t="s">
        <v>8</v>
      </c>
      <c r="F3039" s="3">
        <v>1304.24</v>
      </c>
    </row>
    <row r="3040" spans="1:6" ht="16" hidden="1" x14ac:dyDescent="0.45">
      <c r="A3040" s="12">
        <v>44162</v>
      </c>
      <c r="B3040" s="2" t="s">
        <v>6</v>
      </c>
      <c r="C3040" s="2" t="s">
        <v>3071</v>
      </c>
      <c r="D3040" s="2" t="s">
        <v>28</v>
      </c>
      <c r="E3040" s="2" t="s">
        <v>8</v>
      </c>
      <c r="F3040" s="2">
        <v>8.9783999999999988</v>
      </c>
    </row>
    <row r="3041" spans="1:6" ht="16" x14ac:dyDescent="0.45">
      <c r="A3041" s="13">
        <v>44162</v>
      </c>
      <c r="B3041" s="3" t="s">
        <v>10</v>
      </c>
      <c r="C3041" s="3" t="s">
        <v>3072</v>
      </c>
      <c r="D3041" s="3" t="s">
        <v>39</v>
      </c>
      <c r="E3041" s="3" t="s">
        <v>8</v>
      </c>
      <c r="F3041" s="3">
        <v>488.45939999999996</v>
      </c>
    </row>
    <row r="3042" spans="1:6" ht="16" x14ac:dyDescent="0.45">
      <c r="A3042" s="12">
        <v>44162</v>
      </c>
      <c r="B3042" s="2" t="s">
        <v>10</v>
      </c>
      <c r="C3042" s="2" t="s">
        <v>3073</v>
      </c>
      <c r="D3042" s="2" t="s">
        <v>42</v>
      </c>
      <c r="E3042" s="2" t="s">
        <v>8</v>
      </c>
      <c r="F3042" s="2">
        <v>8.5931999999999995</v>
      </c>
    </row>
    <row r="3043" spans="1:6" ht="16" hidden="1" x14ac:dyDescent="0.45">
      <c r="A3043" s="13">
        <v>44163</v>
      </c>
      <c r="B3043" s="3" t="s">
        <v>17</v>
      </c>
      <c r="C3043" s="3" t="s">
        <v>3074</v>
      </c>
      <c r="D3043" s="3" t="s">
        <v>31</v>
      </c>
      <c r="E3043" s="3" t="s">
        <v>8</v>
      </c>
      <c r="F3043" s="3">
        <v>14.574000000000002</v>
      </c>
    </row>
    <row r="3044" spans="1:6" ht="16" hidden="1" x14ac:dyDescent="0.45">
      <c r="A3044" s="12">
        <v>44163</v>
      </c>
      <c r="B3044" s="2" t="s">
        <v>17</v>
      </c>
      <c r="C3044" s="2" t="s">
        <v>3075</v>
      </c>
      <c r="D3044" s="2" t="s">
        <v>8</v>
      </c>
      <c r="E3044" s="2" t="s">
        <v>51</v>
      </c>
      <c r="F3044" s="2">
        <v>3484.1664000000001</v>
      </c>
    </row>
    <row r="3045" spans="1:6" ht="16" hidden="1" x14ac:dyDescent="0.45">
      <c r="A3045" s="13">
        <v>44163</v>
      </c>
      <c r="B3045" s="3" t="s">
        <v>6</v>
      </c>
      <c r="C3045" s="3" t="s">
        <v>3076</v>
      </c>
      <c r="D3045" s="3" t="s">
        <v>8</v>
      </c>
      <c r="E3045" s="3" t="s">
        <v>14</v>
      </c>
      <c r="F3045" s="3">
        <v>28.023099999999999</v>
      </c>
    </row>
    <row r="3046" spans="1:6" ht="16" hidden="1" x14ac:dyDescent="0.45">
      <c r="A3046" s="12">
        <v>44163</v>
      </c>
      <c r="B3046" s="2" t="s">
        <v>15</v>
      </c>
      <c r="C3046" s="2" t="s">
        <v>3077</v>
      </c>
      <c r="D3046" s="2" t="s">
        <v>12</v>
      </c>
      <c r="E3046" s="2" t="s">
        <v>8</v>
      </c>
      <c r="F3046" s="2">
        <v>712.08</v>
      </c>
    </row>
    <row r="3047" spans="1:6" ht="16" hidden="1" x14ac:dyDescent="0.45">
      <c r="A3047" s="13">
        <v>44163</v>
      </c>
      <c r="B3047" s="3" t="s">
        <v>15</v>
      </c>
      <c r="C3047" s="3" t="s">
        <v>3078</v>
      </c>
      <c r="D3047" s="3" t="s">
        <v>39</v>
      </c>
      <c r="E3047" s="3" t="s">
        <v>8</v>
      </c>
      <c r="F3047" s="3">
        <v>6332.3519999999999</v>
      </c>
    </row>
    <row r="3048" spans="1:6" ht="16" hidden="1" x14ac:dyDescent="0.45">
      <c r="A3048" s="12">
        <v>44165</v>
      </c>
      <c r="B3048" s="2" t="s">
        <v>17</v>
      </c>
      <c r="C3048" s="2" t="s">
        <v>3079</v>
      </c>
      <c r="D3048" s="2" t="s">
        <v>8</v>
      </c>
      <c r="E3048" s="2" t="s">
        <v>14</v>
      </c>
      <c r="F3048" s="2">
        <v>36.481999999999999</v>
      </c>
    </row>
    <row r="3049" spans="1:6" ht="16" hidden="1" x14ac:dyDescent="0.45">
      <c r="A3049" s="13">
        <v>44165</v>
      </c>
      <c r="B3049" s="3" t="s">
        <v>6</v>
      </c>
      <c r="C3049" s="3" t="s">
        <v>3080</v>
      </c>
      <c r="D3049" s="3" t="s">
        <v>8</v>
      </c>
      <c r="E3049" s="3" t="s">
        <v>14</v>
      </c>
      <c r="F3049" s="3">
        <v>23.170999999999999</v>
      </c>
    </row>
    <row r="3050" spans="1:6" ht="16" hidden="1" x14ac:dyDescent="0.45">
      <c r="A3050" s="12">
        <v>44166</v>
      </c>
      <c r="B3050" s="2" t="s">
        <v>6</v>
      </c>
      <c r="C3050" s="2" t="s">
        <v>3081</v>
      </c>
      <c r="D3050" s="2" t="s">
        <v>90</v>
      </c>
      <c r="E3050" s="2" t="s">
        <v>8</v>
      </c>
      <c r="F3050" s="2">
        <v>585.19920000000002</v>
      </c>
    </row>
    <row r="3051" spans="1:6" ht="16" x14ac:dyDescent="0.45">
      <c r="A3051" s="13">
        <v>44166</v>
      </c>
      <c r="B3051" s="3" t="s">
        <v>10</v>
      </c>
      <c r="C3051" s="3" t="s">
        <v>3082</v>
      </c>
      <c r="D3051" s="3" t="s">
        <v>46</v>
      </c>
      <c r="E3051" s="3" t="s">
        <v>47</v>
      </c>
      <c r="F3051" s="3">
        <v>1616</v>
      </c>
    </row>
    <row r="3052" spans="1:6" ht="16" x14ac:dyDescent="0.45">
      <c r="A3052" s="12">
        <v>44166</v>
      </c>
      <c r="B3052" s="2" t="s">
        <v>10</v>
      </c>
      <c r="C3052" s="2" t="s">
        <v>3083</v>
      </c>
      <c r="D3052" s="2" t="s">
        <v>12</v>
      </c>
      <c r="E3052" s="2" t="s">
        <v>8</v>
      </c>
      <c r="F3052" s="2">
        <v>19240</v>
      </c>
    </row>
    <row r="3053" spans="1:6" ht="16" hidden="1" x14ac:dyDescent="0.45">
      <c r="A3053" s="13">
        <v>44166</v>
      </c>
      <c r="B3053" s="3" t="s">
        <v>15</v>
      </c>
      <c r="C3053" s="3" t="s">
        <v>3084</v>
      </c>
      <c r="D3053" s="3" t="s">
        <v>39</v>
      </c>
      <c r="E3053" s="3" t="s">
        <v>8</v>
      </c>
      <c r="F3053" s="3">
        <v>64.929599999999994</v>
      </c>
    </row>
    <row r="3054" spans="1:6" ht="16" hidden="1" x14ac:dyDescent="0.45">
      <c r="A3054" s="12">
        <v>44168</v>
      </c>
      <c r="B3054" s="2" t="s">
        <v>6</v>
      </c>
      <c r="C3054" s="2" t="s">
        <v>3085</v>
      </c>
      <c r="D3054" s="2" t="s">
        <v>64</v>
      </c>
      <c r="E3054" s="2" t="s">
        <v>8</v>
      </c>
      <c r="F3054" s="2">
        <v>546</v>
      </c>
    </row>
    <row r="3055" spans="1:6" ht="16" hidden="1" x14ac:dyDescent="0.45">
      <c r="A3055" s="13">
        <v>44168</v>
      </c>
      <c r="B3055" s="3" t="s">
        <v>6</v>
      </c>
      <c r="C3055" s="3" t="s">
        <v>3086</v>
      </c>
      <c r="D3055" s="3" t="s">
        <v>39</v>
      </c>
      <c r="E3055" s="3" t="s">
        <v>8</v>
      </c>
      <c r="F3055" s="3">
        <v>483.5754</v>
      </c>
    </row>
    <row r="3056" spans="1:6" ht="16" x14ac:dyDescent="0.45">
      <c r="A3056" s="12">
        <v>44168</v>
      </c>
      <c r="B3056" s="2" t="s">
        <v>10</v>
      </c>
      <c r="C3056" s="2" t="s">
        <v>3087</v>
      </c>
      <c r="D3056" s="2" t="s">
        <v>104</v>
      </c>
      <c r="E3056" s="2" t="s">
        <v>8</v>
      </c>
      <c r="F3056" s="2">
        <v>2438.0210000000002</v>
      </c>
    </row>
    <row r="3057" spans="1:6" ht="16" x14ac:dyDescent="0.45">
      <c r="A3057" s="13">
        <v>44168</v>
      </c>
      <c r="B3057" s="3" t="s">
        <v>10</v>
      </c>
      <c r="C3057" s="3" t="s">
        <v>3088</v>
      </c>
      <c r="D3057" s="3" t="s">
        <v>26</v>
      </c>
      <c r="E3057" s="3" t="s">
        <v>8</v>
      </c>
      <c r="F3057" s="3">
        <v>10654.413</v>
      </c>
    </row>
    <row r="3058" spans="1:6" ht="16" hidden="1" x14ac:dyDescent="0.45">
      <c r="A3058" s="12">
        <v>44169</v>
      </c>
      <c r="B3058" s="2" t="s">
        <v>6</v>
      </c>
      <c r="C3058" s="2" t="s">
        <v>3089</v>
      </c>
      <c r="D3058" s="2" t="s">
        <v>46</v>
      </c>
      <c r="E3058" s="2" t="s">
        <v>47</v>
      </c>
      <c r="F3058" s="2">
        <v>10.527999999999999</v>
      </c>
    </row>
    <row r="3059" spans="1:6" ht="16" hidden="1" x14ac:dyDescent="0.45">
      <c r="A3059" s="13">
        <v>44169</v>
      </c>
      <c r="B3059" s="3" t="s">
        <v>6</v>
      </c>
      <c r="C3059" s="3" t="s">
        <v>3090</v>
      </c>
      <c r="D3059" s="3" t="s">
        <v>57</v>
      </c>
      <c r="E3059" s="3" t="s">
        <v>8</v>
      </c>
      <c r="F3059" s="3">
        <v>3.2121000000000004</v>
      </c>
    </row>
    <row r="3060" spans="1:6" ht="16" hidden="1" x14ac:dyDescent="0.45">
      <c r="A3060" s="12">
        <v>44169</v>
      </c>
      <c r="B3060" s="2" t="s">
        <v>15</v>
      </c>
      <c r="C3060" s="2" t="s">
        <v>3091</v>
      </c>
      <c r="D3060" s="2" t="s">
        <v>39</v>
      </c>
      <c r="E3060" s="2" t="s">
        <v>8</v>
      </c>
      <c r="F3060" s="2">
        <v>720</v>
      </c>
    </row>
    <row r="3061" spans="1:6" ht="16" hidden="1" x14ac:dyDescent="0.45">
      <c r="A3061" s="13">
        <v>44169</v>
      </c>
      <c r="B3061" s="3" t="s">
        <v>15</v>
      </c>
      <c r="C3061" s="3" t="s">
        <v>3092</v>
      </c>
      <c r="D3061" s="3" t="s">
        <v>73</v>
      </c>
      <c r="E3061" s="3" t="s">
        <v>8</v>
      </c>
      <c r="F3061" s="3">
        <v>4130.2944000000007</v>
      </c>
    </row>
    <row r="3062" spans="1:6" ht="16" hidden="1" x14ac:dyDescent="0.45">
      <c r="A3062" s="12">
        <v>44169</v>
      </c>
      <c r="B3062" s="2" t="s">
        <v>15</v>
      </c>
      <c r="C3062" s="2" t="s">
        <v>3093</v>
      </c>
      <c r="D3062" s="2" t="s">
        <v>31</v>
      </c>
      <c r="E3062" s="2" t="s">
        <v>8</v>
      </c>
      <c r="F3062" s="2">
        <v>880</v>
      </c>
    </row>
    <row r="3063" spans="1:6" ht="16" hidden="1" x14ac:dyDescent="0.45">
      <c r="A3063" s="13">
        <v>44169</v>
      </c>
      <c r="B3063" s="3" t="s">
        <v>15</v>
      </c>
      <c r="C3063" s="3" t="s">
        <v>3094</v>
      </c>
      <c r="D3063" s="3" t="s">
        <v>104</v>
      </c>
      <c r="E3063" s="3" t="s">
        <v>8</v>
      </c>
      <c r="F3063" s="3">
        <v>4610.4449999999997</v>
      </c>
    </row>
    <row r="3064" spans="1:6" ht="16" hidden="1" x14ac:dyDescent="0.45">
      <c r="A3064" s="12">
        <v>44170</v>
      </c>
      <c r="B3064" s="2" t="s">
        <v>17</v>
      </c>
      <c r="C3064" s="2" t="s">
        <v>3095</v>
      </c>
      <c r="D3064" s="2" t="s">
        <v>31</v>
      </c>
      <c r="E3064" s="2" t="s">
        <v>8</v>
      </c>
      <c r="F3064" s="2">
        <v>4956.3495000000003</v>
      </c>
    </row>
    <row r="3065" spans="1:6" ht="16" hidden="1" x14ac:dyDescent="0.45">
      <c r="A3065" s="13">
        <v>44170</v>
      </c>
      <c r="B3065" s="3" t="s">
        <v>6</v>
      </c>
      <c r="C3065" s="3" t="s">
        <v>3096</v>
      </c>
      <c r="D3065" s="3" t="s">
        <v>28</v>
      </c>
      <c r="E3065" s="3" t="s">
        <v>8</v>
      </c>
      <c r="F3065" s="3">
        <v>6.1224999999999996</v>
      </c>
    </row>
    <row r="3066" spans="1:6" ht="16" hidden="1" x14ac:dyDescent="0.45">
      <c r="A3066" s="12">
        <v>44170</v>
      </c>
      <c r="B3066" s="2" t="s">
        <v>6</v>
      </c>
      <c r="C3066" s="2" t="s">
        <v>3097</v>
      </c>
      <c r="D3066" s="2" t="s">
        <v>39</v>
      </c>
      <c r="E3066" s="2" t="s">
        <v>8</v>
      </c>
      <c r="F3066" s="2">
        <v>1355.2</v>
      </c>
    </row>
    <row r="3067" spans="1:6" ht="16" x14ac:dyDescent="0.45">
      <c r="A3067" s="13">
        <v>44170</v>
      </c>
      <c r="B3067" s="3" t="s">
        <v>10</v>
      </c>
      <c r="C3067" s="3" t="s">
        <v>3098</v>
      </c>
      <c r="D3067" s="3" t="s">
        <v>8</v>
      </c>
      <c r="E3067" s="3" t="s">
        <v>9</v>
      </c>
      <c r="F3067" s="3">
        <v>6184.7983999999997</v>
      </c>
    </row>
    <row r="3068" spans="1:6" ht="16" hidden="1" x14ac:dyDescent="0.45">
      <c r="A3068" s="12">
        <v>44171</v>
      </c>
      <c r="B3068" s="2" t="s">
        <v>17</v>
      </c>
      <c r="C3068" s="2" t="s">
        <v>3099</v>
      </c>
      <c r="D3068" s="2" t="s">
        <v>19</v>
      </c>
      <c r="E3068" s="2" t="s">
        <v>8</v>
      </c>
      <c r="F3068" s="2">
        <v>23760</v>
      </c>
    </row>
    <row r="3069" spans="1:6" ht="16" hidden="1" x14ac:dyDescent="0.45">
      <c r="A3069" s="13">
        <v>44171</v>
      </c>
      <c r="B3069" s="3" t="s">
        <v>6</v>
      </c>
      <c r="C3069" s="3" t="s">
        <v>3100</v>
      </c>
      <c r="D3069" s="3" t="s">
        <v>23</v>
      </c>
      <c r="E3069" s="3" t="s">
        <v>8</v>
      </c>
      <c r="F3069" s="3">
        <v>12.198</v>
      </c>
    </row>
    <row r="3070" spans="1:6" ht="16" x14ac:dyDescent="0.45">
      <c r="A3070" s="12">
        <v>44171</v>
      </c>
      <c r="B3070" s="2" t="s">
        <v>10</v>
      </c>
      <c r="C3070" s="2" t="s">
        <v>3101</v>
      </c>
      <c r="D3070" s="2" t="s">
        <v>73</v>
      </c>
      <c r="E3070" s="2" t="s">
        <v>8</v>
      </c>
      <c r="F3070" s="2">
        <v>5.476</v>
      </c>
    </row>
    <row r="3071" spans="1:6" ht="16" x14ac:dyDescent="0.45">
      <c r="A3071" s="13">
        <v>44171</v>
      </c>
      <c r="B3071" s="3" t="s">
        <v>10</v>
      </c>
      <c r="C3071" s="3" t="s">
        <v>3102</v>
      </c>
      <c r="D3071" s="3" t="s">
        <v>19</v>
      </c>
      <c r="E3071" s="3" t="s">
        <v>8</v>
      </c>
      <c r="F3071" s="3">
        <v>13.068</v>
      </c>
    </row>
    <row r="3072" spans="1:6" ht="16" hidden="1" x14ac:dyDescent="0.45">
      <c r="A3072" s="12">
        <v>44171</v>
      </c>
      <c r="B3072" s="2" t="s">
        <v>15</v>
      </c>
      <c r="C3072" s="2" t="s">
        <v>3103</v>
      </c>
      <c r="D3072" s="2" t="s">
        <v>8</v>
      </c>
      <c r="E3072" s="2" t="s">
        <v>9</v>
      </c>
      <c r="F3072" s="2">
        <v>10392.196400000001</v>
      </c>
    </row>
    <row r="3073" spans="1:6" ht="16" hidden="1" x14ac:dyDescent="0.45">
      <c r="A3073" s="13">
        <v>44172</v>
      </c>
      <c r="B3073" s="3" t="s">
        <v>17</v>
      </c>
      <c r="C3073" s="3" t="s">
        <v>3104</v>
      </c>
      <c r="D3073" s="3" t="s">
        <v>23</v>
      </c>
      <c r="E3073" s="3" t="s">
        <v>8</v>
      </c>
      <c r="F3073" s="3">
        <v>12.933599999999998</v>
      </c>
    </row>
    <row r="3074" spans="1:6" ht="16" hidden="1" x14ac:dyDescent="0.45">
      <c r="A3074" s="12">
        <v>44172</v>
      </c>
      <c r="B3074" s="2" t="s">
        <v>17</v>
      </c>
      <c r="C3074" s="2" t="s">
        <v>3105</v>
      </c>
      <c r="D3074" s="2" t="s">
        <v>12</v>
      </c>
      <c r="E3074" s="2" t="s">
        <v>8</v>
      </c>
      <c r="F3074" s="2">
        <v>842.4</v>
      </c>
    </row>
    <row r="3075" spans="1:6" ht="16" hidden="1" x14ac:dyDescent="0.45">
      <c r="A3075" s="13">
        <v>44172</v>
      </c>
      <c r="B3075" s="3" t="s">
        <v>17</v>
      </c>
      <c r="C3075" s="3" t="s">
        <v>3106</v>
      </c>
      <c r="D3075" s="3" t="s">
        <v>31</v>
      </c>
      <c r="E3075" s="3" t="s">
        <v>8</v>
      </c>
      <c r="F3075" s="3">
        <v>38.975200000000001</v>
      </c>
    </row>
    <row r="3076" spans="1:6" ht="16" hidden="1" x14ac:dyDescent="0.45">
      <c r="A3076" s="12">
        <v>44172</v>
      </c>
      <c r="B3076" s="2" t="s">
        <v>6</v>
      </c>
      <c r="C3076" s="2" t="s">
        <v>3107</v>
      </c>
      <c r="D3076" s="2" t="s">
        <v>8</v>
      </c>
      <c r="E3076" s="2" t="s">
        <v>9</v>
      </c>
      <c r="F3076" s="2">
        <v>24617.834999999999</v>
      </c>
    </row>
    <row r="3077" spans="1:6" ht="16" x14ac:dyDescent="0.45">
      <c r="A3077" s="13">
        <v>44172</v>
      </c>
      <c r="B3077" s="3" t="s">
        <v>10</v>
      </c>
      <c r="C3077" s="3" t="s">
        <v>3108</v>
      </c>
      <c r="D3077" s="3" t="s">
        <v>12</v>
      </c>
      <c r="E3077" s="3" t="s">
        <v>8</v>
      </c>
      <c r="F3077" s="3">
        <v>40.413200000000003</v>
      </c>
    </row>
    <row r="3078" spans="1:6" ht="16" x14ac:dyDescent="0.45">
      <c r="A3078" s="12">
        <v>44172</v>
      </c>
      <c r="B3078" s="2" t="s">
        <v>10</v>
      </c>
      <c r="C3078" s="2" t="s">
        <v>3109</v>
      </c>
      <c r="D3078" s="2" t="s">
        <v>8</v>
      </c>
      <c r="E3078" s="2" t="s">
        <v>9</v>
      </c>
      <c r="F3078" s="2">
        <v>37001.398399999998</v>
      </c>
    </row>
    <row r="3079" spans="1:6" ht="16" x14ac:dyDescent="0.45">
      <c r="A3079" s="13">
        <v>44172</v>
      </c>
      <c r="B3079" s="3" t="s">
        <v>10</v>
      </c>
      <c r="C3079" s="3" t="s">
        <v>3110</v>
      </c>
      <c r="D3079" s="3" t="s">
        <v>39</v>
      </c>
      <c r="E3079" s="3" t="s">
        <v>8</v>
      </c>
      <c r="F3079" s="3">
        <v>33.276600000000002</v>
      </c>
    </row>
    <row r="3080" spans="1:6" ht="16" x14ac:dyDescent="0.45">
      <c r="A3080" s="12">
        <v>44172</v>
      </c>
      <c r="B3080" s="2" t="s">
        <v>10</v>
      </c>
      <c r="C3080" s="2" t="s">
        <v>3111</v>
      </c>
      <c r="D3080" s="2" t="s">
        <v>26</v>
      </c>
      <c r="E3080" s="2" t="s">
        <v>8</v>
      </c>
      <c r="F3080" s="2">
        <v>7540.1591999999991</v>
      </c>
    </row>
    <row r="3081" spans="1:6" ht="16" hidden="1" x14ac:dyDescent="0.45">
      <c r="A3081" s="13">
        <v>44172</v>
      </c>
      <c r="B3081" s="3" t="s">
        <v>15</v>
      </c>
      <c r="C3081" s="3" t="s">
        <v>3112</v>
      </c>
      <c r="D3081" s="3" t="s">
        <v>67</v>
      </c>
      <c r="E3081" s="3" t="s">
        <v>8</v>
      </c>
      <c r="F3081" s="3">
        <v>10.17</v>
      </c>
    </row>
    <row r="3082" spans="1:6" ht="16" hidden="1" x14ac:dyDescent="0.45">
      <c r="A3082" s="12">
        <v>44172</v>
      </c>
      <c r="B3082" s="2" t="s">
        <v>15</v>
      </c>
      <c r="C3082" s="2" t="s">
        <v>3113</v>
      </c>
      <c r="D3082" s="2" t="s">
        <v>90</v>
      </c>
      <c r="E3082" s="2" t="s">
        <v>8</v>
      </c>
      <c r="F3082" s="2">
        <v>5.4863</v>
      </c>
    </row>
    <row r="3083" spans="1:6" ht="16" hidden="1" x14ac:dyDescent="0.45">
      <c r="A3083" s="13">
        <v>44173</v>
      </c>
      <c r="B3083" s="3" t="s">
        <v>17</v>
      </c>
      <c r="C3083" s="3" t="s">
        <v>3114</v>
      </c>
      <c r="D3083" s="3" t="s">
        <v>90</v>
      </c>
      <c r="E3083" s="3" t="s">
        <v>8</v>
      </c>
      <c r="F3083" s="3">
        <v>528.58000000000004</v>
      </c>
    </row>
    <row r="3084" spans="1:6" ht="16" hidden="1" x14ac:dyDescent="0.45">
      <c r="A3084" s="12">
        <v>44173</v>
      </c>
      <c r="B3084" s="2" t="s">
        <v>6</v>
      </c>
      <c r="C3084" s="2" t="s">
        <v>3115</v>
      </c>
      <c r="D3084" s="2" t="s">
        <v>26</v>
      </c>
      <c r="E3084" s="2" t="s">
        <v>8</v>
      </c>
      <c r="F3084" s="2">
        <v>40.983800000000002</v>
      </c>
    </row>
    <row r="3085" spans="1:6" ht="16" hidden="1" x14ac:dyDescent="0.45">
      <c r="A3085" s="13">
        <v>44173</v>
      </c>
      <c r="B3085" s="3" t="s">
        <v>6</v>
      </c>
      <c r="C3085" s="3" t="s">
        <v>3116</v>
      </c>
      <c r="D3085" s="3" t="s">
        <v>26</v>
      </c>
      <c r="E3085" s="3" t="s">
        <v>8</v>
      </c>
      <c r="F3085" s="3">
        <v>77.126400000000004</v>
      </c>
    </row>
    <row r="3086" spans="1:6" ht="16" x14ac:dyDescent="0.45">
      <c r="A3086" s="12">
        <v>44173</v>
      </c>
      <c r="B3086" s="2" t="s">
        <v>10</v>
      </c>
      <c r="C3086" s="2" t="s">
        <v>3117</v>
      </c>
      <c r="D3086" s="2" t="s">
        <v>12</v>
      </c>
      <c r="E3086" s="2" t="s">
        <v>8</v>
      </c>
      <c r="F3086" s="2">
        <v>28.5532</v>
      </c>
    </row>
    <row r="3087" spans="1:6" ht="16" x14ac:dyDescent="0.45">
      <c r="A3087" s="13">
        <v>44173</v>
      </c>
      <c r="B3087" s="3" t="s">
        <v>10</v>
      </c>
      <c r="C3087" s="3" t="s">
        <v>3118</v>
      </c>
      <c r="D3087" s="3" t="s">
        <v>31</v>
      </c>
      <c r="E3087" s="3" t="s">
        <v>8</v>
      </c>
      <c r="F3087" s="3">
        <v>43.404200000000003</v>
      </c>
    </row>
    <row r="3088" spans="1:6" ht="16" hidden="1" x14ac:dyDescent="0.45">
      <c r="A3088" s="12">
        <v>44173</v>
      </c>
      <c r="B3088" s="2" t="s">
        <v>15</v>
      </c>
      <c r="C3088" s="2" t="s">
        <v>3119</v>
      </c>
      <c r="D3088" s="2" t="s">
        <v>26</v>
      </c>
      <c r="E3088" s="2" t="s">
        <v>8</v>
      </c>
      <c r="F3088" s="2">
        <v>87.814799999999991</v>
      </c>
    </row>
    <row r="3089" spans="1:6" ht="16" hidden="1" x14ac:dyDescent="0.45">
      <c r="A3089" s="13">
        <v>44173</v>
      </c>
      <c r="B3089" s="3" t="s">
        <v>15</v>
      </c>
      <c r="C3089" s="3" t="s">
        <v>3120</v>
      </c>
      <c r="D3089" s="3" t="s">
        <v>8</v>
      </c>
      <c r="E3089" s="3" t="s">
        <v>9</v>
      </c>
      <c r="F3089" s="3">
        <v>16234.401600000001</v>
      </c>
    </row>
    <row r="3090" spans="1:6" ht="16" hidden="1" x14ac:dyDescent="0.45">
      <c r="A3090" s="12">
        <v>44174</v>
      </c>
      <c r="B3090" s="2" t="s">
        <v>6</v>
      </c>
      <c r="C3090" s="2" t="s">
        <v>3121</v>
      </c>
      <c r="D3090" s="2" t="s">
        <v>42</v>
      </c>
      <c r="E3090" s="2" t="s">
        <v>8</v>
      </c>
      <c r="F3090" s="2">
        <v>528.52799999999991</v>
      </c>
    </row>
    <row r="3091" spans="1:6" ht="16" hidden="1" x14ac:dyDescent="0.45">
      <c r="A3091" s="13">
        <v>44174</v>
      </c>
      <c r="B3091" s="3" t="s">
        <v>6</v>
      </c>
      <c r="C3091" s="3" t="s">
        <v>3122</v>
      </c>
      <c r="D3091" s="3" t="s">
        <v>64</v>
      </c>
      <c r="E3091" s="3" t="s">
        <v>8</v>
      </c>
      <c r="F3091" s="3">
        <v>5674.9903000000004</v>
      </c>
    </row>
    <row r="3092" spans="1:6" ht="16" x14ac:dyDescent="0.45">
      <c r="A3092" s="12">
        <v>44174</v>
      </c>
      <c r="B3092" s="2" t="s">
        <v>10</v>
      </c>
      <c r="C3092" s="2" t="s">
        <v>3123</v>
      </c>
      <c r="D3092" s="2" t="s">
        <v>67</v>
      </c>
      <c r="E3092" s="2" t="s">
        <v>8</v>
      </c>
      <c r="F3092" s="2">
        <v>1510.74</v>
      </c>
    </row>
    <row r="3093" spans="1:6" ht="16" hidden="1" x14ac:dyDescent="0.45">
      <c r="A3093" s="13">
        <v>44174</v>
      </c>
      <c r="B3093" s="3" t="s">
        <v>15</v>
      </c>
      <c r="C3093" s="3" t="s">
        <v>3124</v>
      </c>
      <c r="D3093" s="3" t="s">
        <v>8</v>
      </c>
      <c r="E3093" s="3" t="s">
        <v>14</v>
      </c>
      <c r="F3093" s="3">
        <v>1596</v>
      </c>
    </row>
    <row r="3094" spans="1:6" ht="16" hidden="1" x14ac:dyDescent="0.45">
      <c r="A3094" s="12">
        <v>44174</v>
      </c>
      <c r="B3094" s="2" t="s">
        <v>15</v>
      </c>
      <c r="C3094" s="2" t="s">
        <v>3125</v>
      </c>
      <c r="D3094" s="2" t="s">
        <v>42</v>
      </c>
      <c r="E3094" s="2" t="s">
        <v>8</v>
      </c>
      <c r="F3094" s="2">
        <v>300</v>
      </c>
    </row>
    <row r="3095" spans="1:6" ht="16" hidden="1" x14ac:dyDescent="0.45">
      <c r="A3095" s="13">
        <v>44175</v>
      </c>
      <c r="B3095" s="3" t="s">
        <v>15</v>
      </c>
      <c r="C3095" s="3" t="s">
        <v>3126</v>
      </c>
      <c r="D3095" s="3" t="s">
        <v>23</v>
      </c>
      <c r="E3095" s="3" t="s">
        <v>8</v>
      </c>
      <c r="F3095" s="3">
        <v>18.673200000000001</v>
      </c>
    </row>
    <row r="3096" spans="1:6" ht="16" hidden="1" x14ac:dyDescent="0.45">
      <c r="A3096" s="12">
        <v>44176</v>
      </c>
      <c r="B3096" s="2" t="s">
        <v>6</v>
      </c>
      <c r="C3096" s="2" t="s">
        <v>3127</v>
      </c>
      <c r="D3096" s="2" t="s">
        <v>42</v>
      </c>
      <c r="E3096" s="2" t="s">
        <v>8</v>
      </c>
      <c r="F3096" s="2">
        <v>7.5207000000000006</v>
      </c>
    </row>
    <row r="3097" spans="1:6" ht="16" hidden="1" x14ac:dyDescent="0.45">
      <c r="A3097" s="13">
        <v>44176</v>
      </c>
      <c r="B3097" s="3" t="s">
        <v>6</v>
      </c>
      <c r="C3097" s="3" t="s">
        <v>3128</v>
      </c>
      <c r="D3097" s="3" t="s">
        <v>64</v>
      </c>
      <c r="E3097" s="3" t="s">
        <v>8</v>
      </c>
      <c r="F3097" s="3">
        <v>563.76</v>
      </c>
    </row>
    <row r="3098" spans="1:6" ht="16" x14ac:dyDescent="0.45">
      <c r="A3098" s="12">
        <v>44176</v>
      </c>
      <c r="B3098" s="2" t="s">
        <v>10</v>
      </c>
      <c r="C3098" s="2" t="s">
        <v>3129</v>
      </c>
      <c r="D3098" s="2" t="s">
        <v>8</v>
      </c>
      <c r="E3098" s="2" t="s">
        <v>9</v>
      </c>
      <c r="F3098" s="2">
        <v>3880</v>
      </c>
    </row>
    <row r="3099" spans="1:6" ht="16" x14ac:dyDescent="0.45">
      <c r="A3099" s="13">
        <v>44176</v>
      </c>
      <c r="B3099" s="3" t="s">
        <v>10</v>
      </c>
      <c r="C3099" s="3" t="s">
        <v>3130</v>
      </c>
      <c r="D3099" s="3" t="s">
        <v>93</v>
      </c>
      <c r="E3099" s="3" t="s">
        <v>8</v>
      </c>
      <c r="F3099" s="3">
        <v>2271.3903999999998</v>
      </c>
    </row>
    <row r="3100" spans="1:6" ht="16" hidden="1" x14ac:dyDescent="0.45">
      <c r="A3100" s="12">
        <v>44176</v>
      </c>
      <c r="B3100" s="2" t="s">
        <v>15</v>
      </c>
      <c r="C3100" s="2" t="s">
        <v>3131</v>
      </c>
      <c r="D3100" s="2" t="s">
        <v>46</v>
      </c>
      <c r="E3100" s="2" t="s">
        <v>47</v>
      </c>
      <c r="F3100" s="2">
        <v>13.663999999999998</v>
      </c>
    </row>
    <row r="3101" spans="1:6" ht="16" hidden="1" x14ac:dyDescent="0.45">
      <c r="A3101" s="13">
        <v>44176</v>
      </c>
      <c r="B3101" s="3" t="s">
        <v>15</v>
      </c>
      <c r="C3101" s="3" t="s">
        <v>3132</v>
      </c>
      <c r="D3101" s="3" t="s">
        <v>39</v>
      </c>
      <c r="E3101" s="3" t="s">
        <v>8</v>
      </c>
      <c r="F3101" s="3">
        <v>2808.0250000000001</v>
      </c>
    </row>
    <row r="3102" spans="1:6" ht="16" x14ac:dyDescent="0.45">
      <c r="A3102" s="12">
        <v>44177</v>
      </c>
      <c r="B3102" s="2" t="s">
        <v>10</v>
      </c>
      <c r="C3102" s="2" t="s">
        <v>3133</v>
      </c>
      <c r="D3102" s="2" t="s">
        <v>42</v>
      </c>
      <c r="E3102" s="2" t="s">
        <v>8</v>
      </c>
      <c r="F3102" s="2">
        <v>679.53599999999994</v>
      </c>
    </row>
    <row r="3103" spans="1:6" ht="16" x14ac:dyDescent="0.45">
      <c r="A3103" s="13">
        <v>44177</v>
      </c>
      <c r="B3103" s="3" t="s">
        <v>10</v>
      </c>
      <c r="C3103" s="3" t="s">
        <v>3134</v>
      </c>
      <c r="D3103" s="3" t="s">
        <v>19</v>
      </c>
      <c r="E3103" s="3" t="s">
        <v>8</v>
      </c>
      <c r="F3103" s="3">
        <v>10512</v>
      </c>
    </row>
    <row r="3104" spans="1:6" ht="16" hidden="1" x14ac:dyDescent="0.45">
      <c r="A3104" s="12">
        <v>44177</v>
      </c>
      <c r="B3104" s="2" t="s">
        <v>15</v>
      </c>
      <c r="C3104" s="2" t="s">
        <v>3135</v>
      </c>
      <c r="D3104" s="2" t="s">
        <v>8</v>
      </c>
      <c r="E3104" s="2" t="s">
        <v>14</v>
      </c>
      <c r="F3104" s="2">
        <v>10.35</v>
      </c>
    </row>
    <row r="3105" spans="1:6" ht="16" hidden="1" x14ac:dyDescent="0.45">
      <c r="A3105" s="13">
        <v>44177</v>
      </c>
      <c r="B3105" s="3" t="s">
        <v>15</v>
      </c>
      <c r="C3105" s="3" t="s">
        <v>3136</v>
      </c>
      <c r="D3105" s="3" t="s">
        <v>73</v>
      </c>
      <c r="E3105" s="3" t="s">
        <v>8</v>
      </c>
      <c r="F3105" s="3">
        <v>71.678799999999995</v>
      </c>
    </row>
    <row r="3106" spans="1:6" ht="16" hidden="1" x14ac:dyDescent="0.45">
      <c r="A3106" s="12">
        <v>44177</v>
      </c>
      <c r="B3106" s="2" t="s">
        <v>15</v>
      </c>
      <c r="C3106" s="2" t="s">
        <v>3137</v>
      </c>
      <c r="D3106" s="2" t="s">
        <v>42</v>
      </c>
      <c r="E3106" s="2" t="s">
        <v>8</v>
      </c>
      <c r="F3106" s="2">
        <v>3640</v>
      </c>
    </row>
    <row r="3107" spans="1:6" ht="16" hidden="1" x14ac:dyDescent="0.45">
      <c r="A3107" s="13">
        <v>44178</v>
      </c>
      <c r="B3107" s="3" t="s">
        <v>17</v>
      </c>
      <c r="C3107" s="3" t="s">
        <v>3138</v>
      </c>
      <c r="D3107" s="3" t="s">
        <v>8</v>
      </c>
      <c r="E3107" s="3" t="s">
        <v>117</v>
      </c>
      <c r="F3107" s="3">
        <v>78.254999999999995</v>
      </c>
    </row>
    <row r="3108" spans="1:6" ht="16" x14ac:dyDescent="0.45">
      <c r="A3108" s="12">
        <v>44178</v>
      </c>
      <c r="B3108" s="2" t="s">
        <v>10</v>
      </c>
      <c r="C3108" s="2" t="s">
        <v>3139</v>
      </c>
      <c r="D3108" s="2" t="s">
        <v>12</v>
      </c>
      <c r="E3108" s="2" t="s">
        <v>8</v>
      </c>
      <c r="F3108" s="2">
        <v>1328</v>
      </c>
    </row>
    <row r="3109" spans="1:6" ht="16" hidden="1" x14ac:dyDescent="0.45">
      <c r="A3109" s="13">
        <v>44178</v>
      </c>
      <c r="B3109" s="3" t="s">
        <v>15</v>
      </c>
      <c r="C3109" s="3" t="s">
        <v>3140</v>
      </c>
      <c r="D3109" s="3" t="s">
        <v>12</v>
      </c>
      <c r="E3109" s="3" t="s">
        <v>8</v>
      </c>
      <c r="F3109" s="3">
        <v>18330</v>
      </c>
    </row>
    <row r="3110" spans="1:6" ht="16" hidden="1" x14ac:dyDescent="0.45">
      <c r="A3110" s="12">
        <v>44179</v>
      </c>
      <c r="B3110" s="2" t="s">
        <v>17</v>
      </c>
      <c r="C3110" s="2" t="s">
        <v>3141</v>
      </c>
      <c r="D3110" s="2" t="s">
        <v>46</v>
      </c>
      <c r="E3110" s="2" t="s">
        <v>47</v>
      </c>
      <c r="F3110" s="2">
        <v>91.5274</v>
      </c>
    </row>
    <row r="3111" spans="1:6" ht="16" hidden="1" x14ac:dyDescent="0.45">
      <c r="A3111" s="13">
        <v>44179</v>
      </c>
      <c r="B3111" s="3" t="s">
        <v>17</v>
      </c>
      <c r="C3111" s="3" t="s">
        <v>3142</v>
      </c>
      <c r="D3111" s="3" t="s">
        <v>39</v>
      </c>
      <c r="E3111" s="3" t="s">
        <v>8</v>
      </c>
      <c r="F3111" s="3">
        <v>2252.16</v>
      </c>
    </row>
    <row r="3112" spans="1:6" ht="16" hidden="1" x14ac:dyDescent="0.45">
      <c r="A3112" s="12">
        <v>44179</v>
      </c>
      <c r="B3112" s="2" t="s">
        <v>6</v>
      </c>
      <c r="C3112" s="2" t="s">
        <v>3143</v>
      </c>
      <c r="D3112" s="2" t="s">
        <v>57</v>
      </c>
      <c r="E3112" s="2" t="s">
        <v>8</v>
      </c>
      <c r="F3112" s="2">
        <v>1360</v>
      </c>
    </row>
    <row r="3113" spans="1:6" ht="16" x14ac:dyDescent="0.45">
      <c r="A3113" s="13">
        <v>44179</v>
      </c>
      <c r="B3113" s="3" t="s">
        <v>10</v>
      </c>
      <c r="C3113" s="3" t="s">
        <v>3144</v>
      </c>
      <c r="D3113" s="3" t="s">
        <v>8</v>
      </c>
      <c r="E3113" s="3" t="s">
        <v>9</v>
      </c>
      <c r="F3113" s="3">
        <v>34640.874199999998</v>
      </c>
    </row>
    <row r="3114" spans="1:6" ht="16" hidden="1" x14ac:dyDescent="0.45">
      <c r="A3114" s="12">
        <v>44180</v>
      </c>
      <c r="B3114" s="2" t="s">
        <v>6</v>
      </c>
      <c r="C3114" s="2" t="s">
        <v>3145</v>
      </c>
      <c r="D3114" s="2" t="s">
        <v>46</v>
      </c>
      <c r="E3114" s="2" t="s">
        <v>47</v>
      </c>
      <c r="F3114" s="2">
        <v>1104</v>
      </c>
    </row>
    <row r="3115" spans="1:6" ht="16" x14ac:dyDescent="0.45">
      <c r="A3115" s="13">
        <v>44180</v>
      </c>
      <c r="B3115" s="3" t="s">
        <v>10</v>
      </c>
      <c r="C3115" s="3" t="s">
        <v>3146</v>
      </c>
      <c r="D3115" s="3" t="s">
        <v>8</v>
      </c>
      <c r="E3115" s="3" t="s">
        <v>9</v>
      </c>
      <c r="F3115" s="3">
        <v>4940.1323999999995</v>
      </c>
    </row>
    <row r="3116" spans="1:6" ht="16" hidden="1" x14ac:dyDescent="0.45">
      <c r="A3116" s="12">
        <v>44180</v>
      </c>
      <c r="B3116" s="2" t="s">
        <v>15</v>
      </c>
      <c r="C3116" s="2" t="s">
        <v>3147</v>
      </c>
      <c r="D3116" s="2" t="s">
        <v>57</v>
      </c>
      <c r="E3116" s="2" t="s">
        <v>8</v>
      </c>
      <c r="F3116" s="2">
        <v>590.4</v>
      </c>
    </row>
    <row r="3117" spans="1:6" ht="16" x14ac:dyDescent="0.45">
      <c r="A3117" s="13">
        <v>44181</v>
      </c>
      <c r="B3117" s="3" t="s">
        <v>10</v>
      </c>
      <c r="C3117" s="3" t="s">
        <v>3148</v>
      </c>
      <c r="D3117" s="3" t="s">
        <v>39</v>
      </c>
      <c r="E3117" s="3" t="s">
        <v>8</v>
      </c>
      <c r="F3117" s="3">
        <v>299.73</v>
      </c>
    </row>
    <row r="3118" spans="1:6" ht="16" x14ac:dyDescent="0.45">
      <c r="A3118" s="12">
        <v>44181</v>
      </c>
      <c r="B3118" s="2" t="s">
        <v>10</v>
      </c>
      <c r="C3118" s="2" t="s">
        <v>3149</v>
      </c>
      <c r="D3118" s="2" t="s">
        <v>42</v>
      </c>
      <c r="E3118" s="2" t="s">
        <v>8</v>
      </c>
      <c r="F3118" s="2">
        <v>2510.9778000000001</v>
      </c>
    </row>
    <row r="3119" spans="1:6" ht="16" hidden="1" x14ac:dyDescent="0.45">
      <c r="A3119" s="13">
        <v>44182</v>
      </c>
      <c r="B3119" s="3" t="s">
        <v>17</v>
      </c>
      <c r="C3119" s="3" t="s">
        <v>3150</v>
      </c>
      <c r="D3119" s="3" t="s">
        <v>34</v>
      </c>
      <c r="E3119" s="3" t="s">
        <v>8</v>
      </c>
      <c r="F3119" s="3">
        <v>551.77920000000006</v>
      </c>
    </row>
    <row r="3120" spans="1:6" ht="16" hidden="1" x14ac:dyDescent="0.45">
      <c r="A3120" s="12">
        <v>44182</v>
      </c>
      <c r="B3120" s="2" t="s">
        <v>6</v>
      </c>
      <c r="C3120" s="2" t="s">
        <v>3151</v>
      </c>
      <c r="D3120" s="2" t="s">
        <v>90</v>
      </c>
      <c r="E3120" s="2" t="s">
        <v>8</v>
      </c>
      <c r="F3120" s="2">
        <v>18.5244</v>
      </c>
    </row>
    <row r="3121" spans="1:6" ht="16" x14ac:dyDescent="0.45">
      <c r="A3121" s="13">
        <v>44182</v>
      </c>
      <c r="B3121" s="3" t="s">
        <v>10</v>
      </c>
      <c r="C3121" s="3" t="s">
        <v>3152</v>
      </c>
      <c r="D3121" s="3" t="s">
        <v>93</v>
      </c>
      <c r="E3121" s="3" t="s">
        <v>8</v>
      </c>
      <c r="F3121" s="3">
        <v>3623.9496000000004</v>
      </c>
    </row>
    <row r="3122" spans="1:6" ht="16" hidden="1" x14ac:dyDescent="0.45">
      <c r="A3122" s="12">
        <v>44183</v>
      </c>
      <c r="B3122" s="2" t="s">
        <v>17</v>
      </c>
      <c r="C3122" s="2" t="s">
        <v>3153</v>
      </c>
      <c r="D3122" s="2" t="s">
        <v>23</v>
      </c>
      <c r="E3122" s="2" t="s">
        <v>8</v>
      </c>
      <c r="F3122" s="2">
        <v>206.4</v>
      </c>
    </row>
    <row r="3123" spans="1:6" ht="16" hidden="1" x14ac:dyDescent="0.45">
      <c r="A3123" s="13">
        <v>44183</v>
      </c>
      <c r="B3123" s="3" t="s">
        <v>6</v>
      </c>
      <c r="C3123" s="3" t="s">
        <v>3154</v>
      </c>
      <c r="D3123" s="3" t="s">
        <v>67</v>
      </c>
      <c r="E3123" s="3" t="s">
        <v>8</v>
      </c>
      <c r="F3123" s="3">
        <v>5750</v>
      </c>
    </row>
    <row r="3124" spans="1:6" ht="16" hidden="1" x14ac:dyDescent="0.45">
      <c r="A3124" s="12">
        <v>44183</v>
      </c>
      <c r="B3124" s="2" t="s">
        <v>6</v>
      </c>
      <c r="C3124" s="2" t="s">
        <v>3155</v>
      </c>
      <c r="D3124" s="2" t="s">
        <v>34</v>
      </c>
      <c r="E3124" s="2" t="s">
        <v>8</v>
      </c>
      <c r="F3124" s="2">
        <v>782.6</v>
      </c>
    </row>
    <row r="3125" spans="1:6" ht="16" hidden="1" x14ac:dyDescent="0.45">
      <c r="A3125" s="13">
        <v>44183</v>
      </c>
      <c r="B3125" s="3" t="s">
        <v>6</v>
      </c>
      <c r="C3125" s="3" t="s">
        <v>3156</v>
      </c>
      <c r="D3125" s="3" t="s">
        <v>23</v>
      </c>
      <c r="E3125" s="3" t="s">
        <v>8</v>
      </c>
      <c r="F3125" s="3">
        <v>146.608</v>
      </c>
    </row>
    <row r="3126" spans="1:6" ht="16" x14ac:dyDescent="0.45">
      <c r="A3126" s="12">
        <v>44183</v>
      </c>
      <c r="B3126" s="2" t="s">
        <v>10</v>
      </c>
      <c r="C3126" s="2" t="s">
        <v>3157</v>
      </c>
      <c r="D3126" s="2" t="s">
        <v>34</v>
      </c>
      <c r="E3126" s="2" t="s">
        <v>8</v>
      </c>
      <c r="F3126" s="2">
        <v>465.12</v>
      </c>
    </row>
    <row r="3127" spans="1:6" ht="16" x14ac:dyDescent="0.45">
      <c r="A3127" s="13">
        <v>44183</v>
      </c>
      <c r="B3127" s="3" t="s">
        <v>10</v>
      </c>
      <c r="C3127" s="3" t="s">
        <v>3158</v>
      </c>
      <c r="D3127" s="3" t="s">
        <v>34</v>
      </c>
      <c r="E3127" s="3" t="s">
        <v>8</v>
      </c>
      <c r="F3127" s="3">
        <v>7.4740000000000011</v>
      </c>
    </row>
    <row r="3128" spans="1:6" ht="16" x14ac:dyDescent="0.45">
      <c r="A3128" s="12">
        <v>44183</v>
      </c>
      <c r="B3128" s="2" t="s">
        <v>10</v>
      </c>
      <c r="C3128" s="2" t="s">
        <v>3159</v>
      </c>
      <c r="D3128" s="2" t="s">
        <v>8</v>
      </c>
      <c r="E3128" s="2" t="s">
        <v>9</v>
      </c>
      <c r="F3128" s="2">
        <v>17701.727999999999</v>
      </c>
    </row>
    <row r="3129" spans="1:6" ht="16" hidden="1" x14ac:dyDescent="0.45">
      <c r="A3129" s="13">
        <v>44183</v>
      </c>
      <c r="B3129" s="3" t="s">
        <v>15</v>
      </c>
      <c r="C3129" s="3" t="s">
        <v>3160</v>
      </c>
      <c r="D3129" s="3" t="s">
        <v>31</v>
      </c>
      <c r="E3129" s="3" t="s">
        <v>8</v>
      </c>
      <c r="F3129" s="3">
        <v>1500</v>
      </c>
    </row>
    <row r="3130" spans="1:6" ht="16" hidden="1" x14ac:dyDescent="0.45">
      <c r="A3130" s="12">
        <v>44183</v>
      </c>
      <c r="B3130" s="2" t="s">
        <v>15</v>
      </c>
      <c r="C3130" s="2" t="s">
        <v>3161</v>
      </c>
      <c r="D3130" s="2" t="s">
        <v>90</v>
      </c>
      <c r="E3130" s="2" t="s">
        <v>8</v>
      </c>
      <c r="F3130" s="2">
        <v>12.6</v>
      </c>
    </row>
    <row r="3131" spans="1:6" ht="16" hidden="1" x14ac:dyDescent="0.45">
      <c r="A3131" s="13">
        <v>44183</v>
      </c>
      <c r="B3131" s="3" t="s">
        <v>15</v>
      </c>
      <c r="C3131" s="3" t="s">
        <v>3162</v>
      </c>
      <c r="D3131" s="3" t="s">
        <v>8</v>
      </c>
      <c r="E3131" s="3" t="s">
        <v>9</v>
      </c>
      <c r="F3131" s="3">
        <v>849.88799999999992</v>
      </c>
    </row>
    <row r="3132" spans="1:6" ht="16" hidden="1" x14ac:dyDescent="0.45">
      <c r="A3132" s="12">
        <v>44184</v>
      </c>
      <c r="B3132" s="2" t="s">
        <v>6</v>
      </c>
      <c r="C3132" s="2" t="s">
        <v>3163</v>
      </c>
      <c r="D3132" s="2" t="s">
        <v>46</v>
      </c>
      <c r="E3132" s="2" t="s">
        <v>47</v>
      </c>
      <c r="F3132" s="2">
        <v>388.66519999999997</v>
      </c>
    </row>
    <row r="3133" spans="1:6" ht="16" hidden="1" x14ac:dyDescent="0.45">
      <c r="A3133" s="13">
        <v>44185</v>
      </c>
      <c r="B3133" s="3" t="s">
        <v>17</v>
      </c>
      <c r="C3133" s="3" t="s">
        <v>3164</v>
      </c>
      <c r="D3133" s="3" t="s">
        <v>26</v>
      </c>
      <c r="E3133" s="3" t="s">
        <v>8</v>
      </c>
      <c r="F3133" s="3">
        <v>2206.0403999999999</v>
      </c>
    </row>
    <row r="3134" spans="1:6" ht="16" hidden="1" x14ac:dyDescent="0.45">
      <c r="A3134" s="12">
        <v>44185</v>
      </c>
      <c r="B3134" s="2" t="s">
        <v>17</v>
      </c>
      <c r="C3134" s="2" t="s">
        <v>3165</v>
      </c>
      <c r="D3134" s="2" t="s">
        <v>39</v>
      </c>
      <c r="E3134" s="2" t="s">
        <v>8</v>
      </c>
      <c r="F3134" s="2">
        <v>4854.8032000000003</v>
      </c>
    </row>
    <row r="3135" spans="1:6" ht="16" hidden="1" x14ac:dyDescent="0.45">
      <c r="A3135" s="13">
        <v>44185</v>
      </c>
      <c r="B3135" s="3" t="s">
        <v>17</v>
      </c>
      <c r="C3135" s="3" t="s">
        <v>3166</v>
      </c>
      <c r="D3135" s="3" t="s">
        <v>73</v>
      </c>
      <c r="E3135" s="3" t="s">
        <v>8</v>
      </c>
      <c r="F3135" s="3">
        <v>3685.1422000000002</v>
      </c>
    </row>
    <row r="3136" spans="1:6" ht="16" hidden="1" x14ac:dyDescent="0.45">
      <c r="A3136" s="12">
        <v>44185</v>
      </c>
      <c r="B3136" s="2" t="s">
        <v>6</v>
      </c>
      <c r="C3136" s="2" t="s">
        <v>3167</v>
      </c>
      <c r="D3136" s="2" t="s">
        <v>34</v>
      </c>
      <c r="E3136" s="2" t="s">
        <v>8</v>
      </c>
      <c r="F3136" s="2">
        <v>9116.64</v>
      </c>
    </row>
    <row r="3137" spans="1:6" ht="16" hidden="1" x14ac:dyDescent="0.45">
      <c r="A3137" s="13">
        <v>44185</v>
      </c>
      <c r="B3137" s="3" t="s">
        <v>6</v>
      </c>
      <c r="C3137" s="3" t="s">
        <v>3168</v>
      </c>
      <c r="D3137" s="3" t="s">
        <v>104</v>
      </c>
      <c r="E3137" s="3" t="s">
        <v>8</v>
      </c>
      <c r="F3137" s="3">
        <v>1025.8036</v>
      </c>
    </row>
    <row r="3138" spans="1:6" ht="16" x14ac:dyDescent="0.45">
      <c r="A3138" s="12">
        <v>44185</v>
      </c>
      <c r="B3138" s="2" t="s">
        <v>10</v>
      </c>
      <c r="C3138" s="2" t="s">
        <v>3169</v>
      </c>
      <c r="D3138" s="2" t="s">
        <v>39</v>
      </c>
      <c r="E3138" s="2" t="s">
        <v>8</v>
      </c>
      <c r="F3138" s="2">
        <v>3932.4</v>
      </c>
    </row>
    <row r="3139" spans="1:6" ht="16" hidden="1" x14ac:dyDescent="0.45">
      <c r="A3139" s="13">
        <v>44186</v>
      </c>
      <c r="B3139" s="3" t="s">
        <v>17</v>
      </c>
      <c r="C3139" s="3" t="s">
        <v>3170</v>
      </c>
      <c r="D3139" s="3" t="s">
        <v>46</v>
      </c>
      <c r="E3139" s="3" t="s">
        <v>47</v>
      </c>
      <c r="F3139" s="3">
        <v>1228.2</v>
      </c>
    </row>
    <row r="3140" spans="1:6" ht="16" hidden="1" x14ac:dyDescent="0.45">
      <c r="A3140" s="12">
        <v>44186</v>
      </c>
      <c r="B3140" s="2" t="s">
        <v>6</v>
      </c>
      <c r="C3140" s="2" t="s">
        <v>3171</v>
      </c>
      <c r="D3140" s="2" t="s">
        <v>39</v>
      </c>
      <c r="E3140" s="2" t="s">
        <v>8</v>
      </c>
      <c r="F3140" s="2">
        <v>878.7</v>
      </c>
    </row>
    <row r="3141" spans="1:6" ht="16" x14ac:dyDescent="0.45">
      <c r="A3141" s="13">
        <v>44186</v>
      </c>
      <c r="B3141" s="3" t="s">
        <v>10</v>
      </c>
      <c r="C3141" s="3" t="s">
        <v>3172</v>
      </c>
      <c r="D3141" s="3" t="s">
        <v>46</v>
      </c>
      <c r="E3141" s="3" t="s">
        <v>47</v>
      </c>
      <c r="F3141" s="3">
        <v>3025.2662</v>
      </c>
    </row>
    <row r="3142" spans="1:6" ht="16" x14ac:dyDescent="0.45">
      <c r="A3142" s="12">
        <v>44186</v>
      </c>
      <c r="B3142" s="2" t="s">
        <v>10</v>
      </c>
      <c r="C3142" s="2" t="s">
        <v>3173</v>
      </c>
      <c r="D3142" s="2" t="s">
        <v>8</v>
      </c>
      <c r="E3142" s="2" t="s">
        <v>117</v>
      </c>
      <c r="F3142" s="2">
        <v>13.524000000000001</v>
      </c>
    </row>
    <row r="3143" spans="1:6" ht="16" hidden="1" x14ac:dyDescent="0.45">
      <c r="A3143" s="13">
        <v>44186</v>
      </c>
      <c r="B3143" s="3" t="s">
        <v>15</v>
      </c>
      <c r="C3143" s="3" t="s">
        <v>3174</v>
      </c>
      <c r="D3143" s="3" t="s">
        <v>28</v>
      </c>
      <c r="E3143" s="3" t="s">
        <v>8</v>
      </c>
      <c r="F3143" s="3">
        <v>5367.68</v>
      </c>
    </row>
    <row r="3144" spans="1:6" ht="16" hidden="1" x14ac:dyDescent="0.45">
      <c r="A3144" s="12">
        <v>44186</v>
      </c>
      <c r="B3144" s="2" t="s">
        <v>15</v>
      </c>
      <c r="C3144" s="2" t="s">
        <v>3175</v>
      </c>
      <c r="D3144" s="2" t="s">
        <v>93</v>
      </c>
      <c r="E3144" s="2" t="s">
        <v>8</v>
      </c>
      <c r="F3144" s="2">
        <v>60.770900000000005</v>
      </c>
    </row>
    <row r="3145" spans="1:6" ht="16" hidden="1" x14ac:dyDescent="0.45">
      <c r="A3145" s="13">
        <v>44186</v>
      </c>
      <c r="B3145" s="3" t="s">
        <v>15</v>
      </c>
      <c r="C3145" s="3" t="s">
        <v>3176</v>
      </c>
      <c r="D3145" s="3" t="s">
        <v>8</v>
      </c>
      <c r="E3145" s="3" t="s">
        <v>9</v>
      </c>
      <c r="F3145" s="3">
        <v>28338.959999999999</v>
      </c>
    </row>
    <row r="3146" spans="1:6" ht="16" hidden="1" x14ac:dyDescent="0.45">
      <c r="A3146" s="12">
        <v>44187</v>
      </c>
      <c r="B3146" s="2" t="s">
        <v>6</v>
      </c>
      <c r="C3146" s="2" t="s">
        <v>3177</v>
      </c>
      <c r="D3146" s="2" t="s">
        <v>104</v>
      </c>
      <c r="E3146" s="2" t="s">
        <v>8</v>
      </c>
      <c r="F3146" s="2">
        <v>388.08</v>
      </c>
    </row>
    <row r="3147" spans="1:6" ht="16" x14ac:dyDescent="0.45">
      <c r="A3147" s="13">
        <v>44187</v>
      </c>
      <c r="B3147" s="3" t="s">
        <v>10</v>
      </c>
      <c r="C3147" s="3" t="s">
        <v>3178</v>
      </c>
      <c r="D3147" s="3" t="s">
        <v>39</v>
      </c>
      <c r="E3147" s="3" t="s">
        <v>8</v>
      </c>
      <c r="F3147" s="3">
        <v>1430</v>
      </c>
    </row>
    <row r="3148" spans="1:6" ht="16" hidden="1" x14ac:dyDescent="0.45">
      <c r="A3148" s="12">
        <v>44188</v>
      </c>
      <c r="B3148" s="2" t="s">
        <v>17</v>
      </c>
      <c r="C3148" s="2" t="s">
        <v>3179</v>
      </c>
      <c r="D3148" s="2" t="s">
        <v>39</v>
      </c>
      <c r="E3148" s="2" t="s">
        <v>8</v>
      </c>
      <c r="F3148" s="2">
        <v>1802.9</v>
      </c>
    </row>
    <row r="3149" spans="1:6" ht="16" hidden="1" x14ac:dyDescent="0.45">
      <c r="A3149" s="13">
        <v>44188</v>
      </c>
      <c r="B3149" s="3" t="s">
        <v>6</v>
      </c>
      <c r="C3149" s="3" t="s">
        <v>3180</v>
      </c>
      <c r="D3149" s="3" t="s">
        <v>19</v>
      </c>
      <c r="E3149" s="3" t="s">
        <v>8</v>
      </c>
      <c r="F3149" s="3">
        <v>1447.8011999999999</v>
      </c>
    </row>
    <row r="3150" spans="1:6" ht="16" hidden="1" x14ac:dyDescent="0.45">
      <c r="A3150" s="12">
        <v>44188</v>
      </c>
      <c r="B3150" s="2" t="s">
        <v>6</v>
      </c>
      <c r="C3150" s="2" t="s">
        <v>3181</v>
      </c>
      <c r="D3150" s="2" t="s">
        <v>12</v>
      </c>
      <c r="E3150" s="2" t="s">
        <v>8</v>
      </c>
      <c r="F3150" s="2">
        <v>630.48</v>
      </c>
    </row>
    <row r="3151" spans="1:6" ht="16" x14ac:dyDescent="0.45">
      <c r="A3151" s="13">
        <v>44188</v>
      </c>
      <c r="B3151" s="3" t="s">
        <v>10</v>
      </c>
      <c r="C3151" s="3" t="s">
        <v>3182</v>
      </c>
      <c r="D3151" s="3" t="s">
        <v>8</v>
      </c>
      <c r="E3151" s="3" t="s">
        <v>9</v>
      </c>
      <c r="F3151" s="3">
        <v>34220</v>
      </c>
    </row>
    <row r="3152" spans="1:6" ht="16" hidden="1" x14ac:dyDescent="0.45">
      <c r="A3152" s="12">
        <v>44189</v>
      </c>
      <c r="B3152" s="2" t="s">
        <v>17</v>
      </c>
      <c r="C3152" s="2" t="s">
        <v>3183</v>
      </c>
      <c r="D3152" s="2" t="s">
        <v>64</v>
      </c>
      <c r="E3152" s="2" t="s">
        <v>8</v>
      </c>
      <c r="F3152" s="2">
        <v>7497</v>
      </c>
    </row>
    <row r="3153" spans="1:6" ht="16" hidden="1" x14ac:dyDescent="0.45">
      <c r="A3153" s="13">
        <v>44189</v>
      </c>
      <c r="B3153" s="3" t="s">
        <v>6</v>
      </c>
      <c r="C3153" s="3" t="s">
        <v>3184</v>
      </c>
      <c r="D3153" s="3" t="s">
        <v>23</v>
      </c>
      <c r="E3153" s="3" t="s">
        <v>8</v>
      </c>
      <c r="F3153" s="3">
        <v>9048</v>
      </c>
    </row>
    <row r="3154" spans="1:6" ht="16" hidden="1" x14ac:dyDescent="0.45">
      <c r="A3154" s="12">
        <v>44189</v>
      </c>
      <c r="B3154" s="2" t="s">
        <v>6</v>
      </c>
      <c r="C3154" s="2" t="s">
        <v>3185</v>
      </c>
      <c r="D3154" s="2" t="s">
        <v>23</v>
      </c>
      <c r="E3154" s="2" t="s">
        <v>8</v>
      </c>
      <c r="F3154" s="2">
        <v>86.632000000000005</v>
      </c>
    </row>
    <row r="3155" spans="1:6" ht="16" hidden="1" x14ac:dyDescent="0.45">
      <c r="A3155" s="13">
        <v>44189</v>
      </c>
      <c r="B3155" s="3" t="s">
        <v>6</v>
      </c>
      <c r="C3155" s="3" t="s">
        <v>3186</v>
      </c>
      <c r="D3155" s="3" t="s">
        <v>90</v>
      </c>
      <c r="E3155" s="3" t="s">
        <v>8</v>
      </c>
      <c r="F3155" s="3">
        <v>10.44</v>
      </c>
    </row>
    <row r="3156" spans="1:6" ht="16" x14ac:dyDescent="0.45">
      <c r="A3156" s="12">
        <v>44189</v>
      </c>
      <c r="B3156" s="2" t="s">
        <v>10</v>
      </c>
      <c r="C3156" s="2" t="s">
        <v>3187</v>
      </c>
      <c r="D3156" s="2" t="s">
        <v>42</v>
      </c>
      <c r="E3156" s="2" t="s">
        <v>8</v>
      </c>
      <c r="F3156" s="2">
        <v>12792</v>
      </c>
    </row>
    <row r="3157" spans="1:6" ht="16" hidden="1" x14ac:dyDescent="0.45">
      <c r="A3157" s="13">
        <v>44190</v>
      </c>
      <c r="B3157" s="3" t="s">
        <v>17</v>
      </c>
      <c r="C3157" s="3" t="s">
        <v>3188</v>
      </c>
      <c r="D3157" s="3" t="s">
        <v>64</v>
      </c>
      <c r="E3157" s="3" t="s">
        <v>8</v>
      </c>
      <c r="F3157" s="3">
        <v>5674.9903000000004</v>
      </c>
    </row>
    <row r="3158" spans="1:6" ht="16" hidden="1" x14ac:dyDescent="0.45">
      <c r="A3158" s="12">
        <v>44190</v>
      </c>
      <c r="B3158" s="2" t="s">
        <v>6</v>
      </c>
      <c r="C3158" s="2" t="s">
        <v>3189</v>
      </c>
      <c r="D3158" s="2" t="s">
        <v>90</v>
      </c>
      <c r="E3158" s="2" t="s">
        <v>8</v>
      </c>
      <c r="F3158" s="2">
        <v>3160</v>
      </c>
    </row>
    <row r="3159" spans="1:6" ht="16" hidden="1" x14ac:dyDescent="0.45">
      <c r="A3159" s="13">
        <v>44190</v>
      </c>
      <c r="B3159" s="3" t="s">
        <v>6</v>
      </c>
      <c r="C3159" s="3" t="s">
        <v>3190</v>
      </c>
      <c r="D3159" s="3" t="s">
        <v>73</v>
      </c>
      <c r="E3159" s="3" t="s">
        <v>8</v>
      </c>
      <c r="F3159" s="3">
        <v>102.26720000000002</v>
      </c>
    </row>
    <row r="3160" spans="1:6" ht="16" x14ac:dyDescent="0.45">
      <c r="A3160" s="12">
        <v>44190</v>
      </c>
      <c r="B3160" s="2" t="s">
        <v>10</v>
      </c>
      <c r="C3160" s="2" t="s">
        <v>3191</v>
      </c>
      <c r="D3160" s="2" t="s">
        <v>104</v>
      </c>
      <c r="E3160" s="2" t="s">
        <v>8</v>
      </c>
      <c r="F3160" s="2">
        <v>11.4</v>
      </c>
    </row>
    <row r="3161" spans="1:6" ht="16" hidden="1" x14ac:dyDescent="0.45">
      <c r="A3161" s="13">
        <v>44190</v>
      </c>
      <c r="B3161" s="3" t="s">
        <v>15</v>
      </c>
      <c r="C3161" s="3" t="s">
        <v>3192</v>
      </c>
      <c r="D3161" s="3" t="s">
        <v>8</v>
      </c>
      <c r="E3161" s="3" t="s">
        <v>9</v>
      </c>
      <c r="F3161" s="3">
        <v>53808.463800000005</v>
      </c>
    </row>
    <row r="3162" spans="1:6" ht="16" hidden="1" x14ac:dyDescent="0.45">
      <c r="A3162" s="12">
        <v>44190</v>
      </c>
      <c r="B3162" s="2" t="s">
        <v>15</v>
      </c>
      <c r="C3162" s="2" t="s">
        <v>3193</v>
      </c>
      <c r="D3162" s="2" t="s">
        <v>12</v>
      </c>
      <c r="E3162" s="2" t="s">
        <v>8</v>
      </c>
      <c r="F3162" s="2">
        <v>12475.2</v>
      </c>
    </row>
    <row r="3163" spans="1:6" ht="16" hidden="1" x14ac:dyDescent="0.45">
      <c r="A3163" s="13">
        <v>44191</v>
      </c>
      <c r="B3163" s="3" t="s">
        <v>6</v>
      </c>
      <c r="C3163" s="3" t="s">
        <v>3194</v>
      </c>
      <c r="D3163" s="3" t="s">
        <v>104</v>
      </c>
      <c r="E3163" s="3" t="s">
        <v>8</v>
      </c>
      <c r="F3163" s="3">
        <v>10.6</v>
      </c>
    </row>
    <row r="3164" spans="1:6" ht="16" hidden="1" x14ac:dyDescent="0.45">
      <c r="A3164" s="12">
        <v>44191</v>
      </c>
      <c r="B3164" s="2" t="s">
        <v>6</v>
      </c>
      <c r="C3164" s="2" t="s">
        <v>3195</v>
      </c>
      <c r="D3164" s="2" t="s">
        <v>39</v>
      </c>
      <c r="E3164" s="2" t="s">
        <v>8</v>
      </c>
      <c r="F3164" s="2">
        <v>6.6424000000000003</v>
      </c>
    </row>
    <row r="3165" spans="1:6" ht="16" x14ac:dyDescent="0.45">
      <c r="A3165" s="13">
        <v>44191</v>
      </c>
      <c r="B3165" s="3" t="s">
        <v>10</v>
      </c>
      <c r="C3165" s="3" t="s">
        <v>3196</v>
      </c>
      <c r="D3165" s="3" t="s">
        <v>34</v>
      </c>
      <c r="E3165" s="3" t="s">
        <v>8</v>
      </c>
      <c r="F3165" s="3">
        <v>13111.488000000001</v>
      </c>
    </row>
    <row r="3166" spans="1:6" ht="16" hidden="1" x14ac:dyDescent="0.45">
      <c r="A3166" s="12">
        <v>44191</v>
      </c>
      <c r="B3166" s="2" t="s">
        <v>15</v>
      </c>
      <c r="C3166" s="2" t="s">
        <v>3197</v>
      </c>
      <c r="D3166" s="2" t="s">
        <v>28</v>
      </c>
      <c r="E3166" s="2" t="s">
        <v>8</v>
      </c>
      <c r="F3166" s="2">
        <v>9076.5671000000002</v>
      </c>
    </row>
    <row r="3167" spans="1:6" ht="16" hidden="1" x14ac:dyDescent="0.45">
      <c r="A3167" s="13">
        <v>44192</v>
      </c>
      <c r="B3167" s="3" t="s">
        <v>17</v>
      </c>
      <c r="C3167" s="3" t="s">
        <v>3198</v>
      </c>
      <c r="D3167" s="3" t="s">
        <v>31</v>
      </c>
      <c r="E3167" s="3" t="s">
        <v>8</v>
      </c>
      <c r="F3167" s="3">
        <v>1642.8</v>
      </c>
    </row>
    <row r="3168" spans="1:6" ht="16" hidden="1" x14ac:dyDescent="0.45">
      <c r="A3168" s="12">
        <v>44192</v>
      </c>
      <c r="B3168" s="2" t="s">
        <v>17</v>
      </c>
      <c r="C3168" s="2" t="s">
        <v>3199</v>
      </c>
      <c r="D3168" s="2" t="s">
        <v>31</v>
      </c>
      <c r="E3168" s="2" t="s">
        <v>8</v>
      </c>
      <c r="F3168" s="2">
        <v>2330.64</v>
      </c>
    </row>
    <row r="3169" spans="1:6" ht="16" x14ac:dyDescent="0.45">
      <c r="A3169" s="13">
        <v>44192</v>
      </c>
      <c r="B3169" s="3" t="s">
        <v>10</v>
      </c>
      <c r="C3169" s="3" t="s">
        <v>3200</v>
      </c>
      <c r="D3169" s="3" t="s">
        <v>8</v>
      </c>
      <c r="E3169" s="3" t="s">
        <v>9</v>
      </c>
      <c r="F3169" s="3">
        <v>23786.736499999999</v>
      </c>
    </row>
    <row r="3170" spans="1:6" ht="16" hidden="1" x14ac:dyDescent="0.45">
      <c r="A3170" s="12">
        <v>44192</v>
      </c>
      <c r="B3170" s="2" t="s">
        <v>15</v>
      </c>
      <c r="C3170" s="2" t="s">
        <v>3201</v>
      </c>
      <c r="D3170" s="2" t="s">
        <v>104</v>
      </c>
      <c r="E3170" s="2" t="s">
        <v>8</v>
      </c>
      <c r="F3170" s="2">
        <v>516</v>
      </c>
    </row>
    <row r="3171" spans="1:6" ht="16" x14ac:dyDescent="0.45">
      <c r="A3171" s="13">
        <v>44193</v>
      </c>
      <c r="B3171" s="3" t="s">
        <v>10</v>
      </c>
      <c r="C3171" s="3" t="s">
        <v>3202</v>
      </c>
      <c r="D3171" s="3" t="s">
        <v>8</v>
      </c>
      <c r="E3171" s="3" t="s">
        <v>9</v>
      </c>
      <c r="F3171" s="3">
        <v>21170.1</v>
      </c>
    </row>
    <row r="3172" spans="1:6" ht="16" x14ac:dyDescent="0.45">
      <c r="A3172" s="12">
        <v>44193</v>
      </c>
      <c r="B3172" s="2" t="s">
        <v>10</v>
      </c>
      <c r="C3172" s="2" t="s">
        <v>3203</v>
      </c>
      <c r="D3172" s="2" t="s">
        <v>8</v>
      </c>
      <c r="E3172" s="2" t="s">
        <v>14</v>
      </c>
      <c r="F3172" s="2">
        <v>10.26</v>
      </c>
    </row>
    <row r="3173" spans="1:6" ht="16" hidden="1" x14ac:dyDescent="0.45">
      <c r="A3173" s="13">
        <v>44193</v>
      </c>
      <c r="B3173" s="3" t="s">
        <v>15</v>
      </c>
      <c r="C3173" s="3" t="s">
        <v>3204</v>
      </c>
      <c r="D3173" s="3" t="s">
        <v>26</v>
      </c>
      <c r="E3173" s="3" t="s">
        <v>8</v>
      </c>
      <c r="F3173" s="3">
        <v>9963.7817999999988</v>
      </c>
    </row>
    <row r="3174" spans="1:6" ht="16" hidden="1" x14ac:dyDescent="0.45">
      <c r="A3174" s="12">
        <v>44194</v>
      </c>
      <c r="B3174" s="2" t="s">
        <v>6</v>
      </c>
      <c r="C3174" s="2" t="s">
        <v>3205</v>
      </c>
      <c r="D3174" s="2" t="s">
        <v>8</v>
      </c>
      <c r="E3174" s="2" t="s">
        <v>14</v>
      </c>
      <c r="F3174" s="2">
        <v>1016.56</v>
      </c>
    </row>
    <row r="3175" spans="1:6" ht="16" x14ac:dyDescent="0.45">
      <c r="A3175" s="13">
        <v>44194</v>
      </c>
      <c r="B3175" s="3" t="s">
        <v>10</v>
      </c>
      <c r="C3175" s="3" t="s">
        <v>3206</v>
      </c>
      <c r="D3175" s="3" t="s">
        <v>12</v>
      </c>
      <c r="E3175" s="3" t="s">
        <v>8</v>
      </c>
      <c r="F3175" s="3">
        <v>7.7080000000000011</v>
      </c>
    </row>
    <row r="3176" spans="1:6" ht="16" hidden="1" x14ac:dyDescent="0.45">
      <c r="A3176" s="12">
        <v>44194</v>
      </c>
      <c r="B3176" s="2" t="s">
        <v>15</v>
      </c>
      <c r="C3176" s="2" t="s">
        <v>3207</v>
      </c>
      <c r="D3176" s="2" t="s">
        <v>42</v>
      </c>
      <c r="E3176" s="2" t="s">
        <v>8</v>
      </c>
      <c r="F3176" s="2">
        <v>614.76</v>
      </c>
    </row>
    <row r="3177" spans="1:6" ht="16" hidden="1" x14ac:dyDescent="0.45">
      <c r="A3177" s="13">
        <v>44194</v>
      </c>
      <c r="B3177" s="3" t="s">
        <v>15</v>
      </c>
      <c r="C3177" s="3" t="s">
        <v>3208</v>
      </c>
      <c r="D3177" s="3" t="s">
        <v>19</v>
      </c>
      <c r="E3177" s="3" t="s">
        <v>8</v>
      </c>
      <c r="F3177" s="3">
        <v>2289.6</v>
      </c>
    </row>
    <row r="3178" spans="1:6" ht="16" hidden="1" x14ac:dyDescent="0.45">
      <c r="A3178" s="12">
        <v>44194</v>
      </c>
      <c r="B3178" s="2" t="s">
        <v>15</v>
      </c>
      <c r="C3178" s="2" t="s">
        <v>3209</v>
      </c>
      <c r="D3178" s="2" t="s">
        <v>8</v>
      </c>
      <c r="E3178" s="2" t="s">
        <v>14</v>
      </c>
      <c r="F3178" s="2">
        <v>1053</v>
      </c>
    </row>
    <row r="3179" spans="1:6" ht="16" hidden="1" x14ac:dyDescent="0.45">
      <c r="A3179" s="13">
        <v>44195</v>
      </c>
      <c r="B3179" s="3" t="s">
        <v>17</v>
      </c>
      <c r="C3179" s="3" t="s">
        <v>3210</v>
      </c>
      <c r="D3179" s="3" t="s">
        <v>34</v>
      </c>
      <c r="E3179" s="3" t="s">
        <v>8</v>
      </c>
      <c r="F3179" s="3">
        <v>90.539199999999994</v>
      </c>
    </row>
    <row r="3180" spans="1:6" ht="16" hidden="1" x14ac:dyDescent="0.45">
      <c r="A3180" s="12">
        <v>44195</v>
      </c>
      <c r="B3180" s="2" t="s">
        <v>17</v>
      </c>
      <c r="C3180" s="2" t="s">
        <v>3211</v>
      </c>
      <c r="D3180" s="2" t="s">
        <v>8</v>
      </c>
      <c r="E3180" s="2" t="s">
        <v>117</v>
      </c>
      <c r="F3180" s="2">
        <v>772.2</v>
      </c>
    </row>
    <row r="3181" spans="1:6" ht="16" hidden="1" x14ac:dyDescent="0.45">
      <c r="A3181" s="13">
        <v>44195</v>
      </c>
      <c r="B3181" s="3" t="s">
        <v>15</v>
      </c>
      <c r="C3181" s="3" t="s">
        <v>3212</v>
      </c>
      <c r="D3181" s="3" t="s">
        <v>46</v>
      </c>
      <c r="E3181" s="3" t="s">
        <v>47</v>
      </c>
      <c r="F3181" s="3">
        <v>888</v>
      </c>
    </row>
    <row r="3182" spans="1:6" ht="16" hidden="1" x14ac:dyDescent="0.45">
      <c r="A3182" s="12">
        <v>44196</v>
      </c>
      <c r="B3182" s="2" t="s">
        <v>17</v>
      </c>
      <c r="C3182" s="2" t="s">
        <v>3213</v>
      </c>
      <c r="D3182" s="2" t="s">
        <v>8</v>
      </c>
      <c r="E3182" s="2" t="s">
        <v>14</v>
      </c>
      <c r="F3182" s="2">
        <v>10.982000000000001</v>
      </c>
    </row>
    <row r="3183" spans="1:6" ht="16" hidden="1" x14ac:dyDescent="0.45">
      <c r="A3183" s="13">
        <v>44196</v>
      </c>
      <c r="B3183" s="3" t="s">
        <v>17</v>
      </c>
      <c r="C3183" s="3" t="s">
        <v>3214</v>
      </c>
      <c r="D3183" s="3" t="s">
        <v>28</v>
      </c>
      <c r="E3183" s="3" t="s">
        <v>8</v>
      </c>
      <c r="F3183" s="3">
        <v>26.835799999999999</v>
      </c>
    </row>
    <row r="3184" spans="1:6" ht="16" x14ac:dyDescent="0.45">
      <c r="A3184" s="12">
        <v>44196</v>
      </c>
      <c r="B3184" s="2" t="s">
        <v>10</v>
      </c>
      <c r="C3184" s="2" t="s">
        <v>3215</v>
      </c>
      <c r="D3184" s="2" t="s">
        <v>28</v>
      </c>
      <c r="E3184" s="2" t="s">
        <v>8</v>
      </c>
      <c r="F3184" s="2">
        <v>966.92900000000009</v>
      </c>
    </row>
    <row r="3185" spans="1:6" ht="16" x14ac:dyDescent="0.45">
      <c r="A3185" s="13">
        <v>44196</v>
      </c>
      <c r="B3185" s="3" t="s">
        <v>10</v>
      </c>
      <c r="C3185" s="3" t="s">
        <v>3216</v>
      </c>
      <c r="D3185" s="3" t="s">
        <v>39</v>
      </c>
      <c r="E3185" s="3" t="s">
        <v>8</v>
      </c>
      <c r="F3185" s="3">
        <v>826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F59E8-0DD1-420C-83F8-43A029AD9094}">
  <dimension ref="A1:F48"/>
  <sheetViews>
    <sheetView workbookViewId="0">
      <selection activeCell="C16" sqref="C16"/>
    </sheetView>
  </sheetViews>
  <sheetFormatPr defaultColWidth="23" defaultRowHeight="16" x14ac:dyDescent="0.45"/>
  <cols>
    <col min="1" max="5" width="23" style="1"/>
    <col min="6" max="6" width="26" style="1" bestFit="1" customWidth="1"/>
    <col min="7" max="16384" width="23" style="1"/>
  </cols>
  <sheetData>
    <row r="1" spans="1:6" ht="16.5" thickBot="1" x14ac:dyDescent="0.5">
      <c r="A1" s="4" t="s">
        <v>3217</v>
      </c>
      <c r="B1" s="5" t="s">
        <v>3218</v>
      </c>
      <c r="C1" s="5" t="s">
        <v>3219</v>
      </c>
      <c r="D1" s="5" t="s">
        <v>3220</v>
      </c>
      <c r="E1" s="5" t="s">
        <v>3221</v>
      </c>
      <c r="F1" s="5" t="s">
        <v>3222</v>
      </c>
    </row>
    <row r="2" spans="1:6" ht="16.5" thickTop="1" x14ac:dyDescent="0.45">
      <c r="A2" s="6">
        <v>4010</v>
      </c>
      <c r="B2" s="7" t="s">
        <v>51</v>
      </c>
      <c r="C2" s="7" t="s">
        <v>3223</v>
      </c>
      <c r="D2" s="7" t="s">
        <v>3224</v>
      </c>
      <c r="E2" s="7" t="s">
        <v>3225</v>
      </c>
      <c r="F2" s="7" t="s">
        <v>3224</v>
      </c>
    </row>
    <row r="3" spans="1:6" x14ac:dyDescent="0.45">
      <c r="A3" s="8">
        <v>4020</v>
      </c>
      <c r="B3" s="9" t="s">
        <v>9</v>
      </c>
      <c r="C3" s="9" t="s">
        <v>3223</v>
      </c>
      <c r="D3" s="9" t="s">
        <v>3224</v>
      </c>
      <c r="E3" s="9" t="s">
        <v>3225</v>
      </c>
      <c r="F3" s="9" t="s">
        <v>3224</v>
      </c>
    </row>
    <row r="4" spans="1:6" x14ac:dyDescent="0.45">
      <c r="A4" s="10">
        <v>4030</v>
      </c>
      <c r="B4" s="11" t="s">
        <v>117</v>
      </c>
      <c r="C4" s="11" t="s">
        <v>3223</v>
      </c>
      <c r="D4" s="11" t="s">
        <v>3224</v>
      </c>
      <c r="E4" s="11" t="s">
        <v>3225</v>
      </c>
      <c r="F4" s="11" t="s">
        <v>3224</v>
      </c>
    </row>
    <row r="5" spans="1:6" x14ac:dyDescent="0.45">
      <c r="A5" s="8">
        <v>4040</v>
      </c>
      <c r="B5" s="9" t="s">
        <v>3226</v>
      </c>
      <c r="C5" s="9" t="s">
        <v>3223</v>
      </c>
      <c r="D5" s="9" t="s">
        <v>3224</v>
      </c>
      <c r="E5" s="9" t="s">
        <v>3227</v>
      </c>
      <c r="F5" s="9" t="s">
        <v>3224</v>
      </c>
    </row>
    <row r="6" spans="1:6" x14ac:dyDescent="0.45">
      <c r="A6" s="10">
        <v>5010</v>
      </c>
      <c r="B6" s="11" t="s">
        <v>104</v>
      </c>
      <c r="C6" s="11" t="s">
        <v>3223</v>
      </c>
      <c r="D6" s="11" t="s">
        <v>3228</v>
      </c>
      <c r="E6" s="11" t="s">
        <v>3227</v>
      </c>
      <c r="F6" s="11" t="s">
        <v>3229</v>
      </c>
    </row>
    <row r="7" spans="1:6" x14ac:dyDescent="0.45">
      <c r="A7" s="8">
        <v>5020</v>
      </c>
      <c r="B7" s="9" t="s">
        <v>42</v>
      </c>
      <c r="C7" s="9" t="s">
        <v>3223</v>
      </c>
      <c r="D7" s="9" t="s">
        <v>3228</v>
      </c>
      <c r="E7" s="9" t="s">
        <v>3227</v>
      </c>
      <c r="F7" s="9" t="s">
        <v>3229</v>
      </c>
    </row>
    <row r="8" spans="1:6" x14ac:dyDescent="0.45">
      <c r="A8" s="10">
        <v>5030</v>
      </c>
      <c r="B8" s="11" t="s">
        <v>12</v>
      </c>
      <c r="C8" s="11" t="s">
        <v>3223</v>
      </c>
      <c r="D8" s="11" t="s">
        <v>3228</v>
      </c>
      <c r="E8" s="11" t="s">
        <v>3227</v>
      </c>
      <c r="F8" s="11" t="s">
        <v>3229</v>
      </c>
    </row>
    <row r="9" spans="1:6" x14ac:dyDescent="0.45">
      <c r="A9" s="8">
        <v>5040</v>
      </c>
      <c r="B9" s="9" t="s">
        <v>90</v>
      </c>
      <c r="C9" s="9" t="s">
        <v>3223</v>
      </c>
      <c r="D9" s="9" t="s">
        <v>3228</v>
      </c>
      <c r="E9" s="9" t="s">
        <v>3227</v>
      </c>
      <c r="F9" s="9" t="s">
        <v>3229</v>
      </c>
    </row>
    <row r="10" spans="1:6" x14ac:dyDescent="0.45">
      <c r="A10" s="10">
        <v>5050</v>
      </c>
      <c r="B10" s="11" t="s">
        <v>31</v>
      </c>
      <c r="C10" s="11" t="s">
        <v>3223</v>
      </c>
      <c r="D10" s="11" t="s">
        <v>3228</v>
      </c>
      <c r="E10" s="11" t="s">
        <v>3227</v>
      </c>
      <c r="F10" s="11" t="s">
        <v>3229</v>
      </c>
    </row>
    <row r="11" spans="1:6" x14ac:dyDescent="0.45">
      <c r="A11" s="8">
        <v>6010</v>
      </c>
      <c r="B11" s="9" t="s">
        <v>34</v>
      </c>
      <c r="C11" s="9" t="s">
        <v>3223</v>
      </c>
      <c r="D11" s="9" t="s">
        <v>3230</v>
      </c>
      <c r="E11" s="9" t="s">
        <v>3227</v>
      </c>
      <c r="F11" s="9" t="s">
        <v>3231</v>
      </c>
    </row>
    <row r="12" spans="1:6" x14ac:dyDescent="0.45">
      <c r="A12" s="10">
        <v>6020</v>
      </c>
      <c r="B12" s="11" t="s">
        <v>73</v>
      </c>
      <c r="C12" s="11" t="s">
        <v>3223</v>
      </c>
      <c r="D12" s="11" t="s">
        <v>3230</v>
      </c>
      <c r="E12" s="11" t="s">
        <v>3227</v>
      </c>
      <c r="F12" s="11" t="s">
        <v>3231</v>
      </c>
    </row>
    <row r="13" spans="1:6" x14ac:dyDescent="0.45">
      <c r="A13" s="8">
        <v>6030</v>
      </c>
      <c r="B13" s="9" t="s">
        <v>23</v>
      </c>
      <c r="C13" s="9" t="s">
        <v>3223</v>
      </c>
      <c r="D13" s="9" t="s">
        <v>3230</v>
      </c>
      <c r="E13" s="9" t="s">
        <v>3227</v>
      </c>
      <c r="F13" s="9" t="s">
        <v>3232</v>
      </c>
    </row>
    <row r="14" spans="1:6" x14ac:dyDescent="0.45">
      <c r="A14" s="10">
        <v>6040</v>
      </c>
      <c r="B14" s="11" t="s">
        <v>64</v>
      </c>
      <c r="C14" s="11" t="s">
        <v>3223</v>
      </c>
      <c r="D14" s="11" t="s">
        <v>3230</v>
      </c>
      <c r="E14" s="11" t="s">
        <v>3227</v>
      </c>
      <c r="F14" s="11" t="s">
        <v>3232</v>
      </c>
    </row>
    <row r="15" spans="1:6" x14ac:dyDescent="0.45">
      <c r="A15" s="8">
        <v>6050</v>
      </c>
      <c r="B15" s="9" t="s">
        <v>57</v>
      </c>
      <c r="C15" s="9" t="s">
        <v>3223</v>
      </c>
      <c r="D15" s="9" t="s">
        <v>3230</v>
      </c>
      <c r="E15" s="9" t="s">
        <v>3227</v>
      </c>
      <c r="F15" s="9" t="s">
        <v>3232</v>
      </c>
    </row>
    <row r="16" spans="1:6" x14ac:dyDescent="0.45">
      <c r="A16" s="10">
        <v>6060</v>
      </c>
      <c r="B16" s="11" t="s">
        <v>93</v>
      </c>
      <c r="C16" s="11" t="s">
        <v>3223</v>
      </c>
      <c r="D16" s="11" t="s">
        <v>3230</v>
      </c>
      <c r="E16" s="11" t="s">
        <v>3227</v>
      </c>
      <c r="F16" s="11" t="s">
        <v>3233</v>
      </c>
    </row>
    <row r="17" spans="1:6" x14ac:dyDescent="0.45">
      <c r="A17" s="8">
        <v>6070</v>
      </c>
      <c r="B17" s="9" t="s">
        <v>28</v>
      </c>
      <c r="C17" s="9" t="s">
        <v>3223</v>
      </c>
      <c r="D17" s="9" t="s">
        <v>3230</v>
      </c>
      <c r="E17" s="9" t="s">
        <v>3227</v>
      </c>
      <c r="F17" s="9" t="s">
        <v>3233</v>
      </c>
    </row>
    <row r="18" spans="1:6" x14ac:dyDescent="0.45">
      <c r="A18" s="10">
        <v>6080</v>
      </c>
      <c r="B18" s="11" t="s">
        <v>39</v>
      </c>
      <c r="C18" s="11" t="s">
        <v>3223</v>
      </c>
      <c r="D18" s="11" t="s">
        <v>3230</v>
      </c>
      <c r="E18" s="11" t="s">
        <v>3227</v>
      </c>
      <c r="F18" s="11" t="s">
        <v>3234</v>
      </c>
    </row>
    <row r="19" spans="1:6" x14ac:dyDescent="0.45">
      <c r="A19" s="8">
        <v>6090</v>
      </c>
      <c r="B19" s="9" t="s">
        <v>26</v>
      </c>
      <c r="C19" s="9" t="s">
        <v>3223</v>
      </c>
      <c r="D19" s="9" t="s">
        <v>3230</v>
      </c>
      <c r="E19" s="9" t="s">
        <v>3227</v>
      </c>
      <c r="F19" s="9" t="s">
        <v>3234</v>
      </c>
    </row>
    <row r="20" spans="1:6" x14ac:dyDescent="0.45">
      <c r="A20" s="10">
        <v>6100</v>
      </c>
      <c r="B20" s="11" t="s">
        <v>19</v>
      </c>
      <c r="C20" s="11" t="s">
        <v>3223</v>
      </c>
      <c r="D20" s="11" t="s">
        <v>3230</v>
      </c>
      <c r="E20" s="11" t="s">
        <v>3227</v>
      </c>
      <c r="F20" s="11" t="s">
        <v>19</v>
      </c>
    </row>
    <row r="21" spans="1:6" x14ac:dyDescent="0.45">
      <c r="A21" s="8">
        <v>6110</v>
      </c>
      <c r="B21" s="9" t="s">
        <v>46</v>
      </c>
      <c r="C21" s="9" t="s">
        <v>3223</v>
      </c>
      <c r="D21" s="9" t="s">
        <v>3230</v>
      </c>
      <c r="E21" s="9" t="s">
        <v>3227</v>
      </c>
      <c r="F21" s="9" t="s">
        <v>46</v>
      </c>
    </row>
    <row r="22" spans="1:6" x14ac:dyDescent="0.45">
      <c r="A22" s="10">
        <v>7010</v>
      </c>
      <c r="B22" s="11" t="s">
        <v>67</v>
      </c>
      <c r="C22" s="11" t="s">
        <v>3223</v>
      </c>
      <c r="D22" s="11" t="s">
        <v>3235</v>
      </c>
      <c r="E22" s="11" t="s">
        <v>3227</v>
      </c>
      <c r="F22" s="11" t="s">
        <v>3236</v>
      </c>
    </row>
    <row r="23" spans="1:6" x14ac:dyDescent="0.45">
      <c r="A23" s="8">
        <v>7020</v>
      </c>
      <c r="B23" s="9" t="s">
        <v>14</v>
      </c>
      <c r="C23" s="9" t="s">
        <v>3223</v>
      </c>
      <c r="D23" s="9" t="s">
        <v>3235</v>
      </c>
      <c r="E23" s="9" t="s">
        <v>3225</v>
      </c>
      <c r="F23" s="9" t="s">
        <v>3236</v>
      </c>
    </row>
    <row r="24" spans="1:6" x14ac:dyDescent="0.45">
      <c r="A24" s="10">
        <v>7030</v>
      </c>
      <c r="B24" s="11" t="s">
        <v>3237</v>
      </c>
      <c r="C24" s="11" t="s">
        <v>3223</v>
      </c>
      <c r="D24" s="11" t="s">
        <v>3238</v>
      </c>
      <c r="E24" s="11" t="s">
        <v>3227</v>
      </c>
      <c r="F24" s="11" t="s">
        <v>3238</v>
      </c>
    </row>
    <row r="25" spans="1:6" x14ac:dyDescent="0.45">
      <c r="A25" s="8">
        <v>1010</v>
      </c>
      <c r="B25" s="9" t="s">
        <v>8</v>
      </c>
      <c r="C25" s="9" t="s">
        <v>3239</v>
      </c>
      <c r="D25" s="9" t="s">
        <v>3240</v>
      </c>
      <c r="E25" s="9" t="s">
        <v>3227</v>
      </c>
      <c r="F25" s="9" t="s">
        <v>3241</v>
      </c>
    </row>
    <row r="26" spans="1:6" x14ac:dyDescent="0.45">
      <c r="A26" s="10">
        <v>1020</v>
      </c>
      <c r="B26" s="11" t="s">
        <v>3242</v>
      </c>
      <c r="C26" s="11" t="s">
        <v>3239</v>
      </c>
      <c r="D26" s="11" t="s">
        <v>3240</v>
      </c>
      <c r="E26" s="11" t="s">
        <v>3227</v>
      </c>
      <c r="F26" s="11" t="s">
        <v>3241</v>
      </c>
    </row>
    <row r="27" spans="1:6" x14ac:dyDescent="0.45">
      <c r="A27" s="8">
        <v>1030</v>
      </c>
      <c r="B27" s="9" t="s">
        <v>3243</v>
      </c>
      <c r="C27" s="9" t="s">
        <v>3239</v>
      </c>
      <c r="D27" s="9" t="s">
        <v>3240</v>
      </c>
      <c r="E27" s="9" t="s">
        <v>3227</v>
      </c>
      <c r="F27" s="9" t="s">
        <v>3244</v>
      </c>
    </row>
    <row r="28" spans="1:6" x14ac:dyDescent="0.45">
      <c r="A28" s="10">
        <v>1040</v>
      </c>
      <c r="B28" s="11" t="s">
        <v>3245</v>
      </c>
      <c r="C28" s="11" t="s">
        <v>3239</v>
      </c>
      <c r="D28" s="11" t="s">
        <v>3240</v>
      </c>
      <c r="E28" s="11" t="s">
        <v>3227</v>
      </c>
      <c r="F28" s="11" t="s">
        <v>3244</v>
      </c>
    </row>
    <row r="29" spans="1:6" x14ac:dyDescent="0.45">
      <c r="A29" s="8">
        <v>1050</v>
      </c>
      <c r="B29" s="9" t="s">
        <v>3246</v>
      </c>
      <c r="C29" s="9" t="s">
        <v>3239</v>
      </c>
      <c r="D29" s="9" t="s">
        <v>3240</v>
      </c>
      <c r="E29" s="9" t="s">
        <v>3225</v>
      </c>
      <c r="F29" s="9" t="s">
        <v>3244</v>
      </c>
    </row>
    <row r="30" spans="1:6" x14ac:dyDescent="0.45">
      <c r="A30" s="10">
        <v>1060</v>
      </c>
      <c r="B30" s="11" t="s">
        <v>3247</v>
      </c>
      <c r="C30" s="11" t="s">
        <v>3239</v>
      </c>
      <c r="D30" s="11" t="s">
        <v>3240</v>
      </c>
      <c r="E30" s="11" t="s">
        <v>3227</v>
      </c>
      <c r="F30" s="11" t="s">
        <v>3247</v>
      </c>
    </row>
    <row r="31" spans="1:6" x14ac:dyDescent="0.45">
      <c r="A31" s="8">
        <v>1070</v>
      </c>
      <c r="B31" s="9" t="s">
        <v>3248</v>
      </c>
      <c r="C31" s="9" t="s">
        <v>3239</v>
      </c>
      <c r="D31" s="9" t="s">
        <v>3240</v>
      </c>
      <c r="E31" s="9" t="s">
        <v>3227</v>
      </c>
      <c r="F31" s="9" t="s">
        <v>3248</v>
      </c>
    </row>
    <row r="32" spans="1:6" x14ac:dyDescent="0.45">
      <c r="A32" s="10">
        <v>1100</v>
      </c>
      <c r="B32" s="11" t="s">
        <v>3249</v>
      </c>
      <c r="C32" s="11" t="s">
        <v>3239</v>
      </c>
      <c r="D32" s="11" t="s">
        <v>3240</v>
      </c>
      <c r="E32" s="11" t="s">
        <v>3227</v>
      </c>
      <c r="F32" s="11" t="s">
        <v>3250</v>
      </c>
    </row>
    <row r="33" spans="1:6" x14ac:dyDescent="0.45">
      <c r="A33" s="8">
        <v>1110</v>
      </c>
      <c r="B33" s="9" t="s">
        <v>3251</v>
      </c>
      <c r="C33" s="9" t="s">
        <v>3239</v>
      </c>
      <c r="D33" s="9" t="s">
        <v>3240</v>
      </c>
      <c r="E33" s="9" t="s">
        <v>3227</v>
      </c>
      <c r="F33" s="9" t="s">
        <v>3250</v>
      </c>
    </row>
    <row r="34" spans="1:6" x14ac:dyDescent="0.45">
      <c r="A34" s="10">
        <v>1120</v>
      </c>
      <c r="B34" s="11" t="s">
        <v>3252</v>
      </c>
      <c r="C34" s="11" t="s">
        <v>3239</v>
      </c>
      <c r="D34" s="11" t="s">
        <v>3240</v>
      </c>
      <c r="E34" s="11" t="s">
        <v>3227</v>
      </c>
      <c r="F34" s="11" t="s">
        <v>3250</v>
      </c>
    </row>
    <row r="35" spans="1:6" x14ac:dyDescent="0.45">
      <c r="A35" s="8">
        <v>1130</v>
      </c>
      <c r="B35" s="9" t="s">
        <v>3253</v>
      </c>
      <c r="C35" s="9" t="s">
        <v>3239</v>
      </c>
      <c r="D35" s="9" t="s">
        <v>3240</v>
      </c>
      <c r="E35" s="9" t="s">
        <v>3227</v>
      </c>
      <c r="F35" s="9" t="s">
        <v>3250</v>
      </c>
    </row>
    <row r="36" spans="1:6" x14ac:dyDescent="0.45">
      <c r="A36" s="10">
        <v>1140</v>
      </c>
      <c r="B36" s="11" t="s">
        <v>3254</v>
      </c>
      <c r="C36" s="11" t="s">
        <v>3239</v>
      </c>
      <c r="D36" s="11" t="s">
        <v>3240</v>
      </c>
      <c r="E36" s="11" t="s">
        <v>3227</v>
      </c>
      <c r="F36" s="11" t="s">
        <v>3250</v>
      </c>
    </row>
    <row r="37" spans="1:6" x14ac:dyDescent="0.45">
      <c r="A37" s="8">
        <v>1150</v>
      </c>
      <c r="B37" s="9" t="s">
        <v>47</v>
      </c>
      <c r="C37" s="9" t="s">
        <v>3239</v>
      </c>
      <c r="D37" s="9" t="s">
        <v>3240</v>
      </c>
      <c r="E37" s="9" t="s">
        <v>3225</v>
      </c>
      <c r="F37" s="9" t="s">
        <v>3250</v>
      </c>
    </row>
    <row r="38" spans="1:6" x14ac:dyDescent="0.45">
      <c r="A38" s="10">
        <v>1160</v>
      </c>
      <c r="B38" s="11" t="s">
        <v>3255</v>
      </c>
      <c r="C38" s="11" t="s">
        <v>3239</v>
      </c>
      <c r="D38" s="11" t="s">
        <v>3240</v>
      </c>
      <c r="E38" s="11" t="s">
        <v>3227</v>
      </c>
      <c r="F38" s="11" t="s">
        <v>3255</v>
      </c>
    </row>
    <row r="39" spans="1:6" x14ac:dyDescent="0.45">
      <c r="A39" s="8">
        <v>2030</v>
      </c>
      <c r="B39" s="9" t="s">
        <v>3256</v>
      </c>
      <c r="C39" s="9" t="s">
        <v>3239</v>
      </c>
      <c r="D39" s="9" t="s">
        <v>3257</v>
      </c>
      <c r="E39" s="9" t="s">
        <v>3225</v>
      </c>
      <c r="F39" s="9" t="s">
        <v>3258</v>
      </c>
    </row>
    <row r="40" spans="1:6" x14ac:dyDescent="0.45">
      <c r="A40" s="10">
        <v>2040</v>
      </c>
      <c r="B40" s="11" t="s">
        <v>3259</v>
      </c>
      <c r="C40" s="11" t="s">
        <v>3239</v>
      </c>
      <c r="D40" s="11" t="s">
        <v>3257</v>
      </c>
      <c r="E40" s="11" t="s">
        <v>3225</v>
      </c>
      <c r="F40" s="11" t="s">
        <v>3258</v>
      </c>
    </row>
    <row r="41" spans="1:6" x14ac:dyDescent="0.45">
      <c r="A41" s="8">
        <v>2050</v>
      </c>
      <c r="B41" s="9" t="s">
        <v>3260</v>
      </c>
      <c r="C41" s="9" t="s">
        <v>3239</v>
      </c>
      <c r="D41" s="9" t="s">
        <v>3257</v>
      </c>
      <c r="E41" s="9" t="s">
        <v>3225</v>
      </c>
      <c r="F41" s="9" t="s">
        <v>3258</v>
      </c>
    </row>
    <row r="42" spans="1:6" x14ac:dyDescent="0.45">
      <c r="A42" s="10">
        <v>2060</v>
      </c>
      <c r="B42" s="11" t="s">
        <v>3261</v>
      </c>
      <c r="C42" s="11" t="s">
        <v>3239</v>
      </c>
      <c r="D42" s="11" t="s">
        <v>3257</v>
      </c>
      <c r="E42" s="11" t="s">
        <v>3225</v>
      </c>
      <c r="F42" s="11" t="s">
        <v>3262</v>
      </c>
    </row>
    <row r="43" spans="1:6" x14ac:dyDescent="0.45">
      <c r="A43" s="8">
        <v>2070</v>
      </c>
      <c r="B43" s="9" t="s">
        <v>3263</v>
      </c>
      <c r="C43" s="9" t="s">
        <v>3239</v>
      </c>
      <c r="D43" s="9" t="s">
        <v>3257</v>
      </c>
      <c r="E43" s="9" t="s">
        <v>3225</v>
      </c>
      <c r="F43" s="9" t="s">
        <v>3262</v>
      </c>
    </row>
    <row r="44" spans="1:6" x14ac:dyDescent="0.45">
      <c r="A44" s="10">
        <v>2080</v>
      </c>
      <c r="B44" s="11" t="s">
        <v>3264</v>
      </c>
      <c r="C44" s="11" t="s">
        <v>3239</v>
      </c>
      <c r="D44" s="11" t="s">
        <v>3257</v>
      </c>
      <c r="E44" s="11" t="s">
        <v>3225</v>
      </c>
      <c r="F44" s="11" t="s">
        <v>3262</v>
      </c>
    </row>
    <row r="45" spans="1:6" x14ac:dyDescent="0.45">
      <c r="A45" s="8">
        <v>2090</v>
      </c>
      <c r="B45" s="9" t="s">
        <v>3265</v>
      </c>
      <c r="C45" s="9" t="s">
        <v>3239</v>
      </c>
      <c r="D45" s="9" t="s">
        <v>3257</v>
      </c>
      <c r="E45" s="9" t="s">
        <v>3225</v>
      </c>
      <c r="F45" s="9" t="s">
        <v>3262</v>
      </c>
    </row>
    <row r="46" spans="1:6" x14ac:dyDescent="0.45">
      <c r="A46" s="10">
        <v>2100</v>
      </c>
      <c r="B46" s="11" t="s">
        <v>3266</v>
      </c>
      <c r="C46" s="11" t="s">
        <v>3239</v>
      </c>
      <c r="D46" s="11" t="s">
        <v>3257</v>
      </c>
      <c r="E46" s="11" t="s">
        <v>3225</v>
      </c>
      <c r="F46" s="11" t="s">
        <v>3266</v>
      </c>
    </row>
    <row r="47" spans="1:6" x14ac:dyDescent="0.45">
      <c r="A47" s="8">
        <v>3010</v>
      </c>
      <c r="B47" s="9" t="s">
        <v>3267</v>
      </c>
      <c r="C47" s="9" t="s">
        <v>3239</v>
      </c>
      <c r="D47" s="9" t="s">
        <v>3268</v>
      </c>
      <c r="E47" s="9" t="s">
        <v>3225</v>
      </c>
      <c r="F47" s="9" t="s">
        <v>3267</v>
      </c>
    </row>
    <row r="48" spans="1:6" x14ac:dyDescent="0.45">
      <c r="A48" s="10">
        <v>3020</v>
      </c>
      <c r="B48" s="11" t="s">
        <v>3269</v>
      </c>
      <c r="C48" s="11" t="s">
        <v>3239</v>
      </c>
      <c r="D48" s="11" t="s">
        <v>3268</v>
      </c>
      <c r="E48" s="11" t="s">
        <v>3225</v>
      </c>
      <c r="F48" s="11" t="s">
        <v>3269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7743E-7290-4D18-808A-9DF8AEABE5C6}">
  <dimension ref="A1:S21"/>
  <sheetViews>
    <sheetView topLeftCell="G7" workbookViewId="0">
      <selection activeCell="O17" sqref="O17"/>
    </sheetView>
  </sheetViews>
  <sheetFormatPr defaultRowHeight="14.5" x14ac:dyDescent="0.35"/>
  <cols>
    <col min="2" max="2" width="23.26953125" customWidth="1"/>
    <col min="3" max="3" width="15.26953125" bestFit="1" customWidth="1"/>
    <col min="4" max="11" width="10.453125" bestFit="1" customWidth="1"/>
    <col min="12" max="12" width="10.54296875" bestFit="1" customWidth="1"/>
    <col min="13" max="14" width="10.453125" bestFit="1" customWidth="1"/>
    <col min="15" max="15" width="17.90625" customWidth="1"/>
    <col min="16" max="16" width="12.1796875" customWidth="1"/>
  </cols>
  <sheetData>
    <row r="1" spans="1:19" x14ac:dyDescent="0.35">
      <c r="B1" t="s">
        <v>3219</v>
      </c>
      <c r="C1" t="str" vm="15">
        <f>CUBEMEMBER("ThisWorkbookDataModel","[COA].[IS or BS].&amp;[IS]")</f>
        <v>IS</v>
      </c>
    </row>
    <row r="3" spans="1:19" x14ac:dyDescent="0.35">
      <c r="B3" t="str" vm="14">
        <f>CUBEMEMBER("ThisWorkbookDataModel","[Measures].[Reporting Value]")</f>
        <v>Reporting Value</v>
      </c>
      <c r="C3" t="s">
        <v>3272</v>
      </c>
    </row>
    <row r="4" spans="1:19" x14ac:dyDescent="0.35">
      <c r="B4" t="s">
        <v>3270</v>
      </c>
      <c r="C4" s="22" t="str" vm="10">
        <f>CUBEMEMBER("ThisWorkbookDataModel","[Calendar].[Month Name].&amp;[Jan]")</f>
        <v>Jan</v>
      </c>
      <c r="D4" s="22" t="str" vm="18">
        <f>CUBEMEMBER("ThisWorkbookDataModel","[Calendar].[Month Name].&amp;[Feb]")</f>
        <v>Feb</v>
      </c>
      <c r="E4" s="22" t="str" vm="4">
        <f>CUBEMEMBER("ThisWorkbookDataModel","[Calendar].[Month Name].&amp;[Mar]")</f>
        <v>Mar</v>
      </c>
      <c r="F4" s="22" t="str" vm="2">
        <f>CUBEMEMBER("ThisWorkbookDataModel","[Calendar].[Month Name].&amp;[Apr]")</f>
        <v>Apr</v>
      </c>
      <c r="G4" s="22" t="str" vm="17">
        <f>CUBEMEMBER("ThisWorkbookDataModel","[Calendar].[Month Name].&amp;[May]")</f>
        <v>May</v>
      </c>
      <c r="H4" s="22" t="str" vm="16">
        <f>CUBEMEMBER("ThisWorkbookDataModel","[Calendar].[Month Name].&amp;[Jun]")</f>
        <v>Jun</v>
      </c>
      <c r="I4" s="22" t="str" vm="7">
        <f>CUBEMEMBER("ThisWorkbookDataModel","[Calendar].[Month Name].&amp;[Jul]")</f>
        <v>Jul</v>
      </c>
      <c r="J4" s="22" t="str" vm="13">
        <f>CUBEMEMBER("ThisWorkbookDataModel","[Calendar].[Month Name].&amp;[Aug]")</f>
        <v>Aug</v>
      </c>
      <c r="K4" s="22" t="str" vm="9">
        <f>CUBEMEMBER("ThisWorkbookDataModel","[Calendar].[Month Name].&amp;[Sep]")</f>
        <v>Sep</v>
      </c>
      <c r="L4" s="22" t="str" vm="6">
        <f>CUBEMEMBER("ThisWorkbookDataModel","[Calendar].[Month Name].&amp;[Oct]")</f>
        <v>Oct</v>
      </c>
      <c r="M4" s="22" t="str" vm="3">
        <f>CUBEMEMBER("ThisWorkbookDataModel","[Calendar].[Month Name].&amp;[Nov]")</f>
        <v>Nov</v>
      </c>
      <c r="N4" s="22" t="str" vm="1">
        <f>CUBEMEMBER("ThisWorkbookDataModel","[Calendar].[Month Name].&amp;[Dec]")</f>
        <v>Dec</v>
      </c>
      <c r="O4" s="19" t="s">
        <v>3271</v>
      </c>
      <c r="P4" t="s">
        <v>3277</v>
      </c>
      <c r="Q4" t="s">
        <v>3278</v>
      </c>
      <c r="R4" t="s">
        <v>3279</v>
      </c>
      <c r="S4" t="s">
        <v>3280</v>
      </c>
    </row>
    <row r="5" spans="1:19" x14ac:dyDescent="0.35">
      <c r="B5" s="15" t="str" vm="11">
        <f>CUBEMEMBER("ThisWorkbookDataModel","[COA].[Category].&amp;[Revenue]")</f>
        <v>Revenue</v>
      </c>
      <c r="C5" s="20" vm="60">
        <f>CUBEVALUE("ThisWorkbookDataModel",$C$1,$B$3,$B5,C$4,Slicer_Year,Slicer_Division)</f>
        <v>117202</v>
      </c>
      <c r="D5" s="20" vm="66">
        <f>CUBEVALUE("ThisWorkbookDataModel",$C$1,$B$3,$B5,D$4,Slicer_Year,Slicer_Division)</f>
        <v>167694</v>
      </c>
      <c r="E5" s="20" vm="55">
        <f>CUBEVALUE("ThisWorkbookDataModel",$C$1,$B$3,$B5,E$4,Slicer_Year,Slicer_Division)</f>
        <v>187009</v>
      </c>
      <c r="F5" s="20" vm="54">
        <f>CUBEVALUE("ThisWorkbookDataModel",$C$1,$B$3,$B5,F$4,Slicer_Year,Slicer_Division)</f>
        <v>92418</v>
      </c>
      <c r="G5" s="20" vm="30">
        <f>CUBEVALUE("ThisWorkbookDataModel",$C$1,$B$3,$B5,G$4,Slicer_Year,Slicer_Division)</f>
        <v>176553</v>
      </c>
      <c r="H5" s="20" vm="26">
        <f>CUBEVALUE("ThisWorkbookDataModel",$C$1,$B$3,$B5,H$4,Slicer_Year,Slicer_Division)</f>
        <v>67395</v>
      </c>
      <c r="I5" s="20" vm="35">
        <f>CUBEVALUE("ThisWorkbookDataModel",$C$1,$B$3,$B5,I$4,Slicer_Year,Slicer_Division)</f>
        <v>83616</v>
      </c>
      <c r="J5" s="20" vm="36">
        <f>CUBEVALUE("ThisWorkbookDataModel",$C$1,$B$3,$B5,J$4,Slicer_Year,Slicer_Division)</f>
        <v>92098</v>
      </c>
      <c r="K5" s="20" vm="28">
        <f>CUBEVALUE("ThisWorkbookDataModel",$C$1,$B$3,$B5,K$4,Slicer_Year,Slicer_Division)</f>
        <v>154975</v>
      </c>
      <c r="L5" s="20" vm="41">
        <f>CUBEVALUE("ThisWorkbookDataModel",$C$1,$B$3,$B5,L$4,Slicer_Year,Slicer_Division)</f>
        <v>98579</v>
      </c>
      <c r="M5" s="20" vm="47">
        <f>CUBEVALUE("ThisWorkbookDataModel",$C$1,$B$3,$B5,M$4,Slicer_Year,Slicer_Division)</f>
        <v>81316</v>
      </c>
      <c r="N5" s="20" vm="23">
        <f>CUBEVALUE("ThisWorkbookDataModel",$C$1,$B$3,$B5,N$4,Slicer_Year,Slicer_Division)</f>
        <v>322655</v>
      </c>
      <c r="O5" s="28">
        <f>ABS(CUBEVALUE("ThisWorkbookDataModel","[Measures].[Reporting Value]",$B5,Slicer_Division,Slicer_Month_Name,Slicer_Year))</f>
        <v>1641510</v>
      </c>
      <c r="P5" s="31">
        <f>ABS(CUBEVALUE("ThisWorkbookDataModel","[Measures].[Previous Year]",$B5,Slicer_Division,Slicer_Month_Name,Slicer_Year))</f>
        <v>734529</v>
      </c>
      <c r="Q5" s="18">
        <f>(O5-P5)/ABS(P5)</f>
        <v>1.2347790216587773</v>
      </c>
      <c r="R5">
        <v>1</v>
      </c>
      <c r="S5" s="18">
        <f>Q5*R5</f>
        <v>1.2347790216587773</v>
      </c>
    </row>
    <row r="6" spans="1:19" x14ac:dyDescent="0.35">
      <c r="B6" s="15" t="str" vm="12">
        <f>CUBEMEMBER("ThisWorkbookDataModel","[COA].[Category].&amp;[Cost of Goods Sold]")</f>
        <v>Cost of Goods Sold</v>
      </c>
      <c r="C6" s="21" vm="44">
        <f>CUBEVALUE("ThisWorkbookDataModel",$C$1,$B$3,$B6,C$4,Slicer_Year,Slicer_Division)</f>
        <v>-13051</v>
      </c>
      <c r="D6" s="21" vm="58">
        <f>CUBEVALUE("ThisWorkbookDataModel",$C$1,$B$3,$B6,D$4,Slicer_Year,Slicer_Division)</f>
        <v>-25587</v>
      </c>
      <c r="E6" s="21" vm="42">
        <f>CUBEVALUE("ThisWorkbookDataModel",$C$1,$B$3,$B6,E$4,Slicer_Year,Slicer_Division)</f>
        <v>-39091</v>
      </c>
      <c r="F6" s="21" vm="19">
        <f>CUBEVALUE("ThisWorkbookDataModel",$C$1,$B$3,$B6,F$4,Slicer_Year,Slicer_Division)</f>
        <v>-22211</v>
      </c>
      <c r="G6" s="21" vm="64">
        <f>CUBEVALUE("ThisWorkbookDataModel",$C$1,$B$3,$B6,G$4,Slicer_Year,Slicer_Division)</f>
        <v>-84668</v>
      </c>
      <c r="H6" s="21" vm="27">
        <f>CUBEVALUE("ThisWorkbookDataModel",$C$1,$B$3,$B6,H$4,Slicer_Year,Slicer_Division)</f>
        <v>-50633</v>
      </c>
      <c r="I6" s="21" vm="56">
        <f>CUBEVALUE("ThisWorkbookDataModel",$C$1,$B$3,$B6,I$4,Slicer_Year,Slicer_Division)</f>
        <v>-27436</v>
      </c>
      <c r="J6" s="21" vm="40">
        <f>CUBEVALUE("ThisWorkbookDataModel",$C$1,$B$3,$B6,J$4,Slicer_Year,Slicer_Division)</f>
        <v>-39763</v>
      </c>
      <c r="K6" s="21" vm="45">
        <f>CUBEVALUE("ThisWorkbookDataModel",$C$1,$B$3,$B6,K$4,Slicer_Year,Slicer_Division)</f>
        <v>-14667</v>
      </c>
      <c r="L6" s="21" vm="59">
        <f>CUBEVALUE("ThisWorkbookDataModel",$C$1,$B$3,$B6,L$4,Slicer_Year,Slicer_Division)</f>
        <v>-33279</v>
      </c>
      <c r="M6" s="21" vm="61">
        <f>CUBEVALUE("ThisWorkbookDataModel",$C$1,$B$3,$B6,M$4,Slicer_Year,Slicer_Division)</f>
        <v>-29966</v>
      </c>
      <c r="N6" s="21" vm="20">
        <f>CUBEVALUE("ThisWorkbookDataModel",$C$1,$B$3,$B6,N$4,Slicer_Year,Slicer_Division)</f>
        <v>-44986</v>
      </c>
      <c r="O6" s="28">
        <f>ABS(CUBEVALUE("ThisWorkbookDataModel","[Measures].[Reporting Value]",$B6,Slicer_Division,Slicer_Month_Name,Slicer_Year))</f>
        <v>425338</v>
      </c>
      <c r="P6" s="31">
        <f>ABS(CUBEVALUE("ThisWorkbookDataModel","[Measures].[Previous Year]",$B6,Slicer_Division,Slicer_Month_Name,Slicer_Year))</f>
        <v>192765</v>
      </c>
      <c r="Q6" s="18">
        <f t="shared" ref="Q6:Q13" si="0">(O6-P6)/ABS(P6)</f>
        <v>1.2065105179882241</v>
      </c>
      <c r="R6">
        <v>-1</v>
      </c>
      <c r="S6" s="18">
        <f t="shared" ref="S6:S12" si="1">Q6*R6</f>
        <v>-1.2065105179882241</v>
      </c>
    </row>
    <row r="7" spans="1:19" x14ac:dyDescent="0.35">
      <c r="B7" s="16" t="s">
        <v>3273</v>
      </c>
      <c r="C7" s="17">
        <f>SUM(C5,C6)</f>
        <v>104151</v>
      </c>
      <c r="D7" s="17">
        <f t="shared" ref="D7:N7" si="2">SUM(D5,D6)</f>
        <v>142107</v>
      </c>
      <c r="E7" s="17">
        <f t="shared" si="2"/>
        <v>147918</v>
      </c>
      <c r="F7" s="17">
        <f t="shared" si="2"/>
        <v>70207</v>
      </c>
      <c r="G7" s="17">
        <f t="shared" si="2"/>
        <v>91885</v>
      </c>
      <c r="H7" s="17">
        <f t="shared" si="2"/>
        <v>16762</v>
      </c>
      <c r="I7" s="17">
        <f t="shared" si="2"/>
        <v>56180</v>
      </c>
      <c r="J7" s="17">
        <f t="shared" si="2"/>
        <v>52335</v>
      </c>
      <c r="K7" s="17">
        <f t="shared" si="2"/>
        <v>140308</v>
      </c>
      <c r="L7" s="17">
        <f t="shared" si="2"/>
        <v>65300</v>
      </c>
      <c r="M7" s="17">
        <f t="shared" si="2"/>
        <v>51350</v>
      </c>
      <c r="N7" s="17">
        <f t="shared" si="2"/>
        <v>277669</v>
      </c>
      <c r="O7" s="29">
        <f>O5-O6</f>
        <v>1216172</v>
      </c>
      <c r="P7" s="32">
        <f>P5-P6</f>
        <v>541764</v>
      </c>
      <c r="Q7" s="18">
        <f t="shared" si="0"/>
        <v>1.2448372354013926</v>
      </c>
      <c r="R7">
        <v>1</v>
      </c>
      <c r="S7" s="18">
        <f t="shared" si="1"/>
        <v>1.2448372354013926</v>
      </c>
    </row>
    <row r="8" spans="1:19" x14ac:dyDescent="0.35">
      <c r="B8" s="15" t="str" vm="8">
        <f>CUBEMEMBER("ThisWorkbookDataModel","[COA].[Category].&amp;[Expenses]")</f>
        <v>Expenses</v>
      </c>
      <c r="C8" s="21" vm="65">
        <f>CUBEVALUE("ThisWorkbookDataModel",$C$1,$B$3,$B8,C$4,Slicer_Year,Slicer_Division)</f>
        <v>-49701</v>
      </c>
      <c r="D8" s="21" vm="22">
        <f>CUBEVALUE("ThisWorkbookDataModel",$C$1,$B$3,$B8,D$4,Slicer_Year,Slicer_Division)</f>
        <v>-39769</v>
      </c>
      <c r="E8" s="21" vm="37">
        <f>CUBEVALUE("ThisWorkbookDataModel",$C$1,$B$3,$B8,E$4,Slicer_Year,Slicer_Division)</f>
        <v>-121882</v>
      </c>
      <c r="F8" s="21" vm="46">
        <f>CUBEVALUE("ThisWorkbookDataModel",$C$1,$B$3,$B8,F$4,Slicer_Year,Slicer_Division)</f>
        <v>-44756</v>
      </c>
      <c r="G8" s="21" vm="39">
        <f>CUBEVALUE("ThisWorkbookDataModel",$C$1,$B$3,$B8,G$4,Slicer_Year,Slicer_Division)</f>
        <v>-77061</v>
      </c>
      <c r="H8" s="21" vm="49">
        <f>CUBEVALUE("ThisWorkbookDataModel",$C$1,$B$3,$B8,H$4,Slicer_Year,Slicer_Division)</f>
        <v>-86969</v>
      </c>
      <c r="I8" s="21" vm="38">
        <f>CUBEVALUE("ThisWorkbookDataModel",$C$1,$B$3,$B8,I$4,Slicer_Year,Slicer_Division)</f>
        <v>-50102</v>
      </c>
      <c r="J8" s="21" vm="51">
        <f>CUBEVALUE("ThisWorkbookDataModel",$C$1,$B$3,$B8,J$4,Slicer_Year,Slicer_Division)</f>
        <v>-133828</v>
      </c>
      <c r="K8" s="21" vm="43">
        <f>CUBEVALUE("ThisWorkbookDataModel",$C$1,$B$3,$B8,K$4,Slicer_Year,Slicer_Division)</f>
        <v>-135725</v>
      </c>
      <c r="L8" s="21" vm="24">
        <f>CUBEVALUE("ThisWorkbookDataModel",$C$1,$B$3,$B8,L$4,Slicer_Year,Slicer_Division)</f>
        <v>-99461</v>
      </c>
      <c r="M8" s="21" vm="34">
        <f>CUBEVALUE("ThisWorkbookDataModel",$C$1,$B$3,$B8,M$4,Slicer_Year,Slicer_Division)</f>
        <v>-59312</v>
      </c>
      <c r="N8" s="21" vm="25">
        <f>CUBEVALUE("ThisWorkbookDataModel",$C$1,$B$3,$B8,N$4,Slicer_Year,Slicer_Division)</f>
        <v>-84385</v>
      </c>
      <c r="O8" s="28">
        <f>ABS(CUBEVALUE("ThisWorkbookDataModel","[Measures].[Reporting Value]",$B8,Slicer_Division,Slicer_Month_Name,Slicer_Year))</f>
        <v>982951</v>
      </c>
      <c r="P8" s="31">
        <f>ABS(CUBEVALUE("ThisWorkbookDataModel","[Measures].[Previous Year]",$B8,Slicer_Division,Slicer_Month_Name,Slicer_Year))</f>
        <v>462846</v>
      </c>
      <c r="Q8" s="18">
        <f t="shared" si="0"/>
        <v>1.1237106942698003</v>
      </c>
      <c r="R8">
        <v>-1</v>
      </c>
      <c r="S8" s="18">
        <f t="shared" si="1"/>
        <v>-1.1237106942698003</v>
      </c>
    </row>
    <row r="9" spans="1:19" x14ac:dyDescent="0.35">
      <c r="B9" s="15" t="s">
        <v>3274</v>
      </c>
      <c r="C9" s="17">
        <f>SUM(C7:C8)</f>
        <v>54450</v>
      </c>
      <c r="D9" s="17">
        <f t="shared" ref="D9:N9" si="3">SUM(D7:D8)</f>
        <v>102338</v>
      </c>
      <c r="E9" s="17">
        <f t="shared" si="3"/>
        <v>26036</v>
      </c>
      <c r="F9" s="17">
        <f t="shared" si="3"/>
        <v>25451</v>
      </c>
      <c r="G9" s="17">
        <f t="shared" si="3"/>
        <v>14824</v>
      </c>
      <c r="H9" s="17">
        <f t="shared" si="3"/>
        <v>-70207</v>
      </c>
      <c r="I9" s="17">
        <f t="shared" si="3"/>
        <v>6078</v>
      </c>
      <c r="J9" s="17">
        <f t="shared" si="3"/>
        <v>-81493</v>
      </c>
      <c r="K9" s="17">
        <f t="shared" si="3"/>
        <v>4583</v>
      </c>
      <c r="L9" s="17">
        <f t="shared" si="3"/>
        <v>-34161</v>
      </c>
      <c r="M9" s="17">
        <f t="shared" si="3"/>
        <v>-7962</v>
      </c>
      <c r="N9" s="17">
        <f t="shared" si="3"/>
        <v>193284</v>
      </c>
      <c r="O9" s="29">
        <f>O7-O8</f>
        <v>233221</v>
      </c>
      <c r="P9" s="32">
        <f>P7-P8</f>
        <v>78918</v>
      </c>
      <c r="Q9" s="18">
        <f t="shared" si="0"/>
        <v>1.9552320129754936</v>
      </c>
      <c r="R9">
        <v>1</v>
      </c>
      <c r="S9" s="18">
        <f t="shared" si="1"/>
        <v>1.9552320129754936</v>
      </c>
    </row>
    <row r="10" spans="1:19" x14ac:dyDescent="0.35">
      <c r="B10" s="15" t="str" vm="5">
        <f>CUBEMEMBER("ThisWorkbookDataModel","[COA].[Category].&amp;[Finance Costs]")</f>
        <v>Finance Costs</v>
      </c>
      <c r="C10" s="21" vm="63">
        <f>CUBEVALUE("ThisWorkbookDataModel",$C$1,$B$3,$B10,C$4,Slicer_Year,Slicer_Division)</f>
        <v>12974</v>
      </c>
      <c r="D10" s="21" vm="32">
        <f>CUBEVALUE("ThisWorkbookDataModel",$C$1,$B$3,$B10,D$4,Slicer_Year,Slicer_Division)</f>
        <v>1480</v>
      </c>
      <c r="E10" s="21" vm="31">
        <f>CUBEVALUE("ThisWorkbookDataModel",$C$1,$B$3,$B10,E$4,Slicer_Year,Slicer_Division)</f>
        <v>10956</v>
      </c>
      <c r="F10" s="21" vm="21">
        <f>CUBEVALUE("ThisWorkbookDataModel",$C$1,$B$3,$B10,F$4,Slicer_Year,Slicer_Division)</f>
        <v>1629</v>
      </c>
      <c r="G10" s="21" vm="50">
        <f>CUBEVALUE("ThisWorkbookDataModel",$C$1,$B$3,$B10,G$4,Slicer_Year,Slicer_Division)</f>
        <v>-2231</v>
      </c>
      <c r="H10" s="21" vm="33">
        <f>CUBEVALUE("ThisWorkbookDataModel",$C$1,$B$3,$B10,H$4,Slicer_Year,Slicer_Division)</f>
        <v>9820</v>
      </c>
      <c r="I10" s="21" vm="29">
        <f>CUBEVALUE("ThisWorkbookDataModel",$C$1,$B$3,$B10,I$4,Slicer_Year,Slicer_Division)</f>
        <v>18190</v>
      </c>
      <c r="J10" s="21" vm="48">
        <f>CUBEVALUE("ThisWorkbookDataModel",$C$1,$B$3,$B10,J$4,Slicer_Year,Slicer_Division)</f>
        <v>-8047</v>
      </c>
      <c r="K10" s="21" vm="57">
        <f>CUBEVALUE("ThisWorkbookDataModel",$C$1,$B$3,$B10,K$4,Slicer_Year,Slicer_Division)</f>
        <v>-10469</v>
      </c>
      <c r="L10" s="21" vm="52">
        <f>CUBEVALUE("ThisWorkbookDataModel",$C$1,$B$3,$B10,L$4,Slicer_Year,Slicer_Division)</f>
        <v>11535</v>
      </c>
      <c r="M10" s="21" vm="62">
        <f>CUBEVALUE("ThisWorkbookDataModel",$C$1,$B$3,$B10,M$4,Slicer_Year,Slicer_Division)</f>
        <v>4850</v>
      </c>
      <c r="N10" s="21" vm="53">
        <f>CUBEVALUE("ThisWorkbookDataModel",$C$1,$B$3,$B10,N$4,Slicer_Year,Slicer_Division)</f>
        <v>9069</v>
      </c>
      <c r="O10" s="28">
        <f>ABS(CUBEVALUE("ThisWorkbookDataModel","[Measures].[Reporting Value]",$B10,Slicer_Division,Slicer_Month_Name,Slicer_Year))</f>
        <v>59756</v>
      </c>
      <c r="P10" s="31">
        <f>ABS(CUBEVALUE("ThisWorkbookDataModel","[Measures].[Previous Year]",$B10,Slicer_Division,Slicer_Month_Name,Slicer_Year))</f>
        <v>41580</v>
      </c>
      <c r="Q10" s="18">
        <f t="shared" si="0"/>
        <v>0.43713323713323715</v>
      </c>
      <c r="R10">
        <v>1</v>
      </c>
      <c r="S10" s="18">
        <f t="shared" si="1"/>
        <v>0.43713323713323715</v>
      </c>
    </row>
    <row r="11" spans="1:19" x14ac:dyDescent="0.35">
      <c r="B11" s="15" t="s">
        <v>3276</v>
      </c>
      <c r="C11">
        <f>SUM(C9:C10)</f>
        <v>67424</v>
      </c>
      <c r="D11">
        <f t="shared" ref="D11:N11" si="4">SUM(D9:D10)</f>
        <v>103818</v>
      </c>
      <c r="E11">
        <f t="shared" si="4"/>
        <v>36992</v>
      </c>
      <c r="F11">
        <f t="shared" si="4"/>
        <v>27080</v>
      </c>
      <c r="G11">
        <f t="shared" si="4"/>
        <v>12593</v>
      </c>
      <c r="H11">
        <f t="shared" si="4"/>
        <v>-60387</v>
      </c>
      <c r="I11">
        <f t="shared" si="4"/>
        <v>24268</v>
      </c>
      <c r="J11">
        <f t="shared" si="4"/>
        <v>-89540</v>
      </c>
      <c r="K11">
        <f t="shared" si="4"/>
        <v>-5886</v>
      </c>
      <c r="L11">
        <f t="shared" si="4"/>
        <v>-22626</v>
      </c>
      <c r="M11">
        <f t="shared" si="4"/>
        <v>-3112</v>
      </c>
      <c r="N11">
        <f t="shared" si="4"/>
        <v>202353</v>
      </c>
      <c r="O11" s="28">
        <f>SUM(O9,O10)</f>
        <v>292977</v>
      </c>
      <c r="P11" s="31">
        <f>SUM(P9,P10)</f>
        <v>120498</v>
      </c>
      <c r="Q11" s="18">
        <f t="shared" si="0"/>
        <v>1.4313847532739132</v>
      </c>
      <c r="R11">
        <v>1</v>
      </c>
      <c r="S11" s="18">
        <f t="shared" si="1"/>
        <v>1.4313847532739132</v>
      </c>
    </row>
    <row r="12" spans="1:19" x14ac:dyDescent="0.35">
      <c r="A12" s="23">
        <v>0.25</v>
      </c>
      <c r="B12" s="15" t="s">
        <v>3238</v>
      </c>
      <c r="C12" s="21">
        <f>-(C11&gt;0)*C11*$A$12</f>
        <v>-16856</v>
      </c>
      <c r="D12" s="21">
        <f t="shared" ref="D12:N12" si="5">-(D11&gt;0)*D11*$A$12</f>
        <v>-25954.5</v>
      </c>
      <c r="E12" s="21">
        <f t="shared" si="5"/>
        <v>-9248</v>
      </c>
      <c r="F12" s="21">
        <f t="shared" si="5"/>
        <v>-6770</v>
      </c>
      <c r="G12" s="21">
        <f t="shared" si="5"/>
        <v>-3148.25</v>
      </c>
      <c r="H12" s="21">
        <f t="shared" si="5"/>
        <v>0</v>
      </c>
      <c r="I12" s="21">
        <f t="shared" si="5"/>
        <v>-6067</v>
      </c>
      <c r="J12" s="21">
        <f t="shared" si="5"/>
        <v>0</v>
      </c>
      <c r="K12" s="21">
        <f t="shared" si="5"/>
        <v>0</v>
      </c>
      <c r="L12" s="21">
        <f t="shared" si="5"/>
        <v>0</v>
      </c>
      <c r="M12" s="21">
        <f t="shared" si="5"/>
        <v>0</v>
      </c>
      <c r="N12" s="21">
        <f t="shared" si="5"/>
        <v>-50588.25</v>
      </c>
      <c r="O12" s="30">
        <f>(O11&gt;0)*O11*$A$12</f>
        <v>73244.25</v>
      </c>
      <c r="P12" s="33">
        <f>(P11&gt;0)*P11*$A$12</f>
        <v>30124.5</v>
      </c>
      <c r="Q12" s="18">
        <f>(O12-P12)/ABS(P12)</f>
        <v>1.4313847532739132</v>
      </c>
      <c r="R12">
        <v>-1</v>
      </c>
      <c r="S12" s="18">
        <f t="shared" si="1"/>
        <v>-1.4313847532739132</v>
      </c>
    </row>
    <row r="13" spans="1:19" x14ac:dyDescent="0.35">
      <c r="B13" s="15" t="s">
        <v>3275</v>
      </c>
      <c r="C13" s="17">
        <f>SUM(C12,C11)</f>
        <v>50568</v>
      </c>
      <c r="D13" s="17">
        <f t="shared" ref="D13:N13" si="6">SUM(D12,D11)</f>
        <v>77863.5</v>
      </c>
      <c r="E13" s="17">
        <f t="shared" si="6"/>
        <v>27744</v>
      </c>
      <c r="F13" s="17">
        <f t="shared" si="6"/>
        <v>20310</v>
      </c>
      <c r="G13" s="17">
        <f t="shared" si="6"/>
        <v>9444.75</v>
      </c>
      <c r="H13" s="17">
        <f t="shared" si="6"/>
        <v>-60387</v>
      </c>
      <c r="I13" s="17">
        <f t="shared" si="6"/>
        <v>18201</v>
      </c>
      <c r="J13" s="17">
        <f t="shared" si="6"/>
        <v>-89540</v>
      </c>
      <c r="K13" s="17">
        <f t="shared" si="6"/>
        <v>-5886</v>
      </c>
      <c r="L13" s="17">
        <f t="shared" si="6"/>
        <v>-22626</v>
      </c>
      <c r="M13" s="17">
        <f t="shared" si="6"/>
        <v>-3112</v>
      </c>
      <c r="N13" s="17">
        <f t="shared" si="6"/>
        <v>151764.75</v>
      </c>
      <c r="O13" s="29">
        <f>O11-O12</f>
        <v>219732.75</v>
      </c>
      <c r="P13" s="32">
        <f>P11-P12</f>
        <v>90373.5</v>
      </c>
      <c r="Q13" s="18">
        <f t="shared" si="0"/>
        <v>1.4313847532739132</v>
      </c>
      <c r="R13">
        <v>1</v>
      </c>
      <c r="S13" s="18">
        <f>Q13*R13</f>
        <v>1.4313847532739132</v>
      </c>
    </row>
    <row r="14" spans="1:19" x14ac:dyDescent="0.35">
      <c r="B14" s="15"/>
    </row>
    <row r="17" spans="13:17" ht="58.5" x14ac:dyDescent="1.05">
      <c r="M17" s="26" t="s">
        <v>3282</v>
      </c>
      <c r="N17" t="s">
        <v>3281</v>
      </c>
      <c r="O17" s="25">
        <f>O13/O5</f>
        <v>0.13386013487581555</v>
      </c>
    </row>
    <row r="18" spans="13:17" x14ac:dyDescent="0.35">
      <c r="O18" s="24"/>
    </row>
    <row r="19" spans="13:17" x14ac:dyDescent="0.35">
      <c r="M19" t="s">
        <v>3283</v>
      </c>
      <c r="N19" t="s">
        <v>3284</v>
      </c>
      <c r="O19" t="s">
        <v>3285</v>
      </c>
      <c r="P19" t="s">
        <v>3286</v>
      </c>
      <c r="Q19" t="s">
        <v>3287</v>
      </c>
    </row>
    <row r="20" spans="13:17" x14ac:dyDescent="0.35">
      <c r="N20" s="24">
        <f>O13/O5</f>
        <v>0.13386013487581555</v>
      </c>
      <c r="O20" s="24">
        <f>MIN(1,ABS(N20))</f>
        <v>0.13386013487581555</v>
      </c>
      <c r="P20" s="24">
        <f>IF(N20&gt;=0,O20,NA())</f>
        <v>0.13386013487581555</v>
      </c>
      <c r="Q20" s="24" t="e">
        <f>IF(N20&lt;0,O20,NA())</f>
        <v>#N/A</v>
      </c>
    </row>
    <row r="21" spans="13:17" x14ac:dyDescent="0.35">
      <c r="N21" s="24">
        <f>1-N20</f>
        <v>0.8661398651241845</v>
      </c>
      <c r="O21" s="24">
        <f>1-O20</f>
        <v>0.8661398651241845</v>
      </c>
      <c r="P21" s="24">
        <f>IF(N20&gt;=0,O21,NA())</f>
        <v>0.8661398651241845</v>
      </c>
      <c r="Q21" s="24" t="e">
        <f>IF(N20&lt;0,O21,NA())</f>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77249-BE5D-4A30-8F34-45F222B2DB4D}">
  <dimension ref="A1:Y78"/>
  <sheetViews>
    <sheetView tabSelected="1" zoomScale="89" zoomScaleNormal="89" workbookViewId="0">
      <selection activeCell="G5" sqref="G5"/>
    </sheetView>
  </sheetViews>
  <sheetFormatPr defaultRowHeight="14.5" x14ac:dyDescent="0.35"/>
  <cols>
    <col min="1" max="1" width="3.36328125" customWidth="1"/>
    <col min="2" max="2" width="18.54296875" customWidth="1"/>
    <col min="3" max="3" width="13.90625" customWidth="1"/>
    <col min="4" max="4" width="13.6328125" customWidth="1"/>
    <col min="5" max="5" width="13.26953125" customWidth="1"/>
    <col min="6" max="6" width="4.81640625" customWidth="1"/>
    <col min="7" max="7" width="11.90625" customWidth="1"/>
    <col min="10" max="10" width="2.453125" customWidth="1"/>
    <col min="11" max="11" width="3.6328125" customWidth="1"/>
    <col min="14" max="14" width="4.453125" customWidth="1"/>
    <col min="15" max="15" width="5.1796875" customWidth="1"/>
    <col min="18" max="18" width="4.08984375" customWidth="1"/>
  </cols>
  <sheetData>
    <row r="1" spans="1:25" x14ac:dyDescent="0.35">
      <c r="A1" s="46" t="s">
        <v>3292</v>
      </c>
      <c r="B1" s="47"/>
      <c r="C1" s="47"/>
      <c r="D1" s="47"/>
      <c r="E1" s="47"/>
      <c r="F1" s="47"/>
      <c r="G1" s="34"/>
      <c r="H1" s="34"/>
      <c r="I1" s="34"/>
      <c r="J1" s="34"/>
      <c r="K1" s="34"/>
      <c r="L1" s="34"/>
      <c r="M1" s="34"/>
      <c r="N1" s="34"/>
      <c r="O1" s="34"/>
      <c r="P1" s="34"/>
      <c r="Q1" s="34"/>
      <c r="R1" s="34"/>
      <c r="S1" s="34"/>
      <c r="T1" s="34"/>
      <c r="U1" s="34"/>
      <c r="V1" s="34"/>
      <c r="W1" s="34"/>
      <c r="X1" s="34"/>
      <c r="Y1" s="34"/>
    </row>
    <row r="2" spans="1:25" x14ac:dyDescent="0.35">
      <c r="A2" s="47"/>
      <c r="B2" s="47"/>
      <c r="C2" s="47"/>
      <c r="D2" s="47"/>
      <c r="E2" s="47"/>
      <c r="F2" s="47"/>
      <c r="G2" s="34"/>
      <c r="H2" s="34"/>
      <c r="I2" s="34"/>
      <c r="J2" s="34"/>
      <c r="K2" s="34"/>
      <c r="L2" s="34"/>
      <c r="M2" s="34"/>
      <c r="N2" s="34"/>
      <c r="O2" s="34"/>
      <c r="P2" s="34"/>
      <c r="Q2" s="34"/>
      <c r="R2" s="34"/>
      <c r="S2" s="34"/>
      <c r="T2" s="34"/>
      <c r="U2" s="34"/>
      <c r="V2" s="34"/>
      <c r="W2" s="34"/>
      <c r="X2" s="34"/>
      <c r="Y2" s="34"/>
    </row>
    <row r="3" spans="1:25" ht="15" thickBot="1" x14ac:dyDescent="0.4">
      <c r="A3" s="48"/>
      <c r="B3" s="48"/>
      <c r="C3" s="48"/>
      <c r="D3" s="48"/>
      <c r="E3" s="48"/>
      <c r="F3" s="48"/>
      <c r="G3" s="34"/>
      <c r="H3" s="34"/>
      <c r="I3" s="34"/>
      <c r="J3" s="34"/>
      <c r="K3" s="34"/>
      <c r="L3" s="34"/>
      <c r="M3" s="34"/>
      <c r="N3" s="34"/>
      <c r="O3" s="34"/>
      <c r="P3" s="34"/>
      <c r="Q3" s="34"/>
      <c r="R3" s="34"/>
      <c r="S3" s="34"/>
      <c r="T3" s="34"/>
      <c r="U3" s="34"/>
      <c r="V3" s="34"/>
      <c r="W3" s="34"/>
      <c r="X3" s="34"/>
      <c r="Y3" s="34"/>
    </row>
    <row r="4" spans="1:25" ht="15" thickTop="1" x14ac:dyDescent="0.35">
      <c r="A4" s="34"/>
      <c r="B4" s="34"/>
      <c r="C4" s="34"/>
      <c r="D4" s="34"/>
      <c r="E4" s="34"/>
      <c r="F4" s="34"/>
      <c r="G4" s="34"/>
      <c r="H4" s="34"/>
      <c r="I4" s="34"/>
      <c r="J4" s="34"/>
      <c r="K4" s="34"/>
      <c r="L4" s="34"/>
      <c r="M4" s="34"/>
      <c r="N4" s="34"/>
      <c r="O4" s="34"/>
      <c r="P4" s="34"/>
      <c r="Q4" s="34"/>
      <c r="R4" s="34"/>
      <c r="S4" s="34"/>
      <c r="T4" s="34"/>
      <c r="U4" s="34"/>
      <c r="V4" s="34"/>
      <c r="W4" s="34"/>
      <c r="X4" s="34"/>
      <c r="Y4" s="34"/>
    </row>
    <row r="5" spans="1:25" x14ac:dyDescent="0.35">
      <c r="A5" s="34"/>
      <c r="B5" s="34"/>
      <c r="C5" s="34"/>
      <c r="D5" s="34"/>
      <c r="E5" s="34"/>
      <c r="F5" s="34"/>
      <c r="G5" s="34"/>
      <c r="H5" s="34"/>
      <c r="I5" s="34"/>
      <c r="J5" s="34"/>
      <c r="K5" s="34"/>
      <c r="L5" s="34"/>
      <c r="M5" s="34"/>
      <c r="N5" s="34"/>
      <c r="O5" s="34"/>
      <c r="P5" s="34"/>
      <c r="Q5" s="34"/>
      <c r="R5" s="34"/>
      <c r="S5" s="34"/>
      <c r="T5" s="34"/>
      <c r="U5" s="34"/>
      <c r="V5" s="34"/>
      <c r="W5" s="34"/>
      <c r="X5" s="34"/>
      <c r="Y5" s="34"/>
    </row>
    <row r="6" spans="1:25" x14ac:dyDescent="0.35">
      <c r="A6" s="34"/>
      <c r="B6" s="34"/>
      <c r="C6" s="34"/>
      <c r="D6" s="34"/>
      <c r="E6" s="34"/>
      <c r="F6" s="34"/>
      <c r="G6" s="34"/>
      <c r="H6" s="34"/>
      <c r="I6" s="34"/>
      <c r="J6" s="34"/>
      <c r="K6" s="34"/>
      <c r="L6" s="34"/>
      <c r="M6" s="34"/>
      <c r="N6" s="34"/>
      <c r="O6" s="34"/>
      <c r="P6" s="34"/>
      <c r="Q6" s="34"/>
      <c r="R6" s="34"/>
      <c r="S6" s="34"/>
      <c r="T6" s="34"/>
      <c r="U6" s="34"/>
      <c r="V6" s="34"/>
      <c r="W6" s="34"/>
      <c r="X6" s="34"/>
      <c r="Y6" s="34"/>
    </row>
    <row r="7" spans="1:25" x14ac:dyDescent="0.35">
      <c r="A7" s="34"/>
      <c r="B7" s="35" t="s">
        <v>3220</v>
      </c>
      <c r="C7" s="35" t="s">
        <v>3288</v>
      </c>
      <c r="D7" s="35" t="s">
        <v>3289</v>
      </c>
      <c r="E7" s="35" t="s">
        <v>3278</v>
      </c>
      <c r="F7" s="34"/>
      <c r="G7" s="34"/>
      <c r="H7" s="36" t="str" vm="11">
        <f>B8</f>
        <v>Revenue</v>
      </c>
      <c r="I7" s="36"/>
      <c r="J7" s="36"/>
      <c r="K7" s="35"/>
      <c r="L7" s="36" t="str" vm="12">
        <f>B9</f>
        <v>Cost of Goods Sold</v>
      </c>
      <c r="M7" s="36"/>
      <c r="N7" s="36"/>
      <c r="O7" s="35"/>
      <c r="P7" s="36" t="s">
        <v>3273</v>
      </c>
      <c r="Q7" s="36"/>
      <c r="R7" s="36"/>
      <c r="S7" s="34"/>
      <c r="T7" s="34"/>
      <c r="U7" s="34"/>
      <c r="V7" s="34"/>
      <c r="W7" s="34"/>
      <c r="X7" s="34"/>
      <c r="Y7" s="34"/>
    </row>
    <row r="8" spans="1:25" x14ac:dyDescent="0.35">
      <c r="A8" s="34"/>
      <c r="B8" s="37" t="str" vm="11">
        <f>Calculations!B5</f>
        <v>Revenue</v>
      </c>
      <c r="C8" s="38">
        <f>Calculations!O5</f>
        <v>1641510</v>
      </c>
      <c r="D8" s="38">
        <f>Calculations!P5</f>
        <v>734529</v>
      </c>
      <c r="E8" s="39">
        <f>Calculations!S5</f>
        <v>1.2347790216587773</v>
      </c>
      <c r="F8" s="34"/>
      <c r="G8" s="34"/>
      <c r="H8" s="34"/>
      <c r="I8" s="34"/>
      <c r="J8" s="34"/>
      <c r="K8" s="34"/>
      <c r="L8" s="34"/>
      <c r="M8" s="34"/>
      <c r="N8" s="34"/>
      <c r="O8" s="34"/>
      <c r="P8" s="34"/>
      <c r="Q8" s="34"/>
      <c r="R8" s="34"/>
      <c r="S8" s="34"/>
      <c r="T8" s="34"/>
      <c r="U8" s="34"/>
      <c r="V8" s="34"/>
      <c r="W8" s="34"/>
      <c r="X8" s="34"/>
      <c r="Y8" s="34"/>
    </row>
    <row r="9" spans="1:25" x14ac:dyDescent="0.35">
      <c r="A9" s="34"/>
      <c r="B9" s="37" t="str" vm="12">
        <f>Calculations!B6</f>
        <v>Cost of Goods Sold</v>
      </c>
      <c r="C9" s="38">
        <f>Calculations!O6</f>
        <v>425338</v>
      </c>
      <c r="D9" s="38">
        <f>Calculations!P6</f>
        <v>192765</v>
      </c>
      <c r="E9" s="39">
        <f>Calculations!S6</f>
        <v>-1.2065105179882241</v>
      </c>
      <c r="F9" s="34"/>
      <c r="G9" s="40" t="s">
        <v>3288</v>
      </c>
      <c r="H9" s="41">
        <f>Calculations!O5</f>
        <v>1641510</v>
      </c>
      <c r="I9" s="41"/>
      <c r="J9" s="41"/>
      <c r="K9" s="38"/>
      <c r="L9" s="41">
        <f>Calculations!O6</f>
        <v>425338</v>
      </c>
      <c r="M9" s="41"/>
      <c r="N9" s="41"/>
      <c r="O9" s="38"/>
      <c r="P9" s="41">
        <f>Calculations!O7</f>
        <v>1216172</v>
      </c>
      <c r="Q9" s="41"/>
      <c r="R9" s="41"/>
      <c r="S9" s="34"/>
      <c r="T9" s="34"/>
      <c r="U9" s="34"/>
      <c r="V9" s="34"/>
      <c r="W9" s="34"/>
      <c r="X9" s="34"/>
      <c r="Y9" s="34"/>
    </row>
    <row r="10" spans="1:25" x14ac:dyDescent="0.35">
      <c r="A10" s="34"/>
      <c r="B10" s="37" t="str">
        <f>Calculations!B7</f>
        <v>Gross Profit</v>
      </c>
      <c r="C10" s="38">
        <f>Calculations!O7</f>
        <v>1216172</v>
      </c>
      <c r="D10" s="38">
        <f>Calculations!P7</f>
        <v>541764</v>
      </c>
      <c r="E10" s="39">
        <f>Calculations!S7</f>
        <v>1.2448372354013926</v>
      </c>
      <c r="F10" s="34"/>
      <c r="G10" s="40" t="s">
        <v>3289</v>
      </c>
      <c r="H10" s="41">
        <f>Calculations!P5</f>
        <v>734529</v>
      </c>
      <c r="I10" s="41"/>
      <c r="J10" s="41"/>
      <c r="K10" s="38"/>
      <c r="L10" s="41">
        <f>Calculations!P6</f>
        <v>192765</v>
      </c>
      <c r="M10" s="41"/>
      <c r="N10" s="41"/>
      <c r="O10" s="38"/>
      <c r="P10" s="41">
        <f>Calculations!P7</f>
        <v>541764</v>
      </c>
      <c r="Q10" s="41"/>
      <c r="R10" s="41"/>
      <c r="S10" s="34"/>
      <c r="T10" s="34"/>
      <c r="U10" s="34"/>
      <c r="V10" s="34"/>
      <c r="W10" s="34"/>
      <c r="X10" s="34"/>
      <c r="Y10" s="34"/>
    </row>
    <row r="11" spans="1:25" x14ac:dyDescent="0.35">
      <c r="A11" s="34"/>
      <c r="B11" s="37" t="str" vm="8">
        <f>Calculations!B8</f>
        <v>Expenses</v>
      </c>
      <c r="C11" s="38">
        <f>Calculations!O8</f>
        <v>982951</v>
      </c>
      <c r="D11" s="38">
        <f>Calculations!P8</f>
        <v>462846</v>
      </c>
      <c r="E11" s="39">
        <f>Calculations!S8</f>
        <v>-1.1237106942698003</v>
      </c>
      <c r="F11" s="34"/>
      <c r="G11" s="34"/>
      <c r="H11" s="42">
        <f>Calculations!S5</f>
        <v>1.2347790216587773</v>
      </c>
      <c r="I11" s="43"/>
      <c r="J11" s="43"/>
      <c r="K11" s="44"/>
      <c r="L11" s="42">
        <f>Calculations!S6</f>
        <v>-1.2065105179882241</v>
      </c>
      <c r="M11" s="43"/>
      <c r="N11" s="43"/>
      <c r="O11" s="44"/>
      <c r="P11" s="42">
        <f>Calculations!S7</f>
        <v>1.2448372354013926</v>
      </c>
      <c r="Q11" s="43"/>
      <c r="R11" s="43"/>
      <c r="S11" s="34"/>
      <c r="T11" s="34"/>
      <c r="U11" s="34"/>
      <c r="V11" s="34"/>
      <c r="W11" s="34"/>
      <c r="X11" s="34"/>
      <c r="Y11" s="34"/>
    </row>
    <row r="12" spans="1:25" x14ac:dyDescent="0.35">
      <c r="A12" s="34"/>
      <c r="B12" s="37" t="str">
        <f>Calculations!B9</f>
        <v>EBIT</v>
      </c>
      <c r="C12" s="38">
        <f>Calculations!O9</f>
        <v>233221</v>
      </c>
      <c r="D12" s="38">
        <f>Calculations!P9</f>
        <v>78918</v>
      </c>
      <c r="E12" s="39">
        <f>Calculations!S9</f>
        <v>1.9552320129754936</v>
      </c>
      <c r="F12" s="34"/>
      <c r="G12" s="34"/>
      <c r="H12" s="34"/>
      <c r="I12" s="34"/>
      <c r="J12" s="34"/>
      <c r="K12" s="34"/>
      <c r="L12" s="34"/>
      <c r="M12" s="34"/>
      <c r="N12" s="34"/>
      <c r="O12" s="34"/>
      <c r="P12" s="34"/>
      <c r="Q12" s="34"/>
      <c r="R12" s="34"/>
      <c r="S12" s="34"/>
      <c r="T12" s="34"/>
      <c r="U12" s="34"/>
      <c r="V12" s="34"/>
      <c r="W12" s="34"/>
      <c r="X12" s="34"/>
      <c r="Y12" s="34"/>
    </row>
    <row r="13" spans="1:25" x14ac:dyDescent="0.35">
      <c r="A13" s="34"/>
      <c r="B13" s="37" t="str" vm="5">
        <f>Calculations!B10</f>
        <v>Finance Costs</v>
      </c>
      <c r="C13" s="38">
        <f>Calculations!O10</f>
        <v>59756</v>
      </c>
      <c r="D13" s="38">
        <f>Calculations!P10</f>
        <v>41580</v>
      </c>
      <c r="E13" s="39">
        <f>Calculations!S10</f>
        <v>0.43713323713323715</v>
      </c>
      <c r="F13" s="34"/>
      <c r="G13" s="34"/>
      <c r="H13" s="34"/>
      <c r="I13" s="34"/>
      <c r="J13" s="34"/>
      <c r="K13" s="34"/>
      <c r="L13" s="34"/>
      <c r="M13" s="34"/>
      <c r="N13" s="34"/>
      <c r="O13" s="34"/>
      <c r="P13" s="34"/>
      <c r="Q13" s="34"/>
      <c r="R13" s="34"/>
      <c r="S13" s="34"/>
      <c r="T13" s="34"/>
      <c r="U13" s="34"/>
      <c r="V13" s="34"/>
      <c r="W13" s="34"/>
      <c r="X13" s="34"/>
      <c r="Y13" s="34"/>
    </row>
    <row r="14" spans="1:25" x14ac:dyDescent="0.35">
      <c r="A14" s="34"/>
      <c r="B14" s="37" t="str">
        <f>Calculations!B11</f>
        <v>Net Income before tax</v>
      </c>
      <c r="C14" s="38">
        <f>Calculations!O11</f>
        <v>292977</v>
      </c>
      <c r="D14" s="38">
        <f>Calculations!P11</f>
        <v>120498</v>
      </c>
      <c r="E14" s="39">
        <f>Calculations!S11</f>
        <v>1.4313847532739132</v>
      </c>
      <c r="F14" s="34"/>
      <c r="G14" s="34"/>
      <c r="H14" s="36" t="s">
        <v>3230</v>
      </c>
      <c r="I14" s="36"/>
      <c r="J14" s="36"/>
      <c r="K14" s="35"/>
      <c r="L14" s="36" t="s">
        <v>3274</v>
      </c>
      <c r="M14" s="36"/>
      <c r="N14" s="36"/>
      <c r="O14" s="35"/>
      <c r="P14" s="36" t="s">
        <v>3235</v>
      </c>
      <c r="Q14" s="36"/>
      <c r="R14" s="36"/>
      <c r="S14" s="34"/>
      <c r="T14" s="34"/>
      <c r="U14" s="34"/>
      <c r="V14" s="34"/>
      <c r="W14" s="34"/>
      <c r="X14" s="34"/>
      <c r="Y14" s="34"/>
    </row>
    <row r="15" spans="1:25" x14ac:dyDescent="0.35">
      <c r="A15" s="34"/>
      <c r="B15" s="37" t="str">
        <f>Calculations!B12</f>
        <v>Tax</v>
      </c>
      <c r="C15" s="38">
        <f>Calculations!O12</f>
        <v>73244.25</v>
      </c>
      <c r="D15" s="38">
        <f>Calculations!P12</f>
        <v>30124.5</v>
      </c>
      <c r="E15" s="39">
        <f>Calculations!S12</f>
        <v>-1.4313847532739132</v>
      </c>
      <c r="F15" s="34"/>
      <c r="G15" s="34"/>
      <c r="H15" s="34"/>
      <c r="I15" s="34"/>
      <c r="J15" s="34"/>
      <c r="K15" s="34"/>
      <c r="L15" s="34"/>
      <c r="M15" s="34"/>
      <c r="N15" s="34"/>
      <c r="O15" s="34"/>
      <c r="P15" s="34"/>
      <c r="Q15" s="34"/>
      <c r="R15" s="34"/>
      <c r="S15" s="34"/>
      <c r="T15" s="34"/>
      <c r="U15" s="34"/>
      <c r="V15" s="34"/>
      <c r="W15" s="34"/>
      <c r="X15" s="34"/>
      <c r="Y15" s="34"/>
    </row>
    <row r="16" spans="1:25" x14ac:dyDescent="0.35">
      <c r="A16" s="34"/>
      <c r="B16" s="37" t="str">
        <f>Calculations!B13</f>
        <v>Net Income</v>
      </c>
      <c r="C16" s="38">
        <f>Calculations!O13</f>
        <v>219732.75</v>
      </c>
      <c r="D16" s="38">
        <f>Calculations!P13</f>
        <v>90373.5</v>
      </c>
      <c r="E16" s="39">
        <f>Calculations!S13</f>
        <v>1.4313847532739132</v>
      </c>
      <c r="F16" s="34"/>
      <c r="G16" s="40" t="s">
        <v>3288</v>
      </c>
      <c r="H16" s="41">
        <f>Calculations!O8</f>
        <v>982951</v>
      </c>
      <c r="I16" s="41"/>
      <c r="J16" s="41"/>
      <c r="K16" s="38"/>
      <c r="L16" s="41">
        <f>Calculations!O9</f>
        <v>233221</v>
      </c>
      <c r="M16" s="41"/>
      <c r="N16" s="41"/>
      <c r="O16" s="38"/>
      <c r="P16" s="41">
        <f>Calculations!O10</f>
        <v>59756</v>
      </c>
      <c r="Q16" s="41"/>
      <c r="R16" s="41"/>
      <c r="S16" s="34"/>
      <c r="T16" s="34"/>
      <c r="U16" s="34"/>
      <c r="V16" s="34"/>
      <c r="W16" s="34"/>
      <c r="X16" s="34"/>
      <c r="Y16" s="34"/>
    </row>
    <row r="17" spans="1:25" x14ac:dyDescent="0.35">
      <c r="A17" s="34"/>
      <c r="B17" s="34"/>
      <c r="C17" s="34"/>
      <c r="D17" s="34"/>
      <c r="E17" s="34"/>
      <c r="F17" s="34"/>
      <c r="G17" s="40" t="s">
        <v>3289</v>
      </c>
      <c r="H17" s="41">
        <f>Calculations!P8</f>
        <v>462846</v>
      </c>
      <c r="I17" s="41"/>
      <c r="J17" s="41"/>
      <c r="K17" s="38"/>
      <c r="L17" s="41">
        <f>Calculations!P9</f>
        <v>78918</v>
      </c>
      <c r="M17" s="41"/>
      <c r="N17" s="41"/>
      <c r="O17" s="38"/>
      <c r="P17" s="41">
        <f>Calculations!P10</f>
        <v>41580</v>
      </c>
      <c r="Q17" s="41"/>
      <c r="R17" s="41"/>
      <c r="S17" s="34"/>
      <c r="T17" s="34"/>
      <c r="U17" s="34"/>
      <c r="V17" s="34"/>
      <c r="W17" s="34"/>
      <c r="X17" s="34"/>
      <c r="Y17" s="34"/>
    </row>
    <row r="18" spans="1:25" x14ac:dyDescent="0.35">
      <c r="A18" s="34"/>
      <c r="B18" s="36" t="s">
        <v>3291</v>
      </c>
      <c r="C18" s="45"/>
      <c r="D18" s="45"/>
      <c r="E18" s="45"/>
      <c r="F18" s="34"/>
      <c r="G18" s="34"/>
      <c r="H18" s="42">
        <f>Calculations!S8</f>
        <v>-1.1237106942698003</v>
      </c>
      <c r="I18" s="43"/>
      <c r="J18" s="43"/>
      <c r="K18" s="44"/>
      <c r="L18" s="42">
        <f>Calculations!S9</f>
        <v>1.9552320129754936</v>
      </c>
      <c r="M18" s="43"/>
      <c r="N18" s="43"/>
      <c r="O18" s="44"/>
      <c r="P18" s="42">
        <f>Calculations!S10</f>
        <v>0.43713323713323715</v>
      </c>
      <c r="Q18" s="43"/>
      <c r="R18" s="43"/>
      <c r="S18" s="49"/>
      <c r="T18" s="34"/>
      <c r="U18" s="34"/>
      <c r="V18" s="34"/>
      <c r="W18" s="34"/>
      <c r="X18" s="34"/>
      <c r="Y18" s="34"/>
    </row>
    <row r="19" spans="1:25" x14ac:dyDescent="0.35">
      <c r="A19" s="34"/>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1:25" x14ac:dyDescent="0.35">
      <c r="A20" s="34"/>
      <c r="B20" s="34"/>
      <c r="C20" s="34"/>
      <c r="D20" s="34"/>
      <c r="E20" s="34"/>
      <c r="F20" s="34"/>
      <c r="G20" s="34"/>
      <c r="H20" s="34"/>
      <c r="I20" s="34"/>
      <c r="J20" s="34"/>
      <c r="K20" s="34"/>
      <c r="L20" s="34"/>
      <c r="M20" s="34"/>
      <c r="N20" s="34"/>
      <c r="O20" s="34"/>
      <c r="P20" s="34"/>
      <c r="Q20" s="34"/>
      <c r="R20" s="34"/>
      <c r="S20" s="34"/>
      <c r="T20" s="34"/>
      <c r="U20" s="34"/>
      <c r="V20" s="34"/>
      <c r="W20" s="34"/>
      <c r="X20" s="34"/>
      <c r="Y20" s="34"/>
    </row>
    <row r="21" spans="1:25" x14ac:dyDescent="0.35">
      <c r="A21" s="34"/>
      <c r="B21" s="34"/>
      <c r="C21" s="34"/>
      <c r="D21" s="34"/>
      <c r="E21" s="34"/>
      <c r="F21" s="34"/>
      <c r="G21" s="34"/>
      <c r="H21" s="36" t="s">
        <v>3290</v>
      </c>
      <c r="I21" s="36"/>
      <c r="J21" s="36"/>
      <c r="K21" s="35"/>
      <c r="L21" s="36" t="s">
        <v>3238</v>
      </c>
      <c r="M21" s="36"/>
      <c r="N21" s="36"/>
      <c r="O21" s="35"/>
      <c r="P21" s="36" t="s">
        <v>3275</v>
      </c>
      <c r="Q21" s="36"/>
      <c r="R21" s="36"/>
      <c r="S21" s="34"/>
      <c r="T21" s="34"/>
      <c r="U21" s="34"/>
      <c r="V21" s="34"/>
      <c r="W21" s="34"/>
      <c r="X21" s="34"/>
      <c r="Y21" s="34"/>
    </row>
    <row r="22" spans="1:25" x14ac:dyDescent="0.35">
      <c r="A22" s="34"/>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1:25" x14ac:dyDescent="0.35">
      <c r="A23" s="34"/>
      <c r="B23" s="34"/>
      <c r="C23" s="34"/>
      <c r="D23" s="34"/>
      <c r="E23" s="34"/>
      <c r="F23" s="34"/>
      <c r="G23" s="40" t="s">
        <v>3288</v>
      </c>
      <c r="H23" s="41">
        <f>Calculations!O11</f>
        <v>292977</v>
      </c>
      <c r="I23" s="41"/>
      <c r="J23" s="41"/>
      <c r="K23" s="38"/>
      <c r="L23" s="41">
        <f>Calculations!O12</f>
        <v>73244.25</v>
      </c>
      <c r="M23" s="41"/>
      <c r="N23" s="41"/>
      <c r="O23" s="38"/>
      <c r="P23" s="41">
        <f>Calculations!O13</f>
        <v>219732.75</v>
      </c>
      <c r="Q23" s="41"/>
      <c r="R23" s="41"/>
      <c r="S23" s="34"/>
      <c r="T23" s="34"/>
      <c r="U23" s="34"/>
      <c r="V23" s="34"/>
      <c r="W23" s="34"/>
      <c r="X23" s="34"/>
      <c r="Y23" s="34"/>
    </row>
    <row r="24" spans="1:25" x14ac:dyDescent="0.35">
      <c r="A24" s="34"/>
      <c r="B24" s="34"/>
      <c r="C24" s="34"/>
      <c r="D24" s="34"/>
      <c r="E24" s="34"/>
      <c r="F24" s="34"/>
      <c r="G24" s="40" t="s">
        <v>3289</v>
      </c>
      <c r="H24" s="41">
        <f>Calculations!P11</f>
        <v>120498</v>
      </c>
      <c r="I24" s="41"/>
      <c r="J24" s="41"/>
      <c r="K24" s="38"/>
      <c r="L24" s="41">
        <f>Calculations!P12</f>
        <v>30124.5</v>
      </c>
      <c r="M24" s="41"/>
      <c r="N24" s="41"/>
      <c r="O24" s="38"/>
      <c r="P24" s="41">
        <f>Calculations!P13</f>
        <v>90373.5</v>
      </c>
      <c r="Q24" s="41"/>
      <c r="R24" s="41"/>
      <c r="S24" s="34"/>
      <c r="T24" s="34"/>
      <c r="U24" s="34"/>
      <c r="V24" s="34"/>
      <c r="W24" s="34"/>
      <c r="X24" s="34"/>
      <c r="Y24" s="34"/>
    </row>
    <row r="25" spans="1:25" x14ac:dyDescent="0.35">
      <c r="A25" s="34"/>
      <c r="B25" s="34"/>
      <c r="C25" s="34"/>
      <c r="D25" s="34"/>
      <c r="E25" s="34"/>
      <c r="F25" s="34"/>
      <c r="G25" s="34"/>
      <c r="H25" s="42">
        <f>Calculations!S11</f>
        <v>1.4313847532739132</v>
      </c>
      <c r="I25" s="43"/>
      <c r="J25" s="43"/>
      <c r="K25" s="44"/>
      <c r="L25" s="42">
        <f>Calculations!S12</f>
        <v>-1.4313847532739132</v>
      </c>
      <c r="M25" s="43"/>
      <c r="N25" s="43"/>
      <c r="O25" s="44"/>
      <c r="P25" s="42">
        <f>Calculations!S13</f>
        <v>1.4313847532739132</v>
      </c>
      <c r="Q25" s="43"/>
      <c r="R25" s="43"/>
      <c r="S25" s="34"/>
      <c r="T25" s="34"/>
      <c r="U25" s="34"/>
      <c r="V25" s="34"/>
      <c r="W25" s="34"/>
      <c r="X25" s="34"/>
      <c r="Y25" s="34"/>
    </row>
    <row r="26" spans="1:25" x14ac:dyDescent="0.35">
      <c r="A26" s="34"/>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1:25" x14ac:dyDescent="0.35">
      <c r="A27" s="34"/>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1:25" x14ac:dyDescent="0.35">
      <c r="A28" s="34"/>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1:25" x14ac:dyDescent="0.35">
      <c r="A29" s="34"/>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1:25" x14ac:dyDescent="0.35">
      <c r="A30" s="34"/>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1:25" x14ac:dyDescent="0.35">
      <c r="A31" s="34"/>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1:25" x14ac:dyDescent="0.35">
      <c r="A32" s="34"/>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1:25" x14ac:dyDescent="0.35">
      <c r="A33" s="34"/>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1:25" x14ac:dyDescent="0.35">
      <c r="A34" s="34"/>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1:25" x14ac:dyDescent="0.35">
      <c r="A35" s="34"/>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1:25" x14ac:dyDescent="0.35">
      <c r="A36" s="34"/>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1:25" x14ac:dyDescent="0.35">
      <c r="A37" s="34"/>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1:25" x14ac:dyDescent="0.35">
      <c r="A38" s="34"/>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1:25" x14ac:dyDescent="0.35">
      <c r="A39" s="34"/>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1:25" x14ac:dyDescent="0.35">
      <c r="A40" s="27"/>
      <c r="B40" s="27"/>
      <c r="C40" s="27"/>
      <c r="D40" s="27"/>
      <c r="E40" s="27"/>
      <c r="F40" s="27"/>
      <c r="G40" s="27"/>
      <c r="H40" s="27"/>
      <c r="I40" s="27"/>
      <c r="J40" s="27"/>
      <c r="K40" s="27"/>
      <c r="L40" s="27"/>
      <c r="M40" s="27"/>
      <c r="N40" s="27"/>
      <c r="O40" s="27"/>
      <c r="P40" s="27"/>
      <c r="Q40" s="27"/>
      <c r="R40" s="27"/>
      <c r="S40" s="27"/>
      <c r="T40" s="27"/>
      <c r="U40" s="27"/>
      <c r="V40" s="27"/>
      <c r="W40" s="27"/>
      <c r="X40" s="27"/>
      <c r="Y40" s="27"/>
    </row>
    <row r="41" spans="1:25" x14ac:dyDescent="0.35">
      <c r="A41" s="27"/>
      <c r="B41" s="27"/>
      <c r="C41" s="27"/>
      <c r="D41" s="27"/>
      <c r="E41" s="27"/>
      <c r="F41" s="27"/>
      <c r="G41" s="27"/>
      <c r="H41" s="27"/>
      <c r="I41" s="27"/>
      <c r="J41" s="27"/>
      <c r="K41" s="27"/>
      <c r="L41" s="27"/>
      <c r="M41" s="27"/>
      <c r="N41" s="27"/>
      <c r="O41" s="27"/>
      <c r="P41" s="27"/>
      <c r="Q41" s="27"/>
      <c r="R41" s="27"/>
      <c r="S41" s="27"/>
      <c r="T41" s="27"/>
      <c r="U41" s="27"/>
      <c r="V41" s="27"/>
      <c r="W41" s="27"/>
      <c r="X41" s="27"/>
      <c r="Y41" s="27"/>
    </row>
    <row r="42" spans="1:25" x14ac:dyDescent="0.35">
      <c r="A42" s="27"/>
      <c r="B42" s="27"/>
      <c r="C42" s="27"/>
      <c r="D42" s="27"/>
      <c r="E42" s="27"/>
      <c r="F42" s="27"/>
      <c r="G42" s="27"/>
      <c r="H42" s="27"/>
      <c r="I42" s="27"/>
      <c r="J42" s="27"/>
      <c r="K42" s="27"/>
      <c r="L42" s="27"/>
      <c r="M42" s="27"/>
      <c r="N42" s="27"/>
      <c r="O42" s="27"/>
      <c r="P42" s="27"/>
      <c r="Q42" s="27"/>
      <c r="R42" s="27"/>
      <c r="S42" s="27"/>
      <c r="T42" s="27"/>
      <c r="U42" s="27"/>
      <c r="V42" s="27"/>
      <c r="W42" s="27"/>
      <c r="X42" s="27"/>
      <c r="Y42" s="27"/>
    </row>
    <row r="43" spans="1:25" x14ac:dyDescent="0.35">
      <c r="A43" s="27"/>
      <c r="B43" s="27"/>
      <c r="C43" s="27"/>
      <c r="D43" s="27"/>
      <c r="E43" s="27"/>
      <c r="F43" s="27"/>
      <c r="G43" s="27"/>
      <c r="H43" s="27"/>
      <c r="I43" s="27"/>
      <c r="J43" s="27"/>
      <c r="K43" s="27"/>
      <c r="L43" s="27"/>
      <c r="M43" s="27"/>
      <c r="N43" s="27"/>
      <c r="O43" s="27"/>
      <c r="P43" s="27"/>
      <c r="Q43" s="27"/>
      <c r="R43" s="27"/>
      <c r="S43" s="27"/>
      <c r="T43" s="27"/>
      <c r="U43" s="27"/>
      <c r="V43" s="27"/>
      <c r="W43" s="27"/>
      <c r="X43" s="27"/>
      <c r="Y43" s="27"/>
    </row>
    <row r="44" spans="1:25" x14ac:dyDescent="0.35">
      <c r="A44" s="27"/>
      <c r="B44" s="27"/>
      <c r="C44" s="27"/>
      <c r="D44" s="27"/>
      <c r="E44" s="27"/>
      <c r="F44" s="27"/>
      <c r="G44" s="27"/>
      <c r="H44" s="27"/>
      <c r="I44" s="27"/>
      <c r="J44" s="27"/>
      <c r="K44" s="27"/>
      <c r="L44" s="27"/>
      <c r="M44" s="27"/>
      <c r="N44" s="27"/>
      <c r="O44" s="27"/>
      <c r="P44" s="27"/>
      <c r="Q44" s="27"/>
      <c r="R44" s="27"/>
    </row>
    <row r="45" spans="1:25" x14ac:dyDescent="0.35">
      <c r="A45" s="27"/>
      <c r="B45" s="27"/>
      <c r="C45" s="27"/>
      <c r="D45" s="27"/>
      <c r="E45" s="27"/>
      <c r="F45" s="27"/>
      <c r="G45" s="27"/>
      <c r="H45" s="27"/>
      <c r="I45" s="27"/>
      <c r="J45" s="27"/>
      <c r="K45" s="27"/>
      <c r="L45" s="27"/>
      <c r="M45" s="27"/>
      <c r="N45" s="27"/>
      <c r="O45" s="27"/>
      <c r="P45" s="27"/>
      <c r="Q45" s="27"/>
      <c r="R45" s="27"/>
    </row>
    <row r="46" spans="1:25" x14ac:dyDescent="0.35">
      <c r="A46" s="27"/>
      <c r="B46" s="27"/>
      <c r="C46" s="27"/>
      <c r="D46" s="27"/>
      <c r="E46" s="27"/>
      <c r="F46" s="27"/>
      <c r="G46" s="27"/>
      <c r="H46" s="27"/>
      <c r="I46" s="27"/>
      <c r="J46" s="27"/>
      <c r="K46" s="27"/>
      <c r="L46" s="27"/>
      <c r="M46" s="27"/>
      <c r="N46" s="27"/>
      <c r="O46" s="27"/>
      <c r="P46" s="27"/>
      <c r="Q46" s="27"/>
      <c r="R46" s="27"/>
    </row>
    <row r="47" spans="1:25" x14ac:dyDescent="0.35">
      <c r="A47" s="27"/>
      <c r="B47" s="27"/>
      <c r="C47" s="27"/>
      <c r="D47" s="27"/>
      <c r="E47" s="27"/>
      <c r="F47" s="27"/>
      <c r="G47" s="27"/>
      <c r="H47" s="27"/>
      <c r="I47" s="27"/>
      <c r="J47" s="27"/>
      <c r="K47" s="27"/>
      <c r="L47" s="27"/>
      <c r="M47" s="27"/>
      <c r="N47" s="27"/>
      <c r="O47" s="27"/>
      <c r="P47" s="27"/>
      <c r="Q47" s="27"/>
      <c r="R47" s="27"/>
    </row>
    <row r="48" spans="1:25" x14ac:dyDescent="0.35">
      <c r="A48" s="27"/>
      <c r="B48" s="27"/>
      <c r="C48" s="27"/>
      <c r="D48" s="27"/>
      <c r="E48" s="27"/>
      <c r="F48" s="27"/>
      <c r="G48" s="27"/>
      <c r="H48" s="27"/>
      <c r="I48" s="27"/>
      <c r="J48" s="27"/>
      <c r="K48" s="27"/>
      <c r="L48" s="27"/>
      <c r="M48" s="27"/>
      <c r="N48" s="27"/>
      <c r="O48" s="27"/>
      <c r="P48" s="27"/>
      <c r="Q48" s="27"/>
      <c r="R48" s="27"/>
    </row>
    <row r="49" spans="1:18" x14ac:dyDescent="0.35">
      <c r="A49" s="27"/>
      <c r="B49" s="27"/>
      <c r="C49" s="27"/>
      <c r="D49" s="27"/>
      <c r="E49" s="27"/>
      <c r="F49" s="27"/>
      <c r="G49" s="27"/>
      <c r="H49" s="27"/>
      <c r="I49" s="27"/>
      <c r="J49" s="27"/>
      <c r="K49" s="27"/>
      <c r="L49" s="27"/>
      <c r="M49" s="27"/>
      <c r="N49" s="27"/>
      <c r="O49" s="27"/>
      <c r="P49" s="27"/>
      <c r="Q49" s="27"/>
      <c r="R49" s="27"/>
    </row>
    <row r="50" spans="1:18" x14ac:dyDescent="0.35">
      <c r="A50" s="27"/>
      <c r="B50" s="27"/>
      <c r="C50" s="27"/>
      <c r="D50" s="27"/>
      <c r="E50" s="27"/>
      <c r="F50" s="27"/>
      <c r="G50" s="27"/>
      <c r="H50" s="27"/>
      <c r="I50" s="27"/>
      <c r="J50" s="27"/>
      <c r="K50" s="27"/>
      <c r="L50" s="27"/>
      <c r="M50" s="27"/>
      <c r="N50" s="27"/>
      <c r="O50" s="27"/>
      <c r="P50" s="27"/>
      <c r="Q50" s="27"/>
      <c r="R50" s="27"/>
    </row>
    <row r="51" spans="1:18" x14ac:dyDescent="0.35">
      <c r="A51" s="27"/>
      <c r="B51" s="27"/>
      <c r="C51" s="27"/>
      <c r="D51" s="27"/>
      <c r="E51" s="27"/>
      <c r="F51" s="27"/>
      <c r="G51" s="27"/>
      <c r="H51" s="27"/>
      <c r="I51" s="27"/>
      <c r="J51" s="27"/>
      <c r="K51" s="27"/>
      <c r="L51" s="27"/>
      <c r="M51" s="27"/>
      <c r="N51" s="27"/>
      <c r="O51" s="27"/>
      <c r="P51" s="27"/>
      <c r="Q51" s="27"/>
      <c r="R51" s="27"/>
    </row>
    <row r="52" spans="1:18" x14ac:dyDescent="0.35">
      <c r="A52" s="27"/>
      <c r="B52" s="27"/>
      <c r="C52" s="27"/>
      <c r="D52" s="27"/>
      <c r="E52" s="27"/>
      <c r="F52" s="27"/>
      <c r="G52" s="27"/>
      <c r="H52" s="27"/>
      <c r="I52" s="27"/>
      <c r="J52" s="27"/>
      <c r="K52" s="27"/>
      <c r="L52" s="27"/>
      <c r="M52" s="27"/>
      <c r="N52" s="27"/>
      <c r="O52" s="27"/>
      <c r="P52" s="27"/>
      <c r="Q52" s="27"/>
      <c r="R52" s="27"/>
    </row>
    <row r="53" spans="1:18" x14ac:dyDescent="0.35">
      <c r="A53" s="27"/>
      <c r="B53" s="27"/>
      <c r="C53" s="27"/>
      <c r="D53" s="27"/>
      <c r="E53" s="27"/>
      <c r="F53" s="27"/>
      <c r="G53" s="27"/>
      <c r="H53" s="27"/>
      <c r="I53" s="27"/>
      <c r="J53" s="27"/>
      <c r="K53" s="27"/>
      <c r="L53" s="27"/>
      <c r="M53" s="27"/>
      <c r="N53" s="27"/>
      <c r="O53" s="27"/>
      <c r="P53" s="27"/>
      <c r="Q53" s="27"/>
      <c r="R53" s="27"/>
    </row>
    <row r="54" spans="1:18" x14ac:dyDescent="0.35">
      <c r="A54" s="27"/>
      <c r="B54" s="27"/>
      <c r="C54" s="27"/>
      <c r="D54" s="27"/>
      <c r="E54" s="27"/>
      <c r="F54" s="27"/>
      <c r="G54" s="27"/>
      <c r="H54" s="27"/>
      <c r="I54" s="27"/>
      <c r="J54" s="27"/>
      <c r="K54" s="27"/>
      <c r="L54" s="27"/>
      <c r="M54" s="27"/>
      <c r="N54" s="27"/>
      <c r="O54" s="27"/>
      <c r="P54" s="27"/>
      <c r="Q54" s="27"/>
      <c r="R54" s="27"/>
    </row>
    <row r="55" spans="1:18" x14ac:dyDescent="0.35">
      <c r="A55" s="27"/>
      <c r="B55" s="27"/>
      <c r="C55" s="27"/>
      <c r="D55" s="27"/>
      <c r="E55" s="27"/>
      <c r="F55" s="27"/>
      <c r="G55" s="27"/>
      <c r="H55" s="27"/>
      <c r="I55" s="27"/>
      <c r="J55" s="27"/>
      <c r="K55" s="27"/>
      <c r="L55" s="27"/>
      <c r="M55" s="27"/>
      <c r="N55" s="27"/>
      <c r="O55" s="27"/>
      <c r="P55" s="27"/>
      <c r="Q55" s="27"/>
      <c r="R55" s="27"/>
    </row>
    <row r="56" spans="1:18" x14ac:dyDescent="0.35">
      <c r="A56" s="27"/>
      <c r="B56" s="27"/>
      <c r="C56" s="27"/>
      <c r="D56" s="27"/>
      <c r="E56" s="27"/>
      <c r="F56" s="27"/>
      <c r="G56" s="27"/>
      <c r="H56" s="27"/>
      <c r="I56" s="27"/>
      <c r="J56" s="27"/>
      <c r="K56" s="27"/>
      <c r="L56" s="27"/>
      <c r="M56" s="27"/>
      <c r="N56" s="27"/>
      <c r="O56" s="27"/>
      <c r="P56" s="27"/>
      <c r="Q56" s="27"/>
      <c r="R56" s="27"/>
    </row>
    <row r="57" spans="1:18" x14ac:dyDescent="0.35">
      <c r="A57" s="27"/>
      <c r="B57" s="27"/>
      <c r="C57" s="27"/>
      <c r="D57" s="27"/>
      <c r="E57" s="27"/>
      <c r="F57" s="27"/>
      <c r="G57" s="27"/>
      <c r="H57" s="27"/>
      <c r="I57" s="27"/>
      <c r="J57" s="27"/>
      <c r="K57" s="27"/>
      <c r="L57" s="27"/>
      <c r="M57" s="27"/>
      <c r="N57" s="27"/>
      <c r="O57" s="27"/>
      <c r="P57" s="27"/>
      <c r="Q57" s="27"/>
      <c r="R57" s="27"/>
    </row>
    <row r="58" spans="1:18" x14ac:dyDescent="0.35">
      <c r="A58" s="27"/>
      <c r="B58" s="27"/>
      <c r="C58" s="27"/>
      <c r="D58" s="27"/>
      <c r="E58" s="27"/>
      <c r="F58" s="27"/>
      <c r="G58" s="27"/>
      <c r="H58" s="27"/>
      <c r="I58" s="27"/>
      <c r="J58" s="27"/>
      <c r="K58" s="27"/>
      <c r="L58" s="27"/>
      <c r="M58" s="27"/>
      <c r="N58" s="27"/>
      <c r="O58" s="27"/>
      <c r="P58" s="27"/>
      <c r="Q58" s="27"/>
      <c r="R58" s="27"/>
    </row>
    <row r="59" spans="1:18" x14ac:dyDescent="0.35">
      <c r="A59" s="27"/>
      <c r="B59" s="27"/>
      <c r="C59" s="27"/>
      <c r="D59" s="27"/>
      <c r="E59" s="27"/>
      <c r="F59" s="27"/>
      <c r="G59" s="27"/>
      <c r="H59" s="27"/>
      <c r="I59" s="27"/>
      <c r="J59" s="27"/>
      <c r="K59" s="27"/>
      <c r="L59" s="27"/>
      <c r="M59" s="27"/>
      <c r="N59" s="27"/>
      <c r="O59" s="27"/>
      <c r="P59" s="27"/>
      <c r="Q59" s="27"/>
      <c r="R59" s="27"/>
    </row>
    <row r="60" spans="1:18" x14ac:dyDescent="0.35">
      <c r="A60" s="27"/>
      <c r="B60" s="27"/>
      <c r="C60" s="27"/>
      <c r="D60" s="27"/>
      <c r="E60" s="27"/>
      <c r="F60" s="27"/>
      <c r="G60" s="27"/>
      <c r="H60" s="27"/>
      <c r="I60" s="27"/>
      <c r="J60" s="27"/>
      <c r="K60" s="27"/>
      <c r="L60" s="27"/>
      <c r="M60" s="27"/>
      <c r="N60" s="27"/>
      <c r="O60" s="27"/>
      <c r="P60" s="27"/>
      <c r="Q60" s="27"/>
      <c r="R60" s="27"/>
    </row>
    <row r="61" spans="1:18" x14ac:dyDescent="0.35">
      <c r="A61" s="27"/>
      <c r="B61" s="27"/>
      <c r="C61" s="27"/>
      <c r="D61" s="27"/>
      <c r="E61" s="27"/>
      <c r="F61" s="27"/>
      <c r="G61" s="27"/>
      <c r="H61" s="27"/>
      <c r="I61" s="27"/>
      <c r="J61" s="27"/>
      <c r="K61" s="27"/>
      <c r="L61" s="27"/>
      <c r="M61" s="27"/>
      <c r="N61" s="27"/>
      <c r="O61" s="27"/>
      <c r="P61" s="27"/>
      <c r="Q61" s="27"/>
      <c r="R61" s="27"/>
    </row>
    <row r="62" spans="1:18" x14ac:dyDescent="0.35">
      <c r="A62" s="27"/>
      <c r="B62" s="27"/>
      <c r="C62" s="27"/>
      <c r="D62" s="27"/>
      <c r="E62" s="27"/>
      <c r="F62" s="27"/>
      <c r="G62" s="27"/>
      <c r="H62" s="27"/>
      <c r="I62" s="27"/>
      <c r="J62" s="27"/>
      <c r="K62" s="27"/>
      <c r="L62" s="27"/>
      <c r="M62" s="27"/>
      <c r="N62" s="27"/>
      <c r="O62" s="27"/>
      <c r="P62" s="27"/>
      <c r="Q62" s="27"/>
      <c r="R62" s="27"/>
    </row>
    <row r="63" spans="1:18" x14ac:dyDescent="0.35">
      <c r="A63" s="27"/>
      <c r="B63" s="27"/>
      <c r="C63" s="27"/>
      <c r="D63" s="27"/>
      <c r="E63" s="27"/>
      <c r="F63" s="27"/>
      <c r="G63" s="27"/>
      <c r="H63" s="27"/>
      <c r="I63" s="27"/>
      <c r="J63" s="27"/>
      <c r="K63" s="27"/>
      <c r="L63" s="27"/>
      <c r="M63" s="27"/>
      <c r="N63" s="27"/>
      <c r="O63" s="27"/>
      <c r="P63" s="27"/>
      <c r="Q63" s="27"/>
      <c r="R63" s="27"/>
    </row>
    <row r="64" spans="1:18" x14ac:dyDescent="0.35">
      <c r="A64" s="27"/>
      <c r="B64" s="27"/>
      <c r="C64" s="27"/>
      <c r="D64" s="27"/>
      <c r="E64" s="27"/>
      <c r="F64" s="27"/>
      <c r="G64" s="27"/>
      <c r="H64" s="27"/>
      <c r="I64" s="27"/>
      <c r="J64" s="27"/>
      <c r="K64" s="27"/>
      <c r="L64" s="27"/>
      <c r="M64" s="27"/>
      <c r="N64" s="27"/>
      <c r="O64" s="27"/>
      <c r="P64" s="27"/>
      <c r="Q64" s="27"/>
      <c r="R64" s="27"/>
    </row>
    <row r="65" spans="1:18" x14ac:dyDescent="0.35">
      <c r="A65" s="27"/>
      <c r="B65" s="27"/>
      <c r="C65" s="27"/>
      <c r="D65" s="27"/>
      <c r="E65" s="27"/>
      <c r="F65" s="27"/>
      <c r="G65" s="27"/>
      <c r="H65" s="27"/>
      <c r="I65" s="27"/>
      <c r="J65" s="27"/>
      <c r="K65" s="27"/>
      <c r="L65" s="27"/>
      <c r="M65" s="27"/>
      <c r="N65" s="27"/>
      <c r="O65" s="27"/>
      <c r="P65" s="27"/>
      <c r="Q65" s="27"/>
      <c r="R65" s="27"/>
    </row>
    <row r="66" spans="1:18" x14ac:dyDescent="0.35">
      <c r="A66" s="27"/>
      <c r="B66" s="27"/>
      <c r="C66" s="27"/>
      <c r="D66" s="27"/>
      <c r="E66" s="27"/>
      <c r="F66" s="27"/>
      <c r="G66" s="27"/>
      <c r="H66" s="27"/>
      <c r="I66" s="27"/>
      <c r="J66" s="27"/>
      <c r="K66" s="27"/>
      <c r="L66" s="27"/>
      <c r="M66" s="27"/>
      <c r="N66" s="27"/>
      <c r="O66" s="27"/>
      <c r="P66" s="27"/>
      <c r="Q66" s="27"/>
      <c r="R66" s="27"/>
    </row>
    <row r="67" spans="1:18" x14ac:dyDescent="0.35">
      <c r="A67" s="27"/>
      <c r="B67" s="27"/>
      <c r="C67" s="27"/>
      <c r="D67" s="27"/>
      <c r="E67" s="27"/>
      <c r="F67" s="27"/>
      <c r="G67" s="27"/>
      <c r="H67" s="27"/>
      <c r="I67" s="27"/>
      <c r="J67" s="27"/>
      <c r="K67" s="27"/>
      <c r="L67" s="27"/>
      <c r="M67" s="27"/>
      <c r="N67" s="27"/>
      <c r="O67" s="27"/>
      <c r="P67" s="27"/>
      <c r="Q67" s="27"/>
      <c r="R67" s="27"/>
    </row>
    <row r="68" spans="1:18" x14ac:dyDescent="0.35">
      <c r="A68" s="27"/>
      <c r="B68" s="27"/>
      <c r="C68" s="27"/>
      <c r="D68" s="27"/>
      <c r="E68" s="27"/>
      <c r="F68" s="27"/>
      <c r="G68" s="27"/>
      <c r="H68" s="27"/>
      <c r="I68" s="27"/>
      <c r="J68" s="27"/>
      <c r="K68" s="27"/>
      <c r="L68" s="27"/>
      <c r="M68" s="27"/>
      <c r="N68" s="27"/>
      <c r="O68" s="27"/>
      <c r="P68" s="27"/>
      <c r="Q68" s="27"/>
      <c r="R68" s="27"/>
    </row>
    <row r="69" spans="1:18" x14ac:dyDescent="0.35">
      <c r="A69" s="27"/>
      <c r="B69" s="27"/>
      <c r="C69" s="27"/>
      <c r="D69" s="27"/>
      <c r="E69" s="27"/>
      <c r="F69" s="27"/>
      <c r="G69" s="27"/>
      <c r="H69" s="27"/>
      <c r="I69" s="27"/>
      <c r="J69" s="27"/>
      <c r="K69" s="27"/>
      <c r="L69" s="27"/>
      <c r="M69" s="27"/>
      <c r="N69" s="27"/>
      <c r="O69" s="27"/>
      <c r="P69" s="27"/>
      <c r="Q69" s="27"/>
      <c r="R69" s="27"/>
    </row>
    <row r="70" spans="1:18" x14ac:dyDescent="0.35">
      <c r="A70" s="27"/>
      <c r="B70" s="27"/>
      <c r="C70" s="27"/>
      <c r="D70" s="27"/>
      <c r="E70" s="27"/>
      <c r="F70" s="27"/>
      <c r="G70" s="27"/>
      <c r="H70" s="27"/>
      <c r="I70" s="27"/>
      <c r="J70" s="27"/>
      <c r="K70" s="27"/>
      <c r="L70" s="27"/>
      <c r="M70" s="27"/>
      <c r="N70" s="27"/>
      <c r="O70" s="27"/>
      <c r="P70" s="27"/>
      <c r="Q70" s="27"/>
      <c r="R70" s="27"/>
    </row>
    <row r="71" spans="1:18" x14ac:dyDescent="0.35">
      <c r="A71" s="27"/>
      <c r="B71" s="27"/>
      <c r="C71" s="27"/>
      <c r="D71" s="27"/>
      <c r="E71" s="27"/>
      <c r="F71" s="27"/>
      <c r="G71" s="27"/>
      <c r="H71" s="27"/>
      <c r="I71" s="27"/>
      <c r="J71" s="27"/>
      <c r="K71" s="27"/>
      <c r="L71" s="27"/>
      <c r="M71" s="27"/>
      <c r="N71" s="27"/>
      <c r="O71" s="27"/>
      <c r="P71" s="27"/>
      <c r="Q71" s="27"/>
      <c r="R71" s="27"/>
    </row>
    <row r="72" spans="1:18" x14ac:dyDescent="0.35">
      <c r="A72" s="27"/>
      <c r="B72" s="27"/>
      <c r="C72" s="27"/>
      <c r="D72" s="27"/>
      <c r="E72" s="27"/>
      <c r="F72" s="27"/>
      <c r="G72" s="27"/>
      <c r="H72" s="27"/>
      <c r="I72" s="27"/>
      <c r="J72" s="27"/>
      <c r="K72" s="27"/>
      <c r="L72" s="27"/>
      <c r="M72" s="27"/>
      <c r="N72" s="27"/>
      <c r="O72" s="27"/>
      <c r="P72" s="27"/>
      <c r="Q72" s="27"/>
      <c r="R72" s="27"/>
    </row>
    <row r="73" spans="1:18" x14ac:dyDescent="0.35">
      <c r="A73" s="27"/>
      <c r="B73" s="27"/>
      <c r="C73" s="27"/>
      <c r="D73" s="27"/>
      <c r="E73" s="27"/>
      <c r="F73" s="27"/>
      <c r="G73" s="27"/>
      <c r="H73" s="27"/>
      <c r="I73" s="27"/>
      <c r="J73" s="27"/>
      <c r="K73" s="27"/>
      <c r="L73" s="27"/>
      <c r="M73" s="27"/>
      <c r="N73" s="27"/>
      <c r="O73" s="27"/>
      <c r="P73" s="27"/>
      <c r="Q73" s="27"/>
      <c r="R73" s="27"/>
    </row>
    <row r="74" spans="1:18" x14ac:dyDescent="0.35">
      <c r="A74" s="27"/>
      <c r="B74" s="27"/>
      <c r="C74" s="27"/>
      <c r="D74" s="27"/>
      <c r="E74" s="27"/>
      <c r="F74" s="27"/>
      <c r="G74" s="27"/>
      <c r="H74" s="27"/>
      <c r="I74" s="27"/>
      <c r="J74" s="27"/>
      <c r="K74" s="27"/>
      <c r="L74" s="27"/>
      <c r="M74" s="27"/>
      <c r="N74" s="27"/>
      <c r="O74" s="27"/>
      <c r="P74" s="27"/>
      <c r="Q74" s="27"/>
      <c r="R74" s="27"/>
    </row>
    <row r="75" spans="1:18" x14ac:dyDescent="0.35">
      <c r="A75" s="27"/>
      <c r="B75" s="27"/>
      <c r="C75" s="27"/>
      <c r="D75" s="27"/>
      <c r="E75" s="27"/>
      <c r="F75" s="27"/>
      <c r="G75" s="27"/>
      <c r="H75" s="27"/>
      <c r="I75" s="27"/>
      <c r="J75" s="27"/>
      <c r="K75" s="27"/>
      <c r="L75" s="27"/>
      <c r="M75" s="27"/>
      <c r="N75" s="27"/>
      <c r="O75" s="27"/>
      <c r="P75" s="27"/>
      <c r="Q75" s="27"/>
      <c r="R75" s="27"/>
    </row>
    <row r="76" spans="1:18" x14ac:dyDescent="0.35">
      <c r="A76" s="27"/>
      <c r="B76" s="27"/>
      <c r="C76" s="27"/>
      <c r="D76" s="27"/>
      <c r="E76" s="27"/>
      <c r="F76" s="27"/>
      <c r="G76" s="27"/>
      <c r="H76" s="27"/>
      <c r="I76" s="27"/>
      <c r="J76" s="27"/>
      <c r="K76" s="27"/>
      <c r="L76" s="27"/>
      <c r="M76" s="27"/>
      <c r="N76" s="27"/>
      <c r="O76" s="27"/>
      <c r="P76" s="27"/>
      <c r="Q76" s="27"/>
      <c r="R76" s="27"/>
    </row>
    <row r="77" spans="1:18" x14ac:dyDescent="0.35">
      <c r="A77" s="27"/>
      <c r="B77" s="27"/>
      <c r="C77" s="27"/>
      <c r="D77" s="27"/>
      <c r="E77" s="27"/>
      <c r="F77" s="27"/>
      <c r="G77" s="27"/>
      <c r="H77" s="27"/>
      <c r="I77" s="27"/>
      <c r="J77" s="27"/>
      <c r="K77" s="27"/>
      <c r="L77" s="27"/>
      <c r="M77" s="27"/>
      <c r="N77" s="27"/>
      <c r="O77" s="27"/>
      <c r="P77" s="27"/>
      <c r="Q77" s="27"/>
      <c r="R77" s="27"/>
    </row>
    <row r="78" spans="1:18" x14ac:dyDescent="0.35">
      <c r="A78" s="27"/>
      <c r="B78" s="27"/>
      <c r="C78" s="27"/>
      <c r="D78" s="27"/>
      <c r="E78" s="27"/>
      <c r="F78" s="27"/>
      <c r="G78" s="27"/>
      <c r="H78" s="27"/>
      <c r="I78" s="27"/>
      <c r="J78" s="27"/>
      <c r="K78" s="27"/>
      <c r="L78" s="27"/>
      <c r="M78" s="27"/>
      <c r="N78" s="27"/>
      <c r="O78" s="27"/>
      <c r="P78" s="27"/>
      <c r="Q78" s="27"/>
      <c r="R78" s="27"/>
    </row>
  </sheetData>
  <mergeCells count="38">
    <mergeCell ref="A1:F3"/>
    <mergeCell ref="B18:E18"/>
    <mergeCell ref="H7:J7"/>
    <mergeCell ref="L7:N7"/>
    <mergeCell ref="P7:R7"/>
    <mergeCell ref="H9:J9"/>
    <mergeCell ref="H10:J10"/>
    <mergeCell ref="H11:J11"/>
    <mergeCell ref="L9:N9"/>
    <mergeCell ref="L10:N10"/>
    <mergeCell ref="L11:N11"/>
    <mergeCell ref="P9:R9"/>
    <mergeCell ref="P10:R10"/>
    <mergeCell ref="P11:R11"/>
    <mergeCell ref="P14:R14"/>
    <mergeCell ref="L16:N16"/>
    <mergeCell ref="L17:N17"/>
    <mergeCell ref="L18:N18"/>
    <mergeCell ref="P16:R16"/>
    <mergeCell ref="H14:J14"/>
    <mergeCell ref="H16:J16"/>
    <mergeCell ref="H17:J17"/>
    <mergeCell ref="H18:J18"/>
    <mergeCell ref="L14:N14"/>
    <mergeCell ref="P24:R24"/>
    <mergeCell ref="P25:R25"/>
    <mergeCell ref="P17:R17"/>
    <mergeCell ref="P18:R18"/>
    <mergeCell ref="H24:J24"/>
    <mergeCell ref="H25:J25"/>
    <mergeCell ref="L23:N23"/>
    <mergeCell ref="L24:N24"/>
    <mergeCell ref="L25:N25"/>
    <mergeCell ref="H21:J21"/>
    <mergeCell ref="L21:N21"/>
    <mergeCell ref="P21:R21"/>
    <mergeCell ref="H23:J23"/>
    <mergeCell ref="P23:R23"/>
  </mergeCells>
  <conditionalFormatting sqref="E8:E16">
    <cfRule type="dataBar" priority="21">
      <dataBar showValue="0">
        <cfvo type="min"/>
        <cfvo type="max"/>
        <color rgb="FF00B050"/>
      </dataBar>
      <extLst>
        <ext xmlns:x14="http://schemas.microsoft.com/office/spreadsheetml/2009/9/main" uri="{B025F937-C7B1-47D3-B67F-A62EFF666E3E}">
          <x14:id>{6FE7BFF7-175F-4466-AA8C-6744FF77BFB8}</x14:id>
        </ext>
      </extLst>
    </cfRule>
  </conditionalFormatting>
  <conditionalFormatting sqref="H11:J11">
    <cfRule type="expression" dxfId="17" priority="18">
      <formula>$H$11&lt;0</formula>
    </cfRule>
    <cfRule type="expression" dxfId="16" priority="20">
      <formula>$H$11&gt;0</formula>
    </cfRule>
  </conditionalFormatting>
  <conditionalFormatting sqref="H18:J18">
    <cfRule type="expression" dxfId="15" priority="13">
      <formula>$H$18:$R$18&gt;0</formula>
    </cfRule>
    <cfRule type="expression" dxfId="14" priority="14">
      <formula>$H$18:$R$18&lt;0</formula>
    </cfRule>
  </conditionalFormatting>
  <conditionalFormatting sqref="H25:J25">
    <cfRule type="expression" dxfId="13" priority="5">
      <formula>$H$25&gt;0</formula>
    </cfRule>
    <cfRule type="expression" dxfId="12" priority="6">
      <formula>$H$25&lt;0</formula>
    </cfRule>
  </conditionalFormatting>
  <conditionalFormatting sqref="L11:N11">
    <cfRule type="expression" dxfId="11" priority="17">
      <formula>$L$11&gt;0</formula>
    </cfRule>
    <cfRule type="expression" dxfId="0" priority="19">
      <formula>$L$11&lt;0</formula>
    </cfRule>
  </conditionalFormatting>
  <conditionalFormatting sqref="L18:N18">
    <cfRule type="expression" dxfId="10" priority="11">
      <formula>$P$18&gt;0</formula>
    </cfRule>
    <cfRule type="expression" dxfId="9" priority="12">
      <formula>$L$18&lt;0</formula>
    </cfRule>
  </conditionalFormatting>
  <conditionalFormatting sqref="L25:N25">
    <cfRule type="expression" dxfId="8" priority="3">
      <formula>$L$25&gt;0</formula>
    </cfRule>
    <cfRule type="expression" dxfId="7" priority="4">
      <formula>$L$25&lt;0</formula>
    </cfRule>
  </conditionalFormatting>
  <conditionalFormatting sqref="P11:R11">
    <cfRule type="expression" dxfId="6" priority="15">
      <formula>$P$11&lt;0</formula>
    </cfRule>
    <cfRule type="expression" dxfId="5" priority="16">
      <formula>$P$11&gt;0</formula>
    </cfRule>
  </conditionalFormatting>
  <conditionalFormatting sqref="P18:R18">
    <cfRule type="expression" dxfId="4" priority="9">
      <formula>$P$18&gt;0</formula>
    </cfRule>
    <cfRule type="expression" dxfId="3" priority="10">
      <formula>$P$18&lt;0</formula>
    </cfRule>
  </conditionalFormatting>
  <conditionalFormatting sqref="P25:R25">
    <cfRule type="expression" dxfId="2" priority="1">
      <formula>$P$25&gt;0</formula>
    </cfRule>
    <cfRule type="expression" dxfId="1" priority="2">
      <formula>$P$25&lt;0</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6FE7BFF7-175F-4466-AA8C-6744FF77BFB8}">
            <x14:dataBar minLength="0" maxLength="100" gradient="0" axisPosition="middle">
              <x14:cfvo type="autoMin"/>
              <x14:cfvo type="autoMax"/>
              <x14:negativeFillColor rgb="FFFF0000"/>
              <x14:axisColor rgb="FF000000"/>
            </x14:dataBar>
          </x14:cfRule>
          <xm:sqref>E8:E16</xm:sqref>
        </x14:conditionalFormatting>
      </x14:conditionalFormatting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C l i e n t W i n d o w X M L " > < C u s t o m C o n t e n t > < ! [ C D A T A [ C a l e n d a r _ b 2 7 6 0 6 5 f - 2 c 2 8 - 4 a 2 4 - 9 2 1 5 - 0 c d 1 3 5 1 7 f f 8 6 ] ] > < / 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2.xml>��< ? x m l   v e r s i o n = " 1 . 0 "   e n c o d i n g = " U T F - 1 6 " ? > < G e m i n i   x m l n s = " h t t p : / / g e m i n i / p i v o t c u s t o m i z a t i o n / S h o w H i d d e n " > < 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 T a g s \ T a b l e s \ & l t ; T a b l e s \ J o u r n a l & g t ; < / K e y > < / D i a g r a m O b j e c t K e y > < D i a g r a m O b j e c t K e y > < K e y > D y n a m i c   T a g s \ T a b l e s \ & l t ; T a b l e s \ C O A & g t ; < / K e y > < / D i a g r a m O b j e c t K e y > < D i a g r a m O b j e c t K e y > < K e y > D y n a m i c   T a g s \ T a b l e s \ & l t ; T a b l e s \ D I V I S I O N & g t ; < / K e y > < / D i a g r a m O b j e c t K e y > < D i a g r a m O b j e c t K e y > < K e y > D y n a m i c   T a g s \ T a b l e s \ & l t ; T a b l e s \ C a l e n d a r & g t ; < / K e y > < / D i a g r a m O b j e c t K e y > < D i a g r a m O b j e c t K e y > < K e y > T a b l e s \ J o u r n a l < / K e y > < / D i a g r a m O b j e c t K e y > < D i a g r a m O b j e c t K e y > < K e y > T a b l e s \ J o u r n a l \ C o l u m n s \ D a t e < / K e y > < / D i a g r a m O b j e c t K e y > < D i a g r a m O b j e c t K e y > < K e y > T a b l e s \ J o u r n a l \ C o l u m n s \ D i v i s i o n < / K e y > < / D i a g r a m O b j e c t K e y > < D i a g r a m O b j e c t K e y > < K e y > T a b l e s \ J o u r n a l \ C o l u m n s \ D e s c r i p t i o n < / K e y > < / D i a g r a m O b j e c t K e y > < D i a g r a m O b j e c t K e y > < K e y > T a b l e s \ J o u r n a l \ C o l u m n s \ A m o u n t < / K e y > < / D i a g r a m O b j e c t K e y > < D i a g r a m O b j e c t K e y > < K e y > T a b l e s \ J o u r n a l \ C o l u m n s \ T y p e < / K e y > < / D i a g r a m O b j e c t K e y > < D i a g r a m O b j e c t K e y > < K e y > T a b l e s \ J o u r n a l \ C o l u m n s \ A c c o u n t < / K e y > < / D i a g r a m O b j e c t K e y > < D i a g r a m O b j e c t K e y > < K e y > T a b l e s \ J o u r n a l \ C o l u m n s \ T B   A m o u n t < / K e y > < / D i a g r a m O b j e c t K e y > < D i a g r a m O b j e c t K e y > < K e y > T a b l e s \ C O A < / K e y > < / D i a g r a m O b j e c t K e y > < D i a g r a m O b j e c t K e y > < K e y > T a b l e s \ C O A \ C o l u m n s \ A c c o u n t   C o d e < / K e y > < / D i a g r a m O b j e c t K e y > < D i a g r a m O b j e c t K e y > < K e y > T a b l e s \ C O A \ C o l u m n s \ A c c o u n t < / K e y > < / D i a g r a m O b j e c t K e y > < D i a g r a m O b j e c t K e y > < K e y > T a b l e s \ C O A \ C o l u m n s \ I S   o r   B S < / K e y > < / D i a g r a m O b j e c t K e y > < D i a g r a m O b j e c t K e y > < K e y > T a b l e s \ C O A \ C o l u m n s \ C a t e g o r y < / K e y > < / D i a g r a m O b j e c t K e y > < D i a g r a m O b j e c t K e y > < K e y > T a b l e s \ C O A \ C o l u m n s \ D e b i t   o r   C r e d i t < / K e y > < / D i a g r a m O b j e c t K e y > < D i a g r a m O b j e c t K e y > < K e y > T a b l e s \ C O A \ C o l u m n s \ A c c o u n t   G r o u p < / K e y > < / D i a g r a m O b j e c t K e y > < D i a g r a m O b j e c t K e y > < K e y > T a b l e s \ D I V I S I O N < / K e y > < / D i a g r a m O b j e c t K e y > < D i a g r a m O b j e c t K e y > < K e y > T a b l e s \ D I V I S I O N \ C o l u m n s \ D i v i s i o n < / K e y > < / D i a g r a m O b j e c t K e y > < D i a g r a m O b j e c t K e y > < K e y > T a b l e s \ C a l e n d a r < / K e y > < / D i a g r a m O b j e c t K e y > < D i a g r a m O b j e c t K e y > < K e y > T a b l e s \ C a l e n d a r \ C o l u m n s \ D a t e < / K e y > < / D i a g r a m O b j e c t K e y > < D i a g r a m O b j e c t K e y > < K e y > T a b l e s \ C a l e n d a r \ C o l u m n s \ Y e a r < / K e y > < / D i a g r a m O b j e c t K e y > < D i a g r a m O b j e c t K e y > < K e y > T a b l e s \ C a l e n d a r \ C o l u m n s \ M o n t h < / K e y > < / D i a g r a m O b j e c t K e y > < D i a g r a m O b j e c t K e y > < K e y > T a b l e s \ C a l e n d a r \ C o l u m n s \ M o n t h   N a m e < / K e y > < / D i a g r a m O b j e c t K e y > < D i a g r a m O b j e c t K e y > < K e y > R e l a t i o n s h i p s \ & l t ; T a b l e s \ J o u r n a l \ C o l u m n s \ D a t e & g t ; - & l t ; T a b l e s \ C a l e n d a r \ C o l u m n s \ D a t e & g t ; < / K e y > < / D i a g r a m O b j e c t K e y > < D i a g r a m O b j e c t K e y > < K e y > R e l a t i o n s h i p s \ & l t ; T a b l e s \ J o u r n a l \ C o l u m n s \ D a t e & g t ; - & l t ; T a b l e s \ C a l e n d a r \ C o l u m n s \ D a t e & g t ; \ F K < / K e y > < / D i a g r a m O b j e c t K e y > < D i a g r a m O b j e c t K e y > < K e y > R e l a t i o n s h i p s \ & l t ; T a b l e s \ J o u r n a l \ C o l u m n s \ D a t e & g t ; - & l t ; T a b l e s \ C a l e n d a r \ C o l u m n s \ D a t e & g t ; \ P K < / K e y > < / D i a g r a m O b j e c t K e y > < D i a g r a m O b j e c t K e y > < K e y > R e l a t i o n s h i p s \ & l t ; T a b l e s \ J o u r n a l \ C o l u m n s \ D a t e & g t ; - & l t ; T a b l e s \ C a l e n d a r \ C o l u m n s \ D a t e & g t ; \ C r o s s F i l t e r < / K e y > < / D i a g r a m O b j e c t K e y > < D i a g r a m O b j e c t K e y > < K e y > R e l a t i o n s h i p s \ & l t ; T a b l e s \ J o u r n a l \ C o l u m n s \ D i v i s i o n & g t ; - & l t ; T a b l e s \ D I V I S I O N \ C o l u m n s \ D i v i s i o n & g t ; < / K e y > < / D i a g r a m O b j e c t K e y > < D i a g r a m O b j e c t K e y > < K e y > R e l a t i o n s h i p s \ & l t ; T a b l e s \ J o u r n a l \ C o l u m n s \ D i v i s i o n & g t ; - & l t ; T a b l e s \ D I V I S I O N \ C o l u m n s \ D i v i s i o n & g t ; \ F K < / K e y > < / D i a g r a m O b j e c t K e y > < D i a g r a m O b j e c t K e y > < K e y > R e l a t i o n s h i p s \ & l t ; T a b l e s \ J o u r n a l \ C o l u m n s \ D i v i s i o n & g t ; - & l t ; T a b l e s \ D I V I S I O N \ C o l u m n s \ D i v i s i o n & g t ; \ P K < / K e y > < / D i a g r a m O b j e c t K e y > < D i a g r a m O b j e c t K e y > < K e y > R e l a t i o n s h i p s \ & l t ; T a b l e s \ J o u r n a l \ C o l u m n s \ D i v i s i o n & g t ; - & l t ; T a b l e s \ D I V I S I O N \ C o l u m n s \ D i v i s i o n & g t ; \ C r o s s F i l t e r < / K e y > < / D i a g r a m O b j e c t K e y > < D i a g r a m O b j e c t K e y > < K e y > R e l a t i o n s h i p s \ & l t ; T a b l e s \ J o u r n a l \ C o l u m n s \ A c c o u n t & g t ; - & l t ; T a b l e s \ C O A \ C o l u m n s \ A c c o u n t & g t ; < / K e y > < / D i a g r a m O b j e c t K e y > < D i a g r a m O b j e c t K e y > < K e y > R e l a t i o n s h i p s \ & l t ; T a b l e s \ J o u r n a l \ C o l u m n s \ A c c o u n t & g t ; - & l t ; T a b l e s \ C O A \ C o l u m n s \ A c c o u n t & g t ; \ F K < / K e y > < / D i a g r a m O b j e c t K e y > < D i a g r a m O b j e c t K e y > < K e y > R e l a t i o n s h i p s \ & l t ; T a b l e s \ J o u r n a l \ C o l u m n s \ A c c o u n t & g t ; - & l t ; T a b l e s \ C O A \ C o l u m n s \ A c c o u n t & g t ; \ P K < / K e y > < / D i a g r a m O b j e c t K e y > < D i a g r a m O b j e c t K e y > < K e y > R e l a t i o n s h i p s \ & l t ; T a b l e s \ J o u r n a l \ C o l u m n s \ A c c o u n t & g t ; - & l t ; T a b l e s \ C O A \ C o l u m n s \ A c c o u n t & g t ; \ C r o s s F i l t e r < / K e y > < / D i a g r a m O b j e c t K e y > < / A l l K e y s > < S e l e c t e d K e y s > < D i a g r a m O b j e c t K e y > < K e y > R e l a t i o n s h i p s \ & l t ; T a b l e s \ J o u r n a l \ C o l u m n s \ D i v i s i o n & g t ; - & l t ; T a b l e s \ D I V I S I O N \ C o l u m n s \ D i v i s i o n & g t ; \ C r o s s F i l t e r 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 T a g s \ T a b l e s \ & l t ; T a b l e s \ J o u r n a l & g t ; < / K e y > < / a : K e y > < a : V a l u e   i : t y p e = " D i a g r a m D i s p l a y T a g V i e w S t a t e " > < I s N o t F i l t e r e d O u t > t r u e < / I s N o t F i l t e r e d O u t > < / a : V a l u e > < / a : K e y V a l u e O f D i a g r a m O b j e c t K e y a n y T y p e z b w N T n L X > < a : K e y V a l u e O f D i a g r a m O b j e c t K e y a n y T y p e z b w N T n L X > < a : K e y > < K e y > D y n a m i c   T a g s \ T a b l e s \ & l t ; T a b l e s \ C O A & g t ; < / K e y > < / a : K e y > < a : V a l u e   i : t y p e = " D i a g r a m D i s p l a y T a g V i e w S t a t e " > < I s N o t F i l t e r e d O u t > t r u e < / I s N o t F i l t e r e d O u t > < / a : V a l u e > < / a : K e y V a l u e O f D i a g r a m O b j e c t K e y a n y T y p e z b w N T n L X > < a : K e y V a l u e O f D i a g r a m O b j e c t K e y a n y T y p e z b w N T n L X > < a : K e y > < K e y > D y n a m i c   T a g s \ T a b l e s \ & l t ; T a b l e s \ D I V I S I O N & g t ; 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 T a b l e s \ J o u r n a l < / K e y > < / a : K e y > < a : V a l u e   i : t y p e = " D i a g r a m D i s p l a y N o d e V i e w S t a t e " > < H e i g h t > 1 5 0 < / H e i g h t > < I s E x p a n d e d > t r u e < / I s E x p a n d e d > < L a y e d O u t > t r u e < / L a y e d O u t > < L e f t > 6 6 9 . 9 9 9 9 9 9 9 9 9 9 9 9 8 9 < / L e f t > < S c r o l l V e r t i c a l O f f s e t > 6 6 . 2 2 6 6 6 6 6 6 6 6 6 6 6 8 8 < / S c r o l l V e r t i c a l O f f s e t > < T a b I n d e x > 3 < / T a b I n d e x > < T o p > 2 3 3 . 3 3 3 3 3 3 3 3 3 3 3 3 3 1 < / T o p > < W i d t h > 2 0 0 < / W i d t h > < / a : V a l u e > < / a : K e y V a l u e O f D i a g r a m O b j e c t K e y a n y T y p e z b w N T n L X > < a : K e y V a l u e O f D i a g r a m O b j e c t K e y a n y T y p e z b w N T n L X > < a : K e y > < K e y > T a b l e s \ J o u r n a l \ C o l u m n s \ D a t e < / K e y > < / a : K e y > < a : V a l u e   i : t y p e = " D i a g r a m D i s p l a y N o d e V i e w S t a t e " > < H e i g h t > 1 5 0 < / H e i g h t > < I s E x p a n d e d > t r u e < / I s E x p a n d e d > < W i d t h > 2 0 0 < / W i d t h > < / a : V a l u e > < / a : K e y V a l u e O f D i a g r a m O b j e c t K e y a n y T y p e z b w N T n L X > < a : K e y V a l u e O f D i a g r a m O b j e c t K e y a n y T y p e z b w N T n L X > < a : K e y > < K e y > T a b l e s \ J o u r n a l \ C o l u m n s \ D i v i s i o n < / K e y > < / a : K e y > < a : V a l u e   i : t y p e = " D i a g r a m D i s p l a y N o d e V i e w S t a t e " > < H e i g h t > 1 5 0 < / H e i g h t > < I s E x p a n d e d > t r u e < / I s E x p a n d e d > < W i d t h > 2 0 0 < / W i d t h > < / a : V a l u e > < / a : K e y V a l u e O f D i a g r a m O b j e c t K e y a n y T y p e z b w N T n L X > < a : K e y V a l u e O f D i a g r a m O b j e c t K e y a n y T y p e z b w N T n L X > < a : K e y > < K e y > T a b l e s \ J o u r n a l \ C o l u m n s \ D e s c r i p t i o n < / K e y > < / a : K e y > < a : V a l u e   i : t y p e = " D i a g r a m D i s p l a y N o d e V i e w S t a t e " > < H e i g h t > 1 5 0 < / H e i g h t > < I s E x p a n d e d > t r u e < / I s E x p a n d e d > < W i d t h > 2 0 0 < / W i d t h > < / a : V a l u e > < / a : K e y V a l u e O f D i a g r a m O b j e c t K e y a n y T y p e z b w N T n L X > < a : K e y V a l u e O f D i a g r a m O b j e c t K e y a n y T y p e z b w N T n L X > < a : K e y > < K e y > T a b l e s \ J o u r n a l \ C o l u m n s \ A m o u n t < / K e y > < / a : K e y > < a : V a l u e   i : t y p e = " D i a g r a m D i s p l a y N o d e V i e w S t a t e " > < H e i g h t > 1 5 0 < / H e i g h t > < I s E x p a n d e d > t r u e < / I s E x p a n d e d > < W i d t h > 2 0 0 < / W i d t h > < / a : V a l u e > < / a : K e y V a l u e O f D i a g r a m O b j e c t K e y a n y T y p e z b w N T n L X > < a : K e y V a l u e O f D i a g r a m O b j e c t K e y a n y T y p e z b w N T n L X > < a : K e y > < K e y > T a b l e s \ J o u r n a l \ C o l u m n s \ T y p e < / K e y > < / a : K e y > < a : V a l u e   i : t y p e = " D i a g r a m D i s p l a y N o d e V i e w S t a t e " > < H e i g h t > 1 5 0 < / H e i g h t > < I s E x p a n d e d > t r u e < / I s E x p a n d e d > < W i d t h > 2 0 0 < / W i d t h > < / a : V a l u e > < / a : K e y V a l u e O f D i a g r a m O b j e c t K e y a n y T y p e z b w N T n L X > < a : K e y V a l u e O f D i a g r a m O b j e c t K e y a n y T y p e z b w N T n L X > < a : K e y > < K e y > T a b l e s \ J o u r n a l \ C o l u m n s \ A c c o u n t < / K e y > < / a : K e y > < a : V a l u e   i : t y p e = " D i a g r a m D i s p l a y N o d e V i e w S t a t e " > < H e i g h t > 1 5 0 < / H e i g h t > < I s E x p a n d e d > t r u e < / I s E x p a n d e d > < W i d t h > 2 0 0 < / W i d t h > < / a : V a l u e > < / a : K e y V a l u e O f D i a g r a m O b j e c t K e y a n y T y p e z b w N T n L X > < a : K e y V a l u e O f D i a g r a m O b j e c t K e y a n y T y p e z b w N T n L X > < a : K e y > < K e y > T a b l e s \ J o u r n a l \ C o l u m n s \ T B   A m o u n t < / K e y > < / a : K e y > < a : V a l u e   i : t y p e = " D i a g r a m D i s p l a y N o d e V i e w S t a t e " > < H e i g h t > 1 5 0 < / H e i g h t > < I s E x p a n d e d > t r u e < / I s E x p a n d e d > < W i d t h > 2 0 0 < / W i d t h > < / a : V a l u e > < / a : K e y V a l u e O f D i a g r a m O b j e c t K e y a n y T y p e z b w N T n L X > < a : K e y V a l u e O f D i a g r a m O b j e c t K e y a n y T y p e z b w N T n L X > < a : K e y > < K e y > T a b l e s \ C O A < / K e y > < / a : K e y > < a : V a l u e   i : t y p e = " D i a g r a m D i s p l a y N o d e V i e w S t a t e " > < H e i g h t > 1 5 0 < / H e i g h t > < I s E x p a n d e d > t r u e < / I s E x p a n d e d > < L a y e d O u t > t r u e < / L a y e d O u t > < L e f t > 3 2 9 . 9 0 3 8 1 0 5 6 7 6 6 5 8 < / L e f t > < W i d t h > 2 0 0 < / W i d t h > < / a : V a l u e > < / a : K e y V a l u e O f D i a g r a m O b j e c t K e y a n y T y p e z b w N T n L X > < a : K e y V a l u e O f D i a g r a m O b j e c t K e y a n y T y p e z b w N T n L X > < a : K e y > < K e y > T a b l e s \ C O A \ C o l u m n s \ A c c o u n t   C o d e < / K e y > < / a : K e y > < a : V a l u e   i : t y p e = " D i a g r a m D i s p l a y N o d e V i e w S t a t e " > < H e i g h t > 1 5 0 < / H e i g h t > < I s E x p a n d e d > t r u e < / I s E x p a n d e d > < W i d t h > 2 0 0 < / W i d t h > < / a : V a l u e > < / a : K e y V a l u e O f D i a g r a m O b j e c t K e y a n y T y p e z b w N T n L X > < a : K e y V a l u e O f D i a g r a m O b j e c t K e y a n y T y p e z b w N T n L X > < a : K e y > < K e y > T a b l e s \ C O A \ C o l u m n s \ A c c o u n t < / K e y > < / a : K e y > < a : V a l u e   i : t y p e = " D i a g r a m D i s p l a y N o d e V i e w S t a t e " > < H e i g h t > 1 5 0 < / H e i g h t > < I s E x p a n d e d > t r u e < / I s E x p a n d e d > < W i d t h > 2 0 0 < / W i d t h > < / a : V a l u e > < / a : K e y V a l u e O f D i a g r a m O b j e c t K e y a n y T y p e z b w N T n L X > < a : K e y V a l u e O f D i a g r a m O b j e c t K e y a n y T y p e z b w N T n L X > < a : K e y > < K e y > T a b l e s \ C O A \ C o l u m n s \ I S   o r   B S < / K e y > < / a : K e y > < a : V a l u e   i : t y p e = " D i a g r a m D i s p l a y N o d e V i e w S t a t e " > < H e i g h t > 1 5 0 < / H e i g h t > < I s E x p a n d e d > t r u e < / I s E x p a n d e d > < W i d t h > 2 0 0 < / W i d t h > < / a : V a l u e > < / a : K e y V a l u e O f D i a g r a m O b j e c t K e y a n y T y p e z b w N T n L X > < a : K e y V a l u e O f D i a g r a m O b j e c t K e y a n y T y p e z b w N T n L X > < a : K e y > < K e y > T a b l e s \ C O A \ C o l u m n s \ C a t e g o r y < / K e y > < / a : K e y > < a : V a l u e   i : t y p e = " D i a g r a m D i s p l a y N o d e V i e w S t a t e " > < H e i g h t > 1 5 0 < / H e i g h t > < I s E x p a n d e d > t r u e < / I s E x p a n d e d > < W i d t h > 2 0 0 < / W i d t h > < / a : V a l u e > < / a : K e y V a l u e O f D i a g r a m O b j e c t K e y a n y T y p e z b w N T n L X > < a : K e y V a l u e O f D i a g r a m O b j e c t K e y a n y T y p e z b w N T n L X > < a : K e y > < K e y > T a b l e s \ C O A \ C o l u m n s \ D e b i t   o r   C r e d i t < / K e y > < / a : K e y > < a : V a l u e   i : t y p e = " D i a g r a m D i s p l a y N o d e V i e w S t a t e " > < H e i g h t > 1 5 0 < / H e i g h t > < I s E x p a n d e d > t r u e < / I s E x p a n d e d > < W i d t h > 2 0 0 < / W i d t h > < / a : V a l u e > < / a : K e y V a l u e O f D i a g r a m O b j e c t K e y a n y T y p e z b w N T n L X > < a : K e y V a l u e O f D i a g r a m O b j e c t K e y a n y T y p e z b w N T n L X > < a : K e y > < K e y > T a b l e s \ C O A \ C o l u m n s \ A c c o u n t   G r o u p < / K e y > < / a : K e y > < a : V a l u e   i : t y p e = " D i a g r a m D i s p l a y N o d e V i e w S t a t e " > < H e i g h t > 1 5 0 < / H e i g h t > < I s E x p a n d e d > t r u e < / I s E x p a n d e d > < W i d t h > 2 0 0 < / W i d t h > < / a : V a l u e > < / a : K e y V a l u e O f D i a g r a m O b j e c t K e y a n y T y p e z b w N T n L X > < a : K e y V a l u e O f D i a g r a m O b j e c t K e y a n y T y p e z b w N T n L X > < a : K e y > < K e y > T a b l e s \ D I V I S I O N < / K e y > < / a : K e y > < a : V a l u e   i : t y p e = " D i a g r a m D i s p l a y N o d e V i e w S t a t e " > < H e i g h t > 1 5 0 < / H e i g h t > < I s E x p a n d e d > t r u e < / I s E x p a n d e d > < L a y e d O u t > t r u e < / L a y e d O u t > < L e f t > 6 5 9 . 8 0 7 6 2 1 1 3 5 3 3 1 6 < / L e f t > < T a b I n d e x > 1 < / T a b I n d e x > < W i d t h > 2 0 0 < / W i d t h > < / a : V a l u e > < / a : K e y V a l u e O f D i a g r a m O b j e c t K e y a n y T y p e z b w N T n L X > < a : K e y V a l u e O f D i a g r a m O b j e c t K e y a n y T y p e z b w N T n L X > < a : K e y > < K e y > T a b l e s \ D I V I S I O N \ C o l u m n s \ D i v i s i o n < / 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 9 8 9 . 7 1 1 4 3 1 7 0 2 9 9 7 2 9 < / L e f t > < T a b I n d e x > 2 < / 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 T a b l e s \ C a l e n d a r \ C o l u m n s \ M o n t h   N a m e < / K e y > < / a : K e y > < a : V a l u e   i : t y p e = " D i a g r a m D i s p l a y N o d e V i e w S t a t e " > < H e i g h t > 1 5 0 < / H e i g h t > < I s E x p a n d e d > t r u e < / I s E x p a n d e d > < W i d t h > 2 0 0 < / W i d t h > < / a : V a l u e > < / a : K e y V a l u e O f D i a g r a m O b j e c t K e y a n y T y p e z b w N T n L X > < a : K e y V a l u e O f D i a g r a m O b j e c t K e y a n y T y p e z b w N T n L X > < a : K e y > < K e y > R e l a t i o n s h i p s \ & l t ; T a b l e s \ J o u r n a l \ C o l u m n s \ D a t e & g t ; - & l t ; T a b l e s \ C a l e n d a r \ C o l u m n s \ D a t e & g t ; < / K e y > < / a : K e y > < a : V a l u e   i : t y p e = " D i a g r a m D i s p l a y L i n k V i e w S t a t e " > < A u t o m a t i o n P r o p e r t y H e l p e r T e x t > E n d   p o i n t   1 :   ( 8 8 6 , 3 0 8 . 3 3 3 3 3 3 ) .   E n d   p o i n t   2 :   ( 9 7 3 . 7 1 1 4 3 1 7 0 2 9 9 7 , 7 5 )   < / A u t o m a t i o n P r o p e r t y H e l p e r T e x t > < L a y e d O u t > t r u e < / L a y e d O u t > < P o i n t s   x m l n s : b = " h t t p : / / s c h e m a s . d a t a c o n t r a c t . o r g / 2 0 0 4 / 0 7 / S y s t e m . W i n d o w s " > < b : P o i n t > < b : _ x > 8 8 5 . 9 9 9 9 9 9 9 9 9 9 9 9 7 7 < / b : _ x > < b : _ y > 3 0 8 . 3 3 3 3 3 3 0 0 0 0 0 0 0 4 < / b : _ y > < / b : P o i n t > < b : P o i n t > < b : _ x > 9 2 7 . 8 5 5 7 1 6 < / b : _ x > < b : _ y > 3 0 8 . 3 3 3 3 3 3 0 0 0 0 0 0 0 4 < / b : _ y > < / b : P o i n t > < b : P o i n t > < b : _ x > 9 2 9 . 8 5 5 7 1 6 < / b : _ x > < b : _ y > 3 0 6 . 3 3 3 3 3 3 0 0 0 0 0 0 0 4 < / b : _ y > < / b : P o i n t > < b : P o i n t > < b : _ x > 9 2 9 . 8 5 5 7 1 6 < / b : _ x > < b : _ y > 7 7 < / b : _ y > < / b : P o i n t > < b : P o i n t > < b : _ x > 9 3 1 . 8 5 5 7 1 6 < / b : _ x > < b : _ y > 7 5 < / b : _ y > < / b : P o i n t > < b : P o i n t > < b : _ x > 9 7 3 . 7 1 1 4 3 1 7 0 2 9 9 7 2 9 < / b : _ x > < b : _ y > 7 5 < / b : _ y > < / b : P o i n t > < / P o i n t s > < / a : V a l u e > < / a : K e y V a l u e O f D i a g r a m O b j e c t K e y a n y T y p e z b w N T n L X > < a : K e y V a l u e O f D i a g r a m O b j e c t K e y a n y T y p e z b w N T n L X > < a : K e y > < K e y > R e l a t i o n s h i p s \ & l t ; T a b l e s \ J o u r n a l \ C o l u m n s \ D a t e & g t ; - & l t ; T a b l e s \ C a l e n d a r \ C o l u m n s \ D a t e & g t ; \ F K < / K e y > < / a : K e y > < a : V a l u e   i : t y p e = " D i a g r a m D i s p l a y L i n k E n d p o i n t V i e w S t a t e " > < H e i g h t > 1 6 < / H e i g h t > < L a b e l L o c a t i o n   x m l n s : b = " h t t p : / / s c h e m a s . d a t a c o n t r a c t . o r g / 2 0 0 4 / 0 7 / S y s t e m . W i n d o w s " > < b : _ x > 8 6 9 . 9 9 9 9 9 9 9 9 9 9 9 9 7 7 < / b : _ x > < b : _ y > 3 0 0 . 3 3 3 3 3 3 0 0 0 0 0 0 0 4 < / b : _ y > < / L a b e l L o c a t i o n > < L o c a t i o n   x m l n s : b = " h t t p : / / s c h e m a s . d a t a c o n t r a c t . o r g / 2 0 0 4 / 0 7 / S y s t e m . W i n d o w s " > < b : _ x > 8 6 9 . 9 9 9 9 9 9 9 9 9 9 9 9 7 7 < / b : _ x > < b : _ y > 3 0 8 . 3 3 3 3 3 3 0 0 0 0 0 0 0 4 < / b : _ y > < / L o c a t i o n > < S h a p e R o t a t e A n g l e > 3 6 0 < / S h a p e R o t a t e A n g l e > < W i d t h > 1 6 < / W i d t h > < / a : V a l u e > < / a : K e y V a l u e O f D i a g r a m O b j e c t K e y a n y T y p e z b w N T n L X > < a : K e y V a l u e O f D i a g r a m O b j e c t K e y a n y T y p e z b w N T n L X > < a : K e y > < K e y > R e l a t i o n s h i p s \ & l t ; T a b l e s \ J o u r n a l \ C o l u m n s \ D a t e & g t ; - & l t ; T a b l e s \ C a l e n d a r \ C o l u m n s \ D a t e & g t ; \ P K 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 R e l a t i o n s h i p s \ & l t ; T a b l e s \ J o u r n a l \ C o l u m n s \ D a t e & g t ; - & l t ; T a b l e s \ C a l e n d a r \ C o l u m n s \ D a t e & g t ; \ C r o s s F i l t e r < / K e y > < / a : K e y > < a : V a l u e   i : t y p e = " D i a g r a m D i s p l a y L i n k C r o s s F i l t e r V i e w S t a t e " > < P o i n t s   x m l n s : b = " h t t p : / / s c h e m a s . d a t a c o n t r a c t . o r g / 2 0 0 4 / 0 7 / S y s t e m . W i n d o w s " > < b : P o i n t > < b : _ x > 8 8 5 . 9 9 9 9 9 9 9 9 9 9 9 9 7 7 < / b : _ x > < b : _ y > 3 0 8 . 3 3 3 3 3 3 0 0 0 0 0 0 0 4 < / b : _ y > < / b : P o i n t > < b : P o i n t > < b : _ x > 9 2 7 . 8 5 5 7 1 6 < / b : _ x > < b : _ y > 3 0 8 . 3 3 3 3 3 3 0 0 0 0 0 0 0 4 < / b : _ y > < / b : P o i n t > < b : P o i n t > < b : _ x > 9 2 9 . 8 5 5 7 1 6 < / b : _ x > < b : _ y > 3 0 6 . 3 3 3 3 3 3 0 0 0 0 0 0 0 4 < / b : _ y > < / b : P o i n t > < b : P o i n t > < b : _ x > 9 2 9 . 8 5 5 7 1 6 < / b : _ x > < b : _ y > 7 7 < / b : _ y > < / b : P o i n t > < b : P o i n t > < b : _ x > 9 3 1 . 8 5 5 7 1 6 < / b : _ x > < b : _ y > 7 5 < / b : _ y > < / b : P o i n t > < b : P o i n t > < b : _ x > 9 7 3 . 7 1 1 4 3 1 7 0 2 9 9 7 2 9 < / b : _ x > < b : _ y > 7 5 < / b : _ y > < / b : P o i n t > < / P o i n t s > < / a : V a l u e > < / a : K e y V a l u e O f D i a g r a m O b j e c t K e y a n y T y p e z b w N T n L X > < a : K e y V a l u e O f D i a g r a m O b j e c t K e y a n y T y p e z b w N T n L X > < a : K e y > < K e y > R e l a t i o n s h i p s \ & l t ; T a b l e s \ J o u r n a l \ C o l u m n s \ D i v i s i o n & g t ; - & l t ; T a b l e s \ D I V I S I O N \ C o l u m n s \ D i v i s i o n & g t ; < / K e y > < / a : K e y > < a : V a l u e   i : t y p e = " D i a g r a m D i s p l a y L i n k V i e w S t a t e " > < A u t o m a t i o n P r o p e r t y H e l p e r T e x t > E n d   p o i n t   1 :   ( 7 7 4 . 9 0 3 8 1 , 2 1 7 . 3 3 3 3 3 3 3 3 3 3 3 3 ) .   E n d   p o i n t   2 :   ( 7 5 4 . 9 0 3 8 1 , 1 6 6 )   < / A u t o m a t i o n P r o p e r t y H e l p e r T e x t > < L a y e d O u t > t r u e < / L a y e d O u t > < P o i n t s   x m l n s : b = " h t t p : / / s c h e m a s . d a t a c o n t r a c t . o r g / 2 0 0 4 / 0 7 / S y s t e m . W i n d o w s " > < b : P o i n t > < b : _ x > 7 7 4 . 9 0 3 8 1 < / b : _ x > < b : _ y > 2 1 7 . 3 3 3 3 3 3 3 3 3 3 3 3 3 1 < / b : _ y > < / b : P o i n t > < b : P o i n t > < b : _ x > 7 7 4 . 9 0 3 8 1 < / b : _ x > < b : _ y > 1 9 3 . 6 6 6 6 6 6 0 0 0 0 0 0 0 2 < / b : _ y > < / b : P o i n t > < b : P o i n t > < b : _ x > 7 7 2 . 9 0 3 8 1 < / b : _ x > < b : _ y > 1 9 1 . 6 6 6 6 6 6 0 0 0 0 0 0 0 2 < / b : _ y > < / b : P o i n t > < b : P o i n t > < b : _ x > 7 5 6 . 9 0 3 8 1 < / b : _ x > < b : _ y > 1 9 1 . 6 6 6 6 6 6 0 0 0 0 0 0 0 2 < / b : _ y > < / b : P o i n t > < b : P o i n t > < b : _ x > 7 5 4 . 9 0 3 8 1 < / b : _ x > < b : _ y > 1 8 9 . 6 6 6 6 6 6 0 0 0 0 0 0 0 2 < / b : _ y > < / b : P o i n t > < b : P o i n t > < b : _ x > 7 5 4 . 9 0 3 8 1 < / b : _ x > < b : _ y > 1 6 5 . 9 9 9 9 9 9 9 9 9 9 9 9 9 7 < / b : _ y > < / b : P o i n t > < / P o i n t s > < / a : V a l u e > < / a : K e y V a l u e O f D i a g r a m O b j e c t K e y a n y T y p e z b w N T n L X > < a : K e y V a l u e O f D i a g r a m O b j e c t K e y a n y T y p e z b w N T n L X > < a : K e y > < K e y > R e l a t i o n s h i p s \ & l t ; T a b l e s \ J o u r n a l \ C o l u m n s \ D i v i s i o n & g t ; - & l t ; T a b l e s \ D I V I S I O N \ C o l u m n s \ D i v i s i o n & g t ; \ F K < / K e y > < / a : K e y > < a : V a l u e   i : t y p e = " D i a g r a m D i s p l a y L i n k E n d p o i n t V i e w S t a t e " > < H e i g h t > 1 6 < / H e i g h t > < L a b e l L o c a t i o n   x m l n s : b = " h t t p : / / s c h e m a s . d a t a c o n t r a c t . o r g / 2 0 0 4 / 0 7 / S y s t e m . W i n d o w s " > < b : _ x > 7 6 6 . 9 0 3 8 1 < / b : _ x > < b : _ y > 2 1 7 . 3 3 3 3 3 3 3 3 3 3 3 3 3 1 < / b : _ y > < / L a b e l L o c a t i o n > < L o c a t i o n   x m l n s : b = " h t t p : / / s c h e m a s . d a t a c o n t r a c t . o r g / 2 0 0 4 / 0 7 / S y s t e m . W i n d o w s " > < b : _ x > 7 7 4 . 9 0 3 8 1 < / b : _ x > < b : _ y > 2 3 3 . 3 3 3 3 3 3 3 3 3 3 3 3 3 1 < / b : _ y > < / L o c a t i o n > < S h a p e R o t a t e A n g l e > 2 7 0 < / S h a p e R o t a t e A n g l e > < W i d t h > 1 6 < / W i d t h > < / a : V a l u e > < / a : K e y V a l u e O f D i a g r a m O b j e c t K e y a n y T y p e z b w N T n L X > < a : K e y V a l u e O f D i a g r a m O b j e c t K e y a n y T y p e z b w N T n L X > < a : K e y > < K e y > R e l a t i o n s h i p s \ & l t ; T a b l e s \ J o u r n a l \ C o l u m n s \ D i v i s i o n & g t ; - & l t ; T a b l e s \ D I V I S I O N \ C o l u m n s \ D i v i s i o n & g t ; \ P K < / K e y > < / a : K e y > < a : V a l u e   i : t y p e = " D i a g r a m D i s p l a y L i n k E n d p o i n t V i e w S t a t e " > < H e i g h t > 1 6 < / H e i g h t > < L a b e l L o c a t i o n   x m l n s : b = " h t t p : / / s c h e m a s . d a t a c o n t r a c t . o r g / 2 0 0 4 / 0 7 / S y s t e m . W i n d o w s " > < b : _ x > 7 4 6 . 9 0 3 8 1 < / b : _ x > < b : _ y > 1 4 9 . 9 9 9 9 9 9 9 9 9 9 9 9 9 7 < / b : _ y > < / L a b e l L o c a t i o n > < L o c a t i o n   x m l n s : b = " h t t p : / / s c h e m a s . d a t a c o n t r a c t . o r g / 2 0 0 4 / 0 7 / S y s t e m . W i n d o w s " > < b : _ x > 7 5 4 . 9 0 3 8 1 < / b : _ x > < b : _ y > 1 5 0 < / b : _ y > < / L o c a t i o n > < S h a p e R o t a t e A n g l e > 9 0 < / S h a p e R o t a t e A n g l e > < W i d t h > 1 6 < / W i d t h > < / a : V a l u e > < / a : K e y V a l u e O f D i a g r a m O b j e c t K e y a n y T y p e z b w N T n L X > < a : K e y V a l u e O f D i a g r a m O b j e c t K e y a n y T y p e z b w N T n L X > < a : K e y > < K e y > R e l a t i o n s h i p s \ & l t ; T a b l e s \ J o u r n a l \ C o l u m n s \ D i v i s i o n & g t ; - & l t ; T a b l e s \ D I V I S I O N \ C o l u m n s \ D i v i s i o n & g t ; \ C r o s s F i l t e r < / K e y > < / a : K e y > < a : V a l u e   i : t y p e = " D i a g r a m D i s p l a y L i n k C r o s s F i l t e r V i e w S t a t e " > < P o i n t s   x m l n s : b = " h t t p : / / s c h e m a s . d a t a c o n t r a c t . o r g / 2 0 0 4 / 0 7 / S y s t e m . W i n d o w s " > < b : P o i n t > < b : _ x > 7 7 4 . 9 0 3 8 1 < / b : _ x > < b : _ y > 2 1 7 . 3 3 3 3 3 3 3 3 3 3 3 3 3 1 < / b : _ y > < / b : P o i n t > < b : P o i n t > < b : _ x > 7 7 4 . 9 0 3 8 1 < / b : _ x > < b : _ y > 1 9 3 . 6 6 6 6 6 6 0 0 0 0 0 0 0 2 < / b : _ y > < / b : P o i n t > < b : P o i n t > < b : _ x > 7 7 2 . 9 0 3 8 1 < / b : _ x > < b : _ y > 1 9 1 . 6 6 6 6 6 6 0 0 0 0 0 0 0 2 < / b : _ y > < / b : P o i n t > < b : P o i n t > < b : _ x > 7 5 6 . 9 0 3 8 1 < / b : _ x > < b : _ y > 1 9 1 . 6 6 6 6 6 6 0 0 0 0 0 0 0 2 < / b : _ y > < / b : P o i n t > < b : P o i n t > < b : _ x > 7 5 4 . 9 0 3 8 1 < / b : _ x > < b : _ y > 1 8 9 . 6 6 6 6 6 6 0 0 0 0 0 0 0 2 < / b : _ y > < / b : P o i n t > < b : P o i n t > < b : _ x > 7 5 4 . 9 0 3 8 1 < / b : _ x > < b : _ y > 1 6 5 . 9 9 9 9 9 9 9 9 9 9 9 9 9 7 < / b : _ y > < / b : P o i n t > < / P o i n t s > < / a : V a l u e > < / a : K e y V a l u e O f D i a g r a m O b j e c t K e y a n y T y p e z b w N T n L X > < a : K e y V a l u e O f D i a g r a m O b j e c t K e y a n y T y p e z b w N T n L X > < a : K e y > < K e y > R e l a t i o n s h i p s \ & l t ; T a b l e s \ J o u r n a l \ C o l u m n s \ A c c o u n t & g t ; - & l t ; T a b l e s \ C O A \ C o l u m n s \ A c c o u n t & g t ; < / K e y > < / a : K e y > < a : V a l u e   i : t y p e = " D i a g r a m D i s p l a y L i n k V i e w S t a t e " > < A u t o m a t i o n P r o p e r t y H e l p e r T e x t > E n d   p o i n t   1 :   ( 6 5 4 , 3 0 8 . 3 3 3 3 3 3 ) .   E n d   p o i n t   2 :   ( 5 4 5 . 9 0 3 8 1 0 5 6 7 6 6 6 , 7 5 )   < / A u t o m a t i o n P r o p e r t y H e l p e r T e x t > < I s F o c u s e d > t r u e < / I s F o c u s e d > < L a y e d O u t > t r u e < / L a y e d O u t > < P o i n t s   x m l n s : b = " h t t p : / / s c h e m a s . d a t a c o n t r a c t . o r g / 2 0 0 4 / 0 7 / S y s t e m . W i n d o w s " > < b : P o i n t > < b : _ x > 6 5 3 . 9 9 9 9 9 9 9 9 9 9 9 9 8 9 < / b : _ x > < b : _ y > 3 0 8 . 3 3 3 3 3 3 0 0 0 0 0 0 0 4 < / b : _ y > < / b : P o i n t > < b : P o i n t > < b : _ x > 6 0 1 . 9 5 1 9 0 5 5 0 0 0 0 0 0 7 < / b : _ x > < b : _ y > 3 0 8 . 3 3 3 3 3 3 0 0 0 0 0 0 0 4 < / b : _ y > < / b : P o i n t > < b : P o i n t > < b : _ x > 5 9 9 . 9 5 1 9 0 5 5 0 0 0 0 0 0 7 < / b : _ x > < b : _ y > 3 0 6 . 3 3 3 3 3 3 0 0 0 0 0 0 0 4 < / b : _ y > < / b : P o i n t > < b : P o i n t > < b : _ x > 5 9 9 . 9 5 1 9 0 5 5 0 0 0 0 0 0 7 < / b : _ x > < b : _ y > 7 7 < / b : _ y > < / b : P o i n t > < b : P o i n t > < b : _ x > 5 9 7 . 9 5 1 9 0 5 5 0 0 0 0 0 0 7 < / b : _ x > < b : _ y > 7 5 < / b : _ y > < / b : P o i n t > < b : P o i n t > < b : _ x > 5 4 5 . 9 0 3 8 1 0 5 6 7 6 6 5 8 < / b : _ x > < b : _ y > 7 5 < / b : _ y > < / b : P o i n t > < / P o i n t s > < / a : V a l u e > < / a : K e y V a l u e O f D i a g r a m O b j e c t K e y a n y T y p e z b w N T n L X > < a : K e y V a l u e O f D i a g r a m O b j e c t K e y a n y T y p e z b w N T n L X > < a : K e y > < K e y > R e l a t i o n s h i p s \ & l t ; T a b l e s \ J o u r n a l \ C o l u m n s \ A c c o u n t & g t ; - & l t ; T a b l e s \ C O A \ C o l u m n s \ A c c o u n t & g t ; \ F K < / K e y > < / a : K e y > < a : V a l u e   i : t y p e = " D i a g r a m D i s p l a y L i n k E n d p o i n t V i e w S t a t e " > < H e i g h t > 1 6 < / H e i g h t > < L a b e l L o c a t i o n   x m l n s : b = " h t t p : / / s c h e m a s . d a t a c o n t r a c t . o r g / 2 0 0 4 / 0 7 / S y s t e m . W i n d o w s " > < b : _ x > 6 5 3 . 9 9 9 9 9 9 9 9 9 9 9 9 8 9 < / b : _ x > < b : _ y > 3 0 0 . 3 3 3 3 3 3 0 0 0 0 0 0 0 4 < / b : _ y > < / L a b e l L o c a t i o n > < L o c a t i o n   x m l n s : b = " h t t p : / / s c h e m a s . d a t a c o n t r a c t . o r g / 2 0 0 4 / 0 7 / S y s t e m . W i n d o w s " > < b : _ x > 6 6 9 . 9 9 9 9 9 9 9 9 9 9 9 9 8 9 < / b : _ x > < b : _ y > 3 0 8 . 3 3 3 3 3 3 0 0 0 0 0 0 0 4 < / b : _ y > < / L o c a t i o n > < S h a p e R o t a t e A n g l e > 1 8 0 < / S h a p e R o t a t e A n g l e > < W i d t h > 1 6 < / W i d t h > < / a : V a l u e > < / a : K e y V a l u e O f D i a g r a m O b j e c t K e y a n y T y p e z b w N T n L X > < a : K e y V a l u e O f D i a g r a m O b j e c t K e y a n y T y p e z b w N T n L X > < a : K e y > < K e y > R e l a t i o n s h i p s \ & l t ; T a b l e s \ J o u r n a l \ C o l u m n s \ A c c o u n t & g t ; - & l t ; T a b l e s \ C O A \ C o l u m n s \ A c c o u n t & g t ; \ P K 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 R e l a t i o n s h i p s \ & l t ; T a b l e s \ J o u r n a l \ C o l u m n s \ A c c o u n t & g t ; - & l t ; T a b l e s \ C O A \ C o l u m n s \ A c c o u n t & g t ; \ C r o s s F i l t e r < / K e y > < / a : K e y > < a : V a l u e   i : t y p e = " D i a g r a m D i s p l a y L i n k C r o s s F i l t e r V i e w S t a t e " > < P o i n t s   x m l n s : b = " h t t p : / / s c h e m a s . d a t a c o n t r a c t . o r g / 2 0 0 4 / 0 7 / S y s t e m . W i n d o w s " > < b : P o i n t > < b : _ x > 6 5 3 . 9 9 9 9 9 9 9 9 9 9 9 9 8 9 < / b : _ x > < b : _ y > 3 0 8 . 3 3 3 3 3 3 0 0 0 0 0 0 0 4 < / b : _ y > < / b : P o i n t > < b : P o i n t > < b : _ x > 6 0 1 . 9 5 1 9 0 5 5 0 0 0 0 0 0 7 < / b : _ x > < b : _ y > 3 0 8 . 3 3 3 3 3 3 0 0 0 0 0 0 0 4 < / b : _ y > < / b : P o i n t > < b : P o i n t > < b : _ x > 5 9 9 . 9 5 1 9 0 5 5 0 0 0 0 0 0 7 < / b : _ x > < b : _ y > 3 0 6 . 3 3 3 3 3 3 0 0 0 0 0 0 0 4 < / b : _ y > < / b : P o i n t > < b : P o i n t > < b : _ x > 5 9 9 . 9 5 1 9 0 5 5 0 0 0 0 0 0 7 < / b : _ x > < b : _ y > 7 7 < / b : _ y > < / b : P o i n t > < b : P o i n t > < b : _ x > 5 9 7 . 9 5 1 9 0 5 5 0 0 0 0 0 0 7 < / b : _ x > < b : _ y > 7 5 < / b : _ y > < / b : P o i n t > < b : P o i n t > < b : _ x > 5 4 5 . 9 0 3 8 1 0 5 6 7 6 6 5 8 < / b : _ x > < b : _ y > 7 5 < / b : _ y > < / b : P o i n t > < / P o i n t s > < / a : V a l u e > < / a : K e y V a l u e O f D i a g r a m O b j e c t K e y a n y T y p e z b w N T n L X > < / V i e w S t a t e s > < / D i a g r a m M a n a g e r . S e r i a l i z a b l e D i a g r a m > < D i a g r a m M a n a g e r . S e r i a l i z a b l e D i a g r a m > < A d a p t e r   i : t y p e = " M e a s u r e D i a g r a m S a n d b o x A d a p t e r " > < T a b l e N a m e > J o u r n a l 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 J o u r n a l 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 M e a s u r e s \ R e p o r t i n g   V a l u e < / K e y > < / D i a g r a m O b j e c t K e y > < D i a g r a m O b j e c t K e y > < K e y > M e a s u r e s \ R e p o r t i n g   V a l u e \ T a g I n f o \ F o r m u l a < / K e y > < / D i a g r a m O b j e c t K e y > < D i a g r a m O b j e c t K e y > < K e y > M e a s u r e s \ R e p o r t i n g   V a l u e \ T a g I n f o \ V a l u e < / K e y > < / D i a g r a m O b j e c t K e y > < D i a g r a m O b j e c t K e y > < K e y > M e a s u r e s \ P r e v i o u s   Y e a r < / K e y > < / D i a g r a m O b j e c t K e y > < D i a g r a m O b j e c t K e y > < K e y > M e a s u r e s \ P r e v i o u s   Y e a r \ T a g I n f o \ F o r m u l a < / K e y > < / D i a g r a m O b j e c t K e y > < D i a g r a m O b j e c t K e y > < K e y > M e a s u r e s \ P r e v i o u s   Y e a r \ T a g I n f o \ V a l u e < / K e y > < / D i a g r a m O b j e c t K e y > < D i a g r a m O b j e c t K e y > < K e y > C o l u m n s \ D a t e < / K e y > < / D i a g r a m O b j e c t K e y > < D i a g r a m O b j e c t K e y > < K e y > C o l u m n s \ D i v i s i o n < / K e y > < / D i a g r a m O b j e c t K e y > < D i a g r a m O b j e c t K e y > < K e y > C o l u m n s \ D e s c r i p t i o n < / K e y > < / D i a g r a m O b j e c t K e y > < D i a g r a m O b j e c t K e y > < K e y > C o l u m n s \ A m o u n t < / K e y > < / D i a g r a m O b j e c t K e y > < D i a g r a m O b j e c t K e y > < K e y > C o l u m n s \ T y p e < / K e y > < / D i a g r a m O b j e c t K e y > < D i a g r a m O b j e c t K e y > < K e y > C o l u m n s \ A c c o u n t < / K e y > < / D i a g r a m O b j e c t K e y > < D i a g r a m O b j e c t K e y > < K e y > C o l u m n s \ T B   A m o u n t 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 M e a s u r e s \ R e p o r t i n g   V a l u e < / K e y > < / a : K e y > < a : V a l u e   i : t y p e = " M e a s u r e G r i d N o d e V i e w S t a t e " > < L a y e d O u t > t r u e < / L a y e d O u t > < / a : V a l u e > < / a : K e y V a l u e O f D i a g r a m O b j e c t K e y a n y T y p e z b w N T n L X > < a : K e y V a l u e O f D i a g r a m O b j e c t K e y a n y T y p e z b w N T n L X > < a : K e y > < K e y > M e a s u r e s \ R e p o r t i n g   V a l u e \ T a g I n f o \ F o r m u l a < / K e y > < / a : K e y > < a : V a l u e   i : t y p e = " M e a s u r e G r i d V i e w S t a t e I D i a g r a m T a g A d d i t i o n a l I n f o " / > < / a : K e y V a l u e O f D i a g r a m O b j e c t K e y a n y T y p e z b w N T n L X > < a : K e y V a l u e O f D i a g r a m O b j e c t K e y a n y T y p e z b w N T n L X > < a : K e y > < K e y > M e a s u r e s \ R e p o r t i n g   V a l u e \ T a g I n f o \ V a l u e < / K e y > < / a : K e y > < a : V a l u e   i : t y p e = " M e a s u r e G r i d V i e w S t a t e I D i a g r a m T a g A d d i t i o n a l I n f o " / > < / a : K e y V a l u e O f D i a g r a m O b j e c t K e y a n y T y p e z b w N T n L X > < a : K e y V a l u e O f D i a g r a m O b j e c t K e y a n y T y p e z b w N T n L X > < a : K e y > < K e y > M e a s u r e s \ P r e v i o u s   Y e a r < / K e y > < / a : K e y > < a : V a l u e   i : t y p e = " M e a s u r e G r i d N o d e V i e w S t a t e " > < L a y e d O u t > t r u e < / L a y e d O u t > < R o w > 1 < / R o w > < / a : V a l u e > < / a : K e y V a l u e O f D i a g r a m O b j e c t K e y a n y T y p e z b w N T n L X > < a : K e y V a l u e O f D i a g r a m O b j e c t K e y a n y T y p e z b w N T n L X > < a : K e y > < K e y > M e a s u r e s \ P r e v i o u s   Y e a r \ T a g I n f o \ F o r m u l a < / K e y > < / a : K e y > < a : V a l u e   i : t y p e = " M e a s u r e G r i d V i e w S t a t e I D i a g r a m T a g A d d i t i o n a l I n f o " / > < / a : K e y V a l u e O f D i a g r a m O b j e c t K e y a n y T y p e z b w N T n L X > < a : K e y V a l u e O f D i a g r a m O b j e c t K e y a n y T y p e z b w N T n L X > < a : K e y > < K e y > M e a s u r e s \ P r e v i o u s 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 C o l u m n s \ D i v i s i o n < / 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 C o l u m n s \ T y p e < / K e y > < / a : K e y > < a : V a l u e   i : t y p e = " M e a s u r e G r i d N o d e V i e w S t a t e " > < C o l u m n > 4 < / C o l u m n > < L a y e d O u t > t r u e < / L a y e d O u t > < / a : V a l u e > < / a : K e y V a l u e O f D i a g r a m O b j e c t K e y a n y T y p e z b w N T n L X > < a : K e y V a l u e O f D i a g r a m O b j e c t K e y a n y T y p e z b w N T n L X > < a : K e y > < K e y > C o l u m n s \ A c c o u n t < / K e y > < / a : K e y > < a : V a l u e   i : t y p e = " M e a s u r e G r i d N o d e V i e w S t a t e " > < C o l u m n > 5 < / C o l u m n > < L a y e d O u t > t r u e < / L a y e d O u t > < / a : V a l u e > < / a : K e y V a l u e O f D i a g r a m O b j e c t K e y a n y T y p e z b w N T n L X > < a : K e y V a l u e O f D i a g r a m O b j e c t K e y a n y T y p e z b w N T n L X > < a : K e y > < K e y > C o l u m n s \ T B   A m o u n t < / K e y > < / a : K e y > < a : V a l u e   i : t y p e = " M e a s u r e G r i d N o d e V i e w S t a t e " > < C o l u m n > 6 < / C o l u m n > < L a y e d O u t > t r u e < / L a y e d O u t > < / a : V a l u e > < / a : K e y V a l u e O f D i a g r a m O b j e c t K e y a n y T y p e z b w N T n L X > < / V i e w S t a t e s > < / D i a g r a m M a n a g e r . S e r i a l i z a b l e D i a g r a m > < D i a g r a m M a n a g e r . S e r i a l i z a b l e D i a g r a m > < A d a p t e r   i : t y p e = " M e a s u r e D i a g r a m S a n d b o x A d a p t e r " > < T a b l e N a m e > C O A 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 C o d e < / K e y > < / D i a g r a m O b j e c t K e y > < D i a g r a m O b j e c t K e y > < K e y > C o l u m n s \ A c c o u n t < / K e y > < / D i a g r a m O b j e c t K e y > < D i a g r a m O b j e c t K e y > < K e y > C o l u m n s \ I S   o r   B S < / K e y > < / D i a g r a m O b j e c t K e y > < D i a g r a m O b j e c t K e y > < K e y > C o l u m n s \ C a t e g o r y < / K e y > < / D i a g r a m O b j e c t K e y > < D i a g r a m O b j e c t K e y > < K e y > C o l u m n s \ D e b i t   o r   C r e d i t < / K e y > < / D i a g r a m O b j e c t K e y > < D i a g r a m O b j e c t K e y > < K e y > C o l u m n s \ A c c o u n t   G r o u p < / K e y > < / D i a g r a m O b j e c t K e y > < D i a g r a m O b j e c t K e y > < K e y > C o l u m n s \ C a l c u l a t e d   C o l u m n   1 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 C o d e < / K e y > < / a : K e y > < a : V a l u e   i : t y p e = " M e a s u r e G r i d N o d e V i e w S t a t e " > < L a y e d O u t > t r u e < / L a y e d O u t > < / a : V a l u e > < / a : K e y V a l u e O f D i a g r a m O b j e c t K e y a n y T y p e z b w N T n L X > < a : K e y V a l u e O f D i a g r a m O b j e c t K e y a n y T y p e z b w N T n L X > < a : K e y > < K e y > C o l u m n s \ A c c o u n t < / K e y > < / a : K e y > < a : V a l u e   i : t y p e = " M e a s u r e G r i d N o d e V i e w S t a t e " > < C o l u m n > 1 < / C o l u m n > < L a y e d O u t > t r u e < / L a y e d O u t > < / a : V a l u e > < / a : K e y V a l u e O f D i a g r a m O b j e c t K e y a n y T y p e z b w N T n L X > < a : K e y V a l u e O f D i a g r a m O b j e c t K e y a n y T y p e z b w N T n L X > < a : K e y > < K e y > C o l u m n s \ I S   o r   B S < / 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 C o l u m n s \ D e b i t   o r   C r e d i t < / K e y > < / a : K e y > < a : V a l u e   i : t y p e = " M e a s u r e G r i d N o d e V i e w S t a t e " > < C o l u m n > 4 < / C o l u m n > < L a y e d O u t > t r u e < / L a y e d O u t > < / a : V a l u e > < / a : K e y V a l u e O f D i a g r a m O b j e c t K e y a n y T y p e z b w N T n L X > < a : K e y V a l u e O f D i a g r a m O b j e c t K e y a n y T y p e z b w N T n L X > < a : K e y > < K e y > C o l u m n s \ A c c o u n t   G r o u p < / K e y > < / a : K e y > < a : V a l u e   i : t y p e = " M e a s u r e G r i d N o d e V i e w S t a t e " > < C o l u m n > 5 < / C o l u m n > < L a y e d O u t > t r u e < / L a y e d O u t > < / a : V a l u e > < / a : K e y V a l u e O f D i a g r a m O b j e c t K e y a n y T y p e z b w N T n L X > < a : K e y V a l u e O f D i a g r a m O b j e c t K e y a n y T y p e z b w N T n L X > < a : K e y > < K e y > C o l u m n s \ C a l c u l a t e d   C o l u m n   1 < / K e y > < / a : K e y > < a : V a l u e   i : t y p e = " M e a s u r e G r i d N o d e V i e w S t a t e " > < C o l u m n > 6 < / 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 J o u r n a l _ e 6 a 9 9 1 e 6 - d f a 7 - 4 d 8 9 - 8 1 f 3 - 4 2 6 f 3 a e 4 5 7 1 3 < / K e y > < V a l u e   x m l n s : a = " h t t p : / / s c h e m a s . d a t a c o n t r a c t . o r g / 2 0 0 4 / 0 7 / M i c r o s o f t . A n a l y s i s S e r v i c e s . C o m m o n " > < a : H a s F o c u s > t r u e < / a : H a s F o c u s > < a : S i z e A t D p i 9 6 > 1 4 3 < / a : S i z e A t D p i 9 6 > < a : V i s i b l e > t r u e < / a : V i s i b l e > < / V a l u e > < / K e y V a l u e O f s t r i n g S a n d b o x E d i t o r . M e a s u r e G r i d S t a t e S c d E 3 5 R y > < K e y V a l u e O f s t r i n g S a n d b o x E d i t o r . M e a s u r e G r i d S t a t e S c d E 3 5 R y > < K e y > C O A _ 4 0 0 4 8 a 0 d - e 9 b 3 - 4 f 5 4 - a 4 2 a - 5 8 b a 7 d 3 c f 6 5 6 < / K e y > < V a l u e   x m l n s : a = " h t t p : / / s c h e m a s . d a t a c o n t r a c t . o r g / 2 0 0 4 / 0 7 / M i c r o s o f t . A n a l y s i s S e r v i c e s . C o m m o n " > < a : H a s F o c u s > f a l s e < / a : H a s F o c u s > < a : S i z e A t D p i 9 6 > 1 4 3 < / a : S i z e A t D p i 9 6 > < a : V i s i b l e > t r u e < / a : V i s i b l e > < / V a l u e > < / K e y V a l u e O f s t r i n g S a n d b o x E d i t o r . M e a s u r e G r i d S t a t e S c d E 3 5 R y > < K e y V a l u e O f s t r i n g S a n d b o x E d i t o r . M e a s u r e G r i d S t a t e S c d E 3 5 R y > < K e y > C a l e n d a r _ b 2 7 6 0 6 5 f - 2 c 2 8 - 4 a 2 4 - 9 2 1 5 - 0 c d 1 3 5 1 7 f f 8 6 < / 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P o w e r P i v o t V e r s i o n " > < C u s t o m C o n t e n t > < ! [ C D A T A [ 2 0 1 5 . 1 3 0 . 1 6 0 5 . 1 0 7 5 ] ] > < / 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 J o u r n a l 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 J o u r n a l 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 C o l u m n s \ D i v i s i o n 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 C o l u m n s \ T B   A m o u n t 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 C o d e < / 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 C o l u m n s \ I S   o r   B S < / 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 C o l u m n s \ D e b i t   o r   C r e d i t < / K e y > < / a : K e y > < a : V a l u e   i : t y p e = " T a b l e W i d g e t B a s e V i e w S t a t e " / > < / a : K e y V a l u e O f D i a g r a m O b j e c t K e y a n y T y p e z b w N T n L X > < a : K e y V a l u e O f D i a g r a m O b j e c t K e y a n y T y p e z b w N T n L X > < a : K e y > < K e y > C o l u m n s \ A c c o u n t   G r o u p < / 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 2 0 2 3 - 0 8 - 2 3 T 2 1 : 3 6 : 5 5 . 8 6 5 2 2 6 9 + 0 5 : 3 0 < / L a s t P r o c e s s e d T i m e > < / D a t a M o d e l i n g S a n d b o x . S e r i a l i z e d S a n d b o x E r r o r C a c h e > ] ] > < / C u s t o m C o n t e n t > < / G e m i n i > 
</file>

<file path=customXml/item18.xml>��< ? x m l   v e r s i o n = " 1 . 0 "   e n c o d i n g = " U T F - 1 6 " ? > < G e m i n i   x m l n s = " h t t p : / / g e m i n i / p i v o t c u s t o m i z a t i o n / T a b l e X M L _ C O A _ 4 0 0 4 8 a 0 d - e 9 b 3 - 4 f 5 4 - a 4 2 a - 5 8 b a 7 d 3 c f 6 5 6 " > < C u s t o m C o n t e n t > < ! [ C D A T A [ < T a b l e W i d g e t G r i d S e r i a l i z a t i o n   x m l n s : x s d = " h t t p : / / w w w . w 3 . o r g / 2 0 0 1 / X M L S c h e m a "   x m l n s : x s i = " h t t p : / / w w w . w 3 . o r g / 2 0 0 1 / X M L S c h e m a - i n s t a n c e " > < C o l u m n S u g g e s t e d T y p e   / > < C o l u m n F o r m a t   / > < C o l u m n A c c u r a c y   / > < C o l u m n C u r r e n c y S y m b o l   / > < C o l u m n P o s i t i v e P a t t e r n   / > < C o l u m n N e g a t i v e P a t t e r n   / > < C o l u m n W i d t h s > < i t e m > < k e y > < s t r i n g > A c c o u n t   C o d e < / s t r i n g > < / k e y > < v a l u e > < i n t > 1 7 5 < / i n t > < / v a l u e > < / i t e m > < i t e m > < k e y > < s t r i n g > A c c o u n t < / s t r i n g > < / k e y > < v a l u e > < i n t > 1 2 3 < / i n t > < / v a l u e > < / i t e m > < i t e m > < k e y > < s t r i n g > I S   o r   B S < / s t r i n g > < / k e y > < v a l u e > < i n t > 1 1 7 < / i n t > < / v a l u e > < / i t e m > < i t e m > < k e y > < s t r i n g > C a t e g o r y < / s t r i n g > < / k e y > < v a l u e > < i n t > 1 3 0 < / i n t > < / v a l u e > < / i t e m > < i t e m > < k e y > < s t r i n g > D e b i t   o r   C r e d i t < / s t r i n g > < / k e y > < v a l u e > < i n t > 1 8 3 < / i n t > < / v a l u e > < / i t e m > < i t e m > < k e y > < s t r i n g > A c c o u n t   G r o u p < / s t r i n g > < / k e y > < v a l u e > < i n t > 1 8 6 < / i n t > < / v a l u e > < / i t e m > < i t e m > < k e y > < s t r i n g > C a l c u l a t e d   C o l u m n   1 < / s t r i n g > < / k e y > < v a l u e > < i n t > 2 3 6 < / i n t > < / v a l u e > < / i t e m > < / C o l u m n W i d t h s > < C o l u m n D i s p l a y I n d e x > < i t e m > < k e y > < s t r i n g > A c c o u n t   C o d e < / s t r i n g > < / k e y > < v a l u e > < i n t > 0 < / i n t > < / v a l u e > < / i t e m > < i t e m > < k e y > < s t r i n g > A c c o u n t < / s t r i n g > < / k e y > < v a l u e > < i n t > 1 < / i n t > < / v a l u e > < / i t e m > < i t e m > < k e y > < s t r i n g > I S   o r   B S < / s t r i n g > < / k e y > < v a l u e > < i n t > 2 < / i n t > < / v a l u e > < / i t e m > < i t e m > < k e y > < s t r i n g > C a t e g o r y < / s t r i n g > < / k e y > < v a l u e > < i n t > 3 < / i n t > < / v a l u e > < / i t e m > < i t e m > < k e y > < s t r i n g > D e b i t   o r   C r e d i t < / s t r i n g > < / k e y > < v a l u e > < i n t > 4 < / i n t > < / v a l u e > < / i t e m > < i t e m > < k e y > < s t r i n g > A c c o u n t   G r o u p < / s t r i n g > < / k e y > < v a l u e > < i n t > 5 < / i n t > < / v a l u e > < / i t e m > < i t e m > < k e y > < s t r i n g > C a l c u l a t e d   C o l u m n   1 < / 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J o u r n a l _ e 6 a 9 9 1 e 6 - d f a 7 - 4 d 8 9 - 8 1 f 3 - 4 2 6 f 3 a e 4 5 7 1 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 D i v i s i o n < / s t r i n g > < / k e y > < v a l u e > < i n t > 1 2 1 < / i n t > < / v a l u e > < / i t e m > < i t e m > < k e y > < s t r i n g > D e s c r i p t i o n < / s t r i n g > < / k e y > < v a l u e > < i n t > 1 5 3 < / i n t > < / v a l u e > < / i t e m > < i t e m > < k e y > < s t r i n g > A m o u n t < / s t r i n g > < / k e y > < v a l u e > < i n t > 1 2 3 < / i n t > < / v a l u e > < / i t e m > < i t e m > < k e y > < s t r i n g > T y p e < / s t r i n g > < / k e y > < v a l u e > < i n t > 9 2 < / i n t > < / v a l u e > < / i t e m > < i t e m > < k e y > < s t r i n g > A c c o u n t < / s t r i n g > < / k e y > < v a l u e > < i n t > 1 2 3 < / i n t > < / v a l u e > < / i t e m > < i t e m > < k e y > < s t r i n g > T B   A m o u n t < / s t r i n g > < / k e y > < v a l u e > < i n t > 1 5 1 < / i n t > < / v a l u e > < / i t e m > < / C o l u m n W i d t h s > < C o l u m n D i s p l a y I n d e x > < i t e m > < k e y > < s t r i n g > D a t e < / s t r i n g > < / k e y > < v a l u e > < i n t > 0 < / i n t > < / v a l u e > < / i t e m > < i t e m > < k e y > < s t r i n g > D i v i s i o n < / s t r i n g > < / k e y > < v a l u e > < i n t > 1 < / i n t > < / v a l u e > < / i t e m > < i t e m > < k e y > < s t r i n g > D e s c r i p t i o n < / s t r i n g > < / k e y > < v a l u e > < i n t > 2 < / i n t > < / v a l u e > < / i t e m > < i t e m > < k e y > < s t r i n g > A m o u n t < / s t r i n g > < / k e y > < v a l u e > < i n t > 3 < / i n t > < / v a l u e > < / i t e m > < i t e m > < k e y > < s t r i n g > T y p e < / s t r i n g > < / k e y > < v a l u e > < i n t > 4 < / i n t > < / v a l u e > < / i t e m > < i t e m > < k e y > < s t r i n g > A c c o u n t < / s t r i n g > < / k e y > < v a l u e > < i n t > 5 < / i n t > < / v a l u e > < / i t e m > < i t e m > < k e y > < s t r i n g > T B   A m o u n t < / 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R e l a t i o n s h i p A u t o D e t e c t i o n E n a b l e d " > < C u s t o m C o n t e n t > < ! [ C D A T A [ T r u e ] ] > < / C u s t o m C o n t e n t > < / G e m i n i > 
</file>

<file path=customXml/item3.xml>��< ? x m l   v e r s i o n = " 1 . 0 "   e n c o d i n g = " u t f - 1 6 " ? > < D a t a M a s h u p   x m l n s = " h t t p : / / s c h e m a s . m i c r o s o f t . c o m / D a t a M a s h u p " > A A A A A M 0 F A A B Q S w M E F A A C A A g A L Y 4 X V 6 / a 7 D 2 k A A A A 9 g A A A B I A H A B D b 2 5 m a W c v U G F j a 2 F n Z S 5 4 b W w g o h g A K K A U A A A A A A A A A A A A A A A A A A A A A A A A A A A A h Y + 9 D o I w G E V f h X S n P 8 i g p J T B V R I T o n F t S o V G + D C 0 W N 7 N w U f y F c Q o 6 u Z 4 z z 3 D v f f r j W d j 2 w Q X 3 V v T Q Y o Y p i j Q o L r S Q J W i w R 3 D J c o E 3 0 p 1 k p U O J h l s M t o y R b V z 5 4 Q Q 7 z 3 2 C 9 z 1 F Y k o Z e S Q b w p V 6 1 a i j 2 z + y 6 E B 6 y Q o j Q T f v 8 a I C D O 2 w j G N M e V k h j w 3 8 B W i a e + z / Y F 8 P T R u 6 L X Q E O 4 K T u b I y f u D e A B Q S w M E F A A C A A g A L Y 4 X 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2 O F 1 f 1 6 u 6 O x w I A A O 8 I A A A T A B w A R m 9 y b X V s Y X M v U 2 V j d G l v b j E u b S C i G A A o o B Q A A A A A A A A A A A A A A A A A A A A A A A A A A A C t V F 9 r 2 z A Q f w / k O w j v x R 6 Z I W z s p f Q h d d K R s a Y w Z x 0 j h K E 4 a i J q S + E k h 5 T g 7 9 6 T Z c d 2 7 K x b W R 9 a 9 3 T 6 / T n d n W K R 5 l K Q 0 P 4 d X v V 7 / Z 7 a U m B r 8 l W m I G h M r k n M d L 9 H 8 C f E U M Q w M j l E L P a D F I A J / V P C 0 0 r K J 9 c 7 L m Y 0 Y d d O c d V Z Z o t A C o 0 5 y 4 F F e O c E W y o 2 C D 9 / 3 j E H o e Z 0 F T N / D l S o R w l J I O M 0 E e Z Q u Z Z u c D w 6 Y 6 q Z M y A a w 2 S N 3 9 m A Y J D v u U L V 5 Y F m B 2 0 P m I q A 7 3 T n G b R C Q T s 0 S m Q q d B k W a b J i k G X e y c Q P s e N 7 q d G G 1 a s q J 8 X R v d 4 y K A 7 d M 9 e 5 D u u o b u J M d y k i M 5 9 a A 1 + l 9 s o D j V P m V G K + M 4 F V 7 5 B i D y o R b d W m t g 3 s X F 9 e A s t i u K P I 6 q j 5 H 6 3 X B i V V W i Y V H 0 Y t s N s W Z b B v y K m u j E Z b w h / J w h A u E c E 8 D M G a C b K w S c v 3 H 4 a E x Y q d A l 5 n D w 1 f a a I z s c Z x X c h U 6 M + f f J O K / v o 9 L r o 5 6 o M R 3 I / e M h R 4 7 f 8 N R P E o W N 4 1 a 7 r I 2 7 d 4 s v O 2 n o Z E A r k J 2 y O A 3 b i R 8 N w x S i u u z a U A n f M 2 Y q n j C 8 h 0 1 z i 9 X M 1 G M c f T h 2 k 4 v Z 9 1 V r T Y I 7 V O T + Q e L + X D 1 e 7 3 k M W 4 x 8 p + L 4 t V j V j m t Z D G 6 S 7 m E b q v w Y y 5 0 l x E 2 r 1 E 2 H D W g d R o F h o z s a b Q 6 e 8 4 y z e L f w s y c b 8 h r X / H h V u 4 X p g V s f Q 8 3 2 9 n 0 c N 5 V l b 1 k x R 7 B m b K t b S O K m s G w i C U x S E h i t Y a w f O P m + e Z 1 F s u N q 4 3 w K 0 X x + X v y U E D z T e C 8 i c A E r p n 8 d V R 7 N B m u t k m D R s b P n v D g m t u 2 Q a w X b h 1 1 K l Q V s o v R u G v l 1 i e X O w v A + m b g F u 8 Q n 0 Q O 4 j u c P S 3 3 U x N M c h j c + t E e e R f m I j Z O 6 / Q l T R O 7 U a L 1 E Q r 4 t O I V 7 x 5 e 0 Q G 7 5 a D w q 2 E v W / + B 3 W x I 1 R L R U m O z 9 Y W M 0 c + P 9 Q U t P t 7 Q D 5 6 l z f N H 7 R c v Q B Q S w E C L Q A U A A I A C A A t j h d X r 9 r s P a Q A A A D 2 A A A A E g A A A A A A A A A A A A A A A A A A A A A A Q 2 9 u Z m l n L 1 B h Y 2 t h Z 2 U u e G 1 s U E s B A i 0 A F A A C A A g A L Y 4 X V w / K 6 a u k A A A A 6 Q A A A B M A A A A A A A A A A A A A A A A A 8 A A A A F t D b 2 5 0 Z W 5 0 X 1 R 5 c G V z X S 5 4 b W x Q S w E C L Q A U A A I A C A A t j h d X 9 e r u j s c C A A D v C A A A E w A A A A A A A A A A A A A A A A D h A Q A A R m 9 y b X V s Y X M v U 2 V j d G l v b j E u b V B L B Q Y A A A A A A w A D A M I A A A D 1 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V K Q A A A A A A A P M 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b 3 V y b m F s 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Y z N j g i I C 8 + P E V u d H J 5 I F R 5 c G U 9 I k Z p b G x F c n J v c k N v Z G U i I F Z h b H V l P S J z V W 5 r b m 9 3 b i I g L z 4 8 R W 5 0 c n k g V H l w Z T 0 i R m l s b E V y c m 9 y Q 2 9 1 b n Q i I F Z h b H V l P S J s M C I g L z 4 8 R W 5 0 c n k g V H l w Z T 0 i R m l s b E x h c 3 R V c G R h d G V k I i B W Y W x 1 Z T 0 i Z D I w M j M t M D g t M j N U M T I 6 M T k 6 M j Y u N D U 4 M j Y 0 M F o i I C 8 + P E V u d H J 5 I F R 5 c G U 9 I k Z p b G x D b 2 x 1 b W 5 U e X B l c y I g V m F s d W U 9 I n N D U V l H Q l F Z R 0 F 3 P T 0 i I C 8 + P E V u d H J 5 I F R 5 c G U 9 I k Z p b G x D b 2 x 1 b W 5 O Y W 1 l c y I g V m F s d W U 9 I n N b J n F 1 b 3 Q 7 R G F 0 Z S Z x d W 9 0 O y w m c X V v d D t E a X Z p c 2 l v b i Z x d W 9 0 O y w m c X V v d D t E Z X N j c m l w d G l v b i Z x d W 9 0 O y w m c X V v d D t B b W 9 1 b n Q m c X V v d D s s J n F 1 b 3 Q 7 V H l w Z S Z x d W 9 0 O y w m c X V v d D t B Y 2 N v d W 5 0 J n F 1 b 3 Q 7 L C Z x d W 9 0 O 1 R C I E F t b 3 V u 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p v d X J u Y W w v V W 5 w a X Z v d G V k I E N v b H V t b n M u e 0 R h d G U s M H 0 m c X V v d D s s J n F 1 b 3 Q 7 U 2 V j d G l v b j E v S m 9 1 c m 5 h b C 9 V b n B p d m 9 0 Z W Q g Q 2 9 s d W 1 u c y 5 7 R G l 2 a X N p b 2 4 s M X 0 m c X V v d D s s J n F 1 b 3 Q 7 U 2 V j d G l v b j E v S m 9 1 c m 5 h b C 9 V b n B p d m 9 0 Z W Q g Q 2 9 s d W 1 u c y 5 7 R G V z Y 3 J p c H R p b 2 4 s M n 0 m c X V v d D s s J n F 1 b 3 Q 7 U 2 V j d G l v b j E v S m 9 1 c m 5 h b C 9 V b n B p d m 9 0 Z W Q g Q 2 9 s d W 1 u c y 5 7 Q W 1 v d W 5 0 L D N 9 J n F 1 b 3 Q 7 L C Z x d W 9 0 O 1 N l Y 3 R p b 2 4 x L 0 p v d X J u Y W w v V W 5 w a X Z v d G V k I E N v b H V t b n M u e 0 F 0 d H J p Y n V 0 Z S w 0 f S Z x d W 9 0 O y w m c X V v d D t T Z W N 0 a W 9 u M S 9 K b 3 V y b m F s L 1 V u c G l 2 b 3 R l Z C B D b 2 x 1 b W 5 z L n t W Y W x 1 Z S w 1 f S Z x d W 9 0 O y w m c X V v d D t T Z W N 0 a W 9 u M S 9 K b 3 V y b m F s L 0 N o Y W 5 n Z W Q g V H l w Z T E u e 1 R C I E F t b 3 V u d C w 2 f S Z x d W 9 0 O 1 0 s J n F 1 b 3 Q 7 Q 2 9 s d W 1 u Q 2 9 1 b n Q m c X V v d D s 6 N y w m c X V v d D t L Z X l D b 2 x 1 b W 5 O Y W 1 l c y Z x d W 9 0 O z p b X S w m c X V v d D t D b 2 x 1 b W 5 J Z G V u d G l 0 a W V z J n F 1 b 3 Q 7 O l s m c X V v d D t T Z W N 0 a W 9 u M S 9 K b 3 V y b m F s L 1 V u c G l 2 b 3 R l Z C B D b 2 x 1 b W 5 z L n t E Y X R l L D B 9 J n F 1 b 3 Q 7 L C Z x d W 9 0 O 1 N l Y 3 R p b 2 4 x L 0 p v d X J u Y W w v V W 5 w a X Z v d G V k I E N v b H V t b n M u e 0 R p d m l z a W 9 u L D F 9 J n F 1 b 3 Q 7 L C Z x d W 9 0 O 1 N l Y 3 R p b 2 4 x L 0 p v d X J u Y W w v V W 5 w a X Z v d G V k I E N v b H V t b n M u e 0 R l c 2 N y a X B 0 a W 9 u L D J 9 J n F 1 b 3 Q 7 L C Z x d W 9 0 O 1 N l Y 3 R p b 2 4 x L 0 p v d X J u Y W w v V W 5 w a X Z v d G V k I E N v b H V t b n M u e 0 F t b 3 V u d C w z f S Z x d W 9 0 O y w m c X V v d D t T Z W N 0 a W 9 u M S 9 K b 3 V y b m F s L 1 V u c G l 2 b 3 R l Z C B D b 2 x 1 b W 5 z L n t B d H R y a W J 1 d G U s N H 0 m c X V v d D s s J n F 1 b 3 Q 7 U 2 V j d G l v b j E v S m 9 1 c m 5 h b C 9 V b n B p d m 9 0 Z W Q g Q 2 9 s d W 1 u c y 5 7 V m F s d W U s N X 0 m c X V v d D s s J n F 1 b 3 Q 7 U 2 V j d G l v b j E v S m 9 1 c m 5 h b C 9 D a G F u Z 2 V k I F R 5 c G U x L n t U Q i B B b W 9 1 b n Q s N n 0 m c X V v d D t d L C Z x d W 9 0 O 1 J l b G F 0 a W 9 u c 2 h p c E l u Z m 8 m c X V v d D s 6 W 1 1 9 I i A v P j w v U 3 R h Y m x l R W 5 0 c m l l c z 4 8 L 0 l 0 Z W 0 + P E l 0 Z W 0 + P E l 0 Z W 1 M b 2 N h d G l v b j 4 8 S X R l b V R 5 c G U + R m 9 y b X V s Y T w v S X R l b V R 5 c G U + P E l 0 Z W 1 Q Y X R o P l N l Y 3 R p b 2 4 x L 0 p v d X J u Y W w v U 2 9 1 c m N l P C 9 J d G V t U G F 0 a D 4 8 L 0 l 0 Z W 1 M b 2 N h d G l v b j 4 8 U 3 R h Y m x l R W 5 0 c m l l c y A v P j w v S X R l b T 4 8 S X R l b T 4 8 S X R l b U x v Y 2 F 0 a W 9 u P j x J d G V t V H l w Z T 5 G b 3 J t d W x h P C 9 J d G V t V H l w Z T 4 8 S X R l b V B h d G g + U 2 V j d G l v b j E v S m 9 1 c m 5 h b C 9 D a G F u Z 2 V k J T I w V H l w Z T w v S X R l b V B h d G g + P C 9 J d G V t T G 9 j Y X R p b 2 4 + P F N 0 Y W J s Z U V u d H J p Z X M g L z 4 8 L 0 l 0 Z W 0 + P E l 0 Z W 0 + P E l 0 Z W 1 M b 2 N h d G l v b j 4 8 S X R l b V R 5 c G U + R m 9 y b X V s Y T w v S X R l b V R 5 c G U + P E l 0 Z W 1 Q Y X R o P l N l Y 3 R p b 2 4 x L 0 p v d X J u Y W w v V W 5 w a X Z v d G V k J T I w Q 2 9 s d W 1 u c z w v S X R l b V B h d G g + P C 9 J d G V t T G 9 j Y X R p b 2 4 + P F N 0 Y W J s Z U V u d H J p Z X M g L z 4 8 L 0 l 0 Z W 0 + P E l 0 Z W 0 + P E l 0 Z W 1 M b 2 N h d G l v b j 4 8 S X R l b V R 5 c G U + R m 9 y b X V s Y T w v S X R l b V R 5 c G U + P E l 0 Z W 1 Q Y X R o P l N l Y 3 R p b 2 4 x L 0 p v d X J u Y W w v U m V u Y W 1 l Z C U y M E N v b H V t b n M 8 L 0 l 0 Z W 1 Q Y X R o P j w v S X R l b U x v Y 2 F 0 a W 9 u P j x T d G F i b G V F b n R y a W V z I C 8 + P C 9 J d G V t P j x J d G V t P j x J d G V t T G 9 j Y X R p b 2 4 + P E l 0 Z W 1 U e X B l P k Z v c m 1 1 b G E 8 L 0 l 0 Z W 1 U e X B l P j x J d G V t U G F 0 a D 5 T Z W N 0 a W 9 u M S 9 K b 3 V y b m F s L 0 F k Z G V k J T I w Q 3 V z d G 9 t P C 9 J d G V t U G F 0 a D 4 8 L 0 l 0 Z W 1 M b 2 N h d G l v b j 4 8 U 3 R h Y m x l R W 5 0 c m l l c y A v P j w v S X R l b T 4 8 S X R l b T 4 8 S X R l b U x v Y 2 F 0 a W 9 u P j x J d G V t V H l w Z T 5 G b 3 J t d W x h P C 9 J d G V t V H l w Z T 4 8 S X R l b V B h d G g + U 2 V j d G l v b j E v S m 9 1 c m 5 h b C 9 D a G F u Z 2 V k J T I w V H l w Z T E 8 L 0 l 0 Z W 1 Q Y X R o P j w v S X R l b U x v Y 2 F 0 a W 9 u P j x T d G F i b G V F b n R y a W V z I C 8 + P C 9 J d G V t P j x J d G V t P j x J d G V t T G 9 j Y X R p b 2 4 + P E l 0 Z W 1 U e X B l P k Z v c m 1 1 b G E 8 L 0 l 0 Z W 1 U e X B l P j x J d G V t U G F 0 a D 5 T Z W N 0 a W 9 u M S 9 D T 0 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D c i I C 8 + P E V u d H J 5 I F R 5 c G U 9 I k Z p b G x F c n J v c k N v Z G U i I F Z h b H V l P S J z V W 5 r b m 9 3 b i I g L z 4 8 R W 5 0 c n k g V H l w Z T 0 i R m l s b E V y c m 9 y Q 2 9 1 b n Q i I F Z h b H V l P S J s M C I g L z 4 8 R W 5 0 c n k g V H l w Z T 0 i R m l s b E x h c 3 R V c G R h d G V k I i B W Y W x 1 Z T 0 i Z D I w M j M t M D g t M j N U M T I 6 M T k 6 M j Y u N D c z O T I 1 N 1 o i I C 8 + P E V u d H J 5 I F R 5 c G U 9 I k Z p b G x D b 2 x 1 b W 5 U e X B l c y I g V m F s d W U 9 I n N B d 1 l H Q m d Z R y I g L z 4 8 R W 5 0 c n k g V H l w Z T 0 i R m l s b E N v b H V t b k 5 h b W V z I i B W Y W x 1 Z T 0 i c 1 s m c X V v d D t B Y 2 N v d W 5 0 I E N v Z G U m c X V v d D s s J n F 1 b 3 Q 7 Q W N j b 3 V u d C Z x d W 9 0 O y w m c X V v d D t J U y B v c i B C U y Z x d W 9 0 O y w m c X V v d D t D Y X R l Z 2 9 y e S Z x d W 9 0 O y w m c X V v d D t E Z W J p d C B v c i B D c m V k a X Q m c X V v d D s s J n F 1 b 3 Q 7 Q W N j b 3 V u d C B H c m 9 1 c 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N P Q S 9 D a G F u Z 2 V k I F R 5 c G U u e 0 F j Y 2 9 1 b n Q g Q 2 9 k Z S w w f S Z x d W 9 0 O y w m c X V v d D t T Z W N 0 a W 9 u M S 9 D T 0 E v Q 2 h h b m d l Z C B U e X B l L n t B Y 2 N v d W 5 0 L D F 9 J n F 1 b 3 Q 7 L C Z x d W 9 0 O 1 N l Y 3 R p b 2 4 x L 0 N P Q S 9 D a G F u Z 2 V k I F R 5 c G U u e 0 l T I G 9 y I E J T L D J 9 J n F 1 b 3 Q 7 L C Z x d W 9 0 O 1 N l Y 3 R p b 2 4 x L 0 N P Q S 9 D a G F u Z 2 V k I F R 5 c G U u e 0 N h d G V n b 3 J 5 L D N 9 J n F 1 b 3 Q 7 L C Z x d W 9 0 O 1 N l Y 3 R p b 2 4 x L 0 N P Q S 9 D a G F u Z 2 V k I F R 5 c G U u e 0 R l Y m l 0 I G 9 y I E N y Z W R p d C w 0 f S Z x d W 9 0 O y w m c X V v d D t T Z W N 0 a W 9 u M S 9 D T 0 E v Q 2 h h b m d l Z C B U e X B l L n t B Y 2 N v d W 5 0 I E d y b 3 V w L D V 9 J n F 1 b 3 Q 7 X S w m c X V v d D t D b 2 x 1 b W 5 D b 3 V u d C Z x d W 9 0 O z o 2 L C Z x d W 9 0 O 0 t l e U N v b H V t b k 5 h b W V z J n F 1 b 3 Q 7 O l t d L C Z x d W 9 0 O 0 N v b H V t b k l k Z W 5 0 a X R p Z X M m c X V v d D s 6 W y Z x d W 9 0 O 1 N l Y 3 R p b 2 4 x L 0 N P Q S 9 D a G F u Z 2 V k I F R 5 c G U u e 0 F j Y 2 9 1 b n Q g Q 2 9 k Z S w w f S Z x d W 9 0 O y w m c X V v d D t T Z W N 0 a W 9 u M S 9 D T 0 E v Q 2 h h b m d l Z C B U e X B l L n t B Y 2 N v d W 5 0 L D F 9 J n F 1 b 3 Q 7 L C Z x d W 9 0 O 1 N l Y 3 R p b 2 4 x L 0 N P Q S 9 D a G F u Z 2 V k I F R 5 c G U u e 0 l T I G 9 y I E J T L D J 9 J n F 1 b 3 Q 7 L C Z x d W 9 0 O 1 N l Y 3 R p b 2 4 x L 0 N P Q S 9 D a G F u Z 2 V k I F R 5 c G U u e 0 N h d G V n b 3 J 5 L D N 9 J n F 1 b 3 Q 7 L C Z x d W 9 0 O 1 N l Y 3 R p b 2 4 x L 0 N P Q S 9 D a G F u Z 2 V k I F R 5 c G U u e 0 R l Y m l 0 I G 9 y I E N y Z W R p d C w 0 f S Z x d W 9 0 O y w m c X V v d D t T Z W N 0 a W 9 u M S 9 D T 0 E v Q 2 h h b m d l Z C B U e X B l L n t B Y 2 N v d W 5 0 I E d y b 3 V w L D V 9 J n F 1 b 3 Q 7 X S w m c X V v d D t S Z W x h d G l v b n N o a X B J b m Z v J n F 1 b 3 Q 7 O l t d f S I g L z 4 8 L 1 N 0 Y W J s Z U V u d H J p Z X M + P C 9 J d G V t P j x J d G V t P j x J d G V t T G 9 j Y X R p b 2 4 + P E l 0 Z W 1 U e X B l P k Z v c m 1 1 b G E 8 L 0 l 0 Z W 1 U e X B l P j x J d G V t U G F 0 a D 5 T Z W N 0 a W 9 u M S 9 D T 0 E v U 2 9 1 c m N l P C 9 J d G V t U G F 0 a D 4 8 L 0 l 0 Z W 1 M b 2 N h d G l v b j 4 8 U 3 R h Y m x l R W 5 0 c m l l c y A v P j w v S X R l b T 4 8 S X R l b T 4 8 S X R l b U x v Y 2 F 0 a W 9 u P j x J d G V t V H l w Z T 5 G b 3 J t d W x h P C 9 J d G V t V H l w Z T 4 8 S X R l b V B h d G g + U 2 V j d G l v b j E v Q 0 9 B L 0 N o Y W 5 n Z W Q l M j B U e X B l P C 9 J d G V t U G F 0 a D 4 8 L 0 l 0 Z W 1 M b 2 N h d G l v b j 4 8 U 3 R h Y m x l R W 5 0 c m l l c y A v P j w v S X R l b T 4 8 S X R l b T 4 8 S X R l b U x v Y 2 F 0 a W 9 u P j x J d G V t V H l w Z T 5 G b 3 J t d W x h P C 9 J d G V t V H l w Z T 4 8 S X R l b V B h d G g + U 2 V j d G l v b j E v R E l W S V N J T 0 4 8 L 0 l 0 Z W 1 Q Y X R o P j w v S X R l b U x v Y 2 F 0 a W 9 u P j x T d G F i b G V F b n R y a W V z 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C I g L z 4 8 R W 5 0 c n k g V H l w Z T 0 i R m l s b E V y c m 9 y Q 2 9 k Z S I g V m F s d W U 9 I n N V b m t u b 3 d u I i A v P j x F b n R y e S B U e X B l P S J G a W x s R X J y b 3 J D b 3 V u d C I g V m F s d W U 9 I m w w I i A v P j x F b n R y e S B U e X B l P S J G a W x s T G F z d F V w Z G F 0 Z W Q i I F Z h b H V l P S J k M j A y M y 0 w O C 0 y M 1 Q x M j o x O T o y N i 4 0 O T U 1 N j Y x W i I g L z 4 8 R W 5 0 c n k g V H l w Z T 0 i R m l s b E N v b H V t b l R 5 c G V z I i B W Y W x 1 Z T 0 i c 0 J n P T 0 i I C 8 + P E V u d H J 5 I F R 5 c G U 9 I k Z p b G x D b 2 x 1 b W 5 O Y W 1 l c y I g V m F s d W U 9 I n N b J n F 1 b 3 Q 7 R G l 2 a X N p b 2 4 m c X V v d D t d I i A v P j x F b n R y e S B U e X B l P S J G a W x s U 3 R h d H V z I i B W Y W x 1 Z T 0 i c 0 N v b X B s Z X R l I i A v P j x F b n R y e S B U e X B l P S J S Z W x h d G l v b n N o a X B J b m Z v Q 2 9 u d G F p b m V y I i B W Y W x 1 Z T 0 i c 3 s m c X V v d D t j b 2 x 1 b W 5 D b 3 V u d C Z x d W 9 0 O z o x L C Z x d W 9 0 O 2 t l e U N v b H V t b k 5 h b W V z J n F 1 b 3 Q 7 O l s m c X V v d D t E a X Z p c 2 l v b i Z x d W 9 0 O 1 0 s J n F 1 b 3 Q 7 c X V l c n l S Z W x h d G l v b n N o a X B z J n F 1 b 3 Q 7 O l t d L C Z x d W 9 0 O 2 N v b H V t b k l k Z W 5 0 a X R p Z X M m c X V v d D s 6 W y Z x d W 9 0 O 1 N l Y 3 R p b 2 4 x L 0 p v d X J u Y W w v V W 5 w a X Z v d G V k I E N v b H V t b n M u e 0 R p d m l z a W 9 u L D F 9 J n F 1 b 3 Q 7 X S w m c X V v d D t D b 2 x 1 b W 5 D b 3 V u d C Z x d W 9 0 O z o x L C Z x d W 9 0 O 0 t l e U N v b H V t b k 5 h b W V z J n F 1 b 3 Q 7 O l s m c X V v d D t E a X Z p c 2 l v b i Z x d W 9 0 O 1 0 s J n F 1 b 3 Q 7 Q 2 9 s d W 1 u S W R l b n R p d G l l c y Z x d W 9 0 O z p b J n F 1 b 3 Q 7 U 2 V j d G l v b j E v S m 9 1 c m 5 h b C 9 V b n B p d m 9 0 Z W Q g Q 2 9 s d W 1 u c y 5 7 R G l 2 a X N p b 2 4 s M X 0 m c X V v d D t d L C Z x d W 9 0 O 1 J l b G F 0 a W 9 u c 2 h p c E l u Z m 8 m c X V v d D s 6 W 1 1 9 I i A v P j w v U 3 R h Y m x l R W 5 0 c m l l c z 4 8 L 0 l 0 Z W 0 + P E l 0 Z W 0 + P E l 0 Z W 1 M b 2 N h d G l v b j 4 8 S X R l b V R 5 c G U + R m 9 y b X V s Y T w v S X R l b V R 5 c G U + P E l 0 Z W 1 Q Y X R o P l N l Y 3 R p b 2 4 x L 0 R J V k l T S U 9 O L 1 N v d X J j Z T w v S X R l b V B h d G g + P C 9 J d G V t T G 9 j Y X R p b 2 4 + P F N 0 Y W J s Z U V u d H J p Z X M g L z 4 8 L 0 l 0 Z W 0 + P E l 0 Z W 0 + P E l 0 Z W 1 M b 2 N h d G l v b j 4 8 S X R l b V R 5 c G U + R m 9 y b X V s Y T w v S X R l b V R 5 c G U + P E l 0 Z W 1 Q Y X R o P l N l Y 3 R p b 2 4 x L 0 R J V k l T S U 9 O L 1 J l b W 9 2 Z W Q l M j B P d G h l c i U y M E N v b H V t b n M 8 L 0 l 0 Z W 1 Q Y X R o P j w v S X R l b U x v Y 2 F 0 a W 9 u P j x T d G F i b G V F b n R y a W V z I C 8 + P C 9 J d G V t P j x J d G V t P j x J d G V t T G 9 j Y X R p b 2 4 + P E l 0 Z W 1 U e X B l P k Z v c m 1 1 b G E 8 L 0 l 0 Z W 1 U e X B l P j x J d G V t U G F 0 a D 5 T Z W N 0 a W 9 u M S 9 E S V Z J U 0 l P T i 9 S Z W 1 v d m V k J T I w R H V w b G l j Y X R l c z w v S X R l b V B h d G g + P C 9 J d G V t T G 9 j Y X R p b 2 4 + P F N 0 Y W J s Z U V u d H J p Z X M g L z 4 8 L 0 l 0 Z W 0 + P E l 0 Z W 0 + P E l 0 Z W 1 M b 2 N h d G l v b j 4 8 S X R l b V R 5 c G U + R m 9 y b X V s Y T w v S X R l b V R 5 c G U + P E l 0 Z W 1 Q Y X R o P l N l Y 3 R p b 2 4 x L 0 N h b G V u Z G F 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M y 0 w O C 0 y M 1 Q x M j o x O T o y N i 4 1 M T I 1 M T I 5 W i I g L z 4 8 R W 5 0 c n k g V H l w Z T 0 i R m l s b E N v b H V t b l R 5 c G V z I i B W Y W x 1 Z T 0 i c 0 N R T U R C Z z 0 9 I i A v P j x F b n R y e S B U e X B l P S J G a W x s Q 2 9 s d W 1 u T m F t Z X M i I F Z h b H V l P S J z W y Z x d W 9 0 O 0 R h d G U m c X V v d D s s J n F 1 b 3 Q 7 W W V h c i Z x d W 9 0 O y w m c X V v d D t N b 2 5 0 a C Z x d W 9 0 O y w m c X V v d D t N b 2 5 0 a C B O Y W 1 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2 F s Z W 5 k Y X I v Q 2 h h b m d l Z C B U e X B l L n t D b 2 x 1 b W 4 x L D B 9 J n F 1 b 3 Q 7 L C Z x d W 9 0 O 1 N l Y 3 R p b 2 4 x L 0 N h b G V u Z G F y L 0 l u c 2 V y d G V k I F l l Y X I u e 1 l l Y X I s M X 0 m c X V v d D s s J n F 1 b 3 Q 7 U 2 V j d G l v b j E v Q 2 F s Z W 5 k Y X I v S W 5 z Z X J 0 Z W Q g T W 9 u d G g u e 0 1 v b n R o L D J 9 J n F 1 b 3 Q 7 L C Z x d W 9 0 O 1 N l Y 3 R p b 2 4 x L 0 N h b G V u Z G F y L 0 V 4 d H J h Y 3 R l Z C B G a X J z d C B D a G F y Y W N 0 Z X J z L n t N b 2 5 0 a C B O Y W 1 l L D N 9 J n F 1 b 3 Q 7 X S w m c X V v d D t D b 2 x 1 b W 5 D b 3 V u d C Z x d W 9 0 O z o 0 L C Z x d W 9 0 O 0 t l e U N v b H V t b k 5 h b W V z J n F 1 b 3 Q 7 O l t d L C Z x d W 9 0 O 0 N v b H V t b k l k Z W 5 0 a X R p Z X M m c X V v d D s 6 W y Z x d W 9 0 O 1 N l Y 3 R p b 2 4 x L 0 N h b G V u Z G F y L 0 N o Y W 5 n Z W Q g V H l w Z S 5 7 Q 2 9 s d W 1 u M S w w f S Z x d W 9 0 O y w m c X V v d D t T Z W N 0 a W 9 u M S 9 D Y W x l b m R h c i 9 J b n N l c n R l Z C B Z Z W F y L n t Z Z W F y L D F 9 J n F 1 b 3 Q 7 L C Z x d W 9 0 O 1 N l Y 3 R p b 2 4 x L 0 N h b G V u Z G F y L 0 l u c 2 V y d G V k I E 1 v b n R o L n t N b 2 5 0 a C w y f S Z x d W 9 0 O y w m c X V v d D t T Z W N 0 a W 9 u M S 9 D Y W x l b m R h c i 9 F e H R y Y W N 0 Z W Q g R m l y c 3 Q g Q 2 h h c m F j d G V y c y 5 7 T W 9 u d G g g T m F t Z S w z f S Z x d W 9 0 O 1 0 s J n F 1 b 3 Q 7 U m V s Y X R p b 2 5 z a G l w S W 5 m b y Z x d W 9 0 O z p b X X 0 i I C 8 + P C 9 T d G F i b G V F b n R y a W V z P j w v S X R l b T 4 8 S X R l b T 4 8 S X R l b U x v Y 2 F 0 a W 9 u P j x J d G V t V H l w Z T 5 G b 3 J t d W x h P C 9 J d G V t V H l w Z T 4 8 S X R l b V B h d G g + U 2 V j d G l v b j E v Q 2 F s Z W 5 k Y X I v U 2 9 1 c m N l P C 9 J d G V t U G F 0 a D 4 8 L 0 l 0 Z W 1 M b 2 N h d G l v b j 4 8 U 3 R h Y m x l R W 5 0 c m l l c y A v P j w v S X R l b T 4 8 S X R l b T 4 8 S X R l b U x v Y 2 F 0 a W 9 u P j x J d G V t V H l w Z T 5 G b 3 J t d W x h P C 9 J d G V t V H l w Z T 4 8 S X R l b V B h d G g + U 2 V j d G l v b j E v Q 2 F s Z W 5 k Y X I v Q 2 9 u d m V y d G V k J T I w d G 8 l M j B U Y W J s Z T w v S X R l b V B h d G g + P C 9 J d G V t T G 9 j Y X R p b 2 4 + P F N 0 Y W J s Z U V u d H J p Z X M g L z 4 8 L 0 l 0 Z W 0 + P E l 0 Z W 0 + P E l 0 Z W 1 M b 2 N h d G l v b j 4 8 S X R l b V R 5 c G U + R m 9 y b X V s Y T w v S X R l b V R 5 c G U + P E l 0 Z W 1 Q Y X R o P l N l Y 3 R p b 2 4 x L 0 N h b G V u Z G F y L 0 N o Y W 5 n Z W Q l M j B U e X B l P C 9 J d G V t U G F 0 a D 4 8 L 0 l 0 Z W 1 M b 2 N h d G l v b j 4 8 U 3 R h Y m x l R W 5 0 c m l l c y A v P j w v S X R l b T 4 8 S X R l b T 4 8 S X R l b U x v Y 2 F 0 a W 9 u P j x J d G V t V H l w Z T 5 G b 3 J t d W x h P C 9 J d G V t V H l w Z T 4 8 S X R l b V B h d G g + U 2 V j d G l v b j E v Q 2 F s Z W 5 k Y X I v U m V u Y W 1 l Z C U y M E N v b H V t b n M 8 L 0 l 0 Z W 1 Q Y X R o P j w v S X R l b U x v Y 2 F 0 a W 9 u P j x T d G F i b G V F b n R y a W V z I C 8 + P C 9 J d G V t P j x J d G V t P j x J d G V t T G 9 j Y X R p b 2 4 + P E l 0 Z W 1 U e X B l P k Z v c m 1 1 b G E 8 L 0 l 0 Z W 1 U e X B l P j x J d G V t U G F 0 a D 5 T Z W N 0 a W 9 u M S 9 D Y W x l b m R h c i 9 J b n N l c n R l Z C U y M F l l Y X I 8 L 0 l 0 Z W 1 Q Y X R o P j w v S X R l b U x v Y 2 F 0 a W 9 u P j x T d G F i b G V F b n R y a W V z I C 8 + P C 9 J d G V t P j x J d G V t P j x J d G V t T G 9 j Y X R p b 2 4 + P E l 0 Z W 1 U e X B l P k Z v c m 1 1 b G E 8 L 0 l 0 Z W 1 U e X B l P j x J d G V t U G F 0 a D 5 T Z W N 0 a W 9 u M S 9 D Y W x l b m R h c i 9 J b n N l c n R l Z C U y M E 1 v b n R o P C 9 J d G V t U G F 0 a D 4 8 L 0 l 0 Z W 1 M b 2 N h d G l v b j 4 8 U 3 R h Y m x l R W 5 0 c m l l c y A v P j w v S X R l b T 4 8 S X R l b T 4 8 S X R l b U x v Y 2 F 0 a W 9 u P j x J d G V t V H l w Z T 5 G b 3 J t d W x h P C 9 J d G V t V H l w Z T 4 8 S X R l b V B h d G g + U 2 V j d G l v b j E v Q 2 F s Z W 5 k Y X I v S W 5 z Z X J 0 Z W Q l M j B N b 2 5 0 a C U y M E 5 h b W U 8 L 0 l 0 Z W 1 Q Y X R o P j w v S X R l b U x v Y 2 F 0 a W 9 u P j x T d G F i b G V F b n R y a W V z I C 8 + P C 9 J d G V t P j x J d G V t P j x J d G V t T G 9 j Y X R p b 2 4 + P E l 0 Z W 1 U e X B l P k Z v c m 1 1 b G E 8 L 0 l 0 Z W 1 U e X B l P j x J d G V t U G F 0 a D 5 T Z W N 0 a W 9 u M S 9 D Y W x l b m R h c i 9 F e H R y Y W N 0 Z W Q l M j B G a X J z d C U y M E N o Y X J h Y 3 R l c n M 8 L 0 l 0 Z W 1 Q Y X R o P j w v S X R l b U x v Y 2 F 0 a W 9 u P j x T d G F i b G V F b n R y a W V z I C 8 + P C 9 J d G V t P j w v S X R l b X M + P C 9 M b 2 N h b F B h Y 2 t h Z 2 V N Z X R h Z G F 0 Y U Z p b G U + F g A A A F B L B Q Y A A A A A A A A A A A A A A A A A A A A A A A A m A Q A A A Q A A A N C M n d 8 B F d E R j H o A w E / C l + s B A A A A A 3 y i 9 h J B P U y O W 6 n G k y s R g Q A A A A A C A A A A A A A Q Z g A A A A E A A C A A A A B 9 r B b 0 + Y u G H 5 7 N K e 9 y + X R Y 4 E A j J M c G Y Q X S A o f t V H k x t Q A A A A A O g A A A A A I A A C A A A A A a 3 l S 5 0 c 9 M D T U t / Z l p 9 c i W T F g x T x 9 y 6 B O X K l b o B l L P a l A A A A C L h q q 3 T s X y T w + g J 2 N O J z a / J V a p T F G F c o W C Q C j h 6 O N D t j u A n L g M t s v f S K C d h 1 e q 3 1 y f m E s K P F e + v / z v g r g j I H O e s s u W c o r A 8 / V / w 0 p W Z V I P 6 E A A A A A 2 h M y n p b G 6 + R R T o 4 M Z + h G q p G p w K 8 K 7 Z A c 8 e O 8 y 4 B 0 s K 7 6 L N r f d q Q L R t v x z n i u y 2 E e 6 6 R Q H l O u W C 0 F r y u 0 Z n F k 7 < / D a t a M a s h u p > 
</file>

<file path=customXml/item4.xml>��< ? x m l   v e r s i o n = " 1 . 0 "   e n c o d i n g = " U T F - 1 6 " ? > < G e m i n i   x m l n s = " h t t p : / / g e m i n i / p i v o t c u s t o m i z a t i o n / 5 a c c 5 1 a 1 - 5 8 5 0 - 4 6 e 5 - 8 6 6 e - c e f c c 5 e 5 9 9 f 8 " > < C u s t o m C o n t e n t > < ! [ C D A T A [ < ? x m l   v e r s i o n = " 1 . 0 "   e n c o d i n g = " u t f - 1 6 " ? > < S e t t i n g s > < C a l c u l a t e d F i e l d s > < i t e m > < M e a s u r e N a m e > R e p o r t i n g   V a l u e < / M e a s u r e N a m e > < D i s p l a y N a m e > R e p o r t i n g   V a l u e < / D i s p l a y N a m e > < V i s i b l e > F a l s e < / V i s i b l e > < / i t e m > < i t e m > < M e a s u r e N a m e > P r e v i o u s   Y e a r < / M e a s u r e N a m e > < D i s p l a y N a m e > P r e v i o u s   Y e a r < / D i s p l a y N a m e > < V i s i b l e > F a l s e < / V i s i b l e > < / i t e m > < / C a l c u l a t e d F i e l d s > < S A H o s t H a s h > 0 < / S A H o s t H a s h > < G e m i n i F i e l d L i s t V i s i b l e > T r u e < / G e m i n i F i e l d L i s t V i s i b l e > < / S e t t i n g s > ] ] > < / C u s t o m C o n t e n t > < / G e m i n i > 
</file>

<file path=customXml/item5.xml>��< ? x m l   v e r s i o n = " 1 . 0 "   e n c o d i n g = " U T F - 1 6 " ? > < G e m i n i   x m l n s = " h t t p : / / g e m i n i / p i v o t c u s t o m i z a t i o n / I s S a n d b o x E m b e d d e d " > < C u s t o m C o n t e n t > < ! [ C D A T A [ y e s ] ] > < / C u s t o m C o n t e n t > < / G e m i n i > 
</file>

<file path=customXml/item6.xml>��< ? x m l   v e r s i o n = " 1 . 0 "   e n c o d i n g = " U T F - 1 6 " ? > < G e m i n i   x m l n s = " h t t p : / / g e m i n i / p i v o t c u s t o m i z a t i o n / L i n k e d T a b l e U p d a t e M o d e " > < 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T a b l e O r d e r " > < C u s t o m C o n t e n t > < ! [ C D A T A [ J o u r n a l _ e 6 a 9 9 1 e 6 - d f a 7 - 4 d 8 9 - 8 1 f 3 - 4 2 6 f 3 a e 4 5 7 1 3 , C O A _ 4 0 0 4 8 a 0 d - e 9 b 3 - 4 f 5 4 - a 4 2 a - 5 8 b a 7 d 3 c f 6 5 6 , D I V I S I O N _ e d 7 7 1 4 0 6 - 1 8 b 0 - 4 a 4 1 - a b 1 7 - a 4 f 6 9 4 1 b e 7 e e , C a l e n d a r _ b 2 7 6 0 6 5 f - 2 c 2 8 - 4 a 2 4 - 9 2 1 5 - 0 c d 1 3 5 1 7 f f 8 6 ] ] > < / C u s t o m C o n t e n t > < / G e m i n i > 
</file>

<file path=customXml/item9.xml>��< ? x m l   v e r s i o n = " 1 . 0 "   e n c o d i n g = " U T F - 1 6 " ? > < G e m i n i   x m l n s = " h t t p : / / g e m i n i / p i v o t c u s t o m i z a t i o n / T a b l e X M L _ C a l e n d a r _ b 2 7 6 0 6 5 f - 2 c 2 8 - 4 a 2 4 - 9 2 1 5 - 0 c d 1 3 5 1 7 f f 8 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 Y e a r < / s t r i n g > < / k e y > < v a l u e > < i n t > 8 8 < / i n t > < / v a l u e > < / i t e m > < i t e m > < k e y > < s t r i n g > M o n t h < / s t r i n g > < / k e y > < v a l u e > < i n t > 1 1 1 < / i n t > < / v a l u e > < / i t e m > < i t e m > < k e y > < s t r i n g > M o n t h   N a m e < / s t r i n g > < / k e y > < v a l u e > < i n t > 1 7 0 < / i n t > < / v a l u e > < / i t e m > < / C o l u m n W i d t h s > < C o l u m n D i s p l a y I n d e x > < i t e m > < k e y > < s t r i n g > D a t e < / s t r i n g > < / k e y > < v a l u e > < i n t > 0 < / i n t > < / v a l u e > < / i t e m > < i t e m > < k e y > < s t r i n g > Y e a r < / s t r i n g > < / k e y > < v a l u e > < i n t > 1 < / i n t > < / v a l u e > < / i t e m > < i t e m > < k e y > < s t r i n g > M o n t h < / s t r i n g > < / k e y > < v a l u e > < i n t > 2 < / i n t > < / v a l u e > < / i t e m > < i t e m > < k e y > < s t r i n g > M o n t h   N a m e < / 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B59E620-A1B7-4144-AD13-DFA3D70ECC14}">
  <ds:schemaRefs/>
</ds:datastoreItem>
</file>

<file path=customXml/itemProps10.xml><?xml version="1.0" encoding="utf-8"?>
<ds:datastoreItem xmlns:ds="http://schemas.openxmlformats.org/officeDocument/2006/customXml" ds:itemID="{2374A896-830D-490C-9089-83D352C24C9C}">
  <ds:schemaRefs/>
</ds:datastoreItem>
</file>

<file path=customXml/itemProps11.xml><?xml version="1.0" encoding="utf-8"?>
<ds:datastoreItem xmlns:ds="http://schemas.openxmlformats.org/officeDocument/2006/customXml" ds:itemID="{1045C747-BA52-4CB1-B9C8-17154594DFEE}">
  <ds:schemaRefs/>
</ds:datastoreItem>
</file>

<file path=customXml/itemProps12.xml><?xml version="1.0" encoding="utf-8"?>
<ds:datastoreItem xmlns:ds="http://schemas.openxmlformats.org/officeDocument/2006/customXml" ds:itemID="{8E1EA2C3-55C2-435E-8180-1B237B79C2B5}">
  <ds:schemaRefs/>
</ds:datastoreItem>
</file>

<file path=customXml/itemProps13.xml><?xml version="1.0" encoding="utf-8"?>
<ds:datastoreItem xmlns:ds="http://schemas.openxmlformats.org/officeDocument/2006/customXml" ds:itemID="{FD554716-C7FD-41D0-B641-41C04651BAEF}">
  <ds:schemaRefs/>
</ds:datastoreItem>
</file>

<file path=customXml/itemProps14.xml><?xml version="1.0" encoding="utf-8"?>
<ds:datastoreItem xmlns:ds="http://schemas.openxmlformats.org/officeDocument/2006/customXml" ds:itemID="{73987434-D6A0-427D-A9B1-BFBEE44E5787}">
  <ds:schemaRefs/>
</ds:datastoreItem>
</file>

<file path=customXml/itemProps15.xml><?xml version="1.0" encoding="utf-8"?>
<ds:datastoreItem xmlns:ds="http://schemas.openxmlformats.org/officeDocument/2006/customXml" ds:itemID="{CBC2B65F-5A2F-4FED-BA16-A6AC1121A90C}">
  <ds:schemaRefs/>
</ds:datastoreItem>
</file>

<file path=customXml/itemProps16.xml><?xml version="1.0" encoding="utf-8"?>
<ds:datastoreItem xmlns:ds="http://schemas.openxmlformats.org/officeDocument/2006/customXml" ds:itemID="{7145675C-CE31-4BDF-96F6-55DEA518CDC3}">
  <ds:schemaRefs/>
</ds:datastoreItem>
</file>

<file path=customXml/itemProps17.xml><?xml version="1.0" encoding="utf-8"?>
<ds:datastoreItem xmlns:ds="http://schemas.openxmlformats.org/officeDocument/2006/customXml" ds:itemID="{F2A9B36B-590D-4243-BCA5-B0711CFCEA57}">
  <ds:schemaRefs/>
</ds:datastoreItem>
</file>

<file path=customXml/itemProps18.xml><?xml version="1.0" encoding="utf-8"?>
<ds:datastoreItem xmlns:ds="http://schemas.openxmlformats.org/officeDocument/2006/customXml" ds:itemID="{68E029A5-C4E5-4A93-9614-555292CAEA87}">
  <ds:schemaRefs/>
</ds:datastoreItem>
</file>

<file path=customXml/itemProps19.xml><?xml version="1.0" encoding="utf-8"?>
<ds:datastoreItem xmlns:ds="http://schemas.openxmlformats.org/officeDocument/2006/customXml" ds:itemID="{87D8BBE0-1257-411C-9BD1-D624D1261427}">
  <ds:schemaRefs/>
</ds:datastoreItem>
</file>

<file path=customXml/itemProps2.xml><?xml version="1.0" encoding="utf-8"?>
<ds:datastoreItem xmlns:ds="http://schemas.openxmlformats.org/officeDocument/2006/customXml" ds:itemID="{65DAB4C1-8343-48FE-A5FC-515E19F55DD3}">
  <ds:schemaRefs/>
</ds:datastoreItem>
</file>

<file path=customXml/itemProps20.xml><?xml version="1.0" encoding="utf-8"?>
<ds:datastoreItem xmlns:ds="http://schemas.openxmlformats.org/officeDocument/2006/customXml" ds:itemID="{A0B0693E-F0AF-4C17-A19A-2D9437D9DAC9}">
  <ds:schemaRefs/>
</ds:datastoreItem>
</file>

<file path=customXml/itemProps3.xml><?xml version="1.0" encoding="utf-8"?>
<ds:datastoreItem xmlns:ds="http://schemas.openxmlformats.org/officeDocument/2006/customXml" ds:itemID="{41D1181A-FDD6-4B88-A831-BF1CD47A0869}">
  <ds:schemaRefs>
    <ds:schemaRef ds:uri="http://schemas.microsoft.com/DataMashup"/>
  </ds:schemaRefs>
</ds:datastoreItem>
</file>

<file path=customXml/itemProps4.xml><?xml version="1.0" encoding="utf-8"?>
<ds:datastoreItem xmlns:ds="http://schemas.openxmlformats.org/officeDocument/2006/customXml" ds:itemID="{B48EBBDA-D006-4E77-8326-676CCF4173DF}">
  <ds:schemaRefs/>
</ds:datastoreItem>
</file>

<file path=customXml/itemProps5.xml><?xml version="1.0" encoding="utf-8"?>
<ds:datastoreItem xmlns:ds="http://schemas.openxmlformats.org/officeDocument/2006/customXml" ds:itemID="{CB6760EF-3E95-4F90-A14F-58703C270C9D}">
  <ds:schemaRefs/>
</ds:datastoreItem>
</file>

<file path=customXml/itemProps6.xml><?xml version="1.0" encoding="utf-8"?>
<ds:datastoreItem xmlns:ds="http://schemas.openxmlformats.org/officeDocument/2006/customXml" ds:itemID="{06121822-BA41-4CB4-95A9-B3EBB6DF17CE}">
  <ds:schemaRefs/>
</ds:datastoreItem>
</file>

<file path=customXml/itemProps7.xml><?xml version="1.0" encoding="utf-8"?>
<ds:datastoreItem xmlns:ds="http://schemas.openxmlformats.org/officeDocument/2006/customXml" ds:itemID="{4EA65B4C-B7C0-4128-99CE-F26AE8BA1E58}">
  <ds:schemaRefs/>
</ds:datastoreItem>
</file>

<file path=customXml/itemProps8.xml><?xml version="1.0" encoding="utf-8"?>
<ds:datastoreItem xmlns:ds="http://schemas.openxmlformats.org/officeDocument/2006/customXml" ds:itemID="{95E3D92A-427F-4414-8D8C-A7C61E98986E}">
  <ds:schemaRefs/>
</ds:datastoreItem>
</file>

<file path=customXml/itemProps9.xml><?xml version="1.0" encoding="utf-8"?>
<ds:datastoreItem xmlns:ds="http://schemas.openxmlformats.org/officeDocument/2006/customXml" ds:itemID="{0373FE3E-BFB1-4F55-8282-43F9DBC4C4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Journal</vt:lpstr>
      <vt:lpstr>COA</vt:lpstr>
      <vt:lpstr>Calculations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obeng boateng</dc:creator>
  <cp:lastModifiedBy>Sumit Kumar</cp:lastModifiedBy>
  <dcterms:created xsi:type="dcterms:W3CDTF">2022-09-28T08:50:43Z</dcterms:created>
  <dcterms:modified xsi:type="dcterms:W3CDTF">2023-08-24T06:20:40Z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2023-08-23T12:19:55Z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7e2cdcf5-4775-48fe-9a37-9e6394342cd6</vt:lpwstr>
  </property>
  <property fmtid="{D5CDD505-2E9C-101B-9397-08002B2CF9AE}" pid="7" name="MSIP_Label_defa4170-0d19-0005-0004-bc88714345d2_ActionId">
    <vt:lpwstr>0b6b3273-14a0-41d5-825d-4d28188a727b</vt:lpwstr>
  </property>
  <property fmtid="{D5CDD505-2E9C-101B-9397-08002B2CF9AE}" pid="8" name="MSIP_Label_defa4170-0d19-0005-0004-bc88714345d2_ContentBits">
    <vt:lpwstr>0</vt:lpwstr>
  </property>
</Properties>
</file>