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hul\Cerner\PPT\"/>
    </mc:Choice>
  </mc:AlternateContent>
  <xr:revisionPtr revIDLastSave="0" documentId="13_ncr:1_{C8FB63B2-DABD-49D3-B8F4-4DBA9417538F}" xr6:coauthVersionLast="46" xr6:coauthVersionMax="47" xr10:uidLastSave="{00000000-0000-0000-0000-000000000000}"/>
  <bookViews>
    <workbookView xWindow="-110" yWindow="-110" windowWidth="19420" windowHeight="10420" activeTab="5" xr2:uid="{741448CA-3B75-4992-9695-C6396134A6F6}"/>
  </bookViews>
  <sheets>
    <sheet name="Sheet3" sheetId="3" r:id="rId1"/>
    <sheet name="Sheet4" sheetId="4" r:id="rId2"/>
    <sheet name="Sheet6" sheetId="6" r:id="rId3"/>
    <sheet name="Sheet7" sheetId="7" r:id="rId4"/>
    <sheet name="Sheet8" sheetId="8" r:id="rId5"/>
    <sheet name="Sheet1" sheetId="1" r:id="rId6"/>
  </sheets>
  <calcPr calcId="191029"/>
  <pivotCaches>
    <pivotCache cacheId="0" r:id="rId7"/>
    <pivotCache cacheId="1" r:id="rId8"/>
    <pivotCache cacheId="2" r:id="rId9"/>
    <pivotCache cacheId="3" r:id="rId10"/>
    <pivotCache cacheId="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6" i="1" l="1"/>
  <c r="J287" i="1"/>
  <c r="J288" i="1"/>
  <c r="J289" i="1"/>
  <c r="J290" i="1"/>
  <c r="J291" i="1"/>
  <c r="J292" i="1"/>
  <c r="J285" i="1"/>
  <c r="J274" i="1"/>
  <c r="J275" i="1"/>
  <c r="J276" i="1"/>
  <c r="J277" i="1"/>
  <c r="J278" i="1"/>
  <c r="J273" i="1"/>
  <c r="J256" i="1"/>
  <c r="J257" i="1"/>
  <c r="J258" i="1"/>
  <c r="J259" i="1"/>
  <c r="J260" i="1"/>
  <c r="J261" i="1"/>
  <c r="J262" i="1"/>
  <c r="J255" i="1"/>
  <c r="K241" i="1"/>
  <c r="K242" i="1"/>
  <c r="K243" i="1"/>
  <c r="K244" i="1"/>
  <c r="K245" i="1"/>
  <c r="K246" i="1"/>
  <c r="K247" i="1"/>
  <c r="K240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21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</calcChain>
</file>

<file path=xl/sharedStrings.xml><?xml version="1.0" encoding="utf-8"?>
<sst xmlns="http://schemas.openxmlformats.org/spreadsheetml/2006/main" count="523" uniqueCount="127">
  <si>
    <t xml:space="preserve">Approved   </t>
  </si>
  <si>
    <t xml:space="preserve">Denied      </t>
  </si>
  <si>
    <t>denialFlag</t>
  </si>
  <si>
    <t>age_of_patient_Group_customize</t>
  </si>
  <si>
    <t>Infant</t>
  </si>
  <si>
    <t>Approved</t>
  </si>
  <si>
    <t>Denied</t>
  </si>
  <si>
    <t>Toddler</t>
  </si>
  <si>
    <t>Child</t>
  </si>
  <si>
    <t>Teen</t>
  </si>
  <si>
    <t>Adult</t>
  </si>
  <si>
    <t>Middle Age Adult</t>
  </si>
  <si>
    <t>Senior Adult</t>
  </si>
  <si>
    <t>denialFlag_count</t>
  </si>
  <si>
    <t>denialFlag Percentage</t>
  </si>
  <si>
    <t>Average of denialFlag Percentage</t>
  </si>
  <si>
    <t>denialFlag_STR</t>
  </si>
  <si>
    <t>In [ ]:</t>
  </si>
  <si>
    <t>payer_postal_code</t>
  </si>
  <si>
    <t>postal_code_1003</t>
  </si>
  <si>
    <t>postal_code_1142</t>
  </si>
  <si>
    <t>postal_code_1219</t>
  </si>
  <si>
    <t>postal_code_1342</t>
  </si>
  <si>
    <t>postal_code_1348</t>
  </si>
  <si>
    <t>postal_code_146</t>
  </si>
  <si>
    <t>postal_code_1571</t>
  </si>
  <si>
    <t>postal_code_20</t>
  </si>
  <si>
    <t>postal_code_369</t>
  </si>
  <si>
    <t>postal_code_437</t>
  </si>
  <si>
    <t>postal_code_478</t>
  </si>
  <si>
    <t>postal_code_481</t>
  </si>
  <si>
    <t>postal_code_54</t>
  </si>
  <si>
    <t>postal_code_550</t>
  </si>
  <si>
    <t>postal_code_551</t>
  </si>
  <si>
    <t>postal_code_559</t>
  </si>
  <si>
    <t>postal_code_583</t>
  </si>
  <si>
    <t>postal_code_684</t>
  </si>
  <si>
    <t>postal_code_69</t>
  </si>
  <si>
    <t>postal_code_737</t>
  </si>
  <si>
    <t>postal_code_746</t>
  </si>
  <si>
    <t>postal_code_834</t>
  </si>
  <si>
    <t>postal_code_98</t>
  </si>
  <si>
    <t>referring_provider</t>
  </si>
  <si>
    <t>rendering_provider</t>
  </si>
  <si>
    <t>rendering_provider_0</t>
  </si>
  <si>
    <t>rendering_provider_1</t>
  </si>
  <si>
    <t>rendering_provider_10</t>
  </si>
  <si>
    <t>rendering_provider_11</t>
  </si>
  <si>
    <t>rendering_provider_12</t>
  </si>
  <si>
    <t>rendering_provider_13</t>
  </si>
  <si>
    <t>rendering_provider_14</t>
  </si>
  <si>
    <t>rendering_provider_15</t>
  </si>
  <si>
    <t>rendering_provider_16</t>
  </si>
  <si>
    <t>rendering_provider_17</t>
  </si>
  <si>
    <t>rendering_provider_18</t>
  </si>
  <si>
    <t>rendering_provider_19</t>
  </si>
  <si>
    <t>rendering_provider_2</t>
  </si>
  <si>
    <t>rendering_provider_20</t>
  </si>
  <si>
    <t>rendering_provider_21</t>
  </si>
  <si>
    <t>rendering_provider_22</t>
  </si>
  <si>
    <t>rendering_provider_23</t>
  </si>
  <si>
    <t>rendering_provider_24</t>
  </si>
  <si>
    <t>rendering_provider_25</t>
  </si>
  <si>
    <t>rendering_provider_26</t>
  </si>
  <si>
    <t>rendering_provider_27</t>
  </si>
  <si>
    <t>rendering_provider_28</t>
  </si>
  <si>
    <t>rendering_provider_29</t>
  </si>
  <si>
    <t>rendering_provider_3</t>
  </si>
  <si>
    <t>rendering_provider_32</t>
  </si>
  <si>
    <t>rendering_provider_34</t>
  </si>
  <si>
    <t>rendering_provider_35</t>
  </si>
  <si>
    <t>rendering_provider_36</t>
  </si>
  <si>
    <t>rendering_provider_37</t>
  </si>
  <si>
    <t>rendering_provider_38</t>
  </si>
  <si>
    <t>rendering_provider_39</t>
  </si>
  <si>
    <t>rendering_provider_4</t>
  </si>
  <si>
    <t>rendering_provider_5</t>
  </si>
  <si>
    <t>rendering_provider_6</t>
  </si>
  <si>
    <t>rendering_provider_7</t>
  </si>
  <si>
    <t>rendering_provider_8</t>
  </si>
  <si>
    <t>rendering_provider_9</t>
  </si>
  <si>
    <t>referring_provider%</t>
  </si>
  <si>
    <t>Sum of referring_provider%</t>
  </si>
  <si>
    <t>referring_provider_count</t>
  </si>
  <si>
    <t>referring_provider_0</t>
  </si>
  <si>
    <t>referring_provider_16</t>
  </si>
  <si>
    <t>referring_provider_20</t>
  </si>
  <si>
    <t>referring_provider_3</t>
  </si>
  <si>
    <t>referring_provider_5</t>
  </si>
  <si>
    <t>referring_provider_7</t>
  </si>
  <si>
    <t>s</t>
  </si>
  <si>
    <t>rendering_provider_count</t>
  </si>
  <si>
    <t>rendering_provider%</t>
  </si>
  <si>
    <t>Sum of rendering_provider%2</t>
  </si>
  <si>
    <t>claim_filing_indicator_code</t>
  </si>
  <si>
    <t>claim_filing_indicator_code_count</t>
  </si>
  <si>
    <t>claim_filing_indicator_code%</t>
  </si>
  <si>
    <t>CI</t>
  </si>
  <si>
    <t>MB</t>
  </si>
  <si>
    <t>MC</t>
  </si>
  <si>
    <t>OF</t>
  </si>
  <si>
    <t>facility_code_value</t>
  </si>
  <si>
    <t>facility_code_value_count</t>
  </si>
  <si>
    <t>facility_code_value%</t>
  </si>
  <si>
    <t>principalDx_CCSR_Category1</t>
  </si>
  <si>
    <t>principalDx_CCSR_Category1_count</t>
  </si>
  <si>
    <t>principalDx_CCSR_Category1%</t>
  </si>
  <si>
    <t>FAC013</t>
  </si>
  <si>
    <t>PNL001</t>
  </si>
  <si>
    <t>PRG016</t>
  </si>
  <si>
    <t>procedure_modifier</t>
  </si>
  <si>
    <t>procedure_modifier_count</t>
  </si>
  <si>
    <t>procedure_modifier%</t>
  </si>
  <si>
    <t>FP</t>
  </si>
  <si>
    <t>QZ</t>
  </si>
  <si>
    <t>59I</t>
  </si>
  <si>
    <t>82I</t>
  </si>
  <si>
    <t>feature</t>
  </si>
  <si>
    <t>VIF</t>
  </si>
  <si>
    <t>age_of_patient_at_service</t>
  </si>
  <si>
    <t>claim_level_charge_amount</t>
  </si>
  <si>
    <t>days_to_claim_submission</t>
  </si>
  <si>
    <t>diagnosis_count</t>
  </si>
  <si>
    <t>line_item_charge_amount</t>
  </si>
  <si>
    <t>modifiers_count</t>
  </si>
  <si>
    <t>service_unit_quantity</t>
  </si>
  <si>
    <t>In [11]: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</si>
</sst>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4" fillId="2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right" vertical="center" wrapText="1"/>
    </xf>
    <xf numFmtId="0" fontId="0" fillId="0" borderId="1" xfId="0" applyBorder="1"/>
    <xf numFmtId="0" fontId="2" fillId="0" borderId="1" xfId="0" applyFont="1" applyBorder="1"/>
    <xf numFmtId="9" fontId="0" fillId="0" borderId="0" xfId="1" applyFont="1"/>
    <xf numFmtId="0" fontId="2" fillId="0" borderId="2" xfId="0" applyFont="1" applyBorder="1" applyAlignment="1">
      <alignment vertical="center"/>
    </xf>
    <xf numFmtId="0" fontId="0" fillId="0" borderId="0" xfId="0" pivotButton="1"/>
    <xf numFmtId="9" fontId="0" fillId="0" borderId="0" xfId="0" applyNumberFormat="1"/>
    <xf numFmtId="164" fontId="0" fillId="0" borderId="0" xfId="0" applyNumberFormat="1"/>
    <xf numFmtId="0" fontId="4" fillId="2" borderId="0" xfId="0" applyFont="1" applyFill="1" applyAlignment="1">
      <alignment horizontal="right" vertical="center" wrapText="1"/>
    </xf>
    <xf numFmtId="0" fontId="0" fillId="0" borderId="0" xfId="0" applyFont="1"/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/>
    <xf numFmtId="9" fontId="0" fillId="0" borderId="1" xfId="1" applyFont="1" applyBorder="1"/>
    <xf numFmtId="0" fontId="4" fillId="0" borderId="1" xfId="0" applyFont="1" applyBorder="1"/>
    <xf numFmtId="9" fontId="4" fillId="0" borderId="1" xfId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4" fillId="2" borderId="0" xfId="0" applyFont="1" applyFill="1" applyAlignment="1">
      <alignment horizontal="right" vertical="top" wrapText="1"/>
    </xf>
    <xf numFmtId="0" fontId="4" fillId="0" borderId="0" xfId="0" applyFont="1" applyAlignment="1">
      <alignment horizontal="right" vertical="top" wrapText="1"/>
    </xf>
  </cellXfs>
  <cellStyles count="2">
    <cellStyle name="Normal" xfId="0" builtinId="0"/>
    <cellStyle name="Percent" xfId="1" builtinId="5"/>
  </cellStyles>
  <dxfs count="5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[Analysis.xlsx]Sheet3!PivotTable74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of denialFlag Percentage by age_of_patient_Group_customize and denialFlag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Approved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Sheet3!$A$5:$A$11</c:f>
              <c:strCache>
                <c:ptCount val="7"/>
                <c:pt idx="0">
                  <c:v>Adult</c:v>
                </c:pt>
                <c:pt idx="1">
                  <c:v>Child</c:v>
                </c:pt>
                <c:pt idx="2">
                  <c:v>Infant</c:v>
                </c:pt>
                <c:pt idx="3">
                  <c:v>Middle Age Adult</c:v>
                </c:pt>
                <c:pt idx="4">
                  <c:v>Senior Adult</c:v>
                </c:pt>
                <c:pt idx="5">
                  <c:v>Teen</c:v>
                </c:pt>
                <c:pt idx="6">
                  <c:v>Toddler</c:v>
                </c:pt>
              </c:strCache>
            </c:strRef>
          </c:cat>
          <c:val>
            <c:numRef>
              <c:f>Sheet3!$B$5:$B$11</c:f>
              <c:numCache>
                <c:formatCode>0.0%</c:formatCode>
                <c:ptCount val="7"/>
                <c:pt idx="0">
                  <c:v>0.64730580825752271</c:v>
                </c:pt>
                <c:pt idx="1">
                  <c:v>0.71585557299843017</c:v>
                </c:pt>
                <c:pt idx="2">
                  <c:v>0.71958637469586373</c:v>
                </c:pt>
                <c:pt idx="3">
                  <c:v>0.7024952015355086</c:v>
                </c:pt>
                <c:pt idx="4">
                  <c:v>0.71009615384615388</c:v>
                </c:pt>
                <c:pt idx="5">
                  <c:v>0.72505091649694497</c:v>
                </c:pt>
                <c:pt idx="6">
                  <c:v>0.65996649916247907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4-488A-9E44-C2A821E27153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Denied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Sheet3!$A$5:$A$11</c:f>
              <c:strCache>
                <c:ptCount val="7"/>
                <c:pt idx="0">
                  <c:v>Adult</c:v>
                </c:pt>
                <c:pt idx="1">
                  <c:v>Child</c:v>
                </c:pt>
                <c:pt idx="2">
                  <c:v>Infant</c:v>
                </c:pt>
                <c:pt idx="3">
                  <c:v>Middle Age Adult</c:v>
                </c:pt>
                <c:pt idx="4">
                  <c:v>Senior Adult</c:v>
                </c:pt>
                <c:pt idx="5">
                  <c:v>Teen</c:v>
                </c:pt>
                <c:pt idx="6">
                  <c:v>Toddler</c:v>
                </c:pt>
              </c:strCache>
            </c:strRef>
          </c:cat>
          <c:val>
            <c:numRef>
              <c:f>Sheet3!$C$5:$C$11</c:f>
              <c:numCache>
                <c:formatCode>0.0%</c:formatCode>
                <c:ptCount val="7"/>
                <c:pt idx="0">
                  <c:v>0.35269419174247724</c:v>
                </c:pt>
                <c:pt idx="1">
                  <c:v>0.28414442700156983</c:v>
                </c:pt>
                <c:pt idx="2">
                  <c:v>0.28041362530413627</c:v>
                </c:pt>
                <c:pt idx="3">
                  <c:v>0.29750479846449135</c:v>
                </c:pt>
                <c:pt idx="4">
                  <c:v>0.28990384615384618</c:v>
                </c:pt>
                <c:pt idx="5">
                  <c:v>0.27494908350305497</c:v>
                </c:pt>
                <c:pt idx="6">
                  <c:v>0.34003350083752093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4-488A-9E44-C2A821E271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91011376"/>
        <c:axId val="691010720"/>
      </c:barChart>
      <c:catAx>
        <c:axId val="69101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10720"/>
        <c:crosses val="autoZero"/>
        <c:auto val="1"/>
        <c:lblAlgn val="ctr"/>
        <c:lblOffset val="100"/>
        <c:noMultiLvlLbl val="0"/>
      </c:catAx>
      <c:valAx>
        <c:axId val="6910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1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Sheet1!$J$284</c:f>
              <c:strCache>
                <c:ptCount val="1"/>
                <c:pt idx="0">
                  <c:v>procedure_modifier%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Sheet1!$F$285:$G$292</c:f>
              <c:multiLvlStrCache>
                <c:ptCount val="8"/>
                <c:lvl>
                  <c:pt idx="0">
                    <c:v>Approved</c:v>
                  </c:pt>
                  <c:pt idx="1">
                    <c:v>Denied</c:v>
                  </c:pt>
                  <c:pt idx="2">
                    <c:v>Approved</c:v>
                  </c:pt>
                  <c:pt idx="3">
                    <c:v>Denied</c:v>
                  </c:pt>
                  <c:pt idx="4">
                    <c:v>Approved</c:v>
                  </c:pt>
                  <c:pt idx="5">
                    <c:v>Denied</c:v>
                  </c:pt>
                  <c:pt idx="6">
                    <c:v>Approved</c:v>
                  </c:pt>
                  <c:pt idx="7">
                    <c:v>Denied</c:v>
                  </c:pt>
                </c:lvl>
                <c:lvl>
                  <c:pt idx="0">
                    <c:v>59I</c:v>
                  </c:pt>
                  <c:pt idx="2">
                    <c:v>82I</c:v>
                  </c:pt>
                  <c:pt idx="4">
                    <c:v>FP</c:v>
                  </c:pt>
                  <c:pt idx="6">
                    <c:v>QZ</c:v>
                  </c:pt>
                </c:lvl>
              </c:multiLvlStrCache>
            </c:multiLvlStrRef>
          </c:cat>
          <c:val>
            <c:numRef>
              <c:f>Sheet1!$J$285:$J$292</c:f>
              <c:numCache>
                <c:formatCode>0%</c:formatCode>
                <c:ptCount val="8"/>
                <c:pt idx="0">
                  <c:v>0.47945205000000002</c:v>
                </c:pt>
                <c:pt idx="1">
                  <c:v>0.52054794999999998</c:v>
                </c:pt>
                <c:pt idx="2">
                  <c:v>0.35714286000000001</c:v>
                </c:pt>
                <c:pt idx="3">
                  <c:v>0.64285713999999994</c:v>
                </c:pt>
                <c:pt idx="4">
                  <c:v>0.53240741000000003</c:v>
                </c:pt>
                <c:pt idx="5">
                  <c:v>0.46759258999999997</c:v>
                </c:pt>
                <c:pt idx="6">
                  <c:v>0.49629629999999997</c:v>
                </c:pt>
                <c:pt idx="7">
                  <c:v>0.50370369999999998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D-4633-9F76-60F9446DFB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7428376"/>
        <c:axId val="537423128"/>
      </c:barChart>
      <c:catAx>
        <c:axId val="53742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23128"/>
        <c:crosses val="autoZero"/>
        <c:auto val="1"/>
        <c:lblAlgn val="ctr"/>
        <c:lblOffset val="100"/>
        <c:noMultiLvlLbl val="0"/>
      </c:catAx>
      <c:valAx>
        <c:axId val="53742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2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[Analysis.xlsx]Sheet4!PivotTable91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of denialFlag Percentage by payer_postal_code and denialFlag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Approved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Sheet4!$A$5:$A$11</c:f>
              <c:strCache>
                <c:ptCount val="7"/>
                <c:pt idx="0">
                  <c:v>postal_code_1142</c:v>
                </c:pt>
                <c:pt idx="1">
                  <c:v>postal_code_1342</c:v>
                </c:pt>
                <c:pt idx="2">
                  <c:v>postal_code_146</c:v>
                </c:pt>
                <c:pt idx="3">
                  <c:v>postal_code_478</c:v>
                </c:pt>
                <c:pt idx="4">
                  <c:v>postal_code_54</c:v>
                </c:pt>
                <c:pt idx="5">
                  <c:v>postal_code_550</c:v>
                </c:pt>
                <c:pt idx="6">
                  <c:v>postal_code_98</c:v>
                </c:pt>
              </c:strCache>
            </c:strRef>
          </c:cat>
          <c:val>
            <c:numRef>
              <c:f>Sheet4!$B$5:$B$11</c:f>
              <c:numCache>
                <c:formatCode>0%</c:formatCode>
                <c:ptCount val="7"/>
                <c:pt idx="0">
                  <c:v>0.84126984126984128</c:v>
                </c:pt>
                <c:pt idx="1">
                  <c:v>0.68571428571428572</c:v>
                </c:pt>
                <c:pt idx="2">
                  <c:v>0.66666666666666663</c:v>
                </c:pt>
                <c:pt idx="3">
                  <c:v>0.83216783216783219</c:v>
                </c:pt>
                <c:pt idx="4">
                  <c:v>0.75208838587981675</c:v>
                </c:pt>
                <c:pt idx="5">
                  <c:v>0.7384615384615385</c:v>
                </c:pt>
                <c:pt idx="6">
                  <c:v>0.66206652512385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C-43C7-84F6-6163918EB8DA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Denied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Sheet4!$A$5:$A$11</c:f>
              <c:strCache>
                <c:ptCount val="7"/>
                <c:pt idx="0">
                  <c:v>postal_code_1142</c:v>
                </c:pt>
                <c:pt idx="1">
                  <c:v>postal_code_1342</c:v>
                </c:pt>
                <c:pt idx="2">
                  <c:v>postal_code_146</c:v>
                </c:pt>
                <c:pt idx="3">
                  <c:v>postal_code_478</c:v>
                </c:pt>
                <c:pt idx="4">
                  <c:v>postal_code_54</c:v>
                </c:pt>
                <c:pt idx="5">
                  <c:v>postal_code_550</c:v>
                </c:pt>
                <c:pt idx="6">
                  <c:v>postal_code_98</c:v>
                </c:pt>
              </c:strCache>
            </c:strRef>
          </c:cat>
          <c:val>
            <c:numRef>
              <c:f>Sheet4!$C$5:$C$11</c:f>
              <c:numCache>
                <c:formatCode>0%</c:formatCode>
                <c:ptCount val="7"/>
                <c:pt idx="0">
                  <c:v>0.15873015873015872</c:v>
                </c:pt>
                <c:pt idx="1">
                  <c:v>0.31428571428571428</c:v>
                </c:pt>
                <c:pt idx="2">
                  <c:v>0.33333333333333331</c:v>
                </c:pt>
                <c:pt idx="3">
                  <c:v>0.16783216783216784</c:v>
                </c:pt>
                <c:pt idx="4">
                  <c:v>0.24791161412018323</c:v>
                </c:pt>
                <c:pt idx="5">
                  <c:v>0.26153846153846155</c:v>
                </c:pt>
                <c:pt idx="6">
                  <c:v>0.33793347487615005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C-43C7-84F6-6163918EB8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87244632"/>
        <c:axId val="687242008"/>
      </c:barChart>
      <c:catAx>
        <c:axId val="687244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42008"/>
        <c:crosses val="autoZero"/>
        <c:auto val="1"/>
        <c:lblAlgn val="ctr"/>
        <c:lblOffset val="100"/>
        <c:noMultiLvlLbl val="0"/>
      </c:catAx>
      <c:valAx>
        <c:axId val="68724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4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[Analysis.xlsx]Sheet6!PivotTable109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referring_provider% by rendering_provider and denialFlag_STR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Approved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Sheet6!$A$5:$A$12</c:f>
              <c:strCache>
                <c:ptCount val="8"/>
                <c:pt idx="0">
                  <c:v>rendering_provider_0</c:v>
                </c:pt>
                <c:pt idx="1">
                  <c:v>rendering_provider_17</c:v>
                </c:pt>
                <c:pt idx="2">
                  <c:v>rendering_provider_21</c:v>
                </c:pt>
                <c:pt idx="3">
                  <c:v>rendering_provider_24</c:v>
                </c:pt>
                <c:pt idx="4">
                  <c:v>rendering_provider_25</c:v>
                </c:pt>
                <c:pt idx="5">
                  <c:v>rendering_provider_3</c:v>
                </c:pt>
                <c:pt idx="6">
                  <c:v>rendering_provider_5</c:v>
                </c:pt>
                <c:pt idx="7">
                  <c:v>rendering_provider_7</c:v>
                </c:pt>
              </c:strCache>
            </c:strRef>
          </c:cat>
          <c:val>
            <c:numRef>
              <c:f>Sheet6!$B$5:$B$12</c:f>
              <c:numCache>
                <c:formatCode>0%</c:formatCode>
                <c:ptCount val="8"/>
                <c:pt idx="0">
                  <c:v>0.61702128000000001</c:v>
                </c:pt>
                <c:pt idx="1">
                  <c:v>0.546875</c:v>
                </c:pt>
                <c:pt idx="2">
                  <c:v>0.26666666999999999</c:v>
                </c:pt>
                <c:pt idx="3">
                  <c:v>0.59340659000000007</c:v>
                </c:pt>
                <c:pt idx="5">
                  <c:v>0.67632667999999996</c:v>
                </c:pt>
                <c:pt idx="6">
                  <c:v>0.68647845000000007</c:v>
                </c:pt>
                <c:pt idx="7">
                  <c:v>0.55932203000000003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A-4031-9247-702723AA4080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Denied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Sheet6!$A$5:$A$12</c:f>
              <c:strCache>
                <c:ptCount val="8"/>
                <c:pt idx="0">
                  <c:v>rendering_provider_0</c:v>
                </c:pt>
                <c:pt idx="1">
                  <c:v>rendering_provider_17</c:v>
                </c:pt>
                <c:pt idx="2">
                  <c:v>rendering_provider_21</c:v>
                </c:pt>
                <c:pt idx="3">
                  <c:v>rendering_provider_24</c:v>
                </c:pt>
                <c:pt idx="4">
                  <c:v>rendering_provider_25</c:v>
                </c:pt>
                <c:pt idx="5">
                  <c:v>rendering_provider_3</c:v>
                </c:pt>
                <c:pt idx="6">
                  <c:v>rendering_provider_5</c:v>
                </c:pt>
                <c:pt idx="7">
                  <c:v>rendering_provider_7</c:v>
                </c:pt>
              </c:strCache>
            </c:strRef>
          </c:cat>
          <c:val>
            <c:numRef>
              <c:f>Sheet6!$C$5:$C$12</c:f>
              <c:numCache>
                <c:formatCode>0%</c:formatCode>
                <c:ptCount val="8"/>
                <c:pt idx="0">
                  <c:v>0.38297871999999999</c:v>
                </c:pt>
                <c:pt idx="1">
                  <c:v>0.453125</c:v>
                </c:pt>
                <c:pt idx="2">
                  <c:v>0.73333333000000001</c:v>
                </c:pt>
                <c:pt idx="3">
                  <c:v>0.40659340999999999</c:v>
                </c:pt>
                <c:pt idx="4">
                  <c:v>1</c:v>
                </c:pt>
                <c:pt idx="5">
                  <c:v>0.32367331999999999</c:v>
                </c:pt>
                <c:pt idx="6">
                  <c:v>0.31352154999999998</c:v>
                </c:pt>
                <c:pt idx="7">
                  <c:v>0.44067796999999997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A-4031-9247-702723AA40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30488816"/>
        <c:axId val="830492752"/>
      </c:barChart>
      <c:catAx>
        <c:axId val="83048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92752"/>
        <c:crosses val="autoZero"/>
        <c:auto val="1"/>
        <c:lblAlgn val="ctr"/>
        <c:lblOffset val="100"/>
        <c:noMultiLvlLbl val="0"/>
      </c:catAx>
      <c:valAx>
        <c:axId val="83049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8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[Analysis.xlsx]Sheet7!PivotTable118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referring_provider% by referring_provider and denialFlag_STR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Approved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Sheet7!$A$5:$A$10</c:f>
              <c:strCache>
                <c:ptCount val="6"/>
                <c:pt idx="0">
                  <c:v>referring_provider_0</c:v>
                </c:pt>
                <c:pt idx="1">
                  <c:v>referring_provider_16</c:v>
                </c:pt>
                <c:pt idx="2">
                  <c:v>referring_provider_20</c:v>
                </c:pt>
                <c:pt idx="3">
                  <c:v>referring_provider_3</c:v>
                </c:pt>
                <c:pt idx="4">
                  <c:v>referring_provider_5</c:v>
                </c:pt>
                <c:pt idx="5">
                  <c:v>referring_provider_7</c:v>
                </c:pt>
              </c:strCache>
            </c:strRef>
          </c:cat>
          <c:val>
            <c:numRef>
              <c:f>Sheet7!$B$5:$B$10</c:f>
              <c:numCache>
                <c:formatCode>0%</c:formatCode>
                <c:ptCount val="6"/>
                <c:pt idx="0">
                  <c:v>0.56779660999999992</c:v>
                </c:pt>
                <c:pt idx="1">
                  <c:v>0.67010309000000001</c:v>
                </c:pt>
                <c:pt idx="2">
                  <c:v>0.26666666999999999</c:v>
                </c:pt>
                <c:pt idx="3">
                  <c:v>0.67477545000000005</c:v>
                </c:pt>
                <c:pt idx="4">
                  <c:v>0.68545993999999988</c:v>
                </c:pt>
                <c:pt idx="5">
                  <c:v>0.546875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3-4BE6-A8C9-1E7D03925AEB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Denied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Sheet7!$A$5:$A$10</c:f>
              <c:strCache>
                <c:ptCount val="6"/>
                <c:pt idx="0">
                  <c:v>referring_provider_0</c:v>
                </c:pt>
                <c:pt idx="1">
                  <c:v>referring_provider_16</c:v>
                </c:pt>
                <c:pt idx="2">
                  <c:v>referring_provider_20</c:v>
                </c:pt>
                <c:pt idx="3">
                  <c:v>referring_provider_3</c:v>
                </c:pt>
                <c:pt idx="4">
                  <c:v>referring_provider_5</c:v>
                </c:pt>
                <c:pt idx="5">
                  <c:v>referring_provider_7</c:v>
                </c:pt>
              </c:strCache>
            </c:strRef>
          </c:cat>
          <c:val>
            <c:numRef>
              <c:f>Sheet7!$C$5:$C$10</c:f>
              <c:numCache>
                <c:formatCode>0%</c:formatCode>
                <c:ptCount val="6"/>
                <c:pt idx="0">
                  <c:v>0.43220339000000002</c:v>
                </c:pt>
                <c:pt idx="1">
                  <c:v>0.32989690999999999</c:v>
                </c:pt>
                <c:pt idx="2">
                  <c:v>0.73333333000000001</c:v>
                </c:pt>
                <c:pt idx="3">
                  <c:v>0.32522455</c:v>
                </c:pt>
                <c:pt idx="4">
                  <c:v>0.31454006000000001</c:v>
                </c:pt>
                <c:pt idx="5">
                  <c:v>0.453125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B3-4BE6-A8C9-1E7D03925A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81249816"/>
        <c:axId val="681244568"/>
      </c:barChart>
      <c:catAx>
        <c:axId val="681249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4568"/>
        <c:crosses val="autoZero"/>
        <c:auto val="1"/>
        <c:lblAlgn val="ctr"/>
        <c:lblOffset val="100"/>
        <c:noMultiLvlLbl val="0"/>
      </c:catAx>
      <c:valAx>
        <c:axId val="68124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[Analysis.xlsx]Sheet8!PivotTable127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rendering_provider%2 by rendering_provider and denialFlag_STR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Approved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Sheet8!$A$5:$A$12</c:f>
              <c:strCache>
                <c:ptCount val="8"/>
                <c:pt idx="0">
                  <c:v>rendering_provider_0</c:v>
                </c:pt>
                <c:pt idx="1">
                  <c:v>rendering_provider_17</c:v>
                </c:pt>
                <c:pt idx="2">
                  <c:v>rendering_provider_21</c:v>
                </c:pt>
                <c:pt idx="3">
                  <c:v>rendering_provider_24</c:v>
                </c:pt>
                <c:pt idx="4">
                  <c:v>rendering_provider_25</c:v>
                </c:pt>
                <c:pt idx="5">
                  <c:v>rendering_provider_3</c:v>
                </c:pt>
                <c:pt idx="6">
                  <c:v>rendering_provider_5</c:v>
                </c:pt>
                <c:pt idx="7">
                  <c:v>rendering_provider_7</c:v>
                </c:pt>
              </c:strCache>
            </c:strRef>
          </c:cat>
          <c:val>
            <c:numRef>
              <c:f>Sheet8!$B$5:$B$12</c:f>
              <c:numCache>
                <c:formatCode>0%</c:formatCode>
                <c:ptCount val="8"/>
                <c:pt idx="0">
                  <c:v>0.61052632000000007</c:v>
                </c:pt>
                <c:pt idx="1">
                  <c:v>0.546875</c:v>
                </c:pt>
                <c:pt idx="2">
                  <c:v>0.26666666999999999</c:v>
                </c:pt>
                <c:pt idx="3">
                  <c:v>0.59340659000000007</c:v>
                </c:pt>
                <c:pt idx="5">
                  <c:v>0.67657014000000004</c:v>
                </c:pt>
                <c:pt idx="6">
                  <c:v>0.68647845000000007</c:v>
                </c:pt>
                <c:pt idx="7">
                  <c:v>0.55932203000000003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A-42DE-BB4D-553E0B1BFD39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Denied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Sheet8!$A$5:$A$12</c:f>
              <c:strCache>
                <c:ptCount val="8"/>
                <c:pt idx="0">
                  <c:v>rendering_provider_0</c:v>
                </c:pt>
                <c:pt idx="1">
                  <c:v>rendering_provider_17</c:v>
                </c:pt>
                <c:pt idx="2">
                  <c:v>rendering_provider_21</c:v>
                </c:pt>
                <c:pt idx="3">
                  <c:v>rendering_provider_24</c:v>
                </c:pt>
                <c:pt idx="4">
                  <c:v>rendering_provider_25</c:v>
                </c:pt>
                <c:pt idx="5">
                  <c:v>rendering_provider_3</c:v>
                </c:pt>
                <c:pt idx="6">
                  <c:v>rendering_provider_5</c:v>
                </c:pt>
                <c:pt idx="7">
                  <c:v>rendering_provider_7</c:v>
                </c:pt>
              </c:strCache>
            </c:strRef>
          </c:cat>
          <c:val>
            <c:numRef>
              <c:f>Sheet8!$C$5:$C$12</c:f>
              <c:numCache>
                <c:formatCode>0%</c:formatCode>
                <c:ptCount val="8"/>
                <c:pt idx="0">
                  <c:v>0.38947367999999999</c:v>
                </c:pt>
                <c:pt idx="1">
                  <c:v>0.453125</c:v>
                </c:pt>
                <c:pt idx="2">
                  <c:v>0.73333333000000001</c:v>
                </c:pt>
                <c:pt idx="3">
                  <c:v>0.40659340999999999</c:v>
                </c:pt>
                <c:pt idx="4">
                  <c:v>1</c:v>
                </c:pt>
                <c:pt idx="5">
                  <c:v>0.32342986000000001</c:v>
                </c:pt>
                <c:pt idx="6">
                  <c:v>0.31352154999999998</c:v>
                </c:pt>
                <c:pt idx="7">
                  <c:v>0.44067796999999997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A-42DE-BB4D-553E0B1BF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7203424"/>
        <c:axId val="837203752"/>
      </c:barChart>
      <c:catAx>
        <c:axId val="83720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203752"/>
        <c:crosses val="autoZero"/>
        <c:auto val="1"/>
        <c:lblAlgn val="ctr"/>
        <c:lblOffset val="100"/>
        <c:noMultiLvlLbl val="0"/>
      </c:catAx>
      <c:valAx>
        <c:axId val="83720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2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Claims Stage</a:t>
            </a:r>
            <a:r>
              <a:rPr lang="en-IN" baseline="0"/>
              <a:t> 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7869641294834"/>
          <c:y val="0.14393518518518519"/>
          <c:w val="0.78637685914260713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Sheet1!$F$8:$G$8</c:f>
              <c:strCache>
                <c:ptCount val="2"/>
                <c:pt idx="0">
                  <c:v>Approved   </c:v>
                </c:pt>
                <c:pt idx="1">
                  <c:v>Denied      </c:v>
                </c:pt>
              </c:strCache>
            </c:strRef>
          </c:cat>
          <c:val>
            <c:numRef>
              <c:f>Sheet1!$F$9:$G$9</c:f>
              <c:numCache>
                <c:formatCode>General</c:formatCode>
                <c:ptCount val="2"/>
                <c:pt idx="0">
                  <c:v>7000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5-4FAF-A543-498ED0FE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43235344"/>
        <c:axId val="643233704"/>
      </c:barChart>
      <c:catAx>
        <c:axId val="64323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33704"/>
        <c:crosses val="autoZero"/>
        <c:auto val="1"/>
        <c:lblAlgn val="ctr"/>
        <c:lblOffset val="100"/>
        <c:noMultiLvlLbl val="0"/>
      </c:catAx>
      <c:valAx>
        <c:axId val="64323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3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Sheet1!$K$239</c:f>
              <c:strCache>
                <c:ptCount val="1"/>
                <c:pt idx="0">
                  <c:v>claim_filing_indicator_code%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Sheet1!$G$240:$H$247</c:f>
              <c:multiLvlStrCache>
                <c:ptCount val="8"/>
                <c:lvl>
                  <c:pt idx="0">
                    <c:v>Approved</c:v>
                  </c:pt>
                  <c:pt idx="1">
                    <c:v>Denied</c:v>
                  </c:pt>
                  <c:pt idx="2">
                    <c:v>Approved</c:v>
                  </c:pt>
                  <c:pt idx="3">
                    <c:v>Denied</c:v>
                  </c:pt>
                  <c:pt idx="4">
                    <c:v>Approved</c:v>
                  </c:pt>
                  <c:pt idx="5">
                    <c:v>Denied</c:v>
                  </c:pt>
                  <c:pt idx="6">
                    <c:v>Approved</c:v>
                  </c:pt>
                  <c:pt idx="7">
                    <c:v>Denied</c:v>
                  </c:pt>
                </c:lvl>
                <c:lvl>
                  <c:pt idx="0">
                    <c:v>CI</c:v>
                  </c:pt>
                  <c:pt idx="1">
                    <c:v>CI</c:v>
                  </c:pt>
                  <c:pt idx="2">
                    <c:v>MB</c:v>
                  </c:pt>
                  <c:pt idx="3">
                    <c:v>MB</c:v>
                  </c:pt>
                  <c:pt idx="4">
                    <c:v>MC</c:v>
                  </c:pt>
                  <c:pt idx="5">
                    <c:v>MC</c:v>
                  </c:pt>
                  <c:pt idx="6">
                    <c:v>OF</c:v>
                  </c:pt>
                  <c:pt idx="7">
                    <c:v>OF</c:v>
                  </c:pt>
                </c:lvl>
              </c:multiLvlStrCache>
            </c:multiLvlStrRef>
          </c:cat>
          <c:val>
            <c:numRef>
              <c:f>Sheet1!$K$240:$K$247</c:f>
              <c:numCache>
                <c:formatCode>0%</c:formatCode>
                <c:ptCount val="8"/>
                <c:pt idx="0">
                  <c:v>0.74652777999999997</c:v>
                </c:pt>
                <c:pt idx="1">
                  <c:v>0.25347221999999997</c:v>
                </c:pt>
                <c:pt idx="2">
                  <c:v>0.75127723000000002</c:v>
                </c:pt>
                <c:pt idx="3">
                  <c:v>0.24872277000000001</c:v>
                </c:pt>
                <c:pt idx="4">
                  <c:v>0.66194940999999996</c:v>
                </c:pt>
                <c:pt idx="5">
                  <c:v>0.33805058999999998</c:v>
                </c:pt>
                <c:pt idx="6">
                  <c:v>0.66666667000000002</c:v>
                </c:pt>
                <c:pt idx="7">
                  <c:v>0.33333333000000004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4-4525-BBCF-CA9157348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0276760"/>
        <c:axId val="870273480"/>
      </c:barChart>
      <c:catAx>
        <c:axId val="870276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73480"/>
        <c:crosses val="autoZero"/>
        <c:auto val="1"/>
        <c:lblAlgn val="ctr"/>
        <c:lblOffset val="100"/>
        <c:noMultiLvlLbl val="0"/>
      </c:catAx>
      <c:valAx>
        <c:axId val="87027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7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Sheet1!$J$254</c:f>
              <c:strCache>
                <c:ptCount val="1"/>
                <c:pt idx="0">
                  <c:v>facility_code_value%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Sheet1!$F$255:$G$262</c:f>
              <c:multiLvlStrCache>
                <c:ptCount val="8"/>
                <c:lvl>
                  <c:pt idx="0">
                    <c:v>Approved</c:v>
                  </c:pt>
                  <c:pt idx="1">
                    <c:v>Denied</c:v>
                  </c:pt>
                  <c:pt idx="2">
                    <c:v>Approved</c:v>
                  </c:pt>
                  <c:pt idx="3">
                    <c:v>Denied</c:v>
                  </c:pt>
                  <c:pt idx="4">
                    <c:v>Approved</c:v>
                  </c:pt>
                  <c:pt idx="5">
                    <c:v>Denied</c:v>
                  </c:pt>
                  <c:pt idx="6">
                    <c:v>Approved</c:v>
                  </c:pt>
                  <c:pt idx="7">
                    <c:v>Denied</c:v>
                  </c:pt>
                </c:lvl>
                <c:lvl>
                  <c:pt idx="0">
                    <c:v>2</c:v>
                  </c:pt>
                  <c:pt idx="2">
                    <c:v>21</c:v>
                  </c:pt>
                  <c:pt idx="4">
                    <c:v>22</c:v>
                  </c:pt>
                  <c:pt idx="6">
                    <c:v>23</c:v>
                  </c:pt>
                </c:lvl>
              </c:multiLvlStrCache>
            </c:multiLvlStrRef>
          </c:cat>
          <c:val>
            <c:numRef>
              <c:f>Sheet1!$J$255:$J$262</c:f>
              <c:numCache>
                <c:formatCode>0%</c:formatCode>
                <c:ptCount val="8"/>
                <c:pt idx="0">
                  <c:v>0.62</c:v>
                </c:pt>
                <c:pt idx="1">
                  <c:v>0.38</c:v>
                </c:pt>
                <c:pt idx="2">
                  <c:v>0.52631579000000006</c:v>
                </c:pt>
                <c:pt idx="3">
                  <c:v>0.47368420999999999</c:v>
                </c:pt>
                <c:pt idx="4">
                  <c:v>0.58507852999999999</c:v>
                </c:pt>
                <c:pt idx="5">
                  <c:v>0.41492147000000001</c:v>
                </c:pt>
                <c:pt idx="6">
                  <c:v>0.62677484999999999</c:v>
                </c:pt>
                <c:pt idx="7">
                  <c:v>0.37322515000000001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4-4953-AD81-785C76393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1346800"/>
        <c:axId val="781350080"/>
      </c:barChart>
      <c:catAx>
        <c:axId val="78134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50080"/>
        <c:crosses val="autoZero"/>
        <c:auto val="1"/>
        <c:lblAlgn val="ctr"/>
        <c:lblOffset val="100"/>
        <c:noMultiLvlLbl val="0"/>
      </c:catAx>
      <c:valAx>
        <c:axId val="7813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Sheet1!$J$272</c:f>
              <c:strCache>
                <c:ptCount val="1"/>
                <c:pt idx="0">
                  <c:v>principalDx_CCSR_Category1%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Sheet1!$F$273:$G$278</c:f>
              <c:multiLvlStrCache>
                <c:ptCount val="6"/>
                <c:lvl>
                  <c:pt idx="0">
                    <c:v>Approved</c:v>
                  </c:pt>
                  <c:pt idx="1">
                    <c:v>Denied</c:v>
                  </c:pt>
                  <c:pt idx="2">
                    <c:v>Approved</c:v>
                  </c:pt>
                  <c:pt idx="3">
                    <c:v>Denied</c:v>
                  </c:pt>
                  <c:pt idx="4">
                    <c:v>Approved</c:v>
                  </c:pt>
                  <c:pt idx="5">
                    <c:v>Denied</c:v>
                  </c:pt>
                </c:lvl>
                <c:lvl>
                  <c:pt idx="0">
                    <c:v>FAC013</c:v>
                  </c:pt>
                  <c:pt idx="2">
                    <c:v>PNL001</c:v>
                  </c:pt>
                  <c:pt idx="4">
                    <c:v>PRG016</c:v>
                  </c:pt>
                </c:lvl>
              </c:multiLvlStrCache>
            </c:multiLvlStrRef>
          </c:cat>
          <c:val>
            <c:numRef>
              <c:f>Sheet1!$J$273:$J$278</c:f>
              <c:numCache>
                <c:formatCode>0%</c:formatCode>
                <c:ptCount val="6"/>
                <c:pt idx="0">
                  <c:v>0.50697674000000004</c:v>
                </c:pt>
                <c:pt idx="1">
                  <c:v>0.49302326000000002</c:v>
                </c:pt>
                <c:pt idx="2">
                  <c:v>0.57831325</c:v>
                </c:pt>
                <c:pt idx="3">
                  <c:v>0.42168675</c:v>
                </c:pt>
                <c:pt idx="4">
                  <c:v>0.18367346999999998</c:v>
                </c:pt>
                <c:pt idx="5">
                  <c:v>0.81632652999999999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4-44BB-BA29-2CC9E358F7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40229016"/>
        <c:axId val="840230000"/>
        <c:axId val="0"/>
      </c:bar3DChart>
      <c:catAx>
        <c:axId val="840229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30000"/>
        <c:crosses val="autoZero"/>
        <c:auto val="1"/>
        <c:lblAlgn val="ctr"/>
        <c:lblOffset val="100"/>
        <c:noMultiLvlLbl val="0"/>
      </c:catAx>
      <c:valAx>
        <c:axId val="84023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2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4</xdr:row>
      <xdr:rowOff>42862</xdr:rowOff>
    </xdr:from>
    <xdr:to>
      <xdr:col>10</xdr:col>
      <xdr:colOff>352425</xdr:colOff>
      <xdr:row>18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4</xdr:row>
      <xdr:rowOff>14287</xdr:rowOff>
    </xdr:from>
    <xdr:to>
      <xdr:col>10</xdr:col>
      <xdr:colOff>581025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</xdr:row>
      <xdr:rowOff>157162</xdr:rowOff>
    </xdr:from>
    <xdr:to>
      <xdr:col>9</xdr:col>
      <xdr:colOff>400050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4</xdr:row>
      <xdr:rowOff>14287</xdr:rowOff>
    </xdr:from>
    <xdr:to>
      <xdr:col>11</xdr:col>
      <xdr:colOff>95250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4</xdr:row>
      <xdr:rowOff>14287</xdr:rowOff>
    </xdr:from>
    <xdr:to>
      <xdr:col>10</xdr:col>
      <xdr:colOff>581025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5</xdr:row>
      <xdr:rowOff>80962</xdr:rowOff>
    </xdr:from>
    <xdr:to>
      <xdr:col>12</xdr:col>
      <xdr:colOff>247650</xdr:colOff>
      <xdr:row>12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209550</xdr:colOff>
          <xdr:row>81</xdr:row>
          <xdr:rowOff>6350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1485900</xdr:colOff>
      <xdr:row>235</xdr:row>
      <xdr:rowOff>52387</xdr:rowOff>
    </xdr:from>
    <xdr:to>
      <xdr:col>9</xdr:col>
      <xdr:colOff>390525</xdr:colOff>
      <xdr:row>249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1814512</xdr:colOff>
      <xdr:row>252</xdr:row>
      <xdr:rowOff>166687</xdr:rowOff>
    </xdr:from>
    <xdr:to>
      <xdr:col>8</xdr:col>
      <xdr:colOff>1633537</xdr:colOff>
      <xdr:row>267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957262</xdr:colOff>
      <xdr:row>270</xdr:row>
      <xdr:rowOff>109537</xdr:rowOff>
    </xdr:from>
    <xdr:to>
      <xdr:col>9</xdr:col>
      <xdr:colOff>738187</xdr:colOff>
      <xdr:row>284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1300162</xdr:colOff>
      <xdr:row>283</xdr:row>
      <xdr:rowOff>138112</xdr:rowOff>
    </xdr:from>
    <xdr:to>
      <xdr:col>8</xdr:col>
      <xdr:colOff>1119187</xdr:colOff>
      <xdr:row>298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bagal" refreshedDate="44410.651341898149" createdVersion="7" refreshedVersion="7" minRefreshableVersion="3" recordCount="14" xr:uid="{105F716E-F1B5-44D2-8F6B-98AA54E2FFFD}">
  <cacheSource type="worksheet">
    <worksheetSource ref="N18:P32" sheet="Sheet1"/>
  </cacheSource>
  <cacheFields count="3">
    <cacheField name="age_of_patient_Group_customize" numFmtId="0">
      <sharedItems count="7">
        <s v="Infant"/>
        <s v="Toddler"/>
        <s v="Child"/>
        <s v="Teen"/>
        <s v="Adult"/>
        <s v="Middle Age Adult"/>
        <s v="Senior Adult"/>
      </sharedItems>
    </cacheField>
    <cacheField name="denialFlag" numFmtId="0">
      <sharedItems count="2">
        <s v="Approved"/>
        <s v="Denied"/>
      </sharedItems>
    </cacheField>
    <cacheField name="denialFlag Percentage" numFmtId="9">
      <sharedItems containsSemiMixedTypes="0" containsString="0" containsNumber="1" minValue="0.27494908350305497" maxValue="0.725050916496944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bagal" refreshedDate="44410.664367013887" createdVersion="7" refreshedVersion="7" minRefreshableVersion="3" recordCount="14" xr:uid="{EBDEA319-1D10-4249-AA97-F65C3685D11F}">
  <cacheSource type="worksheet">
    <worksheetSource ref="K55:M69" sheet="Sheet1"/>
  </cacheSource>
  <cacheFields count="3">
    <cacheField name="payer_postal_code" numFmtId="0">
      <sharedItems count="7">
        <s v="postal_code_1142"/>
        <s v="postal_code_1342"/>
        <s v="postal_code_146"/>
        <s v="postal_code_478"/>
        <s v="postal_code_54"/>
        <s v="postal_code_550"/>
        <s v="postal_code_98"/>
      </sharedItems>
    </cacheField>
    <cacheField name="denialFlag" numFmtId="0">
      <sharedItems count="2">
        <s v="Approved"/>
        <s v="Denied"/>
      </sharedItems>
    </cacheField>
    <cacheField name="denialFlag Percentage" numFmtId="9">
      <sharedItems containsSemiMixedTypes="0" containsString="0" containsNumber="1" minValue="0.15873015873015872" maxValue="0.841269841269841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bagal" refreshedDate="44410.735524189811" createdVersion="7" refreshedVersion="7" minRefreshableVersion="3" recordCount="15" xr:uid="{21C6566C-2E3C-4DF0-A058-AF70E5D1C9C1}">
  <cacheSource type="worksheet">
    <worksheetSource ref="L199:N211" sheet="Sheet1"/>
  </cacheSource>
  <cacheFields count="3">
    <cacheField name="rendering_provider" numFmtId="0">
      <sharedItems count="8">
        <s v="rendering_provider_0"/>
        <s v="rendering_provider_17"/>
        <s v="rendering_provider_21"/>
        <s v="rendering_provider_24"/>
        <s v="rendering_provider_25"/>
        <s v="rendering_provider_3"/>
        <s v="rendering_provider_5"/>
        <s v="rendering_provider_7"/>
      </sharedItems>
    </cacheField>
    <cacheField name="denialFlag_STR" numFmtId="0">
      <sharedItems count="2">
        <s v="Approved"/>
        <s v="Denied"/>
      </sharedItems>
    </cacheField>
    <cacheField name="referring_provider%" numFmtId="0">
      <sharedItems containsSemiMixedTypes="0" containsString="0" containsNumber="1" minValue="0.26666666999999999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bagal" refreshedDate="44410.753346874997" createdVersion="7" refreshedVersion="7" minRefreshableVersion="3" recordCount="12" xr:uid="{98EFA6D0-AE1D-4A38-A123-47DD9B2D8AFD}">
  <cacheSource type="worksheet">
    <worksheetSource ref="L199:N211" sheet="Sheet1"/>
  </cacheSource>
  <cacheFields count="3">
    <cacheField name="referring_provider" numFmtId="0">
      <sharedItems count="6">
        <s v="referring_provider_0"/>
        <s v="referring_provider_16"/>
        <s v="referring_provider_20"/>
        <s v="referring_provider_3"/>
        <s v="referring_provider_5"/>
        <s v="referring_provider_7"/>
      </sharedItems>
    </cacheField>
    <cacheField name="denialFlag_STR" numFmtId="0">
      <sharedItems count="2">
        <s v="Approved"/>
        <s v="Denied"/>
      </sharedItems>
    </cacheField>
    <cacheField name="referring_provider%" numFmtId="0">
      <sharedItems containsSemiMixedTypes="0" containsString="0" containsNumber="1" minValue="0.26666666999999999" maxValue="0.73333333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bagal" refreshedDate="44410.75578402778" createdVersion="7" refreshedVersion="7" minRefreshableVersion="3" recordCount="15" xr:uid="{5AD4FE34-AFC0-49FE-B0B4-1E03827D8F1E}">
  <cacheSource type="worksheet">
    <worksheetSource ref="G220:K235" sheet="Sheet1"/>
  </cacheSource>
  <cacheFields count="5">
    <cacheField name="rendering_provider" numFmtId="0">
      <sharedItems count="8">
        <s v="rendering_provider_0"/>
        <s v="rendering_provider_17"/>
        <s v="rendering_provider_21"/>
        <s v="rendering_provider_24"/>
        <s v="rendering_provider_25"/>
        <s v="rendering_provider_3"/>
        <s v="rendering_provider_5"/>
        <s v="rendering_provider_7"/>
      </sharedItems>
    </cacheField>
    <cacheField name="denialFlag_STR" numFmtId="0">
      <sharedItems count="2">
        <s v="Approved"/>
        <s v="Denied"/>
      </sharedItems>
    </cacheField>
    <cacheField name="rendering_provider_count" numFmtId="0">
      <sharedItems containsSemiMixedTypes="0" containsString="0" containsNumber="1" containsInteger="1" minValue="8" maxValue="1799"/>
    </cacheField>
    <cacheField name="rendering_provider%" numFmtId="0">
      <sharedItems containsSemiMixedTypes="0" containsString="0" containsNumber="1" minValue="26.666667" maxValue="100"/>
    </cacheField>
    <cacheField name="rendering_provider%2" numFmtId="0">
      <sharedItems containsSemiMixedTypes="0" containsString="0" containsNumber="1" minValue="0.26666666999999999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0.71958637469586373"/>
  </r>
  <r>
    <x v="0"/>
    <x v="1"/>
    <n v="0.28041362530413627"/>
  </r>
  <r>
    <x v="1"/>
    <x v="0"/>
    <n v="0.65996649916247907"/>
  </r>
  <r>
    <x v="1"/>
    <x v="1"/>
    <n v="0.34003350083752093"/>
  </r>
  <r>
    <x v="2"/>
    <x v="0"/>
    <n v="0.71585557299843017"/>
  </r>
  <r>
    <x v="2"/>
    <x v="1"/>
    <n v="0.28414442700156983"/>
  </r>
  <r>
    <x v="3"/>
    <x v="0"/>
    <n v="0.72505091649694497"/>
  </r>
  <r>
    <x v="3"/>
    <x v="1"/>
    <n v="0.27494908350305497"/>
  </r>
  <r>
    <x v="4"/>
    <x v="0"/>
    <n v="0.64730580825752271"/>
  </r>
  <r>
    <x v="4"/>
    <x v="1"/>
    <n v="0.35269419174247724"/>
  </r>
  <r>
    <x v="5"/>
    <x v="0"/>
    <n v="0.7024952015355086"/>
  </r>
  <r>
    <x v="5"/>
    <x v="1"/>
    <n v="0.29750479846449135"/>
  </r>
  <r>
    <x v="6"/>
    <x v="0"/>
    <n v="0.71009615384615388"/>
  </r>
  <r>
    <x v="6"/>
    <x v="1"/>
    <n v="0.289903846153846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0.84126984126984128"/>
  </r>
  <r>
    <x v="0"/>
    <x v="1"/>
    <n v="0.15873015873015872"/>
  </r>
  <r>
    <x v="1"/>
    <x v="0"/>
    <n v="0.68571428571428572"/>
  </r>
  <r>
    <x v="1"/>
    <x v="1"/>
    <n v="0.31428571428571428"/>
  </r>
  <r>
    <x v="2"/>
    <x v="0"/>
    <n v="0.66666666666666663"/>
  </r>
  <r>
    <x v="2"/>
    <x v="1"/>
    <n v="0.33333333333333331"/>
  </r>
  <r>
    <x v="3"/>
    <x v="0"/>
    <n v="0.83216783216783219"/>
  </r>
  <r>
    <x v="3"/>
    <x v="1"/>
    <n v="0.16783216783216784"/>
  </r>
  <r>
    <x v="4"/>
    <x v="0"/>
    <n v="0.75208838587981675"/>
  </r>
  <r>
    <x v="4"/>
    <x v="1"/>
    <n v="0.24791161412018323"/>
  </r>
  <r>
    <x v="5"/>
    <x v="0"/>
    <n v="0.7384615384615385"/>
  </r>
  <r>
    <x v="5"/>
    <x v="1"/>
    <n v="0.26153846153846155"/>
  </r>
  <r>
    <x v="6"/>
    <x v="0"/>
    <n v="0.66206652512385"/>
  </r>
  <r>
    <x v="6"/>
    <x v="1"/>
    <n v="0.3379334748761500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0.61702128000000001"/>
  </r>
  <r>
    <x v="0"/>
    <x v="1"/>
    <n v="0.38297871999999999"/>
  </r>
  <r>
    <x v="1"/>
    <x v="0"/>
    <n v="0.546875"/>
  </r>
  <r>
    <x v="1"/>
    <x v="1"/>
    <n v="0.453125"/>
  </r>
  <r>
    <x v="2"/>
    <x v="0"/>
    <n v="0.26666666999999999"/>
  </r>
  <r>
    <x v="2"/>
    <x v="1"/>
    <n v="0.73333333000000001"/>
  </r>
  <r>
    <x v="3"/>
    <x v="0"/>
    <n v="0.59340659000000007"/>
  </r>
  <r>
    <x v="3"/>
    <x v="1"/>
    <n v="0.40659340999999999"/>
  </r>
  <r>
    <x v="4"/>
    <x v="1"/>
    <n v="1"/>
  </r>
  <r>
    <x v="5"/>
    <x v="0"/>
    <n v="0.67632667999999996"/>
  </r>
  <r>
    <x v="5"/>
    <x v="1"/>
    <n v="0.32367331999999999"/>
  </r>
  <r>
    <x v="6"/>
    <x v="0"/>
    <n v="0.68647845000000007"/>
  </r>
  <r>
    <x v="6"/>
    <x v="1"/>
    <n v="0.31352154999999998"/>
  </r>
  <r>
    <x v="7"/>
    <x v="0"/>
    <n v="0.55932203000000003"/>
  </r>
  <r>
    <x v="7"/>
    <x v="1"/>
    <n v="0.4406779699999999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0.56779660999999992"/>
  </r>
  <r>
    <x v="0"/>
    <x v="1"/>
    <n v="0.43220339000000002"/>
  </r>
  <r>
    <x v="1"/>
    <x v="0"/>
    <n v="0.67010309000000001"/>
  </r>
  <r>
    <x v="1"/>
    <x v="1"/>
    <n v="0.32989690999999999"/>
  </r>
  <r>
    <x v="2"/>
    <x v="0"/>
    <n v="0.26666666999999999"/>
  </r>
  <r>
    <x v="2"/>
    <x v="1"/>
    <n v="0.73333333000000001"/>
  </r>
  <r>
    <x v="3"/>
    <x v="0"/>
    <n v="0.67477545000000005"/>
  </r>
  <r>
    <x v="3"/>
    <x v="1"/>
    <n v="0.32522455"/>
  </r>
  <r>
    <x v="4"/>
    <x v="0"/>
    <n v="0.68545993999999988"/>
  </r>
  <r>
    <x v="4"/>
    <x v="1"/>
    <n v="0.31454006000000001"/>
  </r>
  <r>
    <x v="5"/>
    <x v="0"/>
    <n v="0.546875"/>
  </r>
  <r>
    <x v="5"/>
    <x v="1"/>
    <n v="0.45312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58"/>
    <n v="61.052632000000003"/>
    <n v="0.61052632000000007"/>
  </r>
  <r>
    <x v="0"/>
    <x v="1"/>
    <n v="37"/>
    <n v="38.947367999999997"/>
    <n v="0.38947367999999999"/>
  </r>
  <r>
    <x v="1"/>
    <x v="0"/>
    <n v="35"/>
    <n v="54.6875"/>
    <n v="0.546875"/>
  </r>
  <r>
    <x v="1"/>
    <x v="1"/>
    <n v="29"/>
    <n v="45.3125"/>
    <n v="0.453125"/>
  </r>
  <r>
    <x v="2"/>
    <x v="0"/>
    <n v="8"/>
    <n v="26.666667"/>
    <n v="0.26666666999999999"/>
  </r>
  <r>
    <x v="2"/>
    <x v="1"/>
    <n v="22"/>
    <n v="73.333332999999996"/>
    <n v="0.73333333000000001"/>
  </r>
  <r>
    <x v="3"/>
    <x v="0"/>
    <n v="54"/>
    <n v="59.340659000000002"/>
    <n v="0.59340659000000007"/>
  </r>
  <r>
    <x v="3"/>
    <x v="1"/>
    <n v="37"/>
    <n v="40.659340999999998"/>
    <n v="0.40659340999999999"/>
  </r>
  <r>
    <x v="4"/>
    <x v="1"/>
    <n v="29"/>
    <n v="100"/>
    <n v="1"/>
  </r>
  <r>
    <x v="5"/>
    <x v="0"/>
    <n v="1799"/>
    <n v="67.657014000000004"/>
    <n v="0.67657014000000004"/>
  </r>
  <r>
    <x v="5"/>
    <x v="1"/>
    <n v="860"/>
    <n v="32.342986000000003"/>
    <n v="0.32342986000000001"/>
  </r>
  <r>
    <x v="6"/>
    <x v="0"/>
    <n v="462"/>
    <n v="68.647845000000004"/>
    <n v="0.68647845000000007"/>
  </r>
  <r>
    <x v="6"/>
    <x v="1"/>
    <n v="211"/>
    <n v="31.352155"/>
    <n v="0.31352154999999998"/>
  </r>
  <r>
    <x v="7"/>
    <x v="0"/>
    <n v="33"/>
    <n v="55.932203000000001"/>
    <n v="0.55932203000000003"/>
  </r>
  <r>
    <x v="7"/>
    <x v="1"/>
    <n v="26"/>
    <n v="44.067796999999999"/>
    <n v="0.44067796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1ACE3-50D7-46EA-952D-5017737C89B6}" name="PivotTable74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5">
  <location ref="A3:C11" firstHeaderRow="1" firstDataRow="2" firstDataCol="1"/>
  <pivotFields count="3">
    <pivotField axis="axisRow" compact="0" outline="0" showAll="0" defaultSubtotal="0">
      <items count="7">
        <item x="4"/>
        <item x="2"/>
        <item x="0"/>
        <item x="5"/>
        <item x="6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2">
    <i>
      <x/>
    </i>
    <i>
      <x v="1"/>
    </i>
  </colItems>
  <dataFields count="1">
    <dataField name="Average of denialFlag Percentage" fld="2" subtotal="average" baseField="0" baseItem="0" numFmtId="164"/>
  </dataFields>
  <formats count="1">
    <format dxfId="4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9640D-E261-477C-9AD8-ACFB9729BEB2}" name="PivotTable91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5">
  <location ref="A3:C11" firstHeaderRow="1" firstDataRow="2" firstDataCol="1"/>
  <pivotFields count="3"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2">
    <i>
      <x/>
    </i>
    <i>
      <x v="1"/>
    </i>
  </colItems>
  <dataFields count="1">
    <dataField name="Average of denialFlag Percentage" fld="2" subtotal="average" baseField="0" baseItem="0" numFmtId="9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E0ECC-D3E9-4518-A381-D187F751B859}" name="PivotTable109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6">
  <location ref="A3:C12" firstHeaderRow="1" firstDataRow="2" firstDataCol="1"/>
  <pivotFields count="3"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1"/>
  </colFields>
  <colItems count="2">
    <i>
      <x/>
    </i>
    <i>
      <x v="1"/>
    </i>
  </colItems>
  <dataFields count="1">
    <dataField name="Sum of referring_provider%" fld="2" baseField="0" baseItem="0" numFmtId="9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B41EB8-7C2B-457D-9F1B-E8AE16127263}" name="PivotTable118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8">
  <location ref="A3:C10" firstHeaderRow="1" firstDataRow="2" firstDataCol="1"/>
  <pivotFields count="3"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2">
    <i>
      <x/>
    </i>
    <i>
      <x v="1"/>
    </i>
  </colItems>
  <dataFields count="1">
    <dataField name="Sum of referring_provider%" fld="2" baseField="0" baseItem="0" numFmtId="9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D31D3-6104-4064-9468-4CAB4FE55F4A}" name="PivotTable127" cacheId="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6">
  <location ref="A3:C12" firstHeaderRow="1" firstDataRow="2" firstDataCol="1"/>
  <pivotFields count="5"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1"/>
  </colFields>
  <colItems count="2">
    <i>
      <x/>
    </i>
    <i>
      <x v="1"/>
    </i>
  </colItems>
  <dataFields count="1">
    <dataField name="Sum of rendering_provider%2" fld="4" baseField="0" baseItem="0" numFmtId="9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C50F7-2A87-47AC-9DD1-8C5DCAE32DA1}">
  <dimension ref="A3:C11"/>
  <sheetViews>
    <sheetView workbookViewId="0">
      <selection activeCell="B5" sqref="B5:C11"/>
    </sheetView>
  </sheetViews>
  <sheetFormatPr defaultRowHeight="14.5" x14ac:dyDescent="0.35"/>
  <cols>
    <col min="1" max="1" width="34" bestFit="1" customWidth="1"/>
    <col min="2" max="2" width="12.453125" bestFit="1" customWidth="1"/>
    <col min="3" max="3" width="12" bestFit="1" customWidth="1"/>
  </cols>
  <sheetData>
    <row r="3" spans="1:3" x14ac:dyDescent="0.35">
      <c r="A3" s="7" t="s">
        <v>15</v>
      </c>
      <c r="B3" s="7" t="s">
        <v>2</v>
      </c>
    </row>
    <row r="4" spans="1:3" x14ac:dyDescent="0.35">
      <c r="A4" s="7" t="s">
        <v>3</v>
      </c>
      <c r="B4" t="s">
        <v>5</v>
      </c>
      <c r="C4" t="s">
        <v>6</v>
      </c>
    </row>
    <row r="5" spans="1:3" x14ac:dyDescent="0.35">
      <c r="A5" t="s">
        <v>10</v>
      </c>
      <c r="B5" s="9">
        <v>0.64730580825752271</v>
      </c>
      <c r="C5" s="9">
        <v>0.35269419174247724</v>
      </c>
    </row>
    <row r="6" spans="1:3" x14ac:dyDescent="0.35">
      <c r="A6" t="s">
        <v>8</v>
      </c>
      <c r="B6" s="9">
        <v>0.71585557299843017</v>
      </c>
      <c r="C6" s="9">
        <v>0.28414442700156983</v>
      </c>
    </row>
    <row r="7" spans="1:3" x14ac:dyDescent="0.35">
      <c r="A7" t="s">
        <v>4</v>
      </c>
      <c r="B7" s="9">
        <v>0.71958637469586373</v>
      </c>
      <c r="C7" s="9">
        <v>0.28041362530413627</v>
      </c>
    </row>
    <row r="8" spans="1:3" x14ac:dyDescent="0.35">
      <c r="A8" t="s">
        <v>11</v>
      </c>
      <c r="B8" s="9">
        <v>0.7024952015355086</v>
      </c>
      <c r="C8" s="9">
        <v>0.29750479846449135</v>
      </c>
    </row>
    <row r="9" spans="1:3" x14ac:dyDescent="0.35">
      <c r="A9" t="s">
        <v>12</v>
      </c>
      <c r="B9" s="9">
        <v>0.71009615384615388</v>
      </c>
      <c r="C9" s="9">
        <v>0.28990384615384618</v>
      </c>
    </row>
    <row r="10" spans="1:3" x14ac:dyDescent="0.35">
      <c r="A10" t="s">
        <v>9</v>
      </c>
      <c r="B10" s="9">
        <v>0.72505091649694497</v>
      </c>
      <c r="C10" s="9">
        <v>0.27494908350305497</v>
      </c>
    </row>
    <row r="11" spans="1:3" x14ac:dyDescent="0.35">
      <c r="A11" t="s">
        <v>7</v>
      </c>
      <c r="B11" s="9">
        <v>0.65996649916247907</v>
      </c>
      <c r="C11" s="9">
        <v>0.34003350083752093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0BE0-1356-49BB-B013-3D7BE3A1AF82}">
  <dimension ref="A3:C11"/>
  <sheetViews>
    <sheetView workbookViewId="0">
      <selection activeCell="B14" sqref="B14"/>
    </sheetView>
  </sheetViews>
  <sheetFormatPr defaultRowHeight="14.5" x14ac:dyDescent="0.35"/>
  <cols>
    <col min="1" max="1" width="31.26953125" bestFit="1" customWidth="1"/>
    <col min="2" max="2" width="12.453125" bestFit="1" customWidth="1"/>
    <col min="3" max="3" width="12" bestFit="1" customWidth="1"/>
  </cols>
  <sheetData>
    <row r="3" spans="1:3" x14ac:dyDescent="0.35">
      <c r="A3" s="7" t="s">
        <v>15</v>
      </c>
      <c r="B3" s="7" t="s">
        <v>2</v>
      </c>
    </row>
    <row r="4" spans="1:3" x14ac:dyDescent="0.35">
      <c r="A4" s="7" t="s">
        <v>18</v>
      </c>
      <c r="B4" t="s">
        <v>5</v>
      </c>
      <c r="C4" t="s">
        <v>6</v>
      </c>
    </row>
    <row r="5" spans="1:3" x14ac:dyDescent="0.35">
      <c r="A5" t="s">
        <v>20</v>
      </c>
      <c r="B5" s="8">
        <v>0.84126984126984128</v>
      </c>
      <c r="C5" s="8">
        <v>0.15873015873015872</v>
      </c>
    </row>
    <row r="6" spans="1:3" x14ac:dyDescent="0.35">
      <c r="A6" t="s">
        <v>22</v>
      </c>
      <c r="B6" s="8">
        <v>0.68571428571428572</v>
      </c>
      <c r="C6" s="8">
        <v>0.31428571428571428</v>
      </c>
    </row>
    <row r="7" spans="1:3" x14ac:dyDescent="0.35">
      <c r="A7" t="s">
        <v>24</v>
      </c>
      <c r="B7" s="8">
        <v>0.66666666666666663</v>
      </c>
      <c r="C7" s="8">
        <v>0.33333333333333331</v>
      </c>
    </row>
    <row r="8" spans="1:3" x14ac:dyDescent="0.35">
      <c r="A8" t="s">
        <v>29</v>
      </c>
      <c r="B8" s="8">
        <v>0.83216783216783219</v>
      </c>
      <c r="C8" s="8">
        <v>0.16783216783216784</v>
      </c>
    </row>
    <row r="9" spans="1:3" x14ac:dyDescent="0.35">
      <c r="A9" t="s">
        <v>31</v>
      </c>
      <c r="B9" s="8">
        <v>0.75208838587981675</v>
      </c>
      <c r="C9" s="8">
        <v>0.24791161412018323</v>
      </c>
    </row>
    <row r="10" spans="1:3" x14ac:dyDescent="0.35">
      <c r="A10" t="s">
        <v>32</v>
      </c>
      <c r="B10" s="8">
        <v>0.7384615384615385</v>
      </c>
      <c r="C10" s="8">
        <v>0.26153846153846155</v>
      </c>
    </row>
    <row r="11" spans="1:3" x14ac:dyDescent="0.35">
      <c r="A11" t="s">
        <v>41</v>
      </c>
      <c r="B11" s="8">
        <v>0.66206652512385</v>
      </c>
      <c r="C11" s="8">
        <v>0.33793347487615005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F727-5C27-40FC-867B-5816D1584107}">
  <dimension ref="A3:C12"/>
  <sheetViews>
    <sheetView workbookViewId="0">
      <selection activeCell="B5" sqref="B5:C12"/>
    </sheetView>
  </sheetViews>
  <sheetFormatPr defaultRowHeight="14.5" x14ac:dyDescent="0.35"/>
  <cols>
    <col min="1" max="1" width="26.1796875" bestFit="1" customWidth="1"/>
    <col min="2" max="2" width="16.7265625" bestFit="1" customWidth="1"/>
    <col min="3" max="3" width="11" bestFit="1" customWidth="1"/>
  </cols>
  <sheetData>
    <row r="3" spans="1:3" x14ac:dyDescent="0.35">
      <c r="A3" s="7" t="s">
        <v>82</v>
      </c>
      <c r="B3" s="7" t="s">
        <v>16</v>
      </c>
    </row>
    <row r="4" spans="1:3" x14ac:dyDescent="0.35">
      <c r="A4" s="7" t="s">
        <v>43</v>
      </c>
      <c r="B4" t="s">
        <v>5</v>
      </c>
      <c r="C4" t="s">
        <v>6</v>
      </c>
    </row>
    <row r="5" spans="1:3" x14ac:dyDescent="0.35">
      <c r="A5" t="s">
        <v>44</v>
      </c>
      <c r="B5" s="8">
        <v>0.61702128000000001</v>
      </c>
      <c r="C5" s="8">
        <v>0.38297871999999999</v>
      </c>
    </row>
    <row r="6" spans="1:3" x14ac:dyDescent="0.35">
      <c r="A6" t="s">
        <v>53</v>
      </c>
      <c r="B6" s="8">
        <v>0.546875</v>
      </c>
      <c r="C6" s="8">
        <v>0.453125</v>
      </c>
    </row>
    <row r="7" spans="1:3" x14ac:dyDescent="0.35">
      <c r="A7" t="s">
        <v>58</v>
      </c>
      <c r="B7" s="8">
        <v>0.26666666999999999</v>
      </c>
      <c r="C7" s="8">
        <v>0.73333333000000001</v>
      </c>
    </row>
    <row r="8" spans="1:3" x14ac:dyDescent="0.35">
      <c r="A8" t="s">
        <v>61</v>
      </c>
      <c r="B8" s="8">
        <v>0.59340659000000007</v>
      </c>
      <c r="C8" s="8">
        <v>0.40659340999999999</v>
      </c>
    </row>
    <row r="9" spans="1:3" x14ac:dyDescent="0.35">
      <c r="A9" t="s">
        <v>62</v>
      </c>
      <c r="B9" s="8"/>
      <c r="C9" s="8">
        <v>1</v>
      </c>
    </row>
    <row r="10" spans="1:3" x14ac:dyDescent="0.35">
      <c r="A10" t="s">
        <v>67</v>
      </c>
      <c r="B10" s="8">
        <v>0.67632667999999996</v>
      </c>
      <c r="C10" s="8">
        <v>0.32367331999999999</v>
      </c>
    </row>
    <row r="11" spans="1:3" x14ac:dyDescent="0.35">
      <c r="A11" t="s">
        <v>76</v>
      </c>
      <c r="B11" s="8">
        <v>0.68647845000000007</v>
      </c>
      <c r="C11" s="8">
        <v>0.31352154999999998</v>
      </c>
    </row>
    <row r="12" spans="1:3" x14ac:dyDescent="0.35">
      <c r="A12" t="s">
        <v>78</v>
      </c>
      <c r="B12" s="8">
        <v>0.55932203000000003</v>
      </c>
      <c r="C12" s="8">
        <v>0.44067796999999997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612E5-301C-4C3D-8720-C3A7C29280EE}">
  <dimension ref="A3:C10"/>
  <sheetViews>
    <sheetView workbookViewId="0">
      <selection activeCell="J3" sqref="J3"/>
    </sheetView>
  </sheetViews>
  <sheetFormatPr defaultRowHeight="14.5" x14ac:dyDescent="0.35"/>
  <cols>
    <col min="1" max="1" width="26.1796875" bestFit="1" customWidth="1"/>
    <col min="2" max="2" width="16.7265625" bestFit="1" customWidth="1"/>
    <col min="3" max="3" width="11" bestFit="1" customWidth="1"/>
  </cols>
  <sheetData>
    <row r="3" spans="1:3" x14ac:dyDescent="0.35">
      <c r="A3" s="7" t="s">
        <v>82</v>
      </c>
      <c r="B3" s="7" t="s">
        <v>16</v>
      </c>
    </row>
    <row r="4" spans="1:3" x14ac:dyDescent="0.35">
      <c r="A4" s="7" t="s">
        <v>42</v>
      </c>
      <c r="B4" t="s">
        <v>5</v>
      </c>
      <c r="C4" t="s">
        <v>6</v>
      </c>
    </row>
    <row r="5" spans="1:3" x14ac:dyDescent="0.35">
      <c r="A5" t="s">
        <v>84</v>
      </c>
      <c r="B5" s="8">
        <v>0.56779660999999992</v>
      </c>
      <c r="C5" s="8">
        <v>0.43220339000000002</v>
      </c>
    </row>
    <row r="6" spans="1:3" x14ac:dyDescent="0.35">
      <c r="A6" t="s">
        <v>85</v>
      </c>
      <c r="B6" s="8">
        <v>0.67010309000000001</v>
      </c>
      <c r="C6" s="8">
        <v>0.32989690999999999</v>
      </c>
    </row>
    <row r="7" spans="1:3" x14ac:dyDescent="0.35">
      <c r="A7" t="s">
        <v>86</v>
      </c>
      <c r="B7" s="8">
        <v>0.26666666999999999</v>
      </c>
      <c r="C7" s="8">
        <v>0.73333333000000001</v>
      </c>
    </row>
    <row r="8" spans="1:3" x14ac:dyDescent="0.35">
      <c r="A8" t="s">
        <v>87</v>
      </c>
      <c r="B8" s="8">
        <v>0.67477545000000005</v>
      </c>
      <c r="C8" s="8">
        <v>0.32522455</v>
      </c>
    </row>
    <row r="9" spans="1:3" x14ac:dyDescent="0.35">
      <c r="A9" t="s">
        <v>88</v>
      </c>
      <c r="B9" s="8">
        <v>0.68545993999999988</v>
      </c>
      <c r="C9" s="8">
        <v>0.31454006000000001</v>
      </c>
    </row>
    <row r="10" spans="1:3" x14ac:dyDescent="0.35">
      <c r="A10" t="s">
        <v>89</v>
      </c>
      <c r="B10" s="8">
        <v>0.546875</v>
      </c>
      <c r="C10" s="8">
        <v>0.453125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09C89-E04A-4F2F-99E0-22DD13421A16}">
  <dimension ref="A3:C12"/>
  <sheetViews>
    <sheetView workbookViewId="0">
      <selection activeCell="A24" sqref="A24"/>
    </sheetView>
  </sheetViews>
  <sheetFormatPr defaultRowHeight="14.5" x14ac:dyDescent="0.35"/>
  <cols>
    <col min="1" max="1" width="28" bestFit="1" customWidth="1"/>
    <col min="2" max="2" width="16.7265625" bestFit="1" customWidth="1"/>
    <col min="3" max="3" width="11" bestFit="1" customWidth="1"/>
  </cols>
  <sheetData>
    <row r="3" spans="1:3" x14ac:dyDescent="0.35">
      <c r="A3" s="7" t="s">
        <v>93</v>
      </c>
      <c r="B3" s="7" t="s">
        <v>16</v>
      </c>
    </row>
    <row r="4" spans="1:3" x14ac:dyDescent="0.35">
      <c r="A4" s="7" t="s">
        <v>43</v>
      </c>
      <c r="B4" t="s">
        <v>5</v>
      </c>
      <c r="C4" t="s">
        <v>6</v>
      </c>
    </row>
    <row r="5" spans="1:3" x14ac:dyDescent="0.35">
      <c r="A5" t="s">
        <v>44</v>
      </c>
      <c r="B5" s="8">
        <v>0.61052632000000007</v>
      </c>
      <c r="C5" s="8">
        <v>0.38947367999999999</v>
      </c>
    </row>
    <row r="6" spans="1:3" x14ac:dyDescent="0.35">
      <c r="A6" t="s">
        <v>53</v>
      </c>
      <c r="B6" s="8">
        <v>0.546875</v>
      </c>
      <c r="C6" s="8">
        <v>0.453125</v>
      </c>
    </row>
    <row r="7" spans="1:3" x14ac:dyDescent="0.35">
      <c r="A7" t="s">
        <v>58</v>
      </c>
      <c r="B7" s="8">
        <v>0.26666666999999999</v>
      </c>
      <c r="C7" s="8">
        <v>0.73333333000000001</v>
      </c>
    </row>
    <row r="8" spans="1:3" x14ac:dyDescent="0.35">
      <c r="A8" t="s">
        <v>61</v>
      </c>
      <c r="B8" s="8">
        <v>0.59340659000000007</v>
      </c>
      <c r="C8" s="8">
        <v>0.40659340999999999</v>
      </c>
    </row>
    <row r="9" spans="1:3" x14ac:dyDescent="0.35">
      <c r="A9" t="s">
        <v>62</v>
      </c>
      <c r="B9" s="8"/>
      <c r="C9" s="8">
        <v>1</v>
      </c>
    </row>
    <row r="10" spans="1:3" x14ac:dyDescent="0.35">
      <c r="A10" t="s">
        <v>67</v>
      </c>
      <c r="B10" s="8">
        <v>0.67657014000000004</v>
      </c>
      <c r="C10" s="8">
        <v>0.32342986000000001</v>
      </c>
    </row>
    <row r="11" spans="1:3" x14ac:dyDescent="0.35">
      <c r="A11" t="s">
        <v>76</v>
      </c>
      <c r="B11" s="8">
        <v>0.68647845000000007</v>
      </c>
      <c r="C11" s="8">
        <v>0.31352154999999998</v>
      </c>
    </row>
    <row r="12" spans="1:3" x14ac:dyDescent="0.35">
      <c r="A12" t="s">
        <v>78</v>
      </c>
      <c r="B12" s="8">
        <v>0.55932203000000003</v>
      </c>
      <c r="C12" s="8">
        <v>0.44067796999999997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3728-B4BA-42EE-92EA-D9212F389AD5}">
  <sheetPr codeName="Sheet1"/>
  <dimension ref="F8:Q312"/>
  <sheetViews>
    <sheetView showGridLines="0" tabSelected="1" topLeftCell="D293" workbookViewId="0">
      <selection activeCell="G304" sqref="G304:H311"/>
    </sheetView>
  </sheetViews>
  <sheetFormatPr defaultRowHeight="14.5" x14ac:dyDescent="0.35"/>
  <cols>
    <col min="6" max="6" width="31.54296875" bestFit="1" customWidth="1"/>
    <col min="7" max="7" width="21.7265625" bestFit="1" customWidth="1"/>
    <col min="8" max="8" width="18" bestFit="1" customWidth="1"/>
    <col min="9" max="9" width="32.1796875" bestFit="1" customWidth="1"/>
    <col min="10" max="10" width="19.26953125" bestFit="1" customWidth="1"/>
    <col min="11" max="11" width="27.54296875" bestFit="1" customWidth="1"/>
    <col min="12" max="12" width="21.7265625" bestFit="1" customWidth="1"/>
    <col min="13" max="13" width="20.81640625" bestFit="1" customWidth="1"/>
    <col min="14" max="14" width="31.7265625" bestFit="1" customWidth="1"/>
    <col min="15" max="15" width="10.1796875" bestFit="1" customWidth="1"/>
    <col min="16" max="16" width="20.81640625" bestFit="1" customWidth="1"/>
  </cols>
  <sheetData>
    <row r="8" spans="6:7" x14ac:dyDescent="0.35">
      <c r="F8" t="s">
        <v>0</v>
      </c>
      <c r="G8" t="s">
        <v>1</v>
      </c>
    </row>
    <row r="9" spans="6:7" x14ac:dyDescent="0.35">
      <c r="F9">
        <v>7000</v>
      </c>
      <c r="G9">
        <v>3000</v>
      </c>
    </row>
    <row r="18" spans="6:17" x14ac:dyDescent="0.35">
      <c r="N18" s="4" t="s">
        <v>3</v>
      </c>
      <c r="O18" s="4" t="s">
        <v>2</v>
      </c>
      <c r="P18" s="4" t="s">
        <v>14</v>
      </c>
    </row>
    <row r="19" spans="6:17" x14ac:dyDescent="0.35">
      <c r="F19" s="4" t="s">
        <v>3</v>
      </c>
      <c r="G19" s="4" t="s">
        <v>2</v>
      </c>
      <c r="H19" s="4" t="s">
        <v>13</v>
      </c>
      <c r="N19" s="6" t="s">
        <v>4</v>
      </c>
      <c r="O19" s="3" t="s">
        <v>5</v>
      </c>
      <c r="P19" s="5">
        <v>0.71958637469586373</v>
      </c>
      <c r="Q19" s="5"/>
    </row>
    <row r="20" spans="6:17" x14ac:dyDescent="0.35">
      <c r="F20" s="6" t="s">
        <v>4</v>
      </c>
      <c r="G20" s="3" t="s">
        <v>5</v>
      </c>
      <c r="H20" s="3">
        <v>1183</v>
      </c>
      <c r="I20" s="5">
        <f>H20/(H20+H21)</f>
        <v>0.71958637469586373</v>
      </c>
      <c r="N20" s="6" t="s">
        <v>4</v>
      </c>
      <c r="O20" s="3" t="s">
        <v>6</v>
      </c>
      <c r="P20" s="5">
        <v>0.28041362530413627</v>
      </c>
      <c r="Q20" s="5"/>
    </row>
    <row r="21" spans="6:17" x14ac:dyDescent="0.35">
      <c r="F21" s="6" t="s">
        <v>4</v>
      </c>
      <c r="G21" s="3" t="s">
        <v>6</v>
      </c>
      <c r="H21" s="3">
        <v>461</v>
      </c>
      <c r="I21" s="5">
        <f>H21/(H21+H20)</f>
        <v>0.28041362530413627</v>
      </c>
      <c r="N21" s="6" t="s">
        <v>7</v>
      </c>
      <c r="O21" s="3" t="s">
        <v>5</v>
      </c>
      <c r="P21" s="5">
        <v>0.65996649916247907</v>
      </c>
      <c r="Q21" s="5"/>
    </row>
    <row r="22" spans="6:17" x14ac:dyDescent="0.35">
      <c r="F22" s="6" t="s">
        <v>7</v>
      </c>
      <c r="G22" s="3" t="s">
        <v>5</v>
      </c>
      <c r="H22" s="3">
        <v>394</v>
      </c>
      <c r="I22" s="5">
        <f>H22/(H22+H23)</f>
        <v>0.65996649916247907</v>
      </c>
      <c r="N22" s="6" t="s">
        <v>7</v>
      </c>
      <c r="O22" s="3" t="s">
        <v>6</v>
      </c>
      <c r="P22" s="5">
        <v>0.34003350083752093</v>
      </c>
      <c r="Q22" s="5"/>
    </row>
    <row r="23" spans="6:17" x14ac:dyDescent="0.35">
      <c r="F23" s="6" t="s">
        <v>7</v>
      </c>
      <c r="G23" s="3" t="s">
        <v>6</v>
      </c>
      <c r="H23" s="3">
        <v>203</v>
      </c>
      <c r="I23" s="5">
        <f>H23/(H23+H22)</f>
        <v>0.34003350083752093</v>
      </c>
      <c r="N23" s="6" t="s">
        <v>8</v>
      </c>
      <c r="O23" s="3" t="s">
        <v>5</v>
      </c>
      <c r="P23" s="5">
        <v>0.71585557299843017</v>
      </c>
      <c r="Q23" s="5"/>
    </row>
    <row r="24" spans="6:17" x14ac:dyDescent="0.35">
      <c r="F24" s="6" t="s">
        <v>8</v>
      </c>
      <c r="G24" s="3" t="s">
        <v>5</v>
      </c>
      <c r="H24" s="3">
        <v>456</v>
      </c>
      <c r="I24" s="5">
        <f>H24/(H24+H25)</f>
        <v>0.71585557299843017</v>
      </c>
      <c r="N24" s="6" t="s">
        <v>8</v>
      </c>
      <c r="O24" s="3" t="s">
        <v>6</v>
      </c>
      <c r="P24" s="5">
        <v>0.28414442700156983</v>
      </c>
      <c r="Q24" s="5"/>
    </row>
    <row r="25" spans="6:17" x14ac:dyDescent="0.35">
      <c r="F25" s="6" t="s">
        <v>8</v>
      </c>
      <c r="G25" s="3" t="s">
        <v>6</v>
      </c>
      <c r="H25" s="3">
        <v>181</v>
      </c>
      <c r="I25" s="5">
        <f>H25/(H25+H24)</f>
        <v>0.28414442700156983</v>
      </c>
      <c r="N25" s="6" t="s">
        <v>9</v>
      </c>
      <c r="O25" s="3" t="s">
        <v>5</v>
      </c>
      <c r="P25" s="5">
        <v>0.72505091649694497</v>
      </c>
      <c r="Q25" s="5"/>
    </row>
    <row r="26" spans="6:17" x14ac:dyDescent="0.35">
      <c r="F26" s="6" t="s">
        <v>9</v>
      </c>
      <c r="G26" s="3" t="s">
        <v>5</v>
      </c>
      <c r="H26" s="3">
        <v>356</v>
      </c>
      <c r="I26" s="5">
        <f>H26/(H26+H27)</f>
        <v>0.72505091649694497</v>
      </c>
      <c r="N26" s="6" t="s">
        <v>9</v>
      </c>
      <c r="O26" s="3" t="s">
        <v>6</v>
      </c>
      <c r="P26" s="5">
        <v>0.27494908350305497</v>
      </c>
      <c r="Q26" s="5"/>
    </row>
    <row r="27" spans="6:17" x14ac:dyDescent="0.35">
      <c r="F27" s="6" t="s">
        <v>9</v>
      </c>
      <c r="G27" s="3" t="s">
        <v>6</v>
      </c>
      <c r="H27" s="3">
        <v>135</v>
      </c>
      <c r="I27" s="5">
        <f>H27/(H27+H26)</f>
        <v>0.27494908350305497</v>
      </c>
      <c r="N27" s="6" t="s">
        <v>10</v>
      </c>
      <c r="O27" s="3" t="s">
        <v>5</v>
      </c>
      <c r="P27" s="5">
        <v>0.64730580825752271</v>
      </c>
      <c r="Q27" s="5"/>
    </row>
    <row r="28" spans="6:17" x14ac:dyDescent="0.35">
      <c r="F28" s="6" t="s">
        <v>10</v>
      </c>
      <c r="G28" s="3" t="s">
        <v>5</v>
      </c>
      <c r="H28" s="3">
        <v>925</v>
      </c>
      <c r="I28" s="5">
        <f>H28/(H28+H29)</f>
        <v>0.64730580825752271</v>
      </c>
      <c r="N28" s="6" t="s">
        <v>10</v>
      </c>
      <c r="O28" s="3" t="s">
        <v>6</v>
      </c>
      <c r="P28" s="5">
        <v>0.35269419174247724</v>
      </c>
      <c r="Q28" s="5"/>
    </row>
    <row r="29" spans="6:17" x14ac:dyDescent="0.35">
      <c r="F29" s="6" t="s">
        <v>10</v>
      </c>
      <c r="G29" s="3" t="s">
        <v>6</v>
      </c>
      <c r="H29" s="3">
        <v>504</v>
      </c>
      <c r="I29" s="5">
        <f>H29/(H29+H28)</f>
        <v>0.35269419174247724</v>
      </c>
      <c r="N29" s="6" t="s">
        <v>11</v>
      </c>
      <c r="O29" s="3" t="s">
        <v>5</v>
      </c>
      <c r="P29" s="5">
        <v>0.7024952015355086</v>
      </c>
      <c r="Q29" s="5"/>
    </row>
    <row r="30" spans="6:17" x14ac:dyDescent="0.35">
      <c r="F30" s="6" t="s">
        <v>11</v>
      </c>
      <c r="G30" s="3" t="s">
        <v>5</v>
      </c>
      <c r="H30" s="3">
        <v>732</v>
      </c>
      <c r="I30" s="5">
        <f>H30/(H30+H31)</f>
        <v>0.7024952015355086</v>
      </c>
      <c r="N30" s="6" t="s">
        <v>11</v>
      </c>
      <c r="O30" s="3" t="s">
        <v>6</v>
      </c>
      <c r="P30" s="5">
        <v>0.29750479846449135</v>
      </c>
      <c r="Q30" s="5"/>
    </row>
    <row r="31" spans="6:17" x14ac:dyDescent="0.35">
      <c r="F31" s="6" t="s">
        <v>11</v>
      </c>
      <c r="G31" s="3" t="s">
        <v>6</v>
      </c>
      <c r="H31" s="3">
        <v>310</v>
      </c>
      <c r="I31" s="5">
        <f>H31/(H31+H30)</f>
        <v>0.29750479846449135</v>
      </c>
      <c r="N31" s="6" t="s">
        <v>12</v>
      </c>
      <c r="O31" s="3" t="s">
        <v>5</v>
      </c>
      <c r="P31" s="5">
        <v>0.71009615384615388</v>
      </c>
      <c r="Q31" s="5"/>
    </row>
    <row r="32" spans="6:17" x14ac:dyDescent="0.35">
      <c r="F32" s="6" t="s">
        <v>12</v>
      </c>
      <c r="G32" s="3" t="s">
        <v>5</v>
      </c>
      <c r="H32" s="3">
        <v>2954</v>
      </c>
      <c r="I32" s="5">
        <f>H32/(H32+H33)</f>
        <v>0.71009615384615388</v>
      </c>
      <c r="N32" s="6" t="s">
        <v>12</v>
      </c>
      <c r="O32" s="3" t="s">
        <v>6</v>
      </c>
      <c r="P32" s="5">
        <v>0.28990384615384618</v>
      </c>
      <c r="Q32" s="5"/>
    </row>
    <row r="33" spans="6:14" x14ac:dyDescent="0.35">
      <c r="F33" s="6" t="s">
        <v>12</v>
      </c>
      <c r="G33" s="3" t="s">
        <v>6</v>
      </c>
      <c r="H33" s="3">
        <v>1206</v>
      </c>
      <c r="I33" s="5">
        <f>H33/(H33+H32)</f>
        <v>0.28990384615384618</v>
      </c>
    </row>
    <row r="38" spans="6:14" x14ac:dyDescent="0.35">
      <c r="F38" s="12"/>
    </row>
    <row r="39" spans="6:14" x14ac:dyDescent="0.35">
      <c r="F39" s="12" t="s">
        <v>18</v>
      </c>
      <c r="G39" s="12" t="s">
        <v>16</v>
      </c>
      <c r="H39" s="12" t="s">
        <v>18</v>
      </c>
    </row>
    <row r="40" spans="6:14" x14ac:dyDescent="0.35">
      <c r="F40" s="1" t="s">
        <v>19</v>
      </c>
      <c r="G40" s="1" t="s">
        <v>6</v>
      </c>
      <c r="H40" s="2">
        <v>1</v>
      </c>
      <c r="K40" s="15" t="s">
        <v>20</v>
      </c>
      <c r="L40" s="15" t="s">
        <v>5</v>
      </c>
      <c r="M40" s="11">
        <v>106</v>
      </c>
      <c r="N40" s="5">
        <f>M40/(M40+M41)</f>
        <v>0.84126984126984128</v>
      </c>
    </row>
    <row r="41" spans="6:14" x14ac:dyDescent="0.35">
      <c r="F41" s="24" t="s">
        <v>20</v>
      </c>
      <c r="G41" s="13" t="s">
        <v>5</v>
      </c>
      <c r="H41" s="14">
        <v>106</v>
      </c>
      <c r="K41" s="15" t="s">
        <v>20</v>
      </c>
      <c r="L41" s="15" t="s">
        <v>6</v>
      </c>
      <c r="M41" s="11">
        <v>20</v>
      </c>
      <c r="N41" s="5">
        <f>M41/(M41+M40)</f>
        <v>0.15873015873015872</v>
      </c>
    </row>
    <row r="42" spans="6:14" x14ac:dyDescent="0.35">
      <c r="F42" s="24"/>
      <c r="G42" s="10" t="s">
        <v>6</v>
      </c>
      <c r="H42" s="2">
        <v>20</v>
      </c>
      <c r="K42" s="15" t="s">
        <v>22</v>
      </c>
      <c r="L42" s="15" t="s">
        <v>5</v>
      </c>
      <c r="M42" s="11">
        <v>120</v>
      </c>
      <c r="N42" s="5">
        <f>M42/(M42+M43)</f>
        <v>0.68571428571428572</v>
      </c>
    </row>
    <row r="43" spans="6:14" x14ac:dyDescent="0.35">
      <c r="F43" s="13" t="s">
        <v>21</v>
      </c>
      <c r="G43" s="13" t="s">
        <v>6</v>
      </c>
      <c r="H43" s="14">
        <v>2</v>
      </c>
      <c r="K43" s="15" t="s">
        <v>22</v>
      </c>
      <c r="L43" s="15" t="s">
        <v>6</v>
      </c>
      <c r="M43" s="11">
        <v>55</v>
      </c>
      <c r="N43" s="5">
        <f>M43/(M43+M42)</f>
        <v>0.31428571428571428</v>
      </c>
    </row>
    <row r="44" spans="6:14" x14ac:dyDescent="0.35">
      <c r="F44" s="23" t="s">
        <v>22</v>
      </c>
      <c r="G44" s="1" t="s">
        <v>5</v>
      </c>
      <c r="H44" s="2">
        <v>120</v>
      </c>
      <c r="K44" s="15" t="s">
        <v>24</v>
      </c>
      <c r="L44" s="15" t="s">
        <v>5</v>
      </c>
      <c r="M44" s="11">
        <v>34</v>
      </c>
      <c r="N44" s="5">
        <f>M44/(M44+M45)</f>
        <v>0.66666666666666663</v>
      </c>
    </row>
    <row r="45" spans="6:14" x14ac:dyDescent="0.35">
      <c r="F45" s="23"/>
      <c r="G45" s="12" t="s">
        <v>6</v>
      </c>
      <c r="H45" s="14">
        <v>55</v>
      </c>
      <c r="K45" s="15" t="s">
        <v>24</v>
      </c>
      <c r="L45" s="15" t="s">
        <v>6</v>
      </c>
      <c r="M45" s="11">
        <v>17</v>
      </c>
      <c r="N45" s="5">
        <f>M45/(M45+M44)</f>
        <v>0.33333333333333331</v>
      </c>
    </row>
    <row r="46" spans="6:14" s="11" customFormat="1" x14ac:dyDescent="0.35">
      <c r="F46" s="23" t="s">
        <v>23</v>
      </c>
      <c r="G46" s="1" t="s">
        <v>5</v>
      </c>
      <c r="H46" s="2">
        <v>5</v>
      </c>
      <c r="K46" s="15" t="s">
        <v>29</v>
      </c>
      <c r="L46" s="15" t="s">
        <v>5</v>
      </c>
      <c r="M46" s="11">
        <v>119</v>
      </c>
      <c r="N46" s="5">
        <f>M46/(M46+M47)</f>
        <v>0.83216783216783219</v>
      </c>
    </row>
    <row r="47" spans="6:14" s="11" customFormat="1" x14ac:dyDescent="0.35">
      <c r="F47" s="23"/>
      <c r="G47" s="12" t="s">
        <v>6</v>
      </c>
      <c r="H47" s="14">
        <v>3</v>
      </c>
      <c r="K47" s="15" t="s">
        <v>29</v>
      </c>
      <c r="L47" s="15" t="s">
        <v>6</v>
      </c>
      <c r="M47" s="11">
        <v>24</v>
      </c>
      <c r="N47" s="5">
        <f>M47/(M47+M46)</f>
        <v>0.16783216783216784</v>
      </c>
    </row>
    <row r="48" spans="6:14" x14ac:dyDescent="0.35">
      <c r="F48" s="23" t="s">
        <v>24</v>
      </c>
      <c r="G48" s="1" t="s">
        <v>5</v>
      </c>
      <c r="H48" s="2">
        <v>34</v>
      </c>
      <c r="K48" s="15" t="s">
        <v>31</v>
      </c>
      <c r="L48" s="15" t="s">
        <v>5</v>
      </c>
      <c r="M48" s="11">
        <v>2791</v>
      </c>
      <c r="N48" s="5">
        <f>M48/(M48+M49)</f>
        <v>0.75208838587981675</v>
      </c>
    </row>
    <row r="49" spans="6:14" x14ac:dyDescent="0.35">
      <c r="F49" s="23"/>
      <c r="G49" s="12" t="s">
        <v>6</v>
      </c>
      <c r="H49" s="14">
        <v>17</v>
      </c>
      <c r="K49" s="15" t="s">
        <v>31</v>
      </c>
      <c r="L49" s="15" t="s">
        <v>6</v>
      </c>
      <c r="M49" s="11">
        <v>920</v>
      </c>
      <c r="N49" s="5">
        <f>M49/(M49+M48)</f>
        <v>0.24791161412018323</v>
      </c>
    </row>
    <row r="50" spans="6:14" x14ac:dyDescent="0.35">
      <c r="F50" s="1" t="s">
        <v>25</v>
      </c>
      <c r="G50" s="1" t="s">
        <v>5</v>
      </c>
      <c r="H50" s="2">
        <v>1</v>
      </c>
      <c r="K50" s="15" t="s">
        <v>32</v>
      </c>
      <c r="L50" s="15" t="s">
        <v>5</v>
      </c>
      <c r="M50" s="11">
        <v>48</v>
      </c>
      <c r="N50" s="5">
        <f>M50/(M50+M51)</f>
        <v>0.7384615384615385</v>
      </c>
    </row>
    <row r="51" spans="6:14" x14ac:dyDescent="0.35">
      <c r="F51" s="13" t="s">
        <v>26</v>
      </c>
      <c r="G51" s="13" t="s">
        <v>6</v>
      </c>
      <c r="H51" s="14">
        <v>1</v>
      </c>
      <c r="K51" s="15" t="s">
        <v>32</v>
      </c>
      <c r="L51" s="15" t="s">
        <v>6</v>
      </c>
      <c r="M51" s="11">
        <v>17</v>
      </c>
      <c r="N51" s="5">
        <f>M51/(M51+M50)</f>
        <v>0.26153846153846155</v>
      </c>
    </row>
    <row r="52" spans="6:14" x14ac:dyDescent="0.35">
      <c r="F52" s="23" t="s">
        <v>27</v>
      </c>
      <c r="G52" s="1" t="s">
        <v>5</v>
      </c>
      <c r="H52" s="2">
        <v>1</v>
      </c>
      <c r="K52" s="15" t="s">
        <v>41</v>
      </c>
      <c r="L52" s="15" t="s">
        <v>5</v>
      </c>
      <c r="M52" s="11">
        <v>3742</v>
      </c>
      <c r="N52" s="5">
        <f>M52/(M52+M53)</f>
        <v>0.66206652512385</v>
      </c>
    </row>
    <row r="53" spans="6:14" x14ac:dyDescent="0.35">
      <c r="F53" s="23"/>
      <c r="G53" s="12" t="s">
        <v>6</v>
      </c>
      <c r="H53" s="14">
        <v>1</v>
      </c>
      <c r="K53" s="15" t="s">
        <v>41</v>
      </c>
      <c r="L53" s="15" t="s">
        <v>6</v>
      </c>
      <c r="M53" s="11">
        <v>1910</v>
      </c>
      <c r="N53" s="5">
        <f>M53/(M53+M52)</f>
        <v>0.33793347487615005</v>
      </c>
    </row>
    <row r="54" spans="6:14" x14ac:dyDescent="0.35">
      <c r="F54" s="1" t="s">
        <v>28</v>
      </c>
      <c r="G54" s="1" t="s">
        <v>5</v>
      </c>
      <c r="H54" s="2">
        <v>1</v>
      </c>
    </row>
    <row r="55" spans="6:14" x14ac:dyDescent="0.35">
      <c r="F55" s="24" t="s">
        <v>29</v>
      </c>
      <c r="G55" s="13" t="s">
        <v>5</v>
      </c>
      <c r="H55" s="14">
        <v>119</v>
      </c>
      <c r="K55" s="15" t="s">
        <v>18</v>
      </c>
      <c r="L55" s="15" t="s">
        <v>2</v>
      </c>
      <c r="M55" s="4" t="s">
        <v>14</v>
      </c>
    </row>
    <row r="56" spans="6:14" x14ac:dyDescent="0.35">
      <c r="F56" s="24"/>
      <c r="G56" s="10" t="s">
        <v>6</v>
      </c>
      <c r="H56" s="2">
        <v>24</v>
      </c>
      <c r="K56" s="15" t="s">
        <v>20</v>
      </c>
      <c r="L56" s="15" t="s">
        <v>5</v>
      </c>
      <c r="M56" s="5">
        <v>0.84126984126984128</v>
      </c>
      <c r="N56" s="5"/>
    </row>
    <row r="57" spans="6:14" x14ac:dyDescent="0.35">
      <c r="F57" s="13" t="s">
        <v>30</v>
      </c>
      <c r="G57" s="13" t="s">
        <v>5</v>
      </c>
      <c r="H57" s="14">
        <v>5</v>
      </c>
      <c r="K57" s="15" t="s">
        <v>20</v>
      </c>
      <c r="L57" s="15" t="s">
        <v>6</v>
      </c>
      <c r="M57" s="5">
        <v>0.15873015873015872</v>
      </c>
      <c r="N57" s="5"/>
    </row>
    <row r="58" spans="6:14" x14ac:dyDescent="0.35">
      <c r="F58" s="23" t="s">
        <v>31</v>
      </c>
      <c r="G58" s="1" t="s">
        <v>5</v>
      </c>
      <c r="H58" s="2">
        <v>2791</v>
      </c>
      <c r="K58" s="15" t="s">
        <v>22</v>
      </c>
      <c r="L58" s="15" t="s">
        <v>5</v>
      </c>
      <c r="M58" s="5">
        <v>0.68571428571428572</v>
      </c>
      <c r="N58" s="5"/>
    </row>
    <row r="59" spans="6:14" x14ac:dyDescent="0.35">
      <c r="F59" s="23"/>
      <c r="G59" s="12" t="s">
        <v>6</v>
      </c>
      <c r="H59" s="14">
        <v>920</v>
      </c>
      <c r="K59" s="15" t="s">
        <v>22</v>
      </c>
      <c r="L59" s="15" t="s">
        <v>6</v>
      </c>
      <c r="M59" s="5">
        <v>0.31428571428571428</v>
      </c>
      <c r="N59" s="5"/>
    </row>
    <row r="60" spans="6:14" x14ac:dyDescent="0.35">
      <c r="F60" s="23" t="s">
        <v>32</v>
      </c>
      <c r="G60" s="1" t="s">
        <v>5</v>
      </c>
      <c r="H60" s="2">
        <v>48</v>
      </c>
      <c r="K60" s="15" t="s">
        <v>24</v>
      </c>
      <c r="L60" s="15" t="s">
        <v>5</v>
      </c>
      <c r="M60" s="5">
        <v>0.66666666666666663</v>
      </c>
      <c r="N60" s="5"/>
    </row>
    <row r="61" spans="6:14" x14ac:dyDescent="0.35">
      <c r="F61" s="23"/>
      <c r="G61" s="12" t="s">
        <v>6</v>
      </c>
      <c r="H61" s="14">
        <v>17</v>
      </c>
      <c r="K61" s="15" t="s">
        <v>24</v>
      </c>
      <c r="L61" s="15" t="s">
        <v>6</v>
      </c>
      <c r="M61" s="5">
        <v>0.33333333333333331</v>
      </c>
      <c r="N61" s="5"/>
    </row>
    <row r="62" spans="6:14" x14ac:dyDescent="0.35">
      <c r="F62" s="23" t="s">
        <v>33</v>
      </c>
      <c r="G62" s="1" t="s">
        <v>5</v>
      </c>
      <c r="H62" s="2">
        <v>1</v>
      </c>
      <c r="K62" s="15" t="s">
        <v>29</v>
      </c>
      <c r="L62" s="15" t="s">
        <v>5</v>
      </c>
      <c r="M62" s="5">
        <v>0.83216783216783219</v>
      </c>
      <c r="N62" s="5"/>
    </row>
    <row r="63" spans="6:14" x14ac:dyDescent="0.35">
      <c r="F63" s="23"/>
      <c r="G63" s="12" t="s">
        <v>6</v>
      </c>
      <c r="H63" s="14">
        <v>2</v>
      </c>
      <c r="K63" s="15" t="s">
        <v>29</v>
      </c>
      <c r="L63" s="15" t="s">
        <v>6</v>
      </c>
      <c r="M63" s="5">
        <v>0.16783216783216784</v>
      </c>
      <c r="N63" s="5"/>
    </row>
    <row r="64" spans="6:14" x14ac:dyDescent="0.35">
      <c r="F64" s="1" t="s">
        <v>34</v>
      </c>
      <c r="G64" s="1" t="s">
        <v>5</v>
      </c>
      <c r="H64" s="2">
        <v>2</v>
      </c>
      <c r="K64" s="15" t="s">
        <v>31</v>
      </c>
      <c r="L64" s="15" t="s">
        <v>5</v>
      </c>
      <c r="M64" s="5">
        <v>0.75208838587981675</v>
      </c>
      <c r="N64" s="5"/>
    </row>
    <row r="65" spans="6:14" x14ac:dyDescent="0.35">
      <c r="F65" s="24" t="s">
        <v>35</v>
      </c>
      <c r="G65" s="13" t="s">
        <v>5</v>
      </c>
      <c r="H65" s="14">
        <v>1</v>
      </c>
      <c r="K65" s="15" t="s">
        <v>31</v>
      </c>
      <c r="L65" s="15" t="s">
        <v>6</v>
      </c>
      <c r="M65" s="5">
        <v>0.24791161412018323</v>
      </c>
      <c r="N65" s="5"/>
    </row>
    <row r="66" spans="6:14" x14ac:dyDescent="0.35">
      <c r="F66" s="24"/>
      <c r="G66" s="10" t="s">
        <v>6</v>
      </c>
      <c r="H66" s="2">
        <v>1</v>
      </c>
      <c r="K66" s="15" t="s">
        <v>32</v>
      </c>
      <c r="L66" s="15" t="s">
        <v>5</v>
      </c>
      <c r="M66" s="5">
        <v>0.7384615384615385</v>
      </c>
      <c r="N66" s="5"/>
    </row>
    <row r="67" spans="6:14" x14ac:dyDescent="0.35">
      <c r="F67" s="24" t="s">
        <v>36</v>
      </c>
      <c r="G67" s="13" t="s">
        <v>5</v>
      </c>
      <c r="H67" s="14">
        <v>1</v>
      </c>
      <c r="K67" s="15" t="s">
        <v>32</v>
      </c>
      <c r="L67" s="15" t="s">
        <v>6</v>
      </c>
      <c r="M67" s="5">
        <v>0.26153846153846155</v>
      </c>
      <c r="N67" s="5"/>
    </row>
    <row r="68" spans="6:14" x14ac:dyDescent="0.35">
      <c r="F68" s="24"/>
      <c r="G68" s="10" t="s">
        <v>6</v>
      </c>
      <c r="H68" s="2">
        <v>4</v>
      </c>
      <c r="K68" s="15" t="s">
        <v>41</v>
      </c>
      <c r="L68" s="15" t="s">
        <v>5</v>
      </c>
      <c r="M68" s="5">
        <v>0.66206652512385</v>
      </c>
      <c r="N68" s="5"/>
    </row>
    <row r="69" spans="6:14" x14ac:dyDescent="0.35">
      <c r="F69" s="13" t="s">
        <v>37</v>
      </c>
      <c r="G69" s="13" t="s">
        <v>6</v>
      </c>
      <c r="H69" s="14">
        <v>1</v>
      </c>
      <c r="K69" s="15" t="s">
        <v>41</v>
      </c>
      <c r="L69" s="15" t="s">
        <v>6</v>
      </c>
      <c r="M69" s="5">
        <v>0.33793347487615005</v>
      </c>
      <c r="N69" s="5"/>
    </row>
    <row r="70" spans="6:14" x14ac:dyDescent="0.35">
      <c r="F70" s="23" t="s">
        <v>38</v>
      </c>
      <c r="G70" s="1" t="s">
        <v>5</v>
      </c>
      <c r="H70" s="2">
        <v>19</v>
      </c>
    </row>
    <row r="71" spans="6:14" x14ac:dyDescent="0.35">
      <c r="F71" s="23"/>
      <c r="G71" s="12" t="s">
        <v>6</v>
      </c>
      <c r="H71" s="14">
        <v>16</v>
      </c>
    </row>
    <row r="72" spans="6:14" x14ac:dyDescent="0.35">
      <c r="F72" s="23" t="s">
        <v>39</v>
      </c>
      <c r="G72" s="1" t="s">
        <v>5</v>
      </c>
      <c r="H72" s="2">
        <v>2</v>
      </c>
    </row>
    <row r="73" spans="6:14" x14ac:dyDescent="0.35">
      <c r="F73" s="23"/>
      <c r="G73" s="12" t="s">
        <v>6</v>
      </c>
      <c r="H73" s="14">
        <v>5</v>
      </c>
    </row>
    <row r="74" spans="6:14" x14ac:dyDescent="0.35">
      <c r="F74" s="1" t="s">
        <v>40</v>
      </c>
      <c r="G74" s="1" t="s">
        <v>5</v>
      </c>
      <c r="H74" s="2">
        <v>1</v>
      </c>
    </row>
    <row r="75" spans="6:14" x14ac:dyDescent="0.35">
      <c r="F75" s="24" t="s">
        <v>41</v>
      </c>
      <c r="G75" s="13" t="s">
        <v>5</v>
      </c>
      <c r="H75" s="14">
        <v>3742</v>
      </c>
    </row>
    <row r="76" spans="6:14" x14ac:dyDescent="0.35">
      <c r="F76" s="24"/>
      <c r="G76" s="10" t="s">
        <v>6</v>
      </c>
      <c r="H76" s="2">
        <v>1910</v>
      </c>
    </row>
    <row r="85" spans="6:15" x14ac:dyDescent="0.35">
      <c r="H85" t="s">
        <v>42</v>
      </c>
    </row>
    <row r="86" spans="6:15" x14ac:dyDescent="0.35">
      <c r="F86" t="s">
        <v>43</v>
      </c>
      <c r="G86" t="s">
        <v>16</v>
      </c>
    </row>
    <row r="87" spans="6:15" x14ac:dyDescent="0.35">
      <c r="F87" t="s">
        <v>44</v>
      </c>
      <c r="G87" t="s">
        <v>5</v>
      </c>
      <c r="H87">
        <v>58</v>
      </c>
      <c r="M87" t="s">
        <v>43</v>
      </c>
      <c r="N87" t="s">
        <v>16</v>
      </c>
    </row>
    <row r="88" spans="6:15" x14ac:dyDescent="0.35">
      <c r="F88" t="s">
        <v>44</v>
      </c>
      <c r="G88" t="s">
        <v>6</v>
      </c>
      <c r="H88">
        <v>36</v>
      </c>
      <c r="M88" t="s">
        <v>44</v>
      </c>
      <c r="N88" t="s">
        <v>5</v>
      </c>
      <c r="O88">
        <v>58</v>
      </c>
    </row>
    <row r="89" spans="6:15" x14ac:dyDescent="0.35">
      <c r="F89" t="s">
        <v>45</v>
      </c>
      <c r="G89" t="s">
        <v>5</v>
      </c>
      <c r="H89">
        <v>506</v>
      </c>
      <c r="M89" t="s">
        <v>44</v>
      </c>
      <c r="N89" t="s">
        <v>6</v>
      </c>
      <c r="O89">
        <v>36</v>
      </c>
    </row>
    <row r="90" spans="6:15" x14ac:dyDescent="0.35">
      <c r="G90" t="s">
        <v>6</v>
      </c>
      <c r="H90">
        <v>211</v>
      </c>
      <c r="M90" t="s">
        <v>45</v>
      </c>
      <c r="N90" t="s">
        <v>5</v>
      </c>
      <c r="O90">
        <v>506</v>
      </c>
    </row>
    <row r="91" spans="6:15" x14ac:dyDescent="0.35">
      <c r="F91" t="s">
        <v>46</v>
      </c>
      <c r="G91" t="s">
        <v>5</v>
      </c>
      <c r="H91">
        <v>85</v>
      </c>
      <c r="M91" t="s">
        <v>45</v>
      </c>
      <c r="N91" t="s">
        <v>6</v>
      </c>
      <c r="O91">
        <v>211</v>
      </c>
    </row>
    <row r="92" spans="6:15" x14ac:dyDescent="0.35">
      <c r="G92" t="s">
        <v>6</v>
      </c>
      <c r="H92">
        <v>21</v>
      </c>
      <c r="M92" t="s">
        <v>49</v>
      </c>
      <c r="N92" t="s">
        <v>5</v>
      </c>
      <c r="O92">
        <v>152</v>
      </c>
    </row>
    <row r="93" spans="6:15" x14ac:dyDescent="0.35">
      <c r="F93" t="s">
        <v>47</v>
      </c>
      <c r="G93" t="s">
        <v>5</v>
      </c>
      <c r="H93">
        <v>20</v>
      </c>
      <c r="M93" t="s">
        <v>49</v>
      </c>
      <c r="N93" t="s">
        <v>6</v>
      </c>
      <c r="O93">
        <v>40</v>
      </c>
    </row>
    <row r="94" spans="6:15" x14ac:dyDescent="0.35">
      <c r="G94" t="s">
        <v>6</v>
      </c>
      <c r="H94">
        <v>3</v>
      </c>
      <c r="M94" t="s">
        <v>50</v>
      </c>
      <c r="N94" t="s">
        <v>5</v>
      </c>
      <c r="O94">
        <v>88</v>
      </c>
    </row>
    <row r="95" spans="6:15" x14ac:dyDescent="0.35">
      <c r="F95" t="s">
        <v>48</v>
      </c>
      <c r="G95" t="s">
        <v>5</v>
      </c>
      <c r="H95">
        <v>10</v>
      </c>
      <c r="N95" t="s">
        <v>6</v>
      </c>
      <c r="O95">
        <v>28</v>
      </c>
    </row>
    <row r="96" spans="6:15" x14ac:dyDescent="0.35">
      <c r="G96" t="s">
        <v>6</v>
      </c>
      <c r="H96">
        <v>1</v>
      </c>
    </row>
    <row r="97" spans="6:8" x14ac:dyDescent="0.35">
      <c r="F97" t="s">
        <v>49</v>
      </c>
      <c r="G97" t="s">
        <v>5</v>
      </c>
      <c r="H97">
        <v>152</v>
      </c>
    </row>
    <row r="98" spans="6:8" x14ac:dyDescent="0.35">
      <c r="G98" t="s">
        <v>6</v>
      </c>
      <c r="H98">
        <v>40</v>
      </c>
    </row>
    <row r="99" spans="6:8" x14ac:dyDescent="0.35">
      <c r="F99" t="s">
        <v>50</v>
      </c>
      <c r="G99" t="s">
        <v>5</v>
      </c>
      <c r="H99">
        <v>88</v>
      </c>
    </row>
    <row r="100" spans="6:8" x14ac:dyDescent="0.35">
      <c r="G100" t="s">
        <v>6</v>
      </c>
      <c r="H100">
        <v>28</v>
      </c>
    </row>
    <row r="101" spans="6:8" x14ac:dyDescent="0.35">
      <c r="F101" t="s">
        <v>51</v>
      </c>
      <c r="G101" t="s">
        <v>5</v>
      </c>
      <c r="H101">
        <v>87</v>
      </c>
    </row>
    <row r="102" spans="6:8" x14ac:dyDescent="0.35">
      <c r="G102" t="s">
        <v>6</v>
      </c>
      <c r="H102">
        <v>23</v>
      </c>
    </row>
    <row r="103" spans="6:8" x14ac:dyDescent="0.35">
      <c r="F103" t="s">
        <v>52</v>
      </c>
      <c r="G103" t="s">
        <v>5</v>
      </c>
      <c r="H103">
        <v>118</v>
      </c>
    </row>
    <row r="104" spans="6:8" x14ac:dyDescent="0.35">
      <c r="G104" t="s">
        <v>6</v>
      </c>
      <c r="H104">
        <v>48</v>
      </c>
    </row>
    <row r="105" spans="6:8" x14ac:dyDescent="0.35">
      <c r="F105" t="s">
        <v>53</v>
      </c>
      <c r="G105" t="s">
        <v>5</v>
      </c>
      <c r="H105">
        <v>35</v>
      </c>
    </row>
    <row r="106" spans="6:8" x14ac:dyDescent="0.35">
      <c r="G106" t="s">
        <v>6</v>
      </c>
      <c r="H106">
        <v>29</v>
      </c>
    </row>
    <row r="107" spans="6:8" x14ac:dyDescent="0.35">
      <c r="F107" t="s">
        <v>54</v>
      </c>
      <c r="G107" t="s">
        <v>5</v>
      </c>
      <c r="H107">
        <v>31</v>
      </c>
    </row>
    <row r="108" spans="6:8" x14ac:dyDescent="0.35">
      <c r="G108" t="s">
        <v>6</v>
      </c>
      <c r="H108">
        <v>13</v>
      </c>
    </row>
    <row r="109" spans="6:8" x14ac:dyDescent="0.35">
      <c r="F109" t="s">
        <v>55</v>
      </c>
      <c r="G109" t="s">
        <v>5</v>
      </c>
      <c r="H109">
        <v>14</v>
      </c>
    </row>
    <row r="110" spans="6:8" x14ac:dyDescent="0.35">
      <c r="G110" t="s">
        <v>6</v>
      </c>
      <c r="H110">
        <v>11</v>
      </c>
    </row>
    <row r="111" spans="6:8" x14ac:dyDescent="0.35">
      <c r="F111" t="s">
        <v>56</v>
      </c>
      <c r="G111" t="s">
        <v>5</v>
      </c>
      <c r="H111">
        <v>1569</v>
      </c>
    </row>
    <row r="112" spans="6:8" x14ac:dyDescent="0.35">
      <c r="G112" t="s">
        <v>6</v>
      </c>
      <c r="H112">
        <v>579</v>
      </c>
    </row>
    <row r="113" spans="6:8" x14ac:dyDescent="0.35">
      <c r="F113" t="s">
        <v>57</v>
      </c>
      <c r="G113" t="s">
        <v>5</v>
      </c>
      <c r="H113">
        <v>39</v>
      </c>
    </row>
    <row r="114" spans="6:8" x14ac:dyDescent="0.35">
      <c r="G114" t="s">
        <v>6</v>
      </c>
      <c r="H114">
        <v>16</v>
      </c>
    </row>
    <row r="115" spans="6:8" x14ac:dyDescent="0.35">
      <c r="F115" t="s">
        <v>58</v>
      </c>
      <c r="G115" t="s">
        <v>5</v>
      </c>
      <c r="H115">
        <v>8</v>
      </c>
    </row>
    <row r="116" spans="6:8" x14ac:dyDescent="0.35">
      <c r="G116" t="s">
        <v>6</v>
      </c>
      <c r="H116">
        <v>22</v>
      </c>
    </row>
    <row r="117" spans="6:8" x14ac:dyDescent="0.35">
      <c r="F117" t="s">
        <v>59</v>
      </c>
      <c r="G117" t="s">
        <v>5</v>
      </c>
      <c r="H117">
        <v>28</v>
      </c>
    </row>
    <row r="118" spans="6:8" x14ac:dyDescent="0.35">
      <c r="G118" t="s">
        <v>6</v>
      </c>
      <c r="H118">
        <v>6</v>
      </c>
    </row>
    <row r="119" spans="6:8" x14ac:dyDescent="0.35">
      <c r="F119" t="s">
        <v>60</v>
      </c>
      <c r="G119" t="s">
        <v>5</v>
      </c>
      <c r="H119">
        <v>1</v>
      </c>
    </row>
    <row r="120" spans="6:8" x14ac:dyDescent="0.35">
      <c r="G120" t="s">
        <v>6</v>
      </c>
      <c r="H120">
        <v>13</v>
      </c>
    </row>
    <row r="121" spans="6:8" x14ac:dyDescent="0.35">
      <c r="F121" t="s">
        <v>61</v>
      </c>
      <c r="G121" t="s">
        <v>5</v>
      </c>
      <c r="H121">
        <v>54</v>
      </c>
    </row>
    <row r="122" spans="6:8" x14ac:dyDescent="0.35">
      <c r="G122" t="s">
        <v>6</v>
      </c>
      <c r="H122">
        <v>37</v>
      </c>
    </row>
    <row r="123" spans="6:8" x14ac:dyDescent="0.35">
      <c r="F123" t="s">
        <v>62</v>
      </c>
      <c r="G123" t="s">
        <v>6</v>
      </c>
      <c r="H123">
        <v>29</v>
      </c>
    </row>
    <row r="124" spans="6:8" x14ac:dyDescent="0.35">
      <c r="F124" t="s">
        <v>63</v>
      </c>
      <c r="G124" t="s">
        <v>5</v>
      </c>
      <c r="H124">
        <v>2</v>
      </c>
    </row>
    <row r="125" spans="6:8" x14ac:dyDescent="0.35">
      <c r="F125" t="s">
        <v>64</v>
      </c>
      <c r="G125" t="s">
        <v>5</v>
      </c>
      <c r="H125">
        <v>1</v>
      </c>
    </row>
    <row r="126" spans="6:8" x14ac:dyDescent="0.35">
      <c r="G126" t="s">
        <v>6</v>
      </c>
      <c r="H126">
        <v>3</v>
      </c>
    </row>
    <row r="127" spans="6:8" x14ac:dyDescent="0.35">
      <c r="F127" t="s">
        <v>65</v>
      </c>
      <c r="G127" t="s">
        <v>5</v>
      </c>
      <c r="H127">
        <v>3</v>
      </c>
    </row>
    <row r="128" spans="6:8" x14ac:dyDescent="0.35">
      <c r="F128" t="s">
        <v>66</v>
      </c>
      <c r="G128" t="s">
        <v>5</v>
      </c>
      <c r="H128">
        <v>1</v>
      </c>
    </row>
    <row r="129" spans="6:8" x14ac:dyDescent="0.35">
      <c r="G129" t="s">
        <v>6</v>
      </c>
      <c r="H129">
        <v>4</v>
      </c>
    </row>
    <row r="130" spans="6:8" x14ac:dyDescent="0.35">
      <c r="F130" t="s">
        <v>67</v>
      </c>
      <c r="G130" t="s">
        <v>5</v>
      </c>
      <c r="H130">
        <v>1797</v>
      </c>
    </row>
    <row r="131" spans="6:8" x14ac:dyDescent="0.35">
      <c r="G131" t="s">
        <v>6</v>
      </c>
      <c r="H131">
        <v>860</v>
      </c>
    </row>
    <row r="132" spans="6:8" x14ac:dyDescent="0.35">
      <c r="F132" t="s">
        <v>68</v>
      </c>
      <c r="G132" t="s">
        <v>6</v>
      </c>
      <c r="H132">
        <v>1</v>
      </c>
    </row>
    <row r="133" spans="6:8" x14ac:dyDescent="0.35">
      <c r="F133" t="s">
        <v>69</v>
      </c>
      <c r="G133" t="s">
        <v>6</v>
      </c>
      <c r="H133">
        <v>1</v>
      </c>
    </row>
    <row r="134" spans="6:8" x14ac:dyDescent="0.35">
      <c r="F134" t="s">
        <v>70</v>
      </c>
      <c r="G134" t="s">
        <v>5</v>
      </c>
      <c r="H134">
        <v>1</v>
      </c>
    </row>
    <row r="135" spans="6:8" x14ac:dyDescent="0.35">
      <c r="F135" t="s">
        <v>71</v>
      </c>
      <c r="G135" t="s">
        <v>6</v>
      </c>
      <c r="H135">
        <v>1</v>
      </c>
    </row>
    <row r="136" spans="6:8" x14ac:dyDescent="0.35">
      <c r="F136" t="s">
        <v>72</v>
      </c>
      <c r="G136" t="s">
        <v>6</v>
      </c>
      <c r="H136">
        <v>2</v>
      </c>
    </row>
    <row r="137" spans="6:8" x14ac:dyDescent="0.35">
      <c r="F137" t="s">
        <v>73</v>
      </c>
      <c r="G137" t="s">
        <v>6</v>
      </c>
      <c r="H137">
        <v>1</v>
      </c>
    </row>
    <row r="138" spans="6:8" x14ac:dyDescent="0.35">
      <c r="F138" t="s">
        <v>74</v>
      </c>
      <c r="G138" t="s">
        <v>6</v>
      </c>
      <c r="H138">
        <v>1</v>
      </c>
    </row>
    <row r="139" spans="6:8" x14ac:dyDescent="0.35">
      <c r="F139" t="s">
        <v>75</v>
      </c>
      <c r="G139" t="s">
        <v>5</v>
      </c>
      <c r="H139">
        <v>1296</v>
      </c>
    </row>
    <row r="140" spans="6:8" x14ac:dyDescent="0.35">
      <c r="G140" t="s">
        <v>6</v>
      </c>
      <c r="H140">
        <v>510</v>
      </c>
    </row>
    <row r="141" spans="6:8" x14ac:dyDescent="0.35">
      <c r="F141" t="s">
        <v>76</v>
      </c>
      <c r="G141" t="s">
        <v>5</v>
      </c>
      <c r="H141">
        <v>462</v>
      </c>
    </row>
    <row r="142" spans="6:8" x14ac:dyDescent="0.35">
      <c r="G142" t="s">
        <v>6</v>
      </c>
      <c r="H142">
        <v>211</v>
      </c>
    </row>
    <row r="143" spans="6:8" x14ac:dyDescent="0.35">
      <c r="F143" t="s">
        <v>77</v>
      </c>
      <c r="G143" t="s">
        <v>5</v>
      </c>
      <c r="H143">
        <v>245</v>
      </c>
    </row>
    <row r="144" spans="6:8" x14ac:dyDescent="0.35">
      <c r="G144" t="s">
        <v>6</v>
      </c>
      <c r="H144">
        <v>99</v>
      </c>
    </row>
    <row r="145" spans="6:8" x14ac:dyDescent="0.35">
      <c r="F145" t="s">
        <v>78</v>
      </c>
      <c r="G145" t="s">
        <v>5</v>
      </c>
      <c r="H145">
        <v>33</v>
      </c>
    </row>
    <row r="146" spans="6:8" x14ac:dyDescent="0.35">
      <c r="G146" t="s">
        <v>6</v>
      </c>
      <c r="H146">
        <v>26</v>
      </c>
    </row>
    <row r="147" spans="6:8" x14ac:dyDescent="0.35">
      <c r="F147" t="s">
        <v>79</v>
      </c>
      <c r="G147" t="s">
        <v>5</v>
      </c>
      <c r="H147">
        <v>97</v>
      </c>
    </row>
    <row r="148" spans="6:8" x14ac:dyDescent="0.35">
      <c r="G148" t="s">
        <v>6</v>
      </c>
      <c r="H148">
        <v>19</v>
      </c>
    </row>
    <row r="149" spans="6:8" x14ac:dyDescent="0.35">
      <c r="F149" t="s">
        <v>80</v>
      </c>
      <c r="G149" t="s">
        <v>5</v>
      </c>
      <c r="H149">
        <v>149</v>
      </c>
    </row>
    <row r="150" spans="6:8" x14ac:dyDescent="0.35">
      <c r="G150" t="s">
        <v>6</v>
      </c>
      <c r="H150">
        <v>52</v>
      </c>
    </row>
    <row r="151" spans="6:8" x14ac:dyDescent="0.35">
      <c r="F151" t="s">
        <v>17</v>
      </c>
    </row>
    <row r="199" spans="7:16" x14ac:dyDescent="0.35">
      <c r="G199" t="s">
        <v>42</v>
      </c>
      <c r="H199" s="4" t="s">
        <v>16</v>
      </c>
      <c r="I199" s="4" t="s">
        <v>83</v>
      </c>
      <c r="J199" s="4" t="s">
        <v>81</v>
      </c>
      <c r="K199" s="4"/>
      <c r="L199" s="4" t="s">
        <v>42</v>
      </c>
      <c r="M199" s="4" t="s">
        <v>16</v>
      </c>
      <c r="N199" s="4" t="s">
        <v>81</v>
      </c>
    </row>
    <row r="200" spans="7:16" x14ac:dyDescent="0.35">
      <c r="G200" s="19" t="s">
        <v>84</v>
      </c>
      <c r="H200" s="3" t="s">
        <v>5</v>
      </c>
      <c r="I200" s="3">
        <v>67</v>
      </c>
      <c r="J200" s="3">
        <v>56.779660999999997</v>
      </c>
      <c r="L200" s="3" t="s">
        <v>84</v>
      </c>
      <c r="M200" s="3" t="s">
        <v>5</v>
      </c>
      <c r="N200" s="3">
        <f>J200/100</f>
        <v>0.56779660999999992</v>
      </c>
    </row>
    <row r="201" spans="7:16" x14ac:dyDescent="0.35">
      <c r="G201" s="20"/>
      <c r="H201" s="3" t="s">
        <v>6</v>
      </c>
      <c r="I201" s="3">
        <v>51</v>
      </c>
      <c r="J201" s="3">
        <v>43.220339000000003</v>
      </c>
      <c r="L201" s="3" t="s">
        <v>84</v>
      </c>
      <c r="M201" s="3" t="s">
        <v>6</v>
      </c>
      <c r="N201" s="3">
        <f t="shared" ref="N201:N211" si="0">J201/100</f>
        <v>0.43220339000000002</v>
      </c>
    </row>
    <row r="202" spans="7:16" x14ac:dyDescent="0.35">
      <c r="G202" s="19" t="s">
        <v>85</v>
      </c>
      <c r="H202" s="3" t="s">
        <v>5</v>
      </c>
      <c r="I202" s="3">
        <v>130</v>
      </c>
      <c r="J202" s="3">
        <v>67.010309000000007</v>
      </c>
      <c r="L202" s="3" t="s">
        <v>85</v>
      </c>
      <c r="M202" s="3" t="s">
        <v>5</v>
      </c>
      <c r="N202" s="3">
        <f t="shared" si="0"/>
        <v>0.67010309000000001</v>
      </c>
    </row>
    <row r="203" spans="7:16" x14ac:dyDescent="0.35">
      <c r="G203" s="20"/>
      <c r="H203" s="3" t="s">
        <v>6</v>
      </c>
      <c r="I203" s="3">
        <v>64</v>
      </c>
      <c r="J203" s="3">
        <v>32.989691000000001</v>
      </c>
      <c r="L203" s="3" t="s">
        <v>85</v>
      </c>
      <c r="M203" s="3" t="s">
        <v>6</v>
      </c>
      <c r="N203" s="3">
        <f t="shared" si="0"/>
        <v>0.32989690999999999</v>
      </c>
    </row>
    <row r="204" spans="7:16" x14ac:dyDescent="0.35">
      <c r="G204" s="19" t="s">
        <v>86</v>
      </c>
      <c r="H204" s="3" t="s">
        <v>5</v>
      </c>
      <c r="I204" s="3">
        <v>8</v>
      </c>
      <c r="J204" s="3">
        <v>26.666667</v>
      </c>
      <c r="L204" s="3" t="s">
        <v>86</v>
      </c>
      <c r="M204" s="3" t="s">
        <v>5</v>
      </c>
      <c r="N204" s="3">
        <f t="shared" si="0"/>
        <v>0.26666666999999999</v>
      </c>
    </row>
    <row r="205" spans="7:16" x14ac:dyDescent="0.35">
      <c r="G205" s="20"/>
      <c r="H205" s="3" t="s">
        <v>6</v>
      </c>
      <c r="I205" s="3">
        <v>22</v>
      </c>
      <c r="J205" s="3">
        <v>73.333332999999996</v>
      </c>
      <c r="L205" s="3" t="s">
        <v>86</v>
      </c>
      <c r="M205" s="3" t="s">
        <v>6</v>
      </c>
      <c r="N205" s="3">
        <f t="shared" si="0"/>
        <v>0.73333333000000001</v>
      </c>
    </row>
    <row r="206" spans="7:16" x14ac:dyDescent="0.35">
      <c r="G206" s="19" t="s">
        <v>87</v>
      </c>
      <c r="H206" s="3" t="s">
        <v>5</v>
      </c>
      <c r="I206" s="3">
        <v>1803</v>
      </c>
      <c r="J206" s="3">
        <v>67.477545000000006</v>
      </c>
      <c r="L206" s="3" t="s">
        <v>87</v>
      </c>
      <c r="M206" s="3" t="s">
        <v>5</v>
      </c>
      <c r="N206" s="3">
        <f t="shared" si="0"/>
        <v>0.67477545000000005</v>
      </c>
    </row>
    <row r="207" spans="7:16" x14ac:dyDescent="0.35">
      <c r="G207" s="20"/>
      <c r="H207" s="3" t="s">
        <v>6</v>
      </c>
      <c r="I207" s="3">
        <v>869</v>
      </c>
      <c r="J207" s="3">
        <v>32.522455000000001</v>
      </c>
      <c r="L207" s="3" t="s">
        <v>87</v>
      </c>
      <c r="M207" s="3" t="s">
        <v>6</v>
      </c>
      <c r="N207" s="3">
        <f t="shared" si="0"/>
        <v>0.32522455</v>
      </c>
    </row>
    <row r="208" spans="7:16" x14ac:dyDescent="0.35">
      <c r="G208" s="19" t="s">
        <v>88</v>
      </c>
      <c r="H208" s="3" t="s">
        <v>5</v>
      </c>
      <c r="I208" s="3">
        <v>462</v>
      </c>
      <c r="J208" s="3">
        <v>68.545993999999993</v>
      </c>
      <c r="L208" s="3" t="s">
        <v>88</v>
      </c>
      <c r="M208" s="3" t="s">
        <v>5</v>
      </c>
      <c r="N208" s="3">
        <f t="shared" si="0"/>
        <v>0.68545993999999988</v>
      </c>
      <c r="P208" t="s">
        <v>90</v>
      </c>
    </row>
    <row r="209" spans="7:14" x14ac:dyDescent="0.35">
      <c r="G209" s="20"/>
      <c r="H209" s="3" t="s">
        <v>6</v>
      </c>
      <c r="I209" s="3">
        <v>212</v>
      </c>
      <c r="J209" s="3">
        <v>31.454006</v>
      </c>
      <c r="L209" s="3" t="s">
        <v>88</v>
      </c>
      <c r="M209" s="3" t="s">
        <v>6</v>
      </c>
      <c r="N209" s="3">
        <f t="shared" si="0"/>
        <v>0.31454006000000001</v>
      </c>
    </row>
    <row r="210" spans="7:14" x14ac:dyDescent="0.35">
      <c r="G210" s="19" t="s">
        <v>89</v>
      </c>
      <c r="H210" s="3" t="s">
        <v>5</v>
      </c>
      <c r="I210" s="3">
        <v>35</v>
      </c>
      <c r="J210" s="3">
        <v>54.6875</v>
      </c>
      <c r="L210" s="3" t="s">
        <v>89</v>
      </c>
      <c r="M210" s="3" t="s">
        <v>5</v>
      </c>
      <c r="N210" s="3">
        <f t="shared" si="0"/>
        <v>0.546875</v>
      </c>
    </row>
    <row r="211" spans="7:14" x14ac:dyDescent="0.35">
      <c r="G211" s="20"/>
      <c r="H211" s="3" t="s">
        <v>6</v>
      </c>
      <c r="I211" s="3">
        <v>29</v>
      </c>
      <c r="J211" s="3">
        <v>45.3125</v>
      </c>
      <c r="L211" s="3" t="s">
        <v>89</v>
      </c>
      <c r="M211" s="3" t="s">
        <v>6</v>
      </c>
      <c r="N211" s="3">
        <f t="shared" si="0"/>
        <v>0.453125</v>
      </c>
    </row>
    <row r="212" spans="7:14" x14ac:dyDescent="0.35">
      <c r="G212" s="3"/>
      <c r="H212" s="3"/>
      <c r="I212" s="3"/>
      <c r="J212" s="3"/>
    </row>
    <row r="213" spans="7:14" x14ac:dyDescent="0.35">
      <c r="G213" s="3"/>
      <c r="H213" s="3"/>
      <c r="I213" s="3"/>
      <c r="J213" s="3"/>
    </row>
    <row r="214" spans="7:14" x14ac:dyDescent="0.35">
      <c r="G214" s="3"/>
      <c r="H214" s="3"/>
      <c r="I214" s="3"/>
      <c r="J214" s="3"/>
    </row>
    <row r="220" spans="7:14" x14ac:dyDescent="0.35">
      <c r="G220" s="4" t="s">
        <v>43</v>
      </c>
      <c r="H220" s="4" t="s">
        <v>16</v>
      </c>
      <c r="I220" s="4" t="s">
        <v>91</v>
      </c>
      <c r="J220" s="4" t="s">
        <v>92</v>
      </c>
      <c r="K220" s="4" t="s">
        <v>92</v>
      </c>
    </row>
    <row r="221" spans="7:14" x14ac:dyDescent="0.35">
      <c r="G221" s="19" t="s">
        <v>44</v>
      </c>
      <c r="H221" s="3" t="s">
        <v>5</v>
      </c>
      <c r="I221" s="3">
        <v>58</v>
      </c>
      <c r="J221" s="3">
        <v>61.052632000000003</v>
      </c>
      <c r="K221" s="3">
        <f>J221/100</f>
        <v>0.61052632000000007</v>
      </c>
    </row>
    <row r="222" spans="7:14" x14ac:dyDescent="0.35">
      <c r="G222" s="20"/>
      <c r="H222" s="3" t="s">
        <v>6</v>
      </c>
      <c r="I222" s="3">
        <v>37</v>
      </c>
      <c r="J222" s="3">
        <v>38.947367999999997</v>
      </c>
      <c r="K222" s="3">
        <f t="shared" ref="K222:K235" si="1">J222/100</f>
        <v>0.38947367999999999</v>
      </c>
    </row>
    <row r="223" spans="7:14" x14ac:dyDescent="0.35">
      <c r="G223" s="19" t="s">
        <v>53</v>
      </c>
      <c r="H223" s="3" t="s">
        <v>5</v>
      </c>
      <c r="I223" s="3">
        <v>35</v>
      </c>
      <c r="J223" s="3">
        <v>54.6875</v>
      </c>
      <c r="K223" s="3">
        <f t="shared" si="1"/>
        <v>0.546875</v>
      </c>
    </row>
    <row r="224" spans="7:14" x14ac:dyDescent="0.35">
      <c r="G224" s="20"/>
      <c r="H224" s="3" t="s">
        <v>6</v>
      </c>
      <c r="I224" s="3">
        <v>29</v>
      </c>
      <c r="J224" s="3">
        <v>45.3125</v>
      </c>
      <c r="K224" s="3">
        <f t="shared" si="1"/>
        <v>0.453125</v>
      </c>
    </row>
    <row r="225" spans="7:11" x14ac:dyDescent="0.35">
      <c r="G225" s="19" t="s">
        <v>58</v>
      </c>
      <c r="H225" s="3" t="s">
        <v>5</v>
      </c>
      <c r="I225" s="3">
        <v>8</v>
      </c>
      <c r="J225" s="3">
        <v>26.666667</v>
      </c>
      <c r="K225" s="3">
        <f t="shared" si="1"/>
        <v>0.26666666999999999</v>
      </c>
    </row>
    <row r="226" spans="7:11" x14ac:dyDescent="0.35">
      <c r="G226" s="20"/>
      <c r="H226" s="3" t="s">
        <v>6</v>
      </c>
      <c r="I226" s="3">
        <v>22</v>
      </c>
      <c r="J226" s="3">
        <v>73.333332999999996</v>
      </c>
      <c r="K226" s="3">
        <f t="shared" si="1"/>
        <v>0.73333333000000001</v>
      </c>
    </row>
    <row r="227" spans="7:11" x14ac:dyDescent="0.35">
      <c r="G227" s="19" t="s">
        <v>61</v>
      </c>
      <c r="H227" s="3" t="s">
        <v>5</v>
      </c>
      <c r="I227" s="3">
        <v>54</v>
      </c>
      <c r="J227" s="3">
        <v>59.340659000000002</v>
      </c>
      <c r="K227" s="3">
        <f t="shared" si="1"/>
        <v>0.59340659000000007</v>
      </c>
    </row>
    <row r="228" spans="7:11" x14ac:dyDescent="0.35">
      <c r="G228" s="20"/>
      <c r="H228" s="3" t="s">
        <v>6</v>
      </c>
      <c r="I228" s="3">
        <v>37</v>
      </c>
      <c r="J228" s="3">
        <v>40.659340999999998</v>
      </c>
      <c r="K228" s="3">
        <f t="shared" si="1"/>
        <v>0.40659340999999999</v>
      </c>
    </row>
    <row r="229" spans="7:11" x14ac:dyDescent="0.35">
      <c r="G229" s="3" t="s">
        <v>62</v>
      </c>
      <c r="H229" s="3" t="s">
        <v>6</v>
      </c>
      <c r="I229" s="3">
        <v>29</v>
      </c>
      <c r="J229" s="3">
        <v>100</v>
      </c>
      <c r="K229" s="3">
        <f t="shared" si="1"/>
        <v>1</v>
      </c>
    </row>
    <row r="230" spans="7:11" x14ac:dyDescent="0.35">
      <c r="G230" s="19" t="s">
        <v>67</v>
      </c>
      <c r="H230" s="3" t="s">
        <v>5</v>
      </c>
      <c r="I230" s="3">
        <v>1799</v>
      </c>
      <c r="J230" s="3">
        <v>67.657014000000004</v>
      </c>
      <c r="K230" s="3">
        <f t="shared" si="1"/>
        <v>0.67657014000000004</v>
      </c>
    </row>
    <row r="231" spans="7:11" x14ac:dyDescent="0.35">
      <c r="G231" s="20"/>
      <c r="H231" s="3" t="s">
        <v>6</v>
      </c>
      <c r="I231" s="3">
        <v>860</v>
      </c>
      <c r="J231" s="3">
        <v>32.342986000000003</v>
      </c>
      <c r="K231" s="3">
        <f t="shared" si="1"/>
        <v>0.32342986000000001</v>
      </c>
    </row>
    <row r="232" spans="7:11" x14ac:dyDescent="0.35">
      <c r="G232" s="19" t="s">
        <v>76</v>
      </c>
      <c r="H232" s="3" t="s">
        <v>5</v>
      </c>
      <c r="I232" s="3">
        <v>462</v>
      </c>
      <c r="J232" s="3">
        <v>68.647845000000004</v>
      </c>
      <c r="K232" s="3">
        <f t="shared" si="1"/>
        <v>0.68647845000000007</v>
      </c>
    </row>
    <row r="233" spans="7:11" x14ac:dyDescent="0.35">
      <c r="G233" s="20"/>
      <c r="H233" s="3" t="s">
        <v>6</v>
      </c>
      <c r="I233" s="3">
        <v>211</v>
      </c>
      <c r="J233" s="3">
        <v>31.352155</v>
      </c>
      <c r="K233" s="3">
        <f t="shared" si="1"/>
        <v>0.31352154999999998</v>
      </c>
    </row>
    <row r="234" spans="7:11" x14ac:dyDescent="0.35">
      <c r="G234" s="19" t="s">
        <v>78</v>
      </c>
      <c r="H234" s="3" t="s">
        <v>5</v>
      </c>
      <c r="I234" s="3">
        <v>33</v>
      </c>
      <c r="J234" s="3">
        <v>55.932203000000001</v>
      </c>
      <c r="K234" s="3">
        <f t="shared" si="1"/>
        <v>0.55932203000000003</v>
      </c>
    </row>
    <row r="235" spans="7:11" x14ac:dyDescent="0.35">
      <c r="G235" s="20"/>
      <c r="H235" s="3" t="s">
        <v>6</v>
      </c>
      <c r="I235" s="3">
        <v>26</v>
      </c>
      <c r="J235" s="3">
        <v>44.067796999999999</v>
      </c>
      <c r="K235" s="3">
        <f t="shared" si="1"/>
        <v>0.44067796999999997</v>
      </c>
    </row>
    <row r="239" spans="7:11" x14ac:dyDescent="0.35">
      <c r="G239" s="4" t="s">
        <v>94</v>
      </c>
      <c r="H239" s="4" t="s">
        <v>16</v>
      </c>
      <c r="I239" s="4" t="s">
        <v>95</v>
      </c>
      <c r="J239" s="4" t="s">
        <v>96</v>
      </c>
      <c r="K239" s="4" t="s">
        <v>96</v>
      </c>
    </row>
    <row r="240" spans="7:11" x14ac:dyDescent="0.35">
      <c r="G240" s="3" t="s">
        <v>97</v>
      </c>
      <c r="H240" s="3" t="s">
        <v>5</v>
      </c>
      <c r="I240" s="3">
        <v>430</v>
      </c>
      <c r="J240" s="3">
        <v>74.652777999999998</v>
      </c>
      <c r="K240" s="16">
        <f t="shared" ref="K240:K247" si="2">J240/100</f>
        <v>0.74652777999999997</v>
      </c>
    </row>
    <row r="241" spans="6:11" x14ac:dyDescent="0.35">
      <c r="G241" s="3" t="s">
        <v>97</v>
      </c>
      <c r="H241" s="3" t="s">
        <v>6</v>
      </c>
      <c r="I241" s="3">
        <v>146</v>
      </c>
      <c r="J241" s="3">
        <v>25.347221999999999</v>
      </c>
      <c r="K241" s="16">
        <f t="shared" si="2"/>
        <v>0.25347221999999997</v>
      </c>
    </row>
    <row r="242" spans="6:11" x14ac:dyDescent="0.35">
      <c r="G242" s="3" t="s">
        <v>98</v>
      </c>
      <c r="H242" s="3" t="s">
        <v>5</v>
      </c>
      <c r="I242" s="3">
        <v>2794</v>
      </c>
      <c r="J242" s="3">
        <v>75.127723000000003</v>
      </c>
      <c r="K242" s="16">
        <f t="shared" si="2"/>
        <v>0.75127723000000002</v>
      </c>
    </row>
    <row r="243" spans="6:11" x14ac:dyDescent="0.35">
      <c r="G243" s="3" t="s">
        <v>98</v>
      </c>
      <c r="H243" s="3" t="s">
        <v>6</v>
      </c>
      <c r="I243" s="3">
        <v>925</v>
      </c>
      <c r="J243" s="3">
        <v>24.872277</v>
      </c>
      <c r="K243" s="16">
        <f t="shared" si="2"/>
        <v>0.24872277000000001</v>
      </c>
    </row>
    <row r="244" spans="6:11" x14ac:dyDescent="0.35">
      <c r="G244" s="3" t="s">
        <v>99</v>
      </c>
      <c r="H244" s="3" t="s">
        <v>5</v>
      </c>
      <c r="I244" s="3">
        <v>3742</v>
      </c>
      <c r="J244" s="3">
        <v>66.194941</v>
      </c>
      <c r="K244" s="16">
        <f t="shared" si="2"/>
        <v>0.66194940999999996</v>
      </c>
    </row>
    <row r="245" spans="6:11" x14ac:dyDescent="0.35">
      <c r="G245" s="3" t="s">
        <v>99</v>
      </c>
      <c r="H245" s="3" t="s">
        <v>6</v>
      </c>
      <c r="I245" s="3">
        <v>1911</v>
      </c>
      <c r="J245" s="3">
        <v>33.805059</v>
      </c>
      <c r="K245" s="16">
        <f t="shared" si="2"/>
        <v>0.33805058999999998</v>
      </c>
    </row>
    <row r="246" spans="6:11" x14ac:dyDescent="0.35">
      <c r="G246" s="3" t="s">
        <v>100</v>
      </c>
      <c r="H246" s="3" t="s">
        <v>5</v>
      </c>
      <c r="I246" s="3">
        <v>34</v>
      </c>
      <c r="J246" s="3">
        <v>66.666667000000004</v>
      </c>
      <c r="K246" s="16">
        <f t="shared" si="2"/>
        <v>0.66666667000000002</v>
      </c>
    </row>
    <row r="247" spans="6:11" x14ac:dyDescent="0.35">
      <c r="G247" s="3" t="s">
        <v>100</v>
      </c>
      <c r="H247" s="3" t="s">
        <v>6</v>
      </c>
      <c r="I247" s="3">
        <v>17</v>
      </c>
      <c r="J247" s="3">
        <v>33.333333000000003</v>
      </c>
      <c r="K247" s="16">
        <f t="shared" si="2"/>
        <v>0.33333333000000004</v>
      </c>
    </row>
    <row r="254" spans="6:11" x14ac:dyDescent="0.35">
      <c r="F254" s="3" t="s">
        <v>101</v>
      </c>
      <c r="G254" s="3" t="s">
        <v>16</v>
      </c>
      <c r="H254" s="3" t="s">
        <v>102</v>
      </c>
      <c r="I254" s="17" t="s">
        <v>103</v>
      </c>
      <c r="J254" s="18" t="s">
        <v>103</v>
      </c>
    </row>
    <row r="255" spans="6:11" x14ac:dyDescent="0.35">
      <c r="F255" s="19">
        <v>2</v>
      </c>
      <c r="G255" s="3" t="s">
        <v>5</v>
      </c>
      <c r="H255" s="3">
        <v>31</v>
      </c>
      <c r="I255" s="3">
        <v>62</v>
      </c>
      <c r="J255" s="5">
        <f>I255/100</f>
        <v>0.62</v>
      </c>
    </row>
    <row r="256" spans="6:11" x14ac:dyDescent="0.35">
      <c r="F256" s="20"/>
      <c r="G256" s="3" t="s">
        <v>6</v>
      </c>
      <c r="H256" s="3">
        <v>19</v>
      </c>
      <c r="I256" s="3">
        <v>38</v>
      </c>
      <c r="J256" s="5">
        <f t="shared" ref="J256:J262" si="3">I256/100</f>
        <v>0.38</v>
      </c>
    </row>
    <row r="257" spans="6:10" x14ac:dyDescent="0.35">
      <c r="F257" s="19">
        <v>21</v>
      </c>
      <c r="G257" s="3" t="s">
        <v>5</v>
      </c>
      <c r="H257" s="3">
        <v>300</v>
      </c>
      <c r="I257" s="3">
        <v>52.631579000000002</v>
      </c>
      <c r="J257" s="5">
        <f t="shared" si="3"/>
        <v>0.52631579000000006</v>
      </c>
    </row>
    <row r="258" spans="6:10" x14ac:dyDescent="0.35">
      <c r="F258" s="20"/>
      <c r="G258" s="3" t="s">
        <v>6</v>
      </c>
      <c r="H258" s="3">
        <v>270</v>
      </c>
      <c r="I258" s="3">
        <v>47.368420999999998</v>
      </c>
      <c r="J258" s="5">
        <f t="shared" si="3"/>
        <v>0.47368420999999999</v>
      </c>
    </row>
    <row r="259" spans="6:10" x14ac:dyDescent="0.35">
      <c r="F259" s="19">
        <v>22</v>
      </c>
      <c r="G259" s="3" t="s">
        <v>5</v>
      </c>
      <c r="H259" s="3">
        <v>447</v>
      </c>
      <c r="I259" s="3">
        <v>58.507852999999997</v>
      </c>
      <c r="J259" s="5">
        <f t="shared" si="3"/>
        <v>0.58507852999999999</v>
      </c>
    </row>
    <row r="260" spans="6:10" x14ac:dyDescent="0.35">
      <c r="F260" s="20"/>
      <c r="G260" s="3" t="s">
        <v>6</v>
      </c>
      <c r="H260" s="3">
        <v>317</v>
      </c>
      <c r="I260" s="3">
        <v>41.492147000000003</v>
      </c>
      <c r="J260" s="5">
        <f t="shared" si="3"/>
        <v>0.41492147000000001</v>
      </c>
    </row>
    <row r="261" spans="6:10" x14ac:dyDescent="0.35">
      <c r="F261" s="19">
        <v>23</v>
      </c>
      <c r="G261" s="3" t="s">
        <v>5</v>
      </c>
      <c r="H261" s="3">
        <v>309</v>
      </c>
      <c r="I261" s="3">
        <v>62.677484999999997</v>
      </c>
      <c r="J261" s="5">
        <f t="shared" si="3"/>
        <v>0.62677484999999999</v>
      </c>
    </row>
    <row r="262" spans="6:10" x14ac:dyDescent="0.35">
      <c r="F262" s="20"/>
      <c r="G262" s="3" t="s">
        <v>6</v>
      </c>
      <c r="H262" s="3">
        <v>184</v>
      </c>
      <c r="I262" s="3">
        <v>37.322515000000003</v>
      </c>
      <c r="J262" s="5">
        <f t="shared" si="3"/>
        <v>0.37322515000000001</v>
      </c>
    </row>
    <row r="272" spans="6:10" x14ac:dyDescent="0.35">
      <c r="F272" s="3" t="s">
        <v>104</v>
      </c>
      <c r="G272" s="3" t="s">
        <v>16</v>
      </c>
      <c r="H272" s="3" t="s">
        <v>105</v>
      </c>
      <c r="I272" s="3" t="s">
        <v>106</v>
      </c>
      <c r="J272" s="3" t="s">
        <v>106</v>
      </c>
    </row>
    <row r="273" spans="6:10" x14ac:dyDescent="0.35">
      <c r="F273" s="19" t="s">
        <v>107</v>
      </c>
      <c r="G273" s="3" t="s">
        <v>5</v>
      </c>
      <c r="H273" s="3">
        <v>109</v>
      </c>
      <c r="I273" s="3">
        <v>50.697673999999999</v>
      </c>
      <c r="J273" s="16">
        <f>I273/100</f>
        <v>0.50697674000000004</v>
      </c>
    </row>
    <row r="274" spans="6:10" x14ac:dyDescent="0.35">
      <c r="F274" s="20"/>
      <c r="G274" s="3" t="s">
        <v>6</v>
      </c>
      <c r="H274" s="3">
        <v>106</v>
      </c>
      <c r="I274" s="3">
        <v>49.302326000000001</v>
      </c>
      <c r="J274" s="16">
        <f t="shared" ref="J274:J278" si="4">I274/100</f>
        <v>0.49302326000000002</v>
      </c>
    </row>
    <row r="275" spans="6:10" x14ac:dyDescent="0.35">
      <c r="F275" s="19" t="s">
        <v>108</v>
      </c>
      <c r="G275" s="3" t="s">
        <v>5</v>
      </c>
      <c r="H275" s="3">
        <v>96</v>
      </c>
      <c r="I275" s="3">
        <v>57.831325</v>
      </c>
      <c r="J275" s="16">
        <f t="shared" si="4"/>
        <v>0.57831325</v>
      </c>
    </row>
    <row r="276" spans="6:10" x14ac:dyDescent="0.35">
      <c r="F276" s="20"/>
      <c r="G276" s="3" t="s">
        <v>6</v>
      </c>
      <c r="H276" s="3">
        <v>70</v>
      </c>
      <c r="I276" s="3">
        <v>42.168675</v>
      </c>
      <c r="J276" s="16">
        <f t="shared" si="4"/>
        <v>0.42168675</v>
      </c>
    </row>
    <row r="277" spans="6:10" x14ac:dyDescent="0.35">
      <c r="F277" s="19" t="s">
        <v>109</v>
      </c>
      <c r="G277" s="3" t="s">
        <v>5</v>
      </c>
      <c r="H277" s="3">
        <v>9</v>
      </c>
      <c r="I277" s="3">
        <v>18.367346999999999</v>
      </c>
      <c r="J277" s="16">
        <f t="shared" si="4"/>
        <v>0.18367346999999998</v>
      </c>
    </row>
    <row r="278" spans="6:10" x14ac:dyDescent="0.35">
      <c r="F278" s="20"/>
      <c r="G278" s="3" t="s">
        <v>6</v>
      </c>
      <c r="H278" s="3">
        <v>40</v>
      </c>
      <c r="I278" s="3">
        <v>81.632653000000005</v>
      </c>
      <c r="J278" s="16">
        <f t="shared" si="4"/>
        <v>0.81632652999999999</v>
      </c>
    </row>
    <row r="284" spans="6:10" x14ac:dyDescent="0.35">
      <c r="F284" t="s">
        <v>110</v>
      </c>
      <c r="G284" t="s">
        <v>16</v>
      </c>
      <c r="H284" t="s">
        <v>111</v>
      </c>
      <c r="I284" t="s">
        <v>112</v>
      </c>
      <c r="J284" t="s">
        <v>112</v>
      </c>
    </row>
    <row r="285" spans="6:10" x14ac:dyDescent="0.35">
      <c r="F285" s="22" t="s">
        <v>115</v>
      </c>
      <c r="G285" t="s">
        <v>5</v>
      </c>
      <c r="H285">
        <v>35</v>
      </c>
      <c r="I285">
        <v>47.945205000000001</v>
      </c>
      <c r="J285" s="16">
        <f t="shared" ref="J285:J292" si="5">I285/100</f>
        <v>0.47945205000000002</v>
      </c>
    </row>
    <row r="286" spans="6:10" x14ac:dyDescent="0.35">
      <c r="F286" s="22"/>
      <c r="G286" t="s">
        <v>6</v>
      </c>
      <c r="H286">
        <v>38</v>
      </c>
      <c r="I286">
        <v>52.054794999999999</v>
      </c>
      <c r="J286" s="16">
        <f t="shared" si="5"/>
        <v>0.52054794999999998</v>
      </c>
    </row>
    <row r="287" spans="6:10" x14ac:dyDescent="0.35">
      <c r="F287" s="22" t="s">
        <v>116</v>
      </c>
      <c r="G287" t="s">
        <v>5</v>
      </c>
      <c r="H287">
        <v>20</v>
      </c>
      <c r="I287">
        <v>35.714286000000001</v>
      </c>
      <c r="J287" s="16">
        <f t="shared" si="5"/>
        <v>0.35714286000000001</v>
      </c>
    </row>
    <row r="288" spans="6:10" x14ac:dyDescent="0.35">
      <c r="F288" s="22"/>
      <c r="G288" t="s">
        <v>6</v>
      </c>
      <c r="H288">
        <v>36</v>
      </c>
      <c r="I288">
        <v>64.285713999999999</v>
      </c>
      <c r="J288" s="16">
        <f t="shared" si="5"/>
        <v>0.64285713999999994</v>
      </c>
    </row>
    <row r="289" spans="6:10" x14ac:dyDescent="0.35">
      <c r="F289" s="21" t="s">
        <v>113</v>
      </c>
      <c r="G289" t="s">
        <v>5</v>
      </c>
      <c r="H289">
        <v>115</v>
      </c>
      <c r="I289">
        <v>53.240741</v>
      </c>
      <c r="J289" s="16">
        <f t="shared" si="5"/>
        <v>0.53240741000000003</v>
      </c>
    </row>
    <row r="290" spans="6:10" x14ac:dyDescent="0.35">
      <c r="F290" s="21"/>
      <c r="G290" t="s">
        <v>6</v>
      </c>
      <c r="H290">
        <v>101</v>
      </c>
      <c r="I290">
        <v>46.759259</v>
      </c>
      <c r="J290" s="16">
        <f t="shared" si="5"/>
        <v>0.46759258999999997</v>
      </c>
    </row>
    <row r="291" spans="6:10" x14ac:dyDescent="0.35">
      <c r="F291" s="21" t="s">
        <v>114</v>
      </c>
      <c r="G291" t="s">
        <v>5</v>
      </c>
      <c r="H291">
        <v>67</v>
      </c>
      <c r="I291">
        <v>49.629629999999999</v>
      </c>
      <c r="J291" s="16">
        <f t="shared" si="5"/>
        <v>0.49629629999999997</v>
      </c>
    </row>
    <row r="292" spans="6:10" x14ac:dyDescent="0.35">
      <c r="F292" s="21"/>
      <c r="G292" t="s">
        <v>6</v>
      </c>
      <c r="H292">
        <v>68</v>
      </c>
      <c r="I292">
        <v>50.370370000000001</v>
      </c>
      <c r="J292" s="16">
        <f t="shared" si="5"/>
        <v>0.50370369999999998</v>
      </c>
    </row>
    <row r="304" spans="6:10" x14ac:dyDescent="0.35">
      <c r="G304" t="s">
        <v>117</v>
      </c>
      <c r="H304" t="s">
        <v>118</v>
      </c>
    </row>
    <row r="305" spans="6:8" x14ac:dyDescent="0.35">
      <c r="F305">
        <v>0</v>
      </c>
      <c r="G305" t="s">
        <v>119</v>
      </c>
      <c r="H305">
        <v>2.4752450000000001</v>
      </c>
    </row>
    <row r="306" spans="6:8" x14ac:dyDescent="0.35">
      <c r="F306">
        <v>1</v>
      </c>
      <c r="G306" t="s">
        <v>120</v>
      </c>
      <c r="H306">
        <v>3.6136560000000002</v>
      </c>
    </row>
    <row r="307" spans="6:8" x14ac:dyDescent="0.35">
      <c r="F307">
        <v>2</v>
      </c>
      <c r="G307" t="s">
        <v>121</v>
      </c>
      <c r="H307">
        <v>1.2132130000000001</v>
      </c>
    </row>
    <row r="308" spans="6:8" x14ac:dyDescent="0.35">
      <c r="F308">
        <v>3</v>
      </c>
      <c r="G308" t="s">
        <v>122</v>
      </c>
      <c r="H308">
        <v>2.6802229999999998</v>
      </c>
    </row>
    <row r="309" spans="6:8" x14ac:dyDescent="0.35">
      <c r="F309">
        <v>4</v>
      </c>
      <c r="G309" t="s">
        <v>123</v>
      </c>
      <c r="H309">
        <v>3.3428209999999998</v>
      </c>
    </row>
    <row r="310" spans="6:8" x14ac:dyDescent="0.35">
      <c r="F310">
        <v>5</v>
      </c>
      <c r="G310" t="s">
        <v>124</v>
      </c>
      <c r="H310">
        <v>1.3155349999999999</v>
      </c>
    </row>
    <row r="311" spans="6:8" x14ac:dyDescent="0.35">
      <c r="F311">
        <v>6</v>
      </c>
      <c r="G311" t="s">
        <v>125</v>
      </c>
      <c r="H311">
        <v>1.0002059999999999</v>
      </c>
    </row>
    <row r="312" spans="6:8" x14ac:dyDescent="0.35">
      <c r="F312" t="s">
        <v>126</v>
      </c>
    </row>
  </sheetData>
  <mergeCells count="38">
    <mergeCell ref="F75:F76"/>
    <mergeCell ref="F60:F61"/>
    <mergeCell ref="F67:F68"/>
    <mergeCell ref="F52:F53"/>
    <mergeCell ref="F62:F63"/>
    <mergeCell ref="F72:F73"/>
    <mergeCell ref="F41:F42"/>
    <mergeCell ref="F55:F56"/>
    <mergeCell ref="F58:F59"/>
    <mergeCell ref="F65:F66"/>
    <mergeCell ref="F70:F71"/>
    <mergeCell ref="F44:F45"/>
    <mergeCell ref="F46:F47"/>
    <mergeCell ref="F48:F49"/>
    <mergeCell ref="F255:F256"/>
    <mergeCell ref="F257:F258"/>
    <mergeCell ref="F259:F260"/>
    <mergeCell ref="F261:F262"/>
    <mergeCell ref="F285:F286"/>
    <mergeCell ref="F289:F290"/>
    <mergeCell ref="F291:F292"/>
    <mergeCell ref="F273:F274"/>
    <mergeCell ref="F275:F276"/>
    <mergeCell ref="F277:F278"/>
    <mergeCell ref="F287:F288"/>
    <mergeCell ref="G234:G235"/>
    <mergeCell ref="G200:G201"/>
    <mergeCell ref="G202:G203"/>
    <mergeCell ref="G204:G205"/>
    <mergeCell ref="G206:G207"/>
    <mergeCell ref="G208:G209"/>
    <mergeCell ref="G210:G211"/>
    <mergeCell ref="G221:G222"/>
    <mergeCell ref="G223:G224"/>
    <mergeCell ref="G225:G226"/>
    <mergeCell ref="G227:G228"/>
    <mergeCell ref="G230:G231"/>
    <mergeCell ref="G232:G233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5</xdr:col>
                <xdr:colOff>0</xdr:colOff>
                <xdr:row>76</xdr:row>
                <xdr:rowOff>0</xdr:rowOff>
              </from>
              <to>
                <xdr:col>6</xdr:col>
                <xdr:colOff>209550</xdr:colOff>
                <xdr:row>81</xdr:row>
                <xdr:rowOff>6350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Sheet4</vt:lpstr>
      <vt:lpstr>Sheet6</vt:lpstr>
      <vt:lpstr>Sheet7</vt:lpstr>
      <vt:lpstr>Sheet8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bagal</dc:creator>
  <cp:lastModifiedBy>Administrator</cp:lastModifiedBy>
  <dcterms:created xsi:type="dcterms:W3CDTF">2021-08-02T09:40:10Z</dcterms:created>
  <dcterms:modified xsi:type="dcterms:W3CDTF">2021-08-05T07:05:07Z</dcterms:modified>
</cp:coreProperties>
</file>