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hea\finance\SEC Reporting\Earnings Release\2018\Q1'18\Excel Tables for the Website\"/>
    </mc:Choice>
  </mc:AlternateContent>
  <bookViews>
    <workbookView xWindow="0" yWindow="0" windowWidth="28800" windowHeight="12435" tabRatio="815" firstSheet="8" activeTab="15"/>
  </bookViews>
  <sheets>
    <sheet name="Exhibit 99.1 Press Release--&gt;" sheetId="28" r:id="rId1"/>
    <sheet name="Income Statement" sheetId="5" r:id="rId2"/>
    <sheet name="Net Rev by Product and Service" sheetId="6" r:id="rId3"/>
    <sheet name="Net Rev by Vertical" sheetId="23" r:id="rId4"/>
    <sheet name="Net Rev by Geography" sheetId="7" r:id="rId5"/>
    <sheet name="GAAP Reconciliations " sheetId="25" r:id="rId6"/>
    <sheet name="Balance Sheet" sheetId="1" r:id="rId7"/>
    <sheet name="Cash Flow Statement" sheetId="2" r:id="rId8"/>
    <sheet name="Exhibit 99.2 CFO Commentary --&gt;" sheetId="27" r:id="rId9"/>
    <sheet name="QTD GAAP Financial Results" sheetId="20" r:id="rId10"/>
    <sheet name="QTD Non-GAAP Fin. Results" sheetId="21" r:id="rId11"/>
    <sheet name="YTD GAAP Financial Results" sheetId="13" state="hidden" r:id="rId12"/>
    <sheet name="YTD Non-GAAP Fin. Results" sheetId="14" state="hidden" r:id="rId13"/>
    <sheet name="QTD GAAP Result 606 vs 605" sheetId="29" r:id="rId14"/>
    <sheet name="QTD Non-GAAP Result 606 vs 605" sheetId="30" r:id="rId15"/>
    <sheet name="QTD-BS, Cash Flow, Cap Return" sheetId="15" r:id="rId16"/>
    <sheet name="YTD-BS, Cash Flow, Cap Return" sheetId="22" state="hidden" r:id="rId17"/>
    <sheet name="Deferred Revenue" sheetId="4" r:id="rId18"/>
    <sheet name="Vertical Reporting" sheetId="26" r:id="rId19"/>
    <sheet name="GAAP Reconciliations" sheetId="19" r:id="rId20"/>
  </sheets>
  <definedNames>
    <definedName name="_GoBack" localSheetId="7">'Cash Flow Statement'!#REF!</definedName>
    <definedName name="_xlnm.Print_Area" localSheetId="6">'Balance Sheet'!$A$1:$D$36</definedName>
    <definedName name="_xlnm.Print_Area" localSheetId="7">'Cash Flow Statement'!$A$1:$D$44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30" l="1"/>
  <c r="G8" i="30"/>
  <c r="G13" i="29"/>
  <c r="G9" i="29"/>
  <c r="G8" i="29"/>
  <c r="F96" i="19"/>
  <c r="F95" i="19"/>
  <c r="F81" i="19"/>
  <c r="F74" i="19"/>
  <c r="F62" i="19"/>
  <c r="F52" i="19"/>
  <c r="F44" i="19"/>
  <c r="F38" i="19"/>
  <c r="F32" i="19"/>
  <c r="F22" i="19"/>
  <c r="F15" i="19"/>
  <c r="B96" i="19"/>
  <c r="B95" i="19"/>
  <c r="B97" i="19" s="1"/>
  <c r="B81" i="19"/>
  <c r="B74" i="19"/>
  <c r="B62" i="19"/>
  <c r="B52" i="19"/>
  <c r="B44" i="19"/>
  <c r="B38" i="19"/>
  <c r="B32" i="19"/>
  <c r="B22" i="19"/>
  <c r="B15" i="19"/>
  <c r="T12" i="26"/>
  <c r="V12" i="26" s="1"/>
  <c r="T11" i="26"/>
  <c r="V11" i="26" s="1"/>
  <c r="T10" i="26"/>
  <c r="V10" i="26" s="1"/>
  <c r="P12" i="26"/>
  <c r="R12" i="26" s="1"/>
  <c r="P11" i="26"/>
  <c r="R11" i="26" s="1"/>
  <c r="P10" i="26"/>
  <c r="R10" i="26" s="1"/>
  <c r="N13" i="26"/>
  <c r="T13" i="26" s="1"/>
  <c r="V13" i="26" s="1"/>
  <c r="B19" i="4"/>
  <c r="P13" i="26" l="1"/>
  <c r="R13" i="26" s="1"/>
  <c r="B11" i="4"/>
  <c r="B13" i="4" s="1"/>
  <c r="B15" i="4" s="1"/>
  <c r="D19" i="4"/>
  <c r="D15" i="4"/>
  <c r="D13" i="4"/>
  <c r="D11" i="4"/>
  <c r="L17" i="21" l="1"/>
  <c r="L16" i="21"/>
  <c r="L13" i="21"/>
  <c r="L12" i="21"/>
  <c r="L11" i="21"/>
  <c r="L9" i="21"/>
  <c r="L8" i="21"/>
  <c r="L7" i="21"/>
  <c r="J17" i="21"/>
  <c r="J16" i="21"/>
  <c r="J13" i="21"/>
  <c r="J12" i="21"/>
  <c r="J11" i="21"/>
  <c r="J9" i="21"/>
  <c r="J8" i="21"/>
  <c r="J7" i="21"/>
  <c r="J18" i="20"/>
  <c r="J17" i="20"/>
  <c r="J15" i="20"/>
  <c r="J13" i="20"/>
  <c r="J12" i="20"/>
  <c r="J11" i="20"/>
  <c r="J9" i="20"/>
  <c r="J8" i="20"/>
  <c r="J7" i="20"/>
  <c r="H15" i="20"/>
  <c r="H13" i="20"/>
  <c r="H12" i="20"/>
  <c r="H11" i="20"/>
  <c r="H9" i="20"/>
  <c r="H8" i="20"/>
  <c r="H7" i="20"/>
  <c r="H14" i="21"/>
  <c r="F14" i="21"/>
  <c r="J14" i="21" s="1"/>
  <c r="D14" i="21"/>
  <c r="L14" i="21" s="1"/>
  <c r="F15" i="20"/>
  <c r="D15" i="20"/>
  <c r="B15" i="20"/>
  <c r="B38" i="2"/>
  <c r="B32" i="2"/>
  <c r="B22" i="2"/>
  <c r="D38" i="2"/>
  <c r="D32" i="2"/>
  <c r="D22" i="2"/>
  <c r="D40" i="2" s="1"/>
  <c r="D42" i="2" s="1"/>
  <c r="B28" i="1"/>
  <c r="B33" i="1" s="1"/>
  <c r="B35" i="1" s="1"/>
  <c r="B13" i="1"/>
  <c r="B19" i="1" s="1"/>
  <c r="D28" i="1"/>
  <c r="D33" i="1" s="1"/>
  <c r="D35" i="1" s="1"/>
  <c r="D13" i="1"/>
  <c r="D19" i="1" s="1"/>
  <c r="G33" i="25"/>
  <c r="G31" i="25"/>
  <c r="G17" i="25"/>
  <c r="E34" i="25"/>
  <c r="E33" i="25"/>
  <c r="E31" i="25"/>
  <c r="E17" i="25"/>
  <c r="C34" i="25"/>
  <c r="C33" i="25"/>
  <c r="C31" i="25"/>
  <c r="C17" i="25"/>
  <c r="B11" i="7"/>
  <c r="D11" i="7"/>
  <c r="B11" i="23"/>
  <c r="D11" i="23"/>
  <c r="B13" i="6"/>
  <c r="B11" i="6"/>
  <c r="D13" i="6"/>
  <c r="D11" i="6"/>
  <c r="B22" i="5"/>
  <c r="B15" i="5"/>
  <c r="B11" i="5"/>
  <c r="B16" i="5" s="1"/>
  <c r="B23" i="5" s="1"/>
  <c r="B25" i="5" s="1"/>
  <c r="B27" i="5" s="1"/>
  <c r="D22" i="5"/>
  <c r="D15" i="5"/>
  <c r="D16" i="5" s="1"/>
  <c r="D23" i="5" s="1"/>
  <c r="D25" i="5" s="1"/>
  <c r="D27" i="5" s="1"/>
  <c r="D11" i="5"/>
  <c r="B40" i="2" l="1"/>
  <c r="B42" i="2" s="1"/>
  <c r="B30" i="5"/>
  <c r="B31" i="5"/>
  <c r="D31" i="5"/>
  <c r="D30" i="5"/>
</calcChain>
</file>

<file path=xl/sharedStrings.xml><?xml version="1.0" encoding="utf-8"?>
<sst xmlns="http://schemas.openxmlformats.org/spreadsheetml/2006/main" count="562" uniqueCount="270">
  <si>
    <t>Juniper Networks, Inc.</t>
  </si>
  <si>
    <t>Preliminary Condensed Consolidated Balance Sheets</t>
  </si>
  <si>
    <t>(in millions)</t>
  </si>
  <si>
    <t>(unaudited)</t>
  </si>
  <si>
    <t/>
  </si>
  <si>
    <t>ASSETS</t>
  </si>
  <si>
    <t>Current assets:</t>
  </si>
  <si>
    <t>Cash and cash equivalents</t>
  </si>
  <si>
    <t>Short-term investments</t>
  </si>
  <si>
    <t>Accounts receivable, net of allowances</t>
  </si>
  <si>
    <t>Prepaid expenses and other current assets</t>
  </si>
  <si>
    <t>Total current assets</t>
  </si>
  <si>
    <t>Property and equipment, net</t>
  </si>
  <si>
    <t>Long-term investments</t>
  </si>
  <si>
    <t>Purchased intangible assets, net</t>
  </si>
  <si>
    <t>Goodwill</t>
  </si>
  <si>
    <t>Other long-term assets</t>
  </si>
  <si>
    <t>Total assets</t>
  </si>
  <si>
    <t>LIABILITIES AND STOCKHOLDERS' EQUITY</t>
  </si>
  <si>
    <t>Current liabilities:</t>
  </si>
  <si>
    <t>Accounts payable</t>
  </si>
  <si>
    <t>Accrued compensation</t>
  </si>
  <si>
    <t>Deferred revenue</t>
  </si>
  <si>
    <t>Other accrued liabilities</t>
  </si>
  <si>
    <t>Total current liabilities</t>
  </si>
  <si>
    <t>Long-term debt</t>
  </si>
  <si>
    <t>Long-term deferred revenue</t>
  </si>
  <si>
    <t>Long-term income taxes payable</t>
  </si>
  <si>
    <t>Other long-term liabilities</t>
  </si>
  <si>
    <t>Total liabilities</t>
  </si>
  <si>
    <t>Total stockholders' equity</t>
  </si>
  <si>
    <t>Total liabilities and stockholders' equity</t>
  </si>
  <si>
    <t>Preliminary Condensed Consolidated Statements of Cash Flows</t>
  </si>
  <si>
    <t>Cash flows from operating activities:</t>
  </si>
  <si>
    <t>Net income</t>
  </si>
  <si>
    <t>Share-based compensation expense</t>
  </si>
  <si>
    <t>Depreciation, amortization, and accretion</t>
  </si>
  <si>
    <t>Accounts receivable, net</t>
  </si>
  <si>
    <t>Prepaid expenses and other assets</t>
  </si>
  <si>
    <t>Income taxes payable</t>
  </si>
  <si>
    <t>Net cash provided by operating activities</t>
  </si>
  <si>
    <t>Cash flows from investing activities:</t>
  </si>
  <si>
    <t>Purchases of property and equipment</t>
  </si>
  <si>
    <t>Cash flows from financing activities:</t>
  </si>
  <si>
    <t>Proceeds from issuance of common stock</t>
  </si>
  <si>
    <t>Total</t>
  </si>
  <si>
    <t>Preliminary Deferred Revenue</t>
  </si>
  <si>
    <t>As of</t>
  </si>
  <si>
    <t>Deferred product revenue:</t>
  </si>
  <si>
    <t>Undelivered product commitments and other product deferrals</t>
  </si>
  <si>
    <t>Distributor inventory and other sell-through items</t>
  </si>
  <si>
    <t>Deferred gross product revenue</t>
  </si>
  <si>
    <t>Deferred cost of product revenue</t>
  </si>
  <si>
    <t>Deferred product revenue, net</t>
  </si>
  <si>
    <t>Deferred service revenue</t>
  </si>
  <si>
    <t>Reported as:</t>
  </si>
  <si>
    <t>Current</t>
  </si>
  <si>
    <t>Long-term</t>
  </si>
  <si>
    <t>Preliminary Condensed Consolidated Statement of Operations</t>
  </si>
  <si>
    <t>(in millions, except per share amounts)</t>
  </si>
  <si>
    <t>Net revenues:</t>
  </si>
  <si>
    <t>Product</t>
  </si>
  <si>
    <t>Service</t>
  </si>
  <si>
    <t>Total net revenues</t>
  </si>
  <si>
    <t>Cost of revenues:</t>
  </si>
  <si>
    <t>Total cost of revenues</t>
  </si>
  <si>
    <t>Gross margin</t>
  </si>
  <si>
    <t>Operating expenses:</t>
  </si>
  <si>
    <t>Research and development</t>
  </si>
  <si>
    <t>Sales and marketing</t>
  </si>
  <si>
    <t>General and administrative</t>
  </si>
  <si>
    <t>Total operating expenses</t>
  </si>
  <si>
    <t>Income tax provision</t>
  </si>
  <si>
    <t>Basic</t>
  </si>
  <si>
    <t>Diluted</t>
  </si>
  <si>
    <t xml:space="preserve">Preliminary Net Revenues by Product and Service </t>
  </si>
  <si>
    <t>Routing</t>
  </si>
  <si>
    <t>Switching</t>
  </si>
  <si>
    <t>Security</t>
  </si>
  <si>
    <t>Preliminary Net Revenues by Geographic Region</t>
  </si>
  <si>
    <t>Americas</t>
  </si>
  <si>
    <t>Europe, Middle East, and Africa</t>
  </si>
  <si>
    <t>Asia Pacific</t>
  </si>
  <si>
    <t>(in millions, except per share amounts and percentages)</t>
  </si>
  <si>
    <t>Q/Q Change</t>
  </si>
  <si>
    <t>Y/Y Change</t>
  </si>
  <si>
    <t>Revenue</t>
  </si>
  <si>
    <t>Gross margin %</t>
  </si>
  <si>
    <t>Operating margin %</t>
  </si>
  <si>
    <t>Share repurchases</t>
  </si>
  <si>
    <t>Dividends</t>
  </si>
  <si>
    <t>DSO</t>
  </si>
  <si>
    <t>Depreciation and amortization</t>
  </si>
  <si>
    <t>Capital expenditures</t>
  </si>
  <si>
    <t>(in millions, except percentages and per share amounts)</t>
  </si>
  <si>
    <t>Three Months Ended</t>
  </si>
  <si>
    <t>Share-based payroll tax expense</t>
  </si>
  <si>
    <t>Amortization of purchased intangible assets</t>
  </si>
  <si>
    <t>GAAP operating margin</t>
  </si>
  <si>
    <t>Non-GAAP operating income</t>
  </si>
  <si>
    <t>Non-GAAP operating margin</t>
  </si>
  <si>
    <t>Income tax effect of non-GAAP exclusions</t>
  </si>
  <si>
    <t>Non-GAAP net income</t>
  </si>
  <si>
    <t>Non-GAAP diluted net income per share</t>
  </si>
  <si>
    <t>Operating income</t>
  </si>
  <si>
    <t>Other expense, net</t>
  </si>
  <si>
    <t>Total service</t>
  </si>
  <si>
    <t>Net cash used in financing activities</t>
  </si>
  <si>
    <t>Operating cash flow</t>
  </si>
  <si>
    <t>Adjustments to reconcile net income to net cash provided by operating activities:</t>
  </si>
  <si>
    <t>Changes in operating assets and liabilities, net of effects from acquisitions:</t>
  </si>
  <si>
    <t>Diluted EPS</t>
  </si>
  <si>
    <r>
      <t>Cash</t>
    </r>
    <r>
      <rPr>
        <vertAlign val="superscript"/>
        <sz val="10"/>
        <color theme="1"/>
        <rFont val="Arial"/>
        <family val="2"/>
      </rPr>
      <t>(1)</t>
    </r>
  </si>
  <si>
    <r>
      <t>Net cash and investments</t>
    </r>
    <r>
      <rPr>
        <vertAlign val="superscript"/>
        <sz val="10"/>
        <color theme="1"/>
        <rFont val="Arial"/>
        <family val="2"/>
      </rPr>
      <t>(3)</t>
    </r>
  </si>
  <si>
    <t>Twelve Months Ended December 31,</t>
  </si>
  <si>
    <t>Twelve Months Ended</t>
  </si>
  <si>
    <t>December 31,
2016</t>
  </si>
  <si>
    <t>—</t>
  </si>
  <si>
    <t>N/M - Not meaningful</t>
  </si>
  <si>
    <t>N/M</t>
  </si>
  <si>
    <t>FY'16</t>
  </si>
  <si>
    <t>(0.6)pts</t>
  </si>
  <si>
    <r>
      <t>Net cash and investments</t>
    </r>
    <r>
      <rPr>
        <vertAlign val="superscript"/>
        <sz val="10"/>
        <color theme="1"/>
        <rFont val="Arial"/>
        <family val="2"/>
      </rPr>
      <t>(2)</t>
    </r>
  </si>
  <si>
    <t>GAAP gross margin - Product</t>
  </si>
  <si>
    <t>GAAP product gross margin % of product revenue</t>
  </si>
  <si>
    <t>Non-GAAP gross margin - Product</t>
  </si>
  <si>
    <t>Non-GAAP product gross margin % of product revenue</t>
  </si>
  <si>
    <t>GAAP gross margin - Service</t>
  </si>
  <si>
    <t>GAAP service gross margin % of service revenue</t>
  </si>
  <si>
    <t>Non-GAAP gross margin - Service</t>
  </si>
  <si>
    <t>Non-GAAP service gross margin % of service revenue</t>
  </si>
  <si>
    <t>GAAP gross margin</t>
  </si>
  <si>
    <t>GAAP gross margin % of revenue</t>
  </si>
  <si>
    <t>Non-GAAP gross margin</t>
  </si>
  <si>
    <t>Non-GAAP gross margin % of revenue</t>
  </si>
  <si>
    <t>GAAP research and development expense</t>
  </si>
  <si>
    <t>Non-GAAP research and development expense</t>
  </si>
  <si>
    <t>GAAP sales and marketing expense</t>
  </si>
  <si>
    <t>Non-GAAP sales and marketing expense</t>
  </si>
  <si>
    <t>GAAP general and administrative expense</t>
  </si>
  <si>
    <t>Non-GAAP general and administrative expense</t>
  </si>
  <si>
    <t>GAAP operating expenses</t>
  </si>
  <si>
    <t>GAAP operating expenses % of revenue</t>
  </si>
  <si>
    <t>Non-GAAP operating expenses</t>
  </si>
  <si>
    <t>Non-GAAP operating expenses % of revenue</t>
  </si>
  <si>
    <t>GAAP income tax rate</t>
  </si>
  <si>
    <t>Non-GAAP provision for income tax</t>
  </si>
  <si>
    <t>Non-GAAP income tax rate</t>
  </si>
  <si>
    <t>(1.2)pts</t>
  </si>
  <si>
    <t>December 31, 
2017</t>
  </si>
  <si>
    <t>Q4'17</t>
  </si>
  <si>
    <t>Q3'17</t>
  </si>
  <si>
    <t>FY'17</t>
  </si>
  <si>
    <t>Q1'17</t>
  </si>
  <si>
    <t>Q2'17</t>
  </si>
  <si>
    <t>December 31,
2017</t>
  </si>
  <si>
    <t>Restructuring charges</t>
  </si>
  <si>
    <t>Income before income taxes</t>
  </si>
  <si>
    <t>Cash dividends declared per common stock</t>
  </si>
  <si>
    <t>Total product</t>
  </si>
  <si>
    <t>Cloud</t>
  </si>
  <si>
    <t>Preliminary Net Revenues by Vertical</t>
  </si>
  <si>
    <t>Acquisition-related and other charges</t>
  </si>
  <si>
    <t>GAAP income tax provision</t>
  </si>
  <si>
    <t>GAAP operating income</t>
  </si>
  <si>
    <t>C</t>
  </si>
  <si>
    <t>A</t>
  </si>
  <si>
    <t>B</t>
  </si>
  <si>
    <t>Estimated tax expense from income tax reform</t>
  </si>
  <si>
    <t>D</t>
  </si>
  <si>
    <t>Shares used in computing Non-GAAP diluted net income per share</t>
  </si>
  <si>
    <t>—%</t>
  </si>
  <si>
    <t>(4.3)pts</t>
  </si>
  <si>
    <t>(1.1)pts</t>
  </si>
  <si>
    <t>(0.9)pts</t>
  </si>
  <si>
    <t>Debt</t>
  </si>
  <si>
    <t>Total revenue</t>
  </si>
  <si>
    <t>(in millions, except percentages)</t>
  </si>
  <si>
    <t>Preliminary Reconciliation between GAAP and non-GAAP Financial Measures</t>
  </si>
  <si>
    <t>Preliminary Reconciliations between GAAP and non-GAAP Financial Measures</t>
  </si>
  <si>
    <r>
      <t>Revenue</t>
    </r>
    <r>
      <rPr>
        <vertAlign val="superscript"/>
        <sz val="10"/>
        <color theme="1"/>
        <rFont val="Arial"/>
        <family val="2"/>
      </rPr>
      <t>(1)</t>
    </r>
  </si>
  <si>
    <r>
      <t>Product</t>
    </r>
    <r>
      <rPr>
        <vertAlign val="superscript"/>
        <sz val="10"/>
        <color theme="1"/>
        <rFont val="Arial"/>
        <family val="2"/>
      </rPr>
      <t>(1)</t>
    </r>
  </si>
  <si>
    <r>
      <t>Service</t>
    </r>
    <r>
      <rPr>
        <vertAlign val="superscript"/>
        <sz val="10"/>
        <color theme="1"/>
        <rFont val="Arial"/>
        <family val="2"/>
      </rPr>
      <t>(1)</t>
    </r>
  </si>
  <si>
    <r>
      <t>Cash</t>
    </r>
    <r>
      <rPr>
        <vertAlign val="superscript"/>
        <sz val="10"/>
        <color theme="1"/>
        <rFont val="Arial"/>
        <family val="2"/>
      </rPr>
      <t>(1, 2)</t>
    </r>
  </si>
  <si>
    <r>
      <t>Operating cash flow</t>
    </r>
    <r>
      <rPr>
        <vertAlign val="superscript"/>
        <sz val="10"/>
        <color theme="1"/>
        <rFont val="Arial"/>
        <family val="2"/>
      </rPr>
      <t>(4)</t>
    </r>
  </si>
  <si>
    <r>
      <t>Diluted shares</t>
    </r>
    <r>
      <rPr>
        <vertAlign val="superscript"/>
        <sz val="10"/>
        <color theme="1"/>
        <rFont val="Arial"/>
        <family val="2"/>
      </rPr>
      <t>(5)</t>
    </r>
  </si>
  <si>
    <r>
      <t>Headcount</t>
    </r>
    <r>
      <rPr>
        <vertAlign val="superscript"/>
        <sz val="10"/>
        <color theme="1"/>
        <rFont val="Arial"/>
        <family val="2"/>
      </rPr>
      <t>(6)</t>
    </r>
  </si>
  <si>
    <r>
      <rPr>
        <vertAlign val="superscript"/>
        <sz val="10"/>
        <color theme="1"/>
        <rFont val="Arial"/>
        <family val="2"/>
      </rPr>
      <t>(1)</t>
    </r>
    <r>
      <rPr>
        <sz val="8"/>
        <color theme="1"/>
        <rFont val="Arial"/>
        <family val="2"/>
      </rPr>
      <t xml:space="preserve"> Includes cash, cash equivalents, and investments.</t>
    </r>
  </si>
  <si>
    <r>
      <rPr>
        <vertAlign val="superscript"/>
        <sz val="10"/>
        <color theme="1"/>
        <rFont val="Arial"/>
        <family val="2"/>
      </rPr>
      <t>(3)</t>
    </r>
    <r>
      <rPr>
        <sz val="8"/>
        <color theme="1"/>
        <rFont val="Arial"/>
        <family val="2"/>
      </rPr>
      <t xml:space="preserve"> Net cash and investments includes, cash, cash equivalents, and investments, net of debt.</t>
    </r>
  </si>
  <si>
    <r>
      <rPr>
        <vertAlign val="superscript"/>
        <sz val="10"/>
        <color theme="1"/>
        <rFont val="Arial"/>
        <family val="2"/>
      </rPr>
      <t>(5)</t>
    </r>
    <r>
      <rPr>
        <sz val="8"/>
        <color theme="1"/>
        <rFont val="Arial"/>
        <family val="2"/>
      </rPr>
      <t xml:space="preserve"> Non-GAAP diluted shares for Q4'17 was 376.6.</t>
    </r>
  </si>
  <si>
    <r>
      <rPr>
        <vertAlign val="superscript"/>
        <sz val="10"/>
        <color theme="1"/>
        <rFont val="Arial"/>
        <family val="2"/>
      </rPr>
      <t>(6)</t>
    </r>
    <r>
      <rPr>
        <sz val="8"/>
        <color theme="1"/>
        <rFont val="Arial"/>
        <family val="2"/>
      </rPr>
      <t xml:space="preserve"> Q1'17 and Q2'17 excludes headcount impacted by restructuring activities.</t>
    </r>
  </si>
  <si>
    <r>
      <rPr>
        <vertAlign val="superscript"/>
        <sz val="10"/>
        <color theme="1"/>
        <rFont val="Arial"/>
        <family val="2"/>
      </rPr>
      <t>(1)</t>
    </r>
    <r>
      <rPr>
        <sz val="8"/>
        <color theme="1"/>
        <rFont val="Arial"/>
        <family val="2"/>
      </rPr>
      <t xml:space="preserve"> Cash includes cash, cash equivalents, and investments.</t>
    </r>
  </si>
  <si>
    <r>
      <rPr>
        <vertAlign val="superscript"/>
        <sz val="10"/>
        <color theme="1"/>
        <rFont val="Arial"/>
        <family val="2"/>
      </rPr>
      <t>(2)</t>
    </r>
    <r>
      <rPr>
        <sz val="8"/>
        <color theme="1"/>
        <rFont val="Arial"/>
        <family val="2"/>
      </rPr>
      <t xml:space="preserve"> Net cash and investments includes, cash, cash equivalents, and investments, net of debt.</t>
    </r>
  </si>
  <si>
    <t>(in millions, except days sales outstanding ("DSO"), and headcount)</t>
  </si>
  <si>
    <t>Preliminary QTD Balance Sheet, Cash Flow, Capital Return, and Other Financial Metrics</t>
  </si>
  <si>
    <r>
      <rPr>
        <vertAlign val="superscript"/>
        <sz val="10"/>
        <color theme="1"/>
        <rFont val="Arial"/>
        <family val="2"/>
      </rPr>
      <t>(1)</t>
    </r>
    <r>
      <rPr>
        <vertAlign val="superscript"/>
        <sz val="8"/>
        <color theme="1"/>
        <rFont val="Arial"/>
        <family val="2"/>
      </rPr>
      <t xml:space="preserve"> </t>
    </r>
    <r>
      <rPr>
        <sz val="8"/>
        <color theme="1"/>
        <rFont val="Arial"/>
        <family val="2"/>
      </rPr>
      <t>Revenue numbers are GAAP</t>
    </r>
  </si>
  <si>
    <t>Preliminary Fiscal 2017 GAAP Financial Results</t>
  </si>
  <si>
    <t>Preliminary Fiscal 2017 Non-GAAP Financial Results</t>
  </si>
  <si>
    <t>Preliminary YTD Balance Sheet, Cash Flow, and Capital Return</t>
  </si>
  <si>
    <t>Three Months Ended March 31,</t>
  </si>
  <si>
    <t>Net income per share:</t>
  </si>
  <si>
    <t>Shares used in computing net income per share:</t>
  </si>
  <si>
    <t>Restructuring (benefits) charges</t>
  </si>
  <si>
    <t>March 31, 
2017</t>
  </si>
  <si>
    <t>March 31, 
2018</t>
  </si>
  <si>
    <t>Supplier component remediation charges</t>
  </si>
  <si>
    <t>GAAP net income (loss)</t>
  </si>
  <si>
    <t>Gain on equity investments</t>
  </si>
  <si>
    <t>GAAP diluted net income (loss) per share</t>
  </si>
  <si>
    <t>Shares used in computing GAAP diluted net income (loss) per share</t>
  </si>
  <si>
    <t>Short-term debt</t>
  </si>
  <si>
    <t>Purchases of available-for-sale debt investments</t>
  </si>
  <si>
    <t>Proceeds from sales of available-for-sale debt investments</t>
  </si>
  <si>
    <t>Proceeds from maturities and redemptions of available-for-sale debt investments</t>
  </si>
  <si>
    <t>Proceeds from sales of equity investments</t>
  </si>
  <si>
    <t>Payment of escrow balance related to prior year acquisition</t>
  </si>
  <si>
    <t>Repurchase and retirement of common stock, including prepayment under accelerated share repurchases program</t>
  </si>
  <si>
    <t>Preliminary Q1'18 GAAP Financial Results</t>
  </si>
  <si>
    <t>Q1'18</t>
  </si>
  <si>
    <t>Q1’17</t>
  </si>
  <si>
    <t>Diluted net income (loss) per share</t>
  </si>
  <si>
    <t>Net income (loss)</t>
  </si>
  <si>
    <t>(3.5)pts</t>
  </si>
  <si>
    <t>(11.3)pts</t>
  </si>
  <si>
    <t>(4.0)pts</t>
  </si>
  <si>
    <t>(7.7)pts</t>
  </si>
  <si>
    <t>Preliminary Q1'18 Non-GAAP Financial Results</t>
  </si>
  <si>
    <t>(3.1)pts</t>
  </si>
  <si>
    <t>(10.4)pts</t>
  </si>
  <si>
    <t>(8.5)pts</t>
  </si>
  <si>
    <t>Q2'18 Guidance</t>
  </si>
  <si>
    <t>59.0% +/- 1%</t>
  </si>
  <si>
    <t>$490 +/- $5</t>
  </si>
  <si>
    <t>$0.44 +/- $0.03</t>
  </si>
  <si>
    <t>~ 17.5% at the midpoint</t>
  </si>
  <si>
    <t>Q4'18</t>
  </si>
  <si>
    <r>
      <t>Shares repurchases</t>
    </r>
    <r>
      <rPr>
        <vertAlign val="superscript"/>
        <sz val="10"/>
        <color theme="1"/>
        <rFont val="Arial"/>
        <family val="2"/>
      </rPr>
      <t>(7)</t>
    </r>
  </si>
  <si>
    <t>March 31,
2018</t>
  </si>
  <si>
    <t>March 31,
2017</t>
  </si>
  <si>
    <t>Litigation settlement benefits</t>
  </si>
  <si>
    <t>Net cash provided by (used in) investing activities</t>
  </si>
  <si>
    <t>Diluted net income per share</t>
  </si>
  <si>
    <t>Total opearting expenses</t>
  </si>
  <si>
    <t>606</t>
  </si>
  <si>
    <t>605</t>
  </si>
  <si>
    <t>Delta</t>
  </si>
  <si>
    <t>Service Provider</t>
  </si>
  <si>
    <t>Enterprise</t>
  </si>
  <si>
    <t>$1,175 +/- $30</t>
  </si>
  <si>
    <t>-%pts</t>
  </si>
  <si>
    <t>-%</t>
  </si>
  <si>
    <r>
      <rPr>
        <vertAlign val="superscript"/>
        <sz val="10"/>
        <color theme="1"/>
        <rFont val="Arial"/>
        <family val="2"/>
      </rPr>
      <t xml:space="preserve">(2) </t>
    </r>
    <r>
      <rPr>
        <sz val="10"/>
        <color theme="1"/>
        <rFont val="Arial"/>
        <family val="2"/>
      </rPr>
      <t>65%</t>
    </r>
    <r>
      <rPr>
        <sz val="8"/>
        <color theme="1"/>
        <rFont val="Arial"/>
        <family val="2"/>
      </rPr>
      <t xml:space="preserve"> held onshore as of the end of Q1'18.</t>
    </r>
  </si>
  <si>
    <t>Restructuring benefits (charges)</t>
  </si>
  <si>
    <t>2017(*)</t>
  </si>
  <si>
    <t xml:space="preserve">Other  </t>
  </si>
  <si>
    <r>
      <t xml:space="preserve">(1) </t>
    </r>
    <r>
      <rPr>
        <sz val="9"/>
        <color theme="1"/>
        <rFont val="Times New Roman"/>
        <family val="1"/>
      </rPr>
      <t>Revenue numbers are GAAP and Q1'18 actual and Q2'18 guidance are provided under revenue recognition requirements under ASC 606.</t>
    </r>
  </si>
  <si>
    <t>Preliminary Vertical Reporting: Revenue Trend</t>
  </si>
  <si>
    <t>Preliminary Q1'18 GAAP Financial Results 606 vs 605</t>
  </si>
  <si>
    <t>Preliminary Q1'18 Non-GAAP Financial Results 606 vs 605</t>
  </si>
  <si>
    <r>
      <rPr>
        <vertAlign val="superscript"/>
        <sz val="10"/>
        <color theme="1"/>
        <rFont val="Arial"/>
        <family val="2"/>
      </rPr>
      <t>(7)</t>
    </r>
    <r>
      <rPr>
        <sz val="8"/>
        <color theme="1"/>
        <rFont val="Arial"/>
        <family val="2"/>
      </rPr>
      <t xml:space="preserve"> For Q1'18, $750 million represents the full amount of the ASR. 23.3 million shares were received initially for an aggregate price of $600 million. The ASR has not concluded.</t>
    </r>
  </si>
  <si>
    <t>Purchases of trading investments</t>
  </si>
  <si>
    <t>Purchases of equity investments</t>
  </si>
  <si>
    <t>Change in customer financing arrangement</t>
  </si>
  <si>
    <t>Payment of dividends</t>
  </si>
  <si>
    <r>
      <t xml:space="preserve">Effect of foreign currency exchange rates on cash, cash equivalents and </t>
    </r>
    <r>
      <rPr>
        <sz val="10"/>
        <color rgb="FF000000"/>
        <rFont val="Arial"/>
        <family val="2"/>
      </rPr>
      <t>restricted cash</t>
    </r>
  </si>
  <si>
    <r>
      <t xml:space="preserve">Net increase in cash, cash equivalents and </t>
    </r>
    <r>
      <rPr>
        <sz val="10"/>
        <color rgb="FF000000"/>
        <rFont val="Arial"/>
        <family val="2"/>
      </rPr>
      <t>restricted cash</t>
    </r>
  </si>
  <si>
    <r>
      <t xml:space="preserve">Cash, cash equivalents and </t>
    </r>
    <r>
      <rPr>
        <sz val="10"/>
        <color rgb="FF000000"/>
        <rFont val="Arial"/>
        <family val="2"/>
      </rPr>
      <t>restricted cash</t>
    </r>
    <r>
      <rPr>
        <sz val="10"/>
        <color theme="1"/>
        <rFont val="Arial"/>
        <family val="2"/>
      </rPr>
      <t xml:space="preserve"> at beginning of period</t>
    </r>
  </si>
  <si>
    <r>
      <t xml:space="preserve">Cash, cash equivalents and </t>
    </r>
    <r>
      <rPr>
        <sz val="10"/>
        <color rgb="FF000000"/>
        <rFont val="Arial"/>
        <family val="2"/>
      </rPr>
      <t>restricted cash</t>
    </r>
    <r>
      <rPr>
        <sz val="10"/>
        <color theme="1"/>
        <rFont val="Arial"/>
        <family val="2"/>
      </rPr>
      <t xml:space="preserve"> at end of period</t>
    </r>
  </si>
  <si>
    <t>(*) During the first quarter of fiscal 2018, the Company adopted the new accounting pronouncement requiring classification of restricted cash to be included with cash and cash equivalents when reconciling the beginning of period and end of period total amounts on the statement of cash flows. The adoption of this standard resulted in $47.4 million and $48.7 million increase in cash, cash equivalents and restricted cash and cash equivalents in the beginning and ending balances, respectively for the quarter ended March 31, 2017. The adoption did not have a material impact on the cash flow activity presented on the Company's Condensed Consolidated Statements of Cash Flows for the three months ended March 31, 2017.  The Company applied this provision on a retrospective basis.</t>
  </si>
  <si>
    <r>
      <rPr>
        <vertAlign val="superscript"/>
        <sz val="10"/>
        <color theme="1"/>
        <rFont val="Arial"/>
        <family val="2"/>
      </rPr>
      <t>(4)</t>
    </r>
    <r>
      <rPr>
        <sz val="8"/>
        <color theme="1"/>
        <rFont val="Arial"/>
        <family val="2"/>
      </rPr>
      <t xml:space="preserve"> In Q1'18, we adopted the new accounting pronouncement requiring classification of restricted cash to be included with cash and cash equivalents when reconciling the beginning of period and end of period total amounts on the statement of cash flows. We applied this on a retrospective basis.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</si>
</sst>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8" formatCode="&quot;$&quot;#,##0.00_);[Red]\(&quot;$&quot;#,##0.00\)"/>
    <numFmt numFmtId="44" formatCode="_(&quot;$&quot;* #,##0.00_);_(&quot;$&quot;* \(#,##0.00\);_(&quot;$&quot;* &quot;-&quot;??_);_(@_)"/>
    <numFmt numFmtId="43" formatCode="_(* #,##0.00_);_(* \(#,##0.00\);_(* &quot;-&quot;??_);_(@_)"/>
    <numFmt numFmtId="164" formatCode="_(* #,##0.0_);_(* \(#,##0.0\);_(* &quot;-&quot;??_);_(@_)"/>
    <numFmt numFmtId="165" formatCode="_(&quot;$&quot;* #,##0.0_);_(&quot;$&quot;* \(#,##0.0\);_(&quot;$&quot;* &quot;-&quot;??_);_(@_)"/>
    <numFmt numFmtId="166" formatCode="_(&quot;$&quot;* #,##0.00_);_(&quot;$&quot;* \(#,##0.00\);_(&quot;$&quot;* &quot;—&quot;_);_(@_)"/>
    <numFmt numFmtId="167" formatCode="_(* #,##0.0_);_(* \(#,##0.0\);_(* &quot;-&quot;?_);_(@_)"/>
    <numFmt numFmtId="168" formatCode="_(#,##0.0_);_(\(#,##0.0\);_(&quot;—&quot;_);_(@_)"/>
    <numFmt numFmtId="169" formatCode="_(&quot;$&quot;* #,##0.0_);_(&quot;$&quot;* \(#,##0.0\);_(&quot;$&quot;* &quot;—&quot;_);_(@_)"/>
    <numFmt numFmtId="170" formatCode="_(* #,##0_);_(* \(#,##0\);_(* &quot;-&quot;??_);_(@_)"/>
    <numFmt numFmtId="171" formatCode="0.0"/>
    <numFmt numFmtId="172" formatCode="0.0%"/>
    <numFmt numFmtId="173" formatCode="#,##0.0_);\(#,##0.0\)"/>
    <numFmt numFmtId="174" formatCode="0.0_);\(0.0\)"/>
    <numFmt numFmtId="175" formatCode="_(&quot;$&quot;* #,##0.0_);_(&quot;$&quot;* \(#,##0.0\);_(&quot;$&quot;* &quot;-&quot;?_);_(@_)"/>
  </numFmts>
  <fonts count="25" x14ac:knownFonts="1">
    <font>
      <sz val="11"/>
      <color theme="1"/>
      <name val="Calibri"/>
      <family val="2"/>
      <scheme val="minor"/>
    </font>
    <font>
      <sz val="11"/>
      <color theme="1"/>
      <name val="Calibri"/>
      <family val="2"/>
      <scheme val="minor"/>
    </font>
    <font>
      <b/>
      <sz val="10"/>
      <color theme="0"/>
      <name val="Arial"/>
      <family val="2"/>
    </font>
    <font>
      <sz val="10"/>
      <color rgb="FF000000"/>
      <name val="Arial"/>
      <family val="2"/>
    </font>
    <font>
      <b/>
      <sz val="10"/>
      <color rgb="FF000000"/>
      <name val="Arial"/>
      <family val="2"/>
    </font>
    <font>
      <sz val="10"/>
      <color theme="1"/>
      <name val="Arial"/>
      <family val="2"/>
    </font>
    <font>
      <b/>
      <sz val="10"/>
      <color theme="1"/>
      <name val="Arial"/>
      <family val="2"/>
    </font>
    <font>
      <sz val="10"/>
      <color rgb="FF000000"/>
      <name val="Times New Roman"/>
      <family val="1"/>
    </font>
    <font>
      <sz val="10"/>
      <color theme="0"/>
      <name val="Arial"/>
      <family val="2"/>
    </font>
    <font>
      <sz val="8"/>
      <color theme="0"/>
      <name val="Arial"/>
      <family val="2"/>
    </font>
    <font>
      <sz val="8"/>
      <color theme="1"/>
      <name val="Arial"/>
      <family val="2"/>
    </font>
    <font>
      <sz val="7"/>
      <name val="Arial"/>
      <family val="2"/>
    </font>
    <font>
      <vertAlign val="superscript"/>
      <sz val="8"/>
      <color theme="1"/>
      <name val="Arial"/>
      <family val="2"/>
    </font>
    <font>
      <vertAlign val="superscript"/>
      <sz val="10"/>
      <color theme="1"/>
      <name val="Arial"/>
      <family val="2"/>
    </font>
    <font>
      <i/>
      <sz val="8"/>
      <color theme="1"/>
      <name val="Calibri"/>
      <family val="2"/>
      <scheme val="minor"/>
    </font>
    <font>
      <sz val="11"/>
      <color theme="1"/>
      <name val="Arial"/>
      <family val="2"/>
    </font>
    <font>
      <u/>
      <sz val="11"/>
      <color theme="1"/>
      <name val="Arial"/>
      <family val="2"/>
    </font>
    <font>
      <sz val="10"/>
      <color theme="1"/>
      <name val="Times New Roman"/>
      <family val="1"/>
    </font>
    <font>
      <b/>
      <sz val="11"/>
      <color theme="1"/>
      <name val="Calibri"/>
      <family val="2"/>
      <scheme val="minor"/>
    </font>
    <font>
      <sz val="10"/>
      <name val="Arial"/>
      <family val="2"/>
    </font>
    <font>
      <b/>
      <sz val="10"/>
      <name val="Arial"/>
      <family val="2"/>
    </font>
    <font>
      <sz val="11"/>
      <name val="Calibri"/>
      <family val="2"/>
      <scheme val="minor"/>
    </font>
    <font>
      <vertAlign val="superscript"/>
      <sz val="9"/>
      <color theme="1"/>
      <name val="Times New Roman"/>
      <family val="1"/>
    </font>
    <font>
      <sz val="9"/>
      <color theme="1"/>
      <name val="Times New Roman"/>
      <family val="1"/>
    </font>
    <font>
      <sz val="10"/>
      <name val="Times New Roman"/>
      <family val="1"/>
    </font>
  </fonts>
  <fills count="3">
    <fill>
      <patternFill patternType="none"/>
    </fill>
    <fill>
      <patternFill patternType="gray125"/>
    </fill>
    <fill>
      <patternFill patternType="solid">
        <fgColor theme="1"/>
        <bgColor indexed="64"/>
      </patternFill>
    </fill>
  </fills>
  <borders count="6">
    <border>
      <left/>
      <right/>
      <top/>
      <bottom/>
      <diagonal/>
    </border>
    <border>
      <left/>
      <right/>
      <top/>
      <bottom style="thin">
        <color auto="1"/>
      </bottom>
      <diagonal/>
    </border>
    <border>
      <left/>
      <right/>
      <top style="thin">
        <color indexed="64"/>
      </top>
      <bottom style="double">
        <color indexed="64"/>
      </bottom>
      <diagonal/>
    </border>
    <border>
      <left/>
      <right/>
      <top style="thin">
        <color indexed="64"/>
      </top>
      <bottom/>
      <diagonal/>
    </border>
    <border>
      <left/>
      <right/>
      <top style="thin">
        <color auto="1"/>
      </top>
      <bottom style="thin">
        <color auto="1"/>
      </bottom>
      <diagonal/>
    </border>
    <border>
      <left/>
      <right/>
      <top/>
      <bottom style="double">
        <color auto="1"/>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cellStyleXfs>
  <cellXfs count="278">
    <xf numFmtId="0" fontId="0" fillId="0" borderId="0" xfId="0"/>
    <xf numFmtId="0" fontId="2" fillId="2" borderId="0" xfId="0" applyFont="1" applyFill="1" applyAlignment="1">
      <alignment wrapText="1"/>
    </xf>
    <xf numFmtId="0" fontId="2" fillId="2" borderId="0" xfId="0" applyFont="1" applyFill="1" applyAlignment="1">
      <alignment horizontal="left"/>
    </xf>
    <xf numFmtId="0" fontId="3" fillId="0" borderId="0" xfId="0" applyFont="1" applyAlignment="1">
      <alignment horizontal="left"/>
    </xf>
    <xf numFmtId="0" fontId="0" fillId="0" borderId="0" xfId="0" applyAlignment="1">
      <alignment wrapText="1"/>
    </xf>
    <xf numFmtId="0" fontId="2" fillId="2" borderId="0" xfId="0" applyFont="1" applyFill="1" applyAlignment="1"/>
    <xf numFmtId="0" fontId="4" fillId="0" borderId="0" xfId="0" applyFont="1" applyAlignment="1">
      <alignment horizontal="center" wrapText="1"/>
    </xf>
    <xf numFmtId="0" fontId="4" fillId="0" borderId="0" xfId="0" applyFont="1" applyAlignment="1">
      <alignment horizontal="center"/>
    </xf>
    <xf numFmtId="0" fontId="5" fillId="0" borderId="0" xfId="0" applyFont="1"/>
    <xf numFmtId="0" fontId="5" fillId="0" borderId="0" xfId="0" applyFont="1" applyAlignment="1">
      <alignment horizontal="left" indent="1"/>
    </xf>
    <xf numFmtId="0" fontId="5" fillId="0" borderId="0" xfId="0" applyFont="1" applyAlignment="1">
      <alignment horizontal="left" indent="2"/>
    </xf>
    <xf numFmtId="164" fontId="5" fillId="0" borderId="0" xfId="1" applyNumberFormat="1" applyFont="1"/>
    <xf numFmtId="165" fontId="5" fillId="0" borderId="0" xfId="2" applyNumberFormat="1" applyFont="1"/>
    <xf numFmtId="165" fontId="5" fillId="0" borderId="2" xfId="2" applyNumberFormat="1" applyFont="1" applyBorder="1"/>
    <xf numFmtId="164" fontId="5" fillId="0" borderId="3" xfId="1" applyNumberFormat="1" applyFont="1" applyBorder="1"/>
    <xf numFmtId="166" fontId="3" fillId="0" borderId="0" xfId="0" applyNumberFormat="1" applyFont="1" applyBorder="1" applyAlignment="1"/>
    <xf numFmtId="0" fontId="4" fillId="0" borderId="4" xfId="0" applyFont="1" applyBorder="1" applyAlignment="1">
      <alignment horizontal="center"/>
    </xf>
    <xf numFmtId="0" fontId="6" fillId="0" borderId="0" xfId="0" applyFont="1"/>
    <xf numFmtId="164" fontId="3" fillId="0" borderId="0" xfId="1" applyNumberFormat="1" applyFont="1" applyBorder="1" applyAlignment="1">
      <alignment horizontal="right"/>
    </xf>
    <xf numFmtId="164" fontId="5" fillId="0" borderId="4" xfId="1" applyNumberFormat="1" applyFont="1" applyBorder="1"/>
    <xf numFmtId="0" fontId="2" fillId="2" borderId="0" xfId="4" applyFont="1" applyFill="1" applyAlignment="1">
      <alignment wrapText="1"/>
    </xf>
    <xf numFmtId="0" fontId="2" fillId="2" borderId="0" xfId="4" applyFont="1" applyFill="1" applyAlignment="1">
      <alignment horizontal="left"/>
    </xf>
    <xf numFmtId="0" fontId="7" fillId="0" borderId="0" xfId="4" applyAlignment="1">
      <alignment wrapText="1"/>
    </xf>
    <xf numFmtId="0" fontId="2" fillId="2" borderId="0" xfId="4" applyFont="1" applyFill="1" applyAlignment="1"/>
    <xf numFmtId="0" fontId="3" fillId="0" borderId="0" xfId="4" applyFont="1" applyAlignment="1">
      <alignment horizontal="left" indent="1"/>
    </xf>
    <xf numFmtId="49" fontId="4" fillId="0" borderId="1" xfId="4" applyNumberFormat="1" applyFont="1" applyBorder="1" applyAlignment="1">
      <alignment horizontal="center" wrapText="1"/>
    </xf>
    <xf numFmtId="49" fontId="4" fillId="0" borderId="0" xfId="4" applyNumberFormat="1" applyFont="1" applyAlignment="1">
      <alignment horizontal="center"/>
    </xf>
    <xf numFmtId="165" fontId="3" fillId="0" borderId="0" xfId="4" applyNumberFormat="1" applyFont="1" applyAlignment="1">
      <alignment horizontal="right"/>
    </xf>
    <xf numFmtId="0" fontId="7" fillId="0" borderId="0" xfId="4" applyAlignment="1"/>
    <xf numFmtId="0" fontId="3" fillId="0" borderId="0" xfId="4" applyFont="1" applyAlignment="1">
      <alignment horizontal="left" indent="2"/>
    </xf>
    <xf numFmtId="0" fontId="3" fillId="0" borderId="0" xfId="4" applyFont="1" applyAlignment="1">
      <alignment horizontal="left" indent="3"/>
    </xf>
    <xf numFmtId="0" fontId="3" fillId="2" borderId="0" xfId="0" applyFont="1" applyFill="1" applyAlignment="1">
      <alignment horizontal="left"/>
    </xf>
    <xf numFmtId="0" fontId="2" fillId="0" borderId="0" xfId="0" applyFont="1" applyFill="1" applyAlignment="1"/>
    <xf numFmtId="0" fontId="3" fillId="0" borderId="0" xfId="0" applyFont="1" applyFill="1" applyAlignment="1">
      <alignment horizontal="left"/>
    </xf>
    <xf numFmtId="0" fontId="0" fillId="0" borderId="0" xfId="0" applyFill="1" applyAlignment="1">
      <alignment wrapText="1"/>
    </xf>
    <xf numFmtId="165" fontId="5" fillId="0" borderId="0" xfId="0" applyNumberFormat="1" applyFont="1"/>
    <xf numFmtId="164" fontId="5" fillId="0" borderId="1" xfId="1" applyNumberFormat="1" applyFont="1" applyBorder="1"/>
    <xf numFmtId="0" fontId="5" fillId="0" borderId="5" xfId="0" applyFont="1" applyBorder="1"/>
    <xf numFmtId="166" fontId="3" fillId="0" borderId="5" xfId="0" applyNumberFormat="1" applyFont="1" applyBorder="1" applyAlignment="1"/>
    <xf numFmtId="0" fontId="5" fillId="0" borderId="0" xfId="0" applyFont="1" applyAlignment="1">
      <alignment wrapText="1"/>
    </xf>
    <xf numFmtId="0" fontId="2" fillId="0" borderId="0" xfId="0" applyFont="1" applyFill="1" applyAlignment="1">
      <alignment horizontal="left"/>
    </xf>
    <xf numFmtId="0" fontId="5" fillId="0" borderId="0" xfId="0" applyFont="1" applyFill="1" applyAlignment="1">
      <alignment wrapText="1"/>
    </xf>
    <xf numFmtId="165" fontId="3" fillId="0" borderId="0" xfId="2" applyNumberFormat="1" applyFont="1" applyAlignment="1">
      <alignment horizontal="right"/>
    </xf>
    <xf numFmtId="168" fontId="3" fillId="0" borderId="0" xfId="0" applyNumberFormat="1" applyFont="1" applyAlignment="1">
      <alignment horizontal="right"/>
    </xf>
    <xf numFmtId="168" fontId="3" fillId="0" borderId="3" xfId="0" applyNumberFormat="1" applyFont="1" applyBorder="1" applyAlignment="1">
      <alignment horizontal="right"/>
    </xf>
    <xf numFmtId="165" fontId="3" fillId="0" borderId="2" xfId="2" applyNumberFormat="1" applyFont="1" applyBorder="1" applyAlignment="1">
      <alignment horizontal="right"/>
    </xf>
    <xf numFmtId="0" fontId="3" fillId="0" borderId="0" xfId="0" applyFont="1" applyAlignment="1">
      <alignment wrapText="1"/>
    </xf>
    <xf numFmtId="169" fontId="3" fillId="0" borderId="3" xfId="0" applyNumberFormat="1" applyFont="1" applyFill="1" applyBorder="1" applyAlignment="1"/>
    <xf numFmtId="169" fontId="3" fillId="0" borderId="3" xfId="0" applyNumberFormat="1" applyFont="1" applyBorder="1" applyAlignment="1"/>
    <xf numFmtId="168" fontId="3" fillId="0" borderId="0" xfId="0" applyNumberFormat="1" applyFont="1" applyFill="1" applyAlignment="1"/>
    <xf numFmtId="168" fontId="3" fillId="0" borderId="0" xfId="0" applyNumberFormat="1" applyFont="1" applyAlignment="1"/>
    <xf numFmtId="168" fontId="3" fillId="0" borderId="1" xfId="0" applyNumberFormat="1" applyFont="1" applyFill="1" applyBorder="1" applyAlignment="1"/>
    <xf numFmtId="168" fontId="3" fillId="0" borderId="1" xfId="0" applyNumberFormat="1" applyFont="1" applyBorder="1" applyAlignment="1"/>
    <xf numFmtId="0" fontId="3" fillId="0" borderId="0" xfId="0" applyFont="1" applyAlignment="1">
      <alignment horizontal="left" wrapText="1" indent="1"/>
    </xf>
    <xf numFmtId="169" fontId="3" fillId="0" borderId="2" xfId="0" applyNumberFormat="1" applyFont="1" applyFill="1" applyBorder="1" applyAlignment="1"/>
    <xf numFmtId="169" fontId="3" fillId="0" borderId="2" xfId="0" applyNumberFormat="1" applyFont="1" applyBorder="1" applyAlignment="1"/>
    <xf numFmtId="170" fontId="2" fillId="2" borderId="0" xfId="1" applyNumberFormat="1" applyFont="1" applyFill="1" applyAlignment="1">
      <alignment horizontal="left"/>
    </xf>
    <xf numFmtId="0" fontId="4" fillId="0" borderId="0" xfId="0" applyFont="1" applyBorder="1" applyAlignment="1"/>
    <xf numFmtId="165" fontId="3" fillId="0" borderId="0" xfId="2" applyNumberFormat="1" applyFont="1" applyAlignment="1">
      <alignment horizontal="left"/>
    </xf>
    <xf numFmtId="9" fontId="5" fillId="0" borderId="0" xfId="0" applyNumberFormat="1" applyFont="1"/>
    <xf numFmtId="164" fontId="3" fillId="0" borderId="0" xfId="1" applyNumberFormat="1" applyFont="1" applyAlignment="1">
      <alignment horizontal="left"/>
    </xf>
    <xf numFmtId="172" fontId="5" fillId="0" borderId="0" xfId="3" applyNumberFormat="1" applyFont="1"/>
    <xf numFmtId="0" fontId="5" fillId="0" borderId="0" xfId="0" applyFont="1" applyAlignment="1">
      <alignment horizontal="right"/>
    </xf>
    <xf numFmtId="165" fontId="3" fillId="0" borderId="4" xfId="2" applyNumberFormat="1" applyFont="1" applyBorder="1" applyAlignment="1">
      <alignment horizontal="left"/>
    </xf>
    <xf numFmtId="170" fontId="5" fillId="0" borderId="0" xfId="1" applyNumberFormat="1" applyFont="1"/>
    <xf numFmtId="0" fontId="5" fillId="0" borderId="0" xfId="0" quotePrefix="1" applyFont="1" applyAlignment="1">
      <alignment horizontal="right"/>
    </xf>
    <xf numFmtId="0" fontId="9" fillId="2" borderId="0" xfId="0" applyFont="1" applyFill="1" applyAlignment="1">
      <alignment horizontal="left"/>
    </xf>
    <xf numFmtId="0" fontId="10" fillId="0" borderId="0" xfId="0" applyFont="1"/>
    <xf numFmtId="164" fontId="10" fillId="0" borderId="0" xfId="1" applyNumberFormat="1" applyFont="1"/>
    <xf numFmtId="3" fontId="5" fillId="0" borderId="0" xfId="0" applyNumberFormat="1" applyFont="1"/>
    <xf numFmtId="0" fontId="3" fillId="0" borderId="0" xfId="4" applyFont="1" applyAlignment="1">
      <alignment horizontal="left" wrapText="1"/>
    </xf>
    <xf numFmtId="37" fontId="11" fillId="0" borderId="0" xfId="1" applyNumberFormat="1" applyFont="1" applyAlignment="1">
      <alignment horizontal="left" vertical="top"/>
    </xf>
    <xf numFmtId="0" fontId="3" fillId="2" borderId="0" xfId="4" applyFont="1" applyFill="1" applyAlignment="1">
      <alignment horizontal="left"/>
    </xf>
    <xf numFmtId="0" fontId="2" fillId="0" borderId="0" xfId="4" applyFont="1" applyFill="1" applyAlignment="1">
      <alignment wrapText="1"/>
    </xf>
    <xf numFmtId="0" fontId="8" fillId="0" borderId="0" xfId="4" applyFont="1" applyFill="1" applyAlignment="1">
      <alignment horizontal="left"/>
    </xf>
    <xf numFmtId="49" fontId="4" fillId="0" borderId="4" xfId="4" applyNumberFormat="1" applyFont="1" applyBorder="1" applyAlignment="1">
      <alignment horizontal="center" wrapText="1"/>
    </xf>
    <xf numFmtId="0" fontId="4" fillId="0" borderId="0" xfId="4" applyFont="1" applyAlignment="1">
      <alignment horizontal="center"/>
    </xf>
    <xf numFmtId="0" fontId="3" fillId="0" borderId="0" xfId="4" applyFont="1" applyAlignment="1">
      <alignment horizontal="left" wrapText="1" indent="2"/>
    </xf>
    <xf numFmtId="0" fontId="5" fillId="0" borderId="0" xfId="0" applyFont="1" applyAlignment="1">
      <alignment horizontal="center"/>
    </xf>
    <xf numFmtId="0" fontId="5" fillId="0" borderId="0" xfId="0" applyFont="1" applyBorder="1"/>
    <xf numFmtId="0" fontId="5" fillId="0" borderId="0" xfId="0" applyFont="1" applyBorder="1" applyAlignment="1">
      <alignment horizontal="center"/>
    </xf>
    <xf numFmtId="0" fontId="4" fillId="0" borderId="1" xfId="0" applyFont="1" applyBorder="1" applyAlignment="1">
      <alignment horizontal="center"/>
    </xf>
    <xf numFmtId="0" fontId="6" fillId="0" borderId="1" xfId="0" applyFont="1" applyBorder="1" applyAlignment="1">
      <alignment horizontal="center"/>
    </xf>
    <xf numFmtId="0" fontId="3" fillId="0" borderId="0" xfId="0" applyFont="1" applyBorder="1" applyAlignment="1">
      <alignment horizontal="left"/>
    </xf>
    <xf numFmtId="165" fontId="5" fillId="0" borderId="0" xfId="2" applyNumberFormat="1" applyFont="1" applyBorder="1"/>
    <xf numFmtId="164" fontId="5" fillId="0" borderId="0" xfId="1" applyNumberFormat="1" applyFont="1" applyBorder="1"/>
    <xf numFmtId="0" fontId="5" fillId="0" borderId="1" xfId="0" applyFont="1" applyBorder="1"/>
    <xf numFmtId="170" fontId="4" fillId="0" borderId="1" xfId="1" applyNumberFormat="1" applyFont="1" applyBorder="1" applyAlignment="1">
      <alignment horizontal="center"/>
    </xf>
    <xf numFmtId="9" fontId="5" fillId="0" borderId="0" xfId="3" applyFont="1"/>
    <xf numFmtId="9" fontId="5" fillId="0" borderId="0" xfId="3" applyFont="1" applyAlignment="1">
      <alignment horizontal="right"/>
    </xf>
    <xf numFmtId="9" fontId="5" fillId="0" borderId="0" xfId="0" quotePrefix="1" applyNumberFormat="1" applyFont="1" applyAlignment="1">
      <alignment horizontal="right"/>
    </xf>
    <xf numFmtId="0" fontId="10" fillId="0" borderId="0" xfId="0" applyFont="1" applyAlignment="1"/>
    <xf numFmtId="175" fontId="5" fillId="0" borderId="0" xfId="0" applyNumberFormat="1" applyFont="1"/>
    <xf numFmtId="0" fontId="3" fillId="0" borderId="0" xfId="4" applyFont="1" applyAlignment="1">
      <alignment horizontal="left"/>
    </xf>
    <xf numFmtId="173" fontId="5" fillId="0" borderId="0" xfId="2" applyNumberFormat="1" applyFont="1"/>
    <xf numFmtId="171" fontId="5" fillId="0" borderId="5" xfId="0" applyNumberFormat="1" applyFont="1" applyBorder="1"/>
    <xf numFmtId="0" fontId="5" fillId="0" borderId="0" xfId="0" applyFont="1" applyAlignment="1">
      <alignment horizontal="left"/>
    </xf>
    <xf numFmtId="171" fontId="3" fillId="0" borderId="0" xfId="2" applyNumberFormat="1" applyFont="1" applyFill="1" applyAlignment="1">
      <alignment horizontal="right"/>
    </xf>
    <xf numFmtId="0" fontId="10" fillId="0" borderId="3" xfId="0" applyFont="1" applyBorder="1"/>
    <xf numFmtId="171" fontId="5" fillId="0" borderId="0" xfId="2" applyNumberFormat="1" applyFont="1"/>
    <xf numFmtId="165" fontId="5" fillId="0" borderId="3" xfId="2" applyNumberFormat="1" applyFont="1" applyBorder="1"/>
    <xf numFmtId="172" fontId="3" fillId="0" borderId="4" xfId="3" applyNumberFormat="1" applyFont="1" applyBorder="1" applyAlignment="1">
      <alignment horizontal="right"/>
    </xf>
    <xf numFmtId="164" fontId="5" fillId="0" borderId="0" xfId="1" applyNumberFormat="1" applyFont="1" applyBorder="1" applyAlignment="1">
      <alignment horizontal="left" indent="1"/>
    </xf>
    <xf numFmtId="44" fontId="5" fillId="0" borderId="0" xfId="2" applyFont="1"/>
    <xf numFmtId="8" fontId="5" fillId="0" borderId="0" xfId="0" applyNumberFormat="1" applyFont="1"/>
    <xf numFmtId="10" fontId="5" fillId="0" borderId="0" xfId="0" applyNumberFormat="1" applyFont="1"/>
    <xf numFmtId="8" fontId="3" fillId="0" borderId="0" xfId="4" applyNumberFormat="1" applyFont="1" applyAlignment="1">
      <alignment horizontal="left"/>
    </xf>
    <xf numFmtId="4" fontId="3" fillId="0" borderId="0" xfId="4" applyNumberFormat="1" applyFont="1" applyAlignment="1">
      <alignment horizontal="left"/>
    </xf>
    <xf numFmtId="44" fontId="3" fillId="0" borderId="0" xfId="2" applyNumberFormat="1" applyFont="1" applyFill="1" applyAlignment="1"/>
    <xf numFmtId="172" fontId="3" fillId="0" borderId="0" xfId="3" applyNumberFormat="1" applyFont="1" applyAlignment="1"/>
    <xf numFmtId="174" fontId="3" fillId="0" borderId="0" xfId="2" applyNumberFormat="1" applyFont="1" applyFill="1" applyAlignment="1"/>
    <xf numFmtId="171" fontId="3" fillId="0" borderId="0" xfId="2" applyNumberFormat="1" applyFont="1" applyAlignment="1"/>
    <xf numFmtId="43" fontId="3" fillId="0" borderId="0" xfId="2" applyNumberFormat="1" applyFont="1" applyFill="1" applyAlignment="1"/>
    <xf numFmtId="165" fontId="3" fillId="0" borderId="0" xfId="2" applyNumberFormat="1" applyFont="1" applyFill="1" applyAlignment="1"/>
    <xf numFmtId="165" fontId="3" fillId="0" borderId="0" xfId="2" applyNumberFormat="1" applyFont="1" applyAlignment="1"/>
    <xf numFmtId="171" fontId="3" fillId="0" borderId="0" xfId="4" applyNumberFormat="1" applyFont="1" applyAlignment="1">
      <alignment wrapText="1"/>
    </xf>
    <xf numFmtId="164" fontId="5" fillId="0" borderId="0" xfId="1" applyNumberFormat="1" applyFont="1" applyBorder="1" applyAlignment="1">
      <alignment horizontal="left" indent="2"/>
    </xf>
    <xf numFmtId="164" fontId="5" fillId="0" borderId="0" xfId="1" applyNumberFormat="1" applyFont="1" applyBorder="1" applyAlignment="1">
      <alignment horizontal="left"/>
    </xf>
    <xf numFmtId="168" fontId="3" fillId="0" borderId="0" xfId="4" applyNumberFormat="1" applyFont="1" applyBorder="1" applyAlignment="1">
      <alignment horizontal="right"/>
    </xf>
    <xf numFmtId="165" fontId="5" fillId="0" borderId="4" xfId="2" applyNumberFormat="1" applyFont="1" applyBorder="1"/>
    <xf numFmtId="0" fontId="7" fillId="0" borderId="0" xfId="4" applyAlignment="1">
      <alignment horizontal="left" wrapText="1" indent="2"/>
    </xf>
    <xf numFmtId="165" fontId="3" fillId="0" borderId="0" xfId="2" applyNumberFormat="1" applyFont="1" applyFill="1" applyAlignment="1">
      <alignment horizontal="right"/>
    </xf>
    <xf numFmtId="0" fontId="3" fillId="0" borderId="0" xfId="4" applyFont="1" applyAlignment="1">
      <alignment horizontal="right"/>
    </xf>
    <xf numFmtId="172" fontId="3" fillId="0" borderId="0" xfId="3" applyNumberFormat="1" applyFont="1" applyFill="1" applyAlignment="1">
      <alignment horizontal="right"/>
    </xf>
    <xf numFmtId="172" fontId="3" fillId="0" borderId="0" xfId="3" applyNumberFormat="1" applyFont="1" applyAlignment="1">
      <alignment horizontal="right"/>
    </xf>
    <xf numFmtId="174" fontId="3" fillId="0" borderId="0" xfId="2" applyNumberFormat="1" applyFont="1" applyFill="1" applyAlignment="1">
      <alignment horizontal="right"/>
    </xf>
    <xf numFmtId="171" fontId="3" fillId="0" borderId="0" xfId="2" applyNumberFormat="1" applyFont="1" applyAlignment="1">
      <alignment horizontal="right"/>
    </xf>
    <xf numFmtId="167" fontId="3" fillId="0" borderId="0" xfId="2" applyNumberFormat="1" applyFont="1" applyFill="1" applyAlignment="1">
      <alignment horizontal="right"/>
    </xf>
    <xf numFmtId="43" fontId="3" fillId="0" borderId="0" xfId="2" applyNumberFormat="1" applyFont="1" applyFill="1" applyAlignment="1">
      <alignment horizontal="right"/>
    </xf>
    <xf numFmtId="174" fontId="3" fillId="0" borderId="0" xfId="2" applyNumberFormat="1" applyFont="1" applyAlignment="1">
      <alignment horizontal="right"/>
    </xf>
    <xf numFmtId="0" fontId="7" fillId="0" borderId="0" xfId="4" applyAlignment="1">
      <alignment horizontal="right" wrapText="1"/>
    </xf>
    <xf numFmtId="165" fontId="3" fillId="0" borderId="3" xfId="2" applyNumberFormat="1" applyFont="1" applyFill="1" applyBorder="1" applyAlignment="1">
      <alignment horizontal="right"/>
    </xf>
    <xf numFmtId="44" fontId="3" fillId="0" borderId="0" xfId="2" applyNumberFormat="1" applyFont="1" applyFill="1" applyBorder="1" applyAlignment="1">
      <alignment horizontal="right"/>
    </xf>
    <xf numFmtId="164" fontId="5" fillId="0" borderId="0" xfId="1" applyNumberFormat="1" applyFont="1" applyBorder="1" applyAlignment="1">
      <alignment horizontal="right"/>
    </xf>
    <xf numFmtId="9" fontId="5" fillId="0" borderId="0" xfId="0" applyNumberFormat="1" applyFont="1" applyAlignment="1">
      <alignment horizontal="right"/>
    </xf>
    <xf numFmtId="164" fontId="5" fillId="0" borderId="0" xfId="1" applyNumberFormat="1" applyFont="1" applyAlignment="1">
      <alignment horizontal="right"/>
    </xf>
    <xf numFmtId="44" fontId="5" fillId="0" borderId="2" xfId="2" applyNumberFormat="1" applyFont="1" applyBorder="1"/>
    <xf numFmtId="44" fontId="3" fillId="0" borderId="2" xfId="2" applyNumberFormat="1" applyFont="1" applyBorder="1" applyAlignment="1">
      <alignment horizontal="left"/>
    </xf>
    <xf numFmtId="164" fontId="3" fillId="0" borderId="0" xfId="1" applyNumberFormat="1" applyFont="1" applyAlignment="1">
      <alignment horizontal="right" wrapText="1"/>
    </xf>
    <xf numFmtId="164" fontId="7" fillId="0" borderId="0" xfId="1" applyNumberFormat="1" applyFont="1" applyAlignment="1">
      <alignment horizontal="right" wrapText="1"/>
    </xf>
    <xf numFmtId="0" fontId="4" fillId="0" borderId="1" xfId="0" applyFont="1" applyBorder="1" applyAlignment="1">
      <alignment horizontal="center" wrapText="1"/>
    </xf>
    <xf numFmtId="0" fontId="0" fillId="0" borderId="0" xfId="0" applyAlignment="1">
      <alignment vertical="center" wrapText="1"/>
    </xf>
    <xf numFmtId="165" fontId="3" fillId="0" borderId="2" xfId="2" applyNumberFormat="1" applyFont="1" applyFill="1" applyBorder="1" applyAlignment="1">
      <alignment horizontal="right"/>
    </xf>
    <xf numFmtId="172" fontId="3" fillId="0" borderId="5" xfId="3" applyNumberFormat="1" applyFont="1" applyBorder="1" applyAlignment="1">
      <alignment horizontal="right"/>
    </xf>
    <xf numFmtId="172" fontId="3" fillId="0" borderId="5" xfId="3" applyNumberFormat="1" applyFont="1" applyFill="1" applyBorder="1" applyAlignment="1">
      <alignment horizontal="right"/>
    </xf>
    <xf numFmtId="165" fontId="3" fillId="0" borderId="3" xfId="2" applyNumberFormat="1" applyFont="1" applyBorder="1" applyAlignment="1">
      <alignment horizontal="right"/>
    </xf>
    <xf numFmtId="165" fontId="3" fillId="0" borderId="0" xfId="4" applyNumberFormat="1" applyFont="1" applyFill="1" applyAlignment="1">
      <alignment horizontal="right"/>
    </xf>
    <xf numFmtId="0" fontId="3" fillId="0" borderId="0" xfId="4" applyFont="1" applyAlignment="1">
      <alignment wrapText="1"/>
    </xf>
    <xf numFmtId="175" fontId="0" fillId="0" borderId="0" xfId="0" applyNumberFormat="1"/>
    <xf numFmtId="9" fontId="0" fillId="0" borderId="0" xfId="3" applyFont="1"/>
    <xf numFmtId="44" fontId="0" fillId="0" borderId="0" xfId="0" applyNumberFormat="1"/>
    <xf numFmtId="0" fontId="6" fillId="0" borderId="0" xfId="0" applyFont="1" applyAlignment="1">
      <alignment horizontal="center"/>
    </xf>
    <xf numFmtId="0" fontId="15" fillId="0" borderId="0" xfId="0" applyFont="1" applyAlignment="1">
      <alignment wrapText="1"/>
    </xf>
    <xf numFmtId="0" fontId="15" fillId="0" borderId="0" xfId="0" applyFont="1" applyAlignment="1"/>
    <xf numFmtId="0" fontId="15" fillId="0" borderId="0" xfId="0" applyFont="1"/>
    <xf numFmtId="167" fontId="3" fillId="0" borderId="0" xfId="1" applyNumberFormat="1" applyFont="1" applyBorder="1" applyAlignment="1">
      <alignment horizontal="right"/>
    </xf>
    <xf numFmtId="44" fontId="5" fillId="0" borderId="2" xfId="2" applyFont="1" applyBorder="1"/>
    <xf numFmtId="172" fontId="5" fillId="0" borderId="0" xfId="0" applyNumberFormat="1" applyFont="1"/>
    <xf numFmtId="44" fontId="3" fillId="0" borderId="2" xfId="2" applyFont="1" applyBorder="1" applyAlignment="1">
      <alignment horizontal="left"/>
    </xf>
    <xf numFmtId="0" fontId="5" fillId="2" borderId="0" xfId="4" applyFont="1" applyFill="1" applyAlignment="1">
      <alignment horizontal="left"/>
    </xf>
    <xf numFmtId="0" fontId="17" fillId="2" borderId="0" xfId="4" applyFont="1" applyFill="1" applyAlignment="1">
      <alignment wrapText="1"/>
    </xf>
    <xf numFmtId="8" fontId="5" fillId="0" borderId="0" xfId="2" applyNumberFormat="1" applyFont="1" applyBorder="1"/>
    <xf numFmtId="0" fontId="8" fillId="2" borderId="0" xfId="4" applyFont="1" applyFill="1" applyAlignment="1">
      <alignment wrapText="1"/>
    </xf>
    <xf numFmtId="0" fontId="8" fillId="2" borderId="0" xfId="4" applyFont="1" applyFill="1" applyAlignment="1"/>
    <xf numFmtId="0" fontId="8" fillId="0" borderId="0" xfId="4" applyFont="1" applyFill="1" applyAlignment="1">
      <alignment wrapText="1"/>
    </xf>
    <xf numFmtId="0" fontId="5" fillId="0" borderId="0" xfId="0" applyFont="1" applyAlignment="1">
      <alignment vertical="center" wrapText="1"/>
    </xf>
    <xf numFmtId="164" fontId="3" fillId="0" borderId="0" xfId="1" applyNumberFormat="1" applyFont="1" applyFill="1" applyAlignment="1">
      <alignment horizontal="right"/>
    </xf>
    <xf numFmtId="164" fontId="3" fillId="0" borderId="0" xfId="1" applyNumberFormat="1" applyFont="1" applyFill="1" applyBorder="1" applyAlignment="1">
      <alignment horizontal="right"/>
    </xf>
    <xf numFmtId="164" fontId="3" fillId="0" borderId="5" xfId="1" applyNumberFormat="1" applyFont="1" applyFill="1" applyBorder="1" applyAlignment="1">
      <alignment horizontal="right"/>
    </xf>
    <xf numFmtId="44" fontId="3" fillId="0" borderId="5" xfId="2" applyNumberFormat="1" applyFont="1" applyFill="1" applyBorder="1" applyAlignment="1">
      <alignment horizontal="right"/>
    </xf>
    <xf numFmtId="0" fontId="5" fillId="0" borderId="0" xfId="0" applyFont="1" applyAlignment="1">
      <alignment vertical="top" wrapText="1"/>
    </xf>
    <xf numFmtId="0" fontId="6" fillId="0" borderId="0" xfId="0" applyFont="1" applyBorder="1" applyAlignment="1"/>
    <xf numFmtId="0" fontId="4" fillId="0" borderId="0" xfId="4" applyFont="1" applyBorder="1" applyAlignment="1">
      <alignment wrapText="1"/>
    </xf>
    <xf numFmtId="164" fontId="5" fillId="0" borderId="0" xfId="1" applyNumberFormat="1" applyFont="1" applyBorder="1" applyAlignment="1"/>
    <xf numFmtId="164" fontId="5" fillId="0" borderId="4" xfId="1" applyNumberFormat="1" applyFont="1" applyBorder="1" applyAlignment="1">
      <alignment horizontal="right"/>
    </xf>
    <xf numFmtId="0" fontId="16" fillId="0" borderId="1" xfId="0" applyFont="1" applyBorder="1"/>
    <xf numFmtId="0" fontId="4" fillId="0" borderId="1" xfId="0" applyFont="1" applyBorder="1" applyAlignment="1">
      <alignment horizontal="center" wrapText="1"/>
    </xf>
    <xf numFmtId="0" fontId="6" fillId="0" borderId="1" xfId="0" applyFont="1" applyBorder="1" applyAlignment="1">
      <alignment horizontal="center"/>
    </xf>
    <xf numFmtId="0" fontId="19" fillId="2" borderId="0" xfId="0" applyFont="1" applyFill="1" applyAlignment="1">
      <alignment horizontal="left"/>
    </xf>
    <xf numFmtId="0" fontId="19" fillId="0" borderId="0" xfId="0" applyFont="1" applyFill="1" applyAlignment="1">
      <alignment horizontal="left"/>
    </xf>
    <xf numFmtId="0" fontId="20" fillId="0" borderId="4" xfId="0" applyFont="1" applyBorder="1" applyAlignment="1">
      <alignment horizontal="center"/>
    </xf>
    <xf numFmtId="0" fontId="19" fillId="0" borderId="0" xfId="0" applyFont="1"/>
    <xf numFmtId="165" fontId="19" fillId="0" borderId="0" xfId="2" applyNumberFormat="1" applyFont="1"/>
    <xf numFmtId="164" fontId="19" fillId="0" borderId="0" xfId="1" applyNumberFormat="1" applyFont="1"/>
    <xf numFmtId="164" fontId="19" fillId="0" borderId="3" xfId="1" applyNumberFormat="1" applyFont="1" applyBorder="1"/>
    <xf numFmtId="164" fontId="19" fillId="0" borderId="4" xfId="1" applyNumberFormat="1" applyFont="1" applyBorder="1"/>
    <xf numFmtId="164" fontId="19" fillId="0" borderId="1" xfId="1" applyNumberFormat="1" applyFont="1" applyBorder="1"/>
    <xf numFmtId="165" fontId="19" fillId="0" borderId="2" xfId="2" applyNumberFormat="1" applyFont="1" applyBorder="1"/>
    <xf numFmtId="166" fontId="19" fillId="0" borderId="5" xfId="0" applyNumberFormat="1" applyFont="1" applyBorder="1" applyAlignment="1"/>
    <xf numFmtId="171" fontId="19" fillId="0" borderId="5" xfId="0" applyNumberFormat="1" applyFont="1" applyBorder="1"/>
    <xf numFmtId="0" fontId="21" fillId="0" borderId="0" xfId="0" applyFont="1"/>
    <xf numFmtId="0" fontId="19" fillId="0" borderId="5" xfId="0" applyFont="1" applyBorder="1"/>
    <xf numFmtId="0" fontId="19" fillId="0" borderId="0" xfId="0" applyFont="1" applyFill="1"/>
    <xf numFmtId="164" fontId="5" fillId="0" borderId="0" xfId="1" applyNumberFormat="1" applyFont="1" applyBorder="1" applyAlignment="1">
      <alignment horizontal="left" wrapText="1" indent="1"/>
    </xf>
    <xf numFmtId="164" fontId="5" fillId="0" borderId="0" xfId="1" applyNumberFormat="1" applyFont="1" applyBorder="1" applyAlignment="1">
      <alignment horizontal="left" wrapText="1"/>
    </xf>
    <xf numFmtId="164" fontId="5" fillId="0" borderId="0" xfId="1" applyNumberFormat="1" applyFont="1" applyBorder="1" applyAlignment="1">
      <alignment horizontal="left" wrapText="1" indent="2"/>
    </xf>
    <xf numFmtId="9" fontId="19" fillId="0" borderId="0" xfId="3" applyFont="1"/>
    <xf numFmtId="9" fontId="19" fillId="0" borderId="0" xfId="3" quotePrefix="1" applyFont="1" applyAlignment="1">
      <alignment horizontal="right" vertical="center"/>
    </xf>
    <xf numFmtId="9" fontId="19" fillId="0" borderId="0" xfId="3" applyFont="1" applyAlignment="1">
      <alignment horizontal="right"/>
    </xf>
    <xf numFmtId="170" fontId="20" fillId="0" borderId="1" xfId="1" applyNumberFormat="1" applyFont="1" applyBorder="1" applyAlignment="1">
      <alignment horizontal="center"/>
    </xf>
    <xf numFmtId="173" fontId="19" fillId="0" borderId="0" xfId="2" applyNumberFormat="1" applyFont="1"/>
    <xf numFmtId="164" fontId="19" fillId="0" borderId="0" xfId="1" applyNumberFormat="1" applyFont="1" applyAlignment="1">
      <alignment horizontal="right"/>
    </xf>
    <xf numFmtId="3" fontId="19" fillId="0" borderId="0" xfId="0" applyNumberFormat="1" applyFont="1"/>
    <xf numFmtId="165" fontId="19" fillId="0" borderId="0" xfId="4" applyNumberFormat="1" applyFont="1" applyAlignment="1">
      <alignment horizontal="right"/>
    </xf>
    <xf numFmtId="0" fontId="19" fillId="0" borderId="0" xfId="4" applyFont="1" applyAlignment="1">
      <alignment horizontal="left"/>
    </xf>
    <xf numFmtId="167" fontId="19" fillId="0" borderId="0" xfId="4" applyNumberFormat="1" applyFont="1" applyAlignment="1">
      <alignment horizontal="right"/>
    </xf>
    <xf numFmtId="167" fontId="19" fillId="0" borderId="3" xfId="4" applyNumberFormat="1" applyFont="1" applyBorder="1" applyAlignment="1">
      <alignment horizontal="right"/>
    </xf>
    <xf numFmtId="165" fontId="19" fillId="0" borderId="2" xfId="4" applyNumberFormat="1" applyFont="1" applyBorder="1" applyAlignment="1">
      <alignment horizontal="right"/>
    </xf>
    <xf numFmtId="44" fontId="19" fillId="0" borderId="0" xfId="4" applyNumberFormat="1" applyFont="1" applyAlignment="1">
      <alignment horizontal="right"/>
    </xf>
    <xf numFmtId="49" fontId="20" fillId="0" borderId="1" xfId="4" applyNumberFormat="1" applyFont="1" applyBorder="1" applyAlignment="1">
      <alignment horizontal="center" wrapText="1"/>
    </xf>
    <xf numFmtId="165" fontId="19" fillId="0" borderId="0" xfId="2" applyNumberFormat="1" applyFont="1" applyFill="1" applyAlignment="1">
      <alignment horizontal="right"/>
    </xf>
    <xf numFmtId="172" fontId="19" fillId="0" borderId="0" xfId="3" applyNumberFormat="1" applyFont="1" applyFill="1" applyAlignment="1">
      <alignment horizontal="right"/>
    </xf>
    <xf numFmtId="174" fontId="19" fillId="0" borderId="0" xfId="2" applyNumberFormat="1" applyFont="1" applyFill="1" applyAlignment="1">
      <alignment horizontal="right"/>
    </xf>
    <xf numFmtId="167" fontId="19" fillId="0" borderId="0" xfId="2" applyNumberFormat="1" applyFont="1" applyFill="1" applyAlignment="1">
      <alignment horizontal="right"/>
    </xf>
    <xf numFmtId="165" fontId="19" fillId="0" borderId="4" xfId="2" applyNumberFormat="1" applyFont="1" applyFill="1" applyBorder="1" applyAlignment="1">
      <alignment horizontal="right"/>
    </xf>
    <xf numFmtId="49" fontId="20" fillId="0" borderId="0" xfId="4" applyNumberFormat="1" applyFont="1" applyBorder="1" applyAlignment="1">
      <alignment horizontal="center" wrapText="1"/>
    </xf>
    <xf numFmtId="172" fontId="19" fillId="0" borderId="0" xfId="2" applyNumberFormat="1" applyFont="1" applyFill="1" applyAlignment="1">
      <alignment horizontal="right"/>
    </xf>
    <xf numFmtId="171" fontId="19" fillId="0" borderId="0" xfId="2" applyNumberFormat="1" applyFont="1" applyFill="1" applyAlignment="1">
      <alignment horizontal="right"/>
    </xf>
    <xf numFmtId="165" fontId="19" fillId="0" borderId="0" xfId="2" applyNumberFormat="1" applyFont="1" applyFill="1" applyAlignment="1"/>
    <xf numFmtId="172" fontId="19" fillId="0" borderId="0" xfId="2" applyNumberFormat="1" applyFont="1" applyFill="1" applyAlignment="1"/>
    <xf numFmtId="165" fontId="19" fillId="0" borderId="4" xfId="2" applyNumberFormat="1" applyFont="1" applyFill="1" applyBorder="1" applyAlignment="1"/>
    <xf numFmtId="172" fontId="19" fillId="0" borderId="0" xfId="3" applyNumberFormat="1" applyFont="1" applyFill="1" applyAlignment="1"/>
    <xf numFmtId="174" fontId="19" fillId="0" borderId="0" xfId="2" applyNumberFormat="1" applyFont="1" applyFill="1" applyBorder="1" applyAlignment="1">
      <alignment horizontal="right"/>
    </xf>
    <xf numFmtId="174" fontId="19" fillId="0" borderId="0" xfId="2" applyNumberFormat="1" applyFont="1" applyFill="1" applyAlignment="1"/>
    <xf numFmtId="165" fontId="19" fillId="0" borderId="3" xfId="2" applyNumberFormat="1" applyFont="1" applyFill="1" applyBorder="1" applyAlignment="1">
      <alignment horizontal="right"/>
    </xf>
    <xf numFmtId="44" fontId="19" fillId="0" borderId="2" xfId="2" applyFont="1" applyFill="1" applyBorder="1" applyAlignment="1">
      <alignment horizontal="right"/>
    </xf>
    <xf numFmtId="164" fontId="19" fillId="0" borderId="5" xfId="1" applyNumberFormat="1" applyFont="1" applyFill="1" applyBorder="1" applyAlignment="1">
      <alignment horizontal="right"/>
    </xf>
    <xf numFmtId="164" fontId="19" fillId="0" borderId="2" xfId="1" applyNumberFormat="1" applyFont="1" applyFill="1" applyBorder="1" applyAlignment="1">
      <alignment horizontal="right"/>
    </xf>
    <xf numFmtId="172" fontId="5" fillId="0" borderId="2" xfId="0" applyNumberFormat="1" applyFont="1" applyBorder="1"/>
    <xf numFmtId="0" fontId="19" fillId="2" borderId="0" xfId="4" applyFont="1" applyFill="1" applyAlignment="1">
      <alignment horizontal="left"/>
    </xf>
    <xf numFmtId="0" fontId="19" fillId="0" borderId="0" xfId="4" applyFont="1" applyFill="1" applyAlignment="1">
      <alignment horizontal="left"/>
    </xf>
    <xf numFmtId="0" fontId="24" fillId="0" borderId="0" xfId="4" applyFont="1" applyAlignment="1">
      <alignment wrapText="1"/>
    </xf>
    <xf numFmtId="0" fontId="20" fillId="0" borderId="0" xfId="4" applyFont="1" applyAlignment="1">
      <alignment horizontal="center"/>
    </xf>
    <xf numFmtId="49" fontId="20" fillId="0" borderId="0" xfId="4" applyNumberFormat="1" applyFont="1" applyAlignment="1">
      <alignment horizontal="center"/>
    </xf>
    <xf numFmtId="0" fontId="24" fillId="0" borderId="0" xfId="4" applyFont="1" applyBorder="1" applyAlignment="1">
      <alignment wrapText="1"/>
    </xf>
    <xf numFmtId="165" fontId="19" fillId="0" borderId="0" xfId="2" applyNumberFormat="1" applyFont="1" applyAlignment="1">
      <alignment horizontal="right"/>
    </xf>
    <xf numFmtId="172" fontId="19" fillId="0" borderId="0" xfId="3" applyNumberFormat="1" applyFont="1" applyAlignment="1">
      <alignment horizontal="right"/>
    </xf>
    <xf numFmtId="0" fontId="19" fillId="0" borderId="0" xfId="4" applyFont="1" applyAlignment="1">
      <alignment horizontal="left" indent="1"/>
    </xf>
    <xf numFmtId="171" fontId="19" fillId="0" borderId="0" xfId="2" applyNumberFormat="1" applyFont="1" applyAlignment="1">
      <alignment horizontal="right"/>
    </xf>
    <xf numFmtId="0" fontId="24" fillId="0" borderId="0" xfId="4" applyFont="1" applyFill="1" applyAlignment="1">
      <alignment wrapText="1"/>
    </xf>
    <xf numFmtId="10" fontId="19" fillId="0" borderId="0" xfId="2" applyNumberFormat="1" applyFont="1" applyAlignment="1">
      <alignment horizontal="right"/>
    </xf>
    <xf numFmtId="174" fontId="19" fillId="0" borderId="0" xfId="2" applyNumberFormat="1" applyFont="1" applyAlignment="1">
      <alignment horizontal="right"/>
    </xf>
    <xf numFmtId="43" fontId="19" fillId="0" borderId="0" xfId="1" applyFont="1" applyAlignment="1">
      <alignment horizontal="right"/>
    </xf>
    <xf numFmtId="0" fontId="19" fillId="0" borderId="0" xfId="4" applyFont="1" applyAlignment="1">
      <alignment horizontal="left" wrapText="1"/>
    </xf>
    <xf numFmtId="0" fontId="19" fillId="0" borderId="0" xfId="4" applyFont="1" applyAlignment="1">
      <alignment horizontal="left" wrapText="1" indent="1"/>
    </xf>
    <xf numFmtId="43" fontId="19" fillId="0" borderId="0" xfId="2" applyNumberFormat="1" applyFont="1" applyFill="1" applyAlignment="1">
      <alignment horizontal="right"/>
    </xf>
    <xf numFmtId="165" fontId="19" fillId="0" borderId="0" xfId="2" applyNumberFormat="1" applyFont="1" applyAlignment="1"/>
    <xf numFmtId="172" fontId="19" fillId="0" borderId="0" xfId="2" applyNumberFormat="1" applyFont="1" applyAlignment="1"/>
    <xf numFmtId="171" fontId="19" fillId="0" borderId="0" xfId="2" applyNumberFormat="1" applyFont="1" applyAlignment="1"/>
    <xf numFmtId="172" fontId="19" fillId="0" borderId="0" xfId="3" applyNumberFormat="1" applyFont="1" applyAlignment="1"/>
    <xf numFmtId="174" fontId="19" fillId="0" borderId="0" xfId="2" applyNumberFormat="1" applyFont="1" applyBorder="1" applyAlignment="1">
      <alignment horizontal="right"/>
    </xf>
    <xf numFmtId="0" fontId="24" fillId="0" borderId="0" xfId="4" applyFont="1" applyAlignment="1">
      <alignment horizontal="left" wrapText="1" indent="2"/>
    </xf>
    <xf numFmtId="44" fontId="19" fillId="0" borderId="0" xfId="2" applyFont="1" applyFill="1" applyAlignment="1">
      <alignment horizontal="right"/>
    </xf>
    <xf numFmtId="44" fontId="19" fillId="0" borderId="0" xfId="2" applyFont="1" applyFill="1" applyBorder="1" applyAlignment="1">
      <alignment horizontal="right"/>
    </xf>
    <xf numFmtId="164" fontId="19" fillId="0" borderId="0" xfId="1" applyNumberFormat="1" applyFont="1" applyAlignment="1">
      <alignment horizontal="right" wrapText="1"/>
    </xf>
    <xf numFmtId="0" fontId="18" fillId="0" borderId="0" xfId="0" applyFont="1"/>
    <xf numFmtId="0" fontId="18" fillId="0" borderId="1" xfId="0" quotePrefix="1" applyFont="1" applyBorder="1" applyAlignment="1">
      <alignment horizontal="center"/>
    </xf>
    <xf numFmtId="165" fontId="0" fillId="0" borderId="0" xfId="2" applyNumberFormat="1" applyFont="1" applyAlignment="1">
      <alignment horizontal="right"/>
    </xf>
    <xf numFmtId="164" fontId="0" fillId="0" borderId="0" xfId="1" applyNumberFormat="1" applyFont="1" applyAlignment="1">
      <alignment horizontal="right"/>
    </xf>
    <xf numFmtId="172" fontId="0" fillId="0" borderId="0" xfId="3" applyNumberFormat="1" applyFont="1"/>
    <xf numFmtId="165" fontId="0" fillId="0" borderId="4" xfId="2" applyNumberFormat="1" applyFont="1" applyBorder="1" applyAlignment="1">
      <alignment horizontal="right"/>
    </xf>
    <xf numFmtId="43" fontId="0" fillId="0" borderId="0" xfId="1" quotePrefix="1" applyFont="1" applyAlignment="1">
      <alignment horizontal="right"/>
    </xf>
    <xf numFmtId="44" fontId="0" fillId="0" borderId="2" xfId="2" applyNumberFormat="1" applyFont="1" applyBorder="1" applyAlignment="1">
      <alignment horizontal="right"/>
    </xf>
    <xf numFmtId="9" fontId="0" fillId="0" borderId="0" xfId="3" quotePrefix="1" applyFont="1" applyAlignment="1">
      <alignment horizontal="right"/>
    </xf>
    <xf numFmtId="172" fontId="3" fillId="0" borderId="0" xfId="3" applyNumberFormat="1" applyFont="1" applyFill="1" applyBorder="1" applyAlignment="1">
      <alignment horizontal="right"/>
    </xf>
    <xf numFmtId="172" fontId="3" fillId="0" borderId="0" xfId="3" applyNumberFormat="1" applyFont="1" applyBorder="1" applyAlignment="1">
      <alignment horizontal="right"/>
    </xf>
    <xf numFmtId="165" fontId="3" fillId="0" borderId="4" xfId="2" applyNumberFormat="1" applyFont="1" applyFill="1" applyBorder="1" applyAlignment="1">
      <alignment horizontal="right"/>
    </xf>
    <xf numFmtId="0" fontId="4" fillId="0" borderId="1" xfId="0" applyFont="1" applyBorder="1" applyAlignment="1">
      <alignment horizontal="center" wrapText="1"/>
    </xf>
    <xf numFmtId="0" fontId="4" fillId="0" borderId="1" xfId="4" applyFont="1" applyBorder="1" applyAlignment="1">
      <alignment horizontal="center" wrapText="1"/>
    </xf>
    <xf numFmtId="0" fontId="14" fillId="0" borderId="0" xfId="0" applyFont="1" applyAlignment="1">
      <alignment horizontal="left" vertical="top" wrapText="1"/>
    </xf>
    <xf numFmtId="0" fontId="0" fillId="0" borderId="0" xfId="0" applyAlignment="1">
      <alignment horizontal="left" vertical="top" wrapText="1"/>
    </xf>
    <xf numFmtId="0" fontId="10" fillId="0" borderId="0" xfId="0" applyFont="1" applyAlignment="1">
      <alignment horizontal="left" vertical="top" wrapText="1"/>
    </xf>
    <xf numFmtId="0" fontId="22" fillId="0" borderId="0" xfId="0" applyFont="1" applyAlignment="1">
      <alignment horizontal="left" vertical="center" wrapText="1"/>
    </xf>
    <xf numFmtId="0" fontId="2" fillId="2" borderId="0" xfId="0" applyFont="1" applyFill="1" applyAlignment="1">
      <alignment horizontal="left" wrapText="1"/>
    </xf>
    <xf numFmtId="0" fontId="10" fillId="0" borderId="0" xfId="0" applyFont="1" applyAlignment="1">
      <alignment horizontal="left" wrapText="1"/>
    </xf>
    <xf numFmtId="0" fontId="4" fillId="0" borderId="1" xfId="4" applyFont="1" applyBorder="1" applyAlignment="1">
      <alignment horizontal="center"/>
    </xf>
    <xf numFmtId="0" fontId="2" fillId="2" borderId="0" xfId="4" applyFont="1" applyFill="1" applyAlignment="1">
      <alignment horizontal="left" vertical="top"/>
    </xf>
    <xf numFmtId="0" fontId="6" fillId="0" borderId="1" xfId="0" applyFont="1" applyBorder="1" applyAlignment="1">
      <alignment horizontal="center"/>
    </xf>
  </cellXfs>
  <cellStyles count="8">
    <cellStyle name="Comma" xfId="1" builtinId="3"/>
    <cellStyle name="Comma 2" xfId="5"/>
    <cellStyle name="Currency" xfId="2" builtinId="4"/>
    <cellStyle name="Currency 2" xfId="7"/>
    <cellStyle name="Normal" xfId="0" builtinId="0"/>
    <cellStyle name="Normal 2" xfId="4"/>
    <cellStyle name="Percent" xfId="3"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M35"/>
  <sheetViews>
    <sheetView zoomScaleNormal="100" workbookViewId="0">
      <selection activeCell="P75" sqref="P75"/>
    </sheetView>
  </sheetViews>
  <sheetFormatPr defaultColWidth="9.140625" defaultRowHeight="12.75" x14ac:dyDescent="0.2"/>
  <cols>
    <col min="1" max="1" width="50.7109375" style="8" customWidth="1"/>
    <col min="2" max="2" width="18.7109375" style="64" customWidth="1"/>
    <col min="3" max="3" width="1.7109375" style="8" customWidth="1"/>
    <col min="4" max="4" width="18.85546875" style="8" customWidth="1"/>
    <col min="5" max="5" width="1.7109375" style="8" customWidth="1"/>
    <col min="6" max="6" width="18.7109375" style="8" customWidth="1"/>
    <col min="7" max="7" width="1.7109375" style="8" customWidth="1"/>
    <col min="8" max="8" width="16.7109375" style="8" customWidth="1"/>
    <col min="9" max="9" width="1.7109375" style="8" customWidth="1"/>
    <col min="10" max="10" width="17.7109375" style="8" customWidth="1"/>
    <col min="11" max="16384" width="9.140625" style="8"/>
  </cols>
  <sheetData>
    <row r="1" spans="1:13" s="4" customFormat="1" ht="15" x14ac:dyDescent="0.25">
      <c r="A1" s="5" t="s">
        <v>0</v>
      </c>
      <c r="B1" s="56"/>
      <c r="C1" s="2"/>
      <c r="D1" s="2"/>
      <c r="E1" s="2"/>
      <c r="F1" s="2"/>
      <c r="G1" s="2"/>
      <c r="H1" s="2"/>
      <c r="I1" s="2"/>
      <c r="J1" s="2"/>
      <c r="K1" s="3"/>
      <c r="L1" s="3"/>
    </row>
    <row r="2" spans="1:13" s="4" customFormat="1" ht="15" x14ac:dyDescent="0.25">
      <c r="A2" s="5" t="s">
        <v>217</v>
      </c>
      <c r="B2" s="56"/>
      <c r="C2" s="2"/>
      <c r="D2" s="2"/>
      <c r="E2" s="2"/>
      <c r="F2" s="2"/>
      <c r="G2" s="2"/>
      <c r="H2" s="2"/>
      <c r="I2" s="2"/>
      <c r="J2" s="2"/>
      <c r="K2" s="3"/>
      <c r="L2" s="3"/>
    </row>
    <row r="3" spans="1:13" s="4" customFormat="1" ht="15" x14ac:dyDescent="0.25">
      <c r="A3" s="5" t="s">
        <v>83</v>
      </c>
      <c r="B3" s="56"/>
      <c r="C3" s="2"/>
      <c r="D3" s="2"/>
      <c r="E3" s="2"/>
      <c r="F3" s="2"/>
      <c r="G3" s="2"/>
      <c r="H3" s="2"/>
      <c r="I3" s="2"/>
      <c r="J3" s="2"/>
      <c r="K3" s="3"/>
      <c r="L3" s="3"/>
    </row>
    <row r="4" spans="1:13" s="4" customFormat="1" ht="15" x14ac:dyDescent="0.25">
      <c r="A4" s="5" t="s">
        <v>3</v>
      </c>
      <c r="B4" s="56"/>
      <c r="C4" s="2"/>
      <c r="D4" s="2"/>
      <c r="E4" s="2"/>
      <c r="F4" s="2"/>
      <c r="G4" s="2"/>
      <c r="H4" s="2"/>
      <c r="I4" s="2"/>
      <c r="J4" s="2"/>
      <c r="K4" s="3"/>
      <c r="L4" s="3"/>
    </row>
    <row r="6" spans="1:13" x14ac:dyDescent="0.2">
      <c r="B6" s="87" t="s">
        <v>218</v>
      </c>
      <c r="D6" s="87" t="s">
        <v>150</v>
      </c>
      <c r="F6" s="81" t="s">
        <v>219</v>
      </c>
      <c r="H6" s="81" t="s">
        <v>84</v>
      </c>
      <c r="I6" s="78"/>
      <c r="J6" s="81" t="s">
        <v>85</v>
      </c>
      <c r="M6" s="57"/>
    </row>
    <row r="7" spans="1:13" x14ac:dyDescent="0.2">
      <c r="A7" s="8" t="s">
        <v>86</v>
      </c>
      <c r="B7" s="58">
        <v>1082.5999999999999</v>
      </c>
      <c r="C7" s="35"/>
      <c r="D7" s="58">
        <v>1239.5</v>
      </c>
      <c r="E7" s="12"/>
      <c r="F7" s="58">
        <v>1221</v>
      </c>
      <c r="H7" s="197">
        <f>(B7-D7)/D7</f>
        <v>-0.12658329971762816</v>
      </c>
      <c r="I7" s="196"/>
      <c r="J7" s="197">
        <f>(B7-F7)/F7</f>
        <v>-0.11334971334971343</v>
      </c>
    </row>
    <row r="8" spans="1:13" x14ac:dyDescent="0.2">
      <c r="A8" s="9" t="s">
        <v>61</v>
      </c>
      <c r="B8" s="60">
        <v>710.8</v>
      </c>
      <c r="D8" s="60">
        <v>830.4</v>
      </c>
      <c r="F8" s="60">
        <v>828</v>
      </c>
      <c r="H8" s="197">
        <f t="shared" ref="H8:H15" si="0">(B8-D8)/D8</f>
        <v>-0.14402697495183048</v>
      </c>
      <c r="I8" s="196"/>
      <c r="J8" s="197">
        <f t="shared" ref="J8:J18" si="1">(B8-F8)/F8</f>
        <v>-0.14154589371980683</v>
      </c>
    </row>
    <row r="9" spans="1:13" x14ac:dyDescent="0.2">
      <c r="A9" s="9" t="s">
        <v>62</v>
      </c>
      <c r="B9" s="60">
        <v>371.8</v>
      </c>
      <c r="D9" s="60">
        <v>409.1</v>
      </c>
      <c r="F9" s="60">
        <v>392.1</v>
      </c>
      <c r="H9" s="197">
        <f t="shared" si="0"/>
        <v>-9.117575164996336E-2</v>
      </c>
      <c r="I9" s="196"/>
      <c r="J9" s="197">
        <f t="shared" si="1"/>
        <v>-5.1772507013516988E-2</v>
      </c>
    </row>
    <row r="10" spans="1:13" x14ac:dyDescent="0.2">
      <c r="A10" s="8" t="s">
        <v>87</v>
      </c>
      <c r="B10" s="61">
        <v>0.57099999999999995</v>
      </c>
      <c r="D10" s="61">
        <v>0.60599999999999998</v>
      </c>
      <c r="F10" s="61">
        <v>0.61099999999999999</v>
      </c>
      <c r="H10" s="197" t="s">
        <v>222</v>
      </c>
      <c r="I10" s="196"/>
      <c r="J10" s="197" t="s">
        <v>224</v>
      </c>
    </row>
    <row r="11" spans="1:13" x14ac:dyDescent="0.2">
      <c r="A11" s="8" t="s">
        <v>68</v>
      </c>
      <c r="B11" s="60">
        <v>269.39999999999998</v>
      </c>
      <c r="D11" s="60">
        <v>227.9</v>
      </c>
      <c r="F11" s="60">
        <v>276.2</v>
      </c>
      <c r="H11" s="197">
        <f t="shared" si="0"/>
        <v>0.182097411145239</v>
      </c>
      <c r="I11" s="196"/>
      <c r="J11" s="197">
        <f t="shared" si="1"/>
        <v>-2.4619840695148484E-2</v>
      </c>
    </row>
    <row r="12" spans="1:13" x14ac:dyDescent="0.2">
      <c r="A12" s="8" t="s">
        <v>69</v>
      </c>
      <c r="B12" s="60">
        <v>239.4</v>
      </c>
      <c r="D12" s="60">
        <v>233.6</v>
      </c>
      <c r="F12" s="60">
        <v>244.2</v>
      </c>
      <c r="H12" s="197">
        <f t="shared" si="0"/>
        <v>2.4828767123287722E-2</v>
      </c>
      <c r="I12" s="196"/>
      <c r="J12" s="197">
        <f t="shared" si="1"/>
        <v>-1.9656019656019586E-2</v>
      </c>
    </row>
    <row r="13" spans="1:13" x14ac:dyDescent="0.2">
      <c r="A13" s="8" t="s">
        <v>70</v>
      </c>
      <c r="B13" s="60">
        <v>56</v>
      </c>
      <c r="D13" s="60">
        <v>50.8</v>
      </c>
      <c r="F13" s="60">
        <v>50.5</v>
      </c>
      <c r="H13" s="197">
        <f t="shared" si="0"/>
        <v>0.10236220472440952</v>
      </c>
      <c r="I13" s="196"/>
      <c r="J13" s="197">
        <f t="shared" si="1"/>
        <v>0.10891089108910891</v>
      </c>
    </row>
    <row r="14" spans="1:13" x14ac:dyDescent="0.2">
      <c r="A14" s="8" t="s">
        <v>202</v>
      </c>
      <c r="B14" s="118">
        <v>-1.9</v>
      </c>
      <c r="C14" s="79"/>
      <c r="D14" s="118">
        <v>36.200000000000003</v>
      </c>
      <c r="E14" s="79"/>
      <c r="F14" s="155">
        <v>19.399999999999999</v>
      </c>
      <c r="H14" s="198" t="s">
        <v>119</v>
      </c>
      <c r="I14" s="196"/>
      <c r="J14" s="198" t="s">
        <v>119</v>
      </c>
    </row>
    <row r="15" spans="1:13" x14ac:dyDescent="0.2">
      <c r="A15" s="9" t="s">
        <v>71</v>
      </c>
      <c r="B15" s="119">
        <f>SUM(B11:B14)</f>
        <v>562.9</v>
      </c>
      <c r="C15" s="99"/>
      <c r="D15" s="119">
        <f>SUM(D11:D14)</f>
        <v>548.5</v>
      </c>
      <c r="E15" s="99"/>
      <c r="F15" s="119">
        <f>SUM(F11:F14)</f>
        <v>590.29999999999995</v>
      </c>
      <c r="H15" s="197">
        <f t="shared" si="0"/>
        <v>2.6253418413855929E-2</v>
      </c>
      <c r="I15" s="198"/>
      <c r="J15" s="197">
        <f t="shared" si="1"/>
        <v>-4.6417076063018772E-2</v>
      </c>
    </row>
    <row r="16" spans="1:13" x14ac:dyDescent="0.2">
      <c r="A16" s="96" t="s">
        <v>88</v>
      </c>
      <c r="B16" s="101">
        <v>5.0999999999999997E-2</v>
      </c>
      <c r="D16" s="101">
        <v>0.16400000000000001</v>
      </c>
      <c r="F16" s="101">
        <v>0.128</v>
      </c>
      <c r="H16" s="197" t="s">
        <v>223</v>
      </c>
      <c r="I16" s="198"/>
      <c r="J16" s="197" t="s">
        <v>225</v>
      </c>
    </row>
    <row r="17" spans="1:10" x14ac:dyDescent="0.2">
      <c r="A17" s="9" t="s">
        <v>221</v>
      </c>
      <c r="B17" s="100">
        <v>34.4</v>
      </c>
      <c r="D17" s="100">
        <v>-148.1</v>
      </c>
      <c r="F17" s="100">
        <v>108.8</v>
      </c>
      <c r="H17" s="198" t="s">
        <v>119</v>
      </c>
      <c r="I17" s="181"/>
      <c r="J17" s="197">
        <f t="shared" si="1"/>
        <v>-0.68382352941176483</v>
      </c>
    </row>
    <row r="18" spans="1:10" ht="13.5" thickBot="1" x14ac:dyDescent="0.25">
      <c r="A18" s="8" t="s">
        <v>220</v>
      </c>
      <c r="B18" s="156">
        <v>0.1</v>
      </c>
      <c r="C18" s="103"/>
      <c r="D18" s="156">
        <v>-0.4</v>
      </c>
      <c r="E18" s="103"/>
      <c r="F18" s="156">
        <v>0.28000000000000003</v>
      </c>
      <c r="H18" s="198" t="s">
        <v>119</v>
      </c>
      <c r="I18" s="196"/>
      <c r="J18" s="197">
        <f t="shared" si="1"/>
        <v>-0.6428571428571429</v>
      </c>
    </row>
    <row r="19" spans="1:10" ht="7.9" customHeight="1" thickTop="1" x14ac:dyDescent="0.2">
      <c r="A19" s="67"/>
      <c r="H19" s="181"/>
      <c r="I19" s="181"/>
      <c r="J19" s="181"/>
    </row>
    <row r="20" spans="1:10" x14ac:dyDescent="0.2">
      <c r="A20" s="98" t="s">
        <v>118</v>
      </c>
    </row>
    <row r="21" spans="1:10" x14ac:dyDescent="0.2">
      <c r="D21" s="104"/>
      <c r="F21" s="104"/>
      <c r="H21" s="59"/>
      <c r="J21" s="59"/>
    </row>
    <row r="22" spans="1:10" x14ac:dyDescent="0.2">
      <c r="H22" s="59"/>
    </row>
    <row r="23" spans="1:10" x14ac:dyDescent="0.2">
      <c r="D23" s="104"/>
      <c r="F23" s="104"/>
      <c r="H23" s="59"/>
      <c r="J23" s="59"/>
    </row>
    <row r="24" spans="1:10" x14ac:dyDescent="0.2">
      <c r="D24" s="105"/>
      <c r="F24" s="105"/>
      <c r="H24" s="59"/>
    </row>
    <row r="25" spans="1:10" x14ac:dyDescent="0.2">
      <c r="D25" s="104"/>
      <c r="F25" s="104"/>
      <c r="H25" s="59"/>
      <c r="J25" s="59"/>
    </row>
    <row r="26" spans="1:10" x14ac:dyDescent="0.2">
      <c r="D26" s="105"/>
      <c r="F26" s="105"/>
      <c r="H26" s="59"/>
      <c r="J26" s="59"/>
    </row>
    <row r="27" spans="1:10" x14ac:dyDescent="0.2">
      <c r="H27" s="59"/>
      <c r="J27" s="59"/>
    </row>
    <row r="28" spans="1:10" x14ac:dyDescent="0.2">
      <c r="D28" s="105"/>
      <c r="F28" s="105"/>
      <c r="H28" s="59"/>
      <c r="J28" s="59"/>
    </row>
    <row r="29" spans="1:10" x14ac:dyDescent="0.2">
      <c r="D29" s="104"/>
      <c r="F29" s="104"/>
      <c r="H29" s="59"/>
      <c r="J29" s="59"/>
    </row>
    <row r="30" spans="1:10" x14ac:dyDescent="0.2">
      <c r="D30" s="105"/>
      <c r="F30" s="105"/>
      <c r="H30" s="59"/>
      <c r="J30" s="59"/>
    </row>
    <row r="31" spans="1:10" x14ac:dyDescent="0.2">
      <c r="D31" s="104"/>
      <c r="F31" s="104"/>
      <c r="H31" s="59"/>
      <c r="J31" s="59"/>
    </row>
    <row r="32" spans="1:10" x14ac:dyDescent="0.2">
      <c r="D32" s="105"/>
      <c r="F32" s="105"/>
      <c r="H32" s="59"/>
      <c r="J32" s="59"/>
    </row>
    <row r="33" spans="4:10" x14ac:dyDescent="0.2">
      <c r="D33" s="104"/>
      <c r="F33" s="104"/>
      <c r="H33" s="59"/>
      <c r="J33" s="59"/>
    </row>
    <row r="34" spans="4:10" x14ac:dyDescent="0.2">
      <c r="D34" s="104"/>
      <c r="F34" s="104"/>
      <c r="H34" s="59"/>
      <c r="J34" s="59"/>
    </row>
    <row r="35" spans="4:10" x14ac:dyDescent="0.2">
      <c r="H35" s="59"/>
      <c r="J35" s="59"/>
    </row>
  </sheetData>
  <pageMargins left="0.7" right="0.7" top="0.75" bottom="0.75" header="0.3" footer="0.3"/>
  <pageSetup scale="83" orientation="landscape"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O19"/>
  <sheetViews>
    <sheetView zoomScaleNormal="100" workbookViewId="0">
      <selection activeCell="P75" sqref="P75"/>
    </sheetView>
  </sheetViews>
  <sheetFormatPr defaultColWidth="9.140625" defaultRowHeight="12.75" x14ac:dyDescent="0.2"/>
  <cols>
    <col min="1" max="1" width="50.5703125" style="8" customWidth="1"/>
    <col min="2" max="2" width="22.140625" style="8" customWidth="1"/>
    <col min="3" max="3" width="1.85546875" style="8" customWidth="1"/>
    <col min="4" max="4" width="18.7109375" style="8" customWidth="1"/>
    <col min="5" max="5" width="1.85546875" style="8" customWidth="1"/>
    <col min="6" max="6" width="18.7109375" style="8" customWidth="1"/>
    <col min="7" max="7" width="1.85546875" style="8" customWidth="1"/>
    <col min="8" max="8" width="18.7109375" style="8" customWidth="1"/>
    <col min="9" max="9" width="1.85546875" style="8" customWidth="1"/>
    <col min="10" max="10" width="15.7109375" style="8" customWidth="1"/>
    <col min="11" max="11" width="1.85546875" style="8" customWidth="1"/>
    <col min="12" max="12" width="16.42578125" style="8" customWidth="1"/>
    <col min="13" max="13" width="9.140625" style="8" customWidth="1"/>
    <col min="14" max="16384" width="9.140625" style="8"/>
  </cols>
  <sheetData>
    <row r="1" spans="1:15" s="4" customFormat="1" ht="15" x14ac:dyDescent="0.25">
      <c r="A1" s="5" t="s">
        <v>0</v>
      </c>
      <c r="B1" s="5"/>
      <c r="C1" s="5"/>
      <c r="D1" s="56"/>
      <c r="E1" s="2"/>
      <c r="F1" s="2"/>
      <c r="G1" s="2"/>
      <c r="H1" s="2"/>
      <c r="I1" s="2"/>
      <c r="J1" s="2"/>
      <c r="K1" s="2"/>
      <c r="L1" s="2"/>
      <c r="M1" s="3"/>
      <c r="N1" s="3"/>
    </row>
    <row r="2" spans="1:15" s="4" customFormat="1" ht="15" x14ac:dyDescent="0.25">
      <c r="A2" s="5" t="s">
        <v>226</v>
      </c>
      <c r="B2" s="5"/>
      <c r="C2" s="5"/>
      <c r="D2" s="56"/>
      <c r="E2" s="2"/>
      <c r="F2" s="2"/>
      <c r="G2" s="2"/>
      <c r="H2" s="2"/>
      <c r="I2" s="2"/>
      <c r="J2" s="2"/>
      <c r="K2" s="2"/>
      <c r="L2" s="2"/>
      <c r="M2" s="3"/>
      <c r="N2" s="3"/>
    </row>
    <row r="3" spans="1:15" s="4" customFormat="1" ht="15" x14ac:dyDescent="0.25">
      <c r="A3" s="5" t="s">
        <v>83</v>
      </c>
      <c r="B3" s="5"/>
      <c r="C3" s="5"/>
      <c r="D3" s="56"/>
      <c r="E3" s="2"/>
      <c r="F3" s="2"/>
      <c r="G3" s="2"/>
      <c r="H3" s="2"/>
      <c r="I3" s="2"/>
      <c r="J3" s="2"/>
      <c r="K3" s="2"/>
      <c r="L3" s="2"/>
      <c r="M3" s="3"/>
      <c r="N3" s="3"/>
    </row>
    <row r="4" spans="1:15" s="4" customFormat="1" ht="15" x14ac:dyDescent="0.25">
      <c r="A4" s="5" t="s">
        <v>3</v>
      </c>
      <c r="B4" s="5"/>
      <c r="C4" s="5"/>
      <c r="D4" s="56"/>
      <c r="E4" s="2"/>
      <c r="F4" s="2"/>
      <c r="G4" s="2"/>
      <c r="H4" s="2"/>
      <c r="I4" s="2"/>
      <c r="J4" s="2"/>
      <c r="K4" s="2"/>
      <c r="L4" s="2"/>
      <c r="M4" s="3"/>
      <c r="N4" s="3"/>
    </row>
    <row r="6" spans="1:15" x14ac:dyDescent="0.2">
      <c r="B6" s="82" t="s">
        <v>230</v>
      </c>
      <c r="C6" s="17"/>
      <c r="D6" s="87" t="s">
        <v>218</v>
      </c>
      <c r="E6" s="79"/>
      <c r="F6" s="87" t="s">
        <v>150</v>
      </c>
      <c r="G6" s="79"/>
      <c r="H6" s="87" t="s">
        <v>153</v>
      </c>
      <c r="I6" s="79"/>
      <c r="J6" s="81" t="s">
        <v>84</v>
      </c>
      <c r="K6" s="80"/>
      <c r="L6" s="81" t="s">
        <v>85</v>
      </c>
    </row>
    <row r="7" spans="1:15" ht="14.25" x14ac:dyDescent="0.2">
      <c r="A7" s="8" t="s">
        <v>180</v>
      </c>
      <c r="B7" s="78" t="s">
        <v>248</v>
      </c>
      <c r="D7" s="58">
        <v>1082.5999999999999</v>
      </c>
      <c r="F7" s="58">
        <v>1239.5</v>
      </c>
      <c r="H7" s="58">
        <v>1221</v>
      </c>
      <c r="J7" s="59">
        <f>(D7-F7)/F7</f>
        <v>-0.12658329971762816</v>
      </c>
      <c r="L7" s="59">
        <f>(D7-H7)/H7</f>
        <v>-0.11334971334971343</v>
      </c>
      <c r="N7" s="88"/>
      <c r="O7" s="88"/>
    </row>
    <row r="8" spans="1:15" ht="14.25" x14ac:dyDescent="0.2">
      <c r="A8" s="9" t="s">
        <v>181</v>
      </c>
      <c r="B8" s="78"/>
      <c r="C8" s="9"/>
      <c r="D8" s="11">
        <v>710.8</v>
      </c>
      <c r="F8" s="11">
        <v>830.4</v>
      </c>
      <c r="H8" s="11">
        <v>828.9</v>
      </c>
      <c r="J8" s="59">
        <f t="shared" ref="J8:J17" si="0">(D8-F8)/F8</f>
        <v>-0.14402697495183048</v>
      </c>
      <c r="L8" s="59">
        <f t="shared" ref="L8:L17" si="1">(D8-H8)/H8</f>
        <v>-0.14247798286886237</v>
      </c>
      <c r="N8" s="88"/>
      <c r="O8" s="88"/>
    </row>
    <row r="9" spans="1:15" ht="14.25" x14ac:dyDescent="0.2">
      <c r="A9" s="9" t="s">
        <v>182</v>
      </c>
      <c r="B9" s="78"/>
      <c r="C9" s="9"/>
      <c r="D9" s="11">
        <v>371.8</v>
      </c>
      <c r="F9" s="11">
        <v>409.1</v>
      </c>
      <c r="H9" s="11">
        <v>392.1</v>
      </c>
      <c r="J9" s="59">
        <f t="shared" si="0"/>
        <v>-9.117575164996336E-2</v>
      </c>
      <c r="L9" s="59">
        <f t="shared" si="1"/>
        <v>-5.1772507013516988E-2</v>
      </c>
      <c r="N9" s="88"/>
      <c r="O9" s="88"/>
    </row>
    <row r="10" spans="1:15" x14ac:dyDescent="0.2">
      <c r="A10" s="8" t="s">
        <v>87</v>
      </c>
      <c r="B10" s="78" t="s">
        <v>231</v>
      </c>
      <c r="D10" s="157">
        <v>0.58199999999999996</v>
      </c>
      <c r="E10" s="157"/>
      <c r="F10" s="157">
        <v>0.61299999999999999</v>
      </c>
      <c r="G10" s="157"/>
      <c r="H10" s="157">
        <v>0.625</v>
      </c>
      <c r="J10" s="62" t="s">
        <v>227</v>
      </c>
      <c r="L10" s="62" t="s">
        <v>172</v>
      </c>
      <c r="N10" s="88"/>
      <c r="O10" s="88"/>
    </row>
    <row r="11" spans="1:15" x14ac:dyDescent="0.2">
      <c r="A11" s="8" t="s">
        <v>68</v>
      </c>
      <c r="B11" s="78"/>
      <c r="D11" s="11">
        <v>222.9</v>
      </c>
      <c r="F11" s="11">
        <v>208.6</v>
      </c>
      <c r="H11" s="11">
        <v>239.6</v>
      </c>
      <c r="J11" s="59">
        <f t="shared" si="0"/>
        <v>6.8552253116011555E-2</v>
      </c>
      <c r="L11" s="59">
        <f t="shared" si="1"/>
        <v>-6.9699499165275416E-2</v>
      </c>
      <c r="N11" s="88"/>
      <c r="O11" s="88"/>
    </row>
    <row r="12" spans="1:15" x14ac:dyDescent="0.2">
      <c r="A12" s="8" t="s">
        <v>69</v>
      </c>
      <c r="B12" s="78"/>
      <c r="D12" s="11">
        <v>223.9</v>
      </c>
      <c r="F12" s="11">
        <v>222.3</v>
      </c>
      <c r="H12" s="11">
        <v>226.5</v>
      </c>
      <c r="J12" s="59">
        <f t="shared" si="0"/>
        <v>7.1974808816913823E-3</v>
      </c>
      <c r="L12" s="59">
        <f t="shared" si="1"/>
        <v>-1.147902869757172E-2</v>
      </c>
      <c r="N12" s="88"/>
      <c r="O12" s="88"/>
    </row>
    <row r="13" spans="1:15" x14ac:dyDescent="0.2">
      <c r="A13" s="8" t="s">
        <v>70</v>
      </c>
      <c r="B13" s="78"/>
      <c r="D13" s="11">
        <v>49.8</v>
      </c>
      <c r="F13" s="11">
        <v>48.1</v>
      </c>
      <c r="H13" s="11">
        <v>43</v>
      </c>
      <c r="J13" s="59">
        <f t="shared" si="0"/>
        <v>3.5343035343035255E-2</v>
      </c>
      <c r="L13" s="59">
        <f t="shared" si="1"/>
        <v>0.15813953488372087</v>
      </c>
      <c r="N13" s="88"/>
      <c r="O13" s="88"/>
    </row>
    <row r="14" spans="1:15" x14ac:dyDescent="0.2">
      <c r="A14" s="9" t="s">
        <v>71</v>
      </c>
      <c r="B14" s="78" t="s">
        <v>232</v>
      </c>
      <c r="C14" s="9"/>
      <c r="D14" s="63">
        <f>SUM(D11:D13)</f>
        <v>496.6</v>
      </c>
      <c r="F14" s="63">
        <f>SUM(F11:F13)</f>
        <v>479</v>
      </c>
      <c r="H14" s="63">
        <f>SUM(H11:H13)</f>
        <v>509.1</v>
      </c>
      <c r="J14" s="59">
        <f t="shared" si="0"/>
        <v>3.6743215031315286E-2</v>
      </c>
      <c r="L14" s="59">
        <f t="shared" si="1"/>
        <v>-2.4553132979768216E-2</v>
      </c>
      <c r="N14" s="88"/>
      <c r="O14" s="88"/>
    </row>
    <row r="15" spans="1:15" x14ac:dyDescent="0.2">
      <c r="A15" s="8" t="s">
        <v>88</v>
      </c>
      <c r="B15" s="78" t="s">
        <v>234</v>
      </c>
      <c r="D15" s="61">
        <v>0.123</v>
      </c>
      <c r="F15" s="61">
        <v>0.22700000000000001</v>
      </c>
      <c r="H15" s="61">
        <v>0.20799999999999999</v>
      </c>
      <c r="J15" s="134" t="s">
        <v>228</v>
      </c>
      <c r="L15" s="134" t="s">
        <v>229</v>
      </c>
      <c r="N15" s="88"/>
      <c r="O15" s="88"/>
    </row>
    <row r="16" spans="1:15" x14ac:dyDescent="0.2">
      <c r="A16" s="9" t="s">
        <v>34</v>
      </c>
      <c r="B16" s="78"/>
      <c r="C16" s="9"/>
      <c r="D16" s="63">
        <v>99.5</v>
      </c>
      <c r="F16" s="63">
        <v>199.4</v>
      </c>
      <c r="H16" s="63">
        <v>178</v>
      </c>
      <c r="J16" s="59">
        <f t="shared" si="0"/>
        <v>-0.50100300902708128</v>
      </c>
      <c r="L16" s="59">
        <f t="shared" si="1"/>
        <v>-0.4410112359550562</v>
      </c>
      <c r="N16" s="88"/>
      <c r="O16" s="88"/>
    </row>
    <row r="17" spans="1:15" ht="13.5" thickBot="1" x14ac:dyDescent="0.25">
      <c r="A17" s="8" t="s">
        <v>241</v>
      </c>
      <c r="B17" s="78" t="s">
        <v>233</v>
      </c>
      <c r="D17" s="158">
        <v>0.28000000000000003</v>
      </c>
      <c r="E17" s="103"/>
      <c r="F17" s="158">
        <v>0.53</v>
      </c>
      <c r="G17" s="103"/>
      <c r="H17" s="158">
        <v>0.46</v>
      </c>
      <c r="J17" s="59">
        <f t="shared" si="0"/>
        <v>-0.47169811320754712</v>
      </c>
      <c r="L17" s="59">
        <f t="shared" si="1"/>
        <v>-0.39130434782608692</v>
      </c>
      <c r="N17" s="88"/>
      <c r="O17" s="88"/>
    </row>
    <row r="18" spans="1:15" ht="9.75" customHeight="1" thickTop="1" x14ac:dyDescent="0.2">
      <c r="A18" s="86"/>
      <c r="B18" s="78"/>
    </row>
    <row r="19" spans="1:15" ht="15" customHeight="1" x14ac:dyDescent="0.2">
      <c r="A19" s="272" t="s">
        <v>255</v>
      </c>
      <c r="B19" s="272"/>
      <c r="C19" s="272"/>
      <c r="D19" s="272"/>
      <c r="E19" s="272"/>
      <c r="F19" s="272"/>
    </row>
  </sheetData>
  <mergeCells count="1">
    <mergeCell ref="A19:F19"/>
  </mergeCells>
  <pageMargins left="0.7" right="0.7" top="0.75" bottom="0.75" header="0.3" footer="0.3"/>
  <pageSetup scale="72" orientation="landscape"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zoomScaleNormal="100" workbookViewId="0">
      <selection activeCell="L23" sqref="L23"/>
    </sheetView>
  </sheetViews>
  <sheetFormatPr defaultColWidth="9.140625" defaultRowHeight="12.75" x14ac:dyDescent="0.2"/>
  <cols>
    <col min="1" max="1" width="50.42578125" style="8" customWidth="1"/>
    <col min="2" max="2" width="18.7109375" style="64" customWidth="1"/>
    <col min="3" max="3" width="1.7109375" style="8" customWidth="1"/>
    <col min="4" max="4" width="18.85546875" style="8" customWidth="1"/>
    <col min="5" max="5" width="1.7109375" style="8" customWidth="1"/>
    <col min="6" max="6" width="17.7109375" style="8" customWidth="1"/>
    <col min="7" max="16384" width="9.140625" style="8"/>
  </cols>
  <sheetData>
    <row r="1" spans="1:9" s="4" customFormat="1" ht="15" x14ac:dyDescent="0.25">
      <c r="A1" s="5" t="s">
        <v>0</v>
      </c>
      <c r="B1" s="56"/>
      <c r="C1" s="2"/>
      <c r="D1" s="2"/>
      <c r="E1" s="2"/>
      <c r="F1" s="2"/>
      <c r="G1" s="3"/>
      <c r="H1" s="3"/>
    </row>
    <row r="2" spans="1:9" s="4" customFormat="1" ht="15" x14ac:dyDescent="0.25">
      <c r="A2" s="5" t="s">
        <v>196</v>
      </c>
      <c r="B2" s="56"/>
      <c r="C2" s="2"/>
      <c r="D2" s="2"/>
      <c r="E2" s="2"/>
      <c r="F2" s="2"/>
      <c r="G2" s="3"/>
      <c r="H2" s="3"/>
    </row>
    <row r="3" spans="1:9" s="4" customFormat="1" ht="15" x14ac:dyDescent="0.25">
      <c r="A3" s="5" t="s">
        <v>83</v>
      </c>
      <c r="B3" s="56"/>
      <c r="C3" s="2"/>
      <c r="D3" s="2"/>
      <c r="E3" s="2"/>
      <c r="F3" s="2"/>
      <c r="G3" s="3"/>
      <c r="H3" s="3"/>
    </row>
    <row r="4" spans="1:9" s="4" customFormat="1" ht="15" x14ac:dyDescent="0.25">
      <c r="A4" s="5" t="s">
        <v>3</v>
      </c>
      <c r="B4" s="56"/>
      <c r="C4" s="2"/>
      <c r="D4" s="2"/>
      <c r="E4" s="2"/>
      <c r="F4" s="2"/>
      <c r="G4" s="3"/>
      <c r="H4" s="3"/>
    </row>
    <row r="6" spans="1:9" x14ac:dyDescent="0.2">
      <c r="B6" s="87" t="s">
        <v>152</v>
      </c>
      <c r="D6" s="87" t="s">
        <v>120</v>
      </c>
      <c r="F6" s="81" t="s">
        <v>85</v>
      </c>
      <c r="I6" s="57"/>
    </row>
    <row r="7" spans="1:9" x14ac:dyDescent="0.2">
      <c r="A7" s="8" t="s">
        <v>86</v>
      </c>
      <c r="B7" s="58">
        <v>5027.2</v>
      </c>
      <c r="C7" s="35"/>
      <c r="D7" s="58">
        <v>4990.1000000000004</v>
      </c>
      <c r="E7" s="12"/>
      <c r="F7" s="88">
        <v>0.01</v>
      </c>
    </row>
    <row r="8" spans="1:9" x14ac:dyDescent="0.2">
      <c r="A8" s="9" t="s">
        <v>61</v>
      </c>
      <c r="B8" s="60">
        <v>3446.2</v>
      </c>
      <c r="D8" s="60">
        <v>3528.9</v>
      </c>
      <c r="F8" s="88">
        <v>-0.02</v>
      </c>
    </row>
    <row r="9" spans="1:9" x14ac:dyDescent="0.2">
      <c r="A9" s="9" t="s">
        <v>62</v>
      </c>
      <c r="B9" s="60">
        <v>1581</v>
      </c>
      <c r="D9" s="60">
        <v>1461.2</v>
      </c>
      <c r="F9" s="88">
        <v>0.08</v>
      </c>
    </row>
    <row r="10" spans="1:9" x14ac:dyDescent="0.2">
      <c r="A10" s="8" t="s">
        <v>87</v>
      </c>
      <c r="B10" s="61">
        <v>0.61099999999999999</v>
      </c>
      <c r="D10" s="61">
        <v>0.622</v>
      </c>
      <c r="F10" s="89" t="s">
        <v>173</v>
      </c>
    </row>
    <row r="11" spans="1:9" x14ac:dyDescent="0.2">
      <c r="A11" s="8" t="s">
        <v>68</v>
      </c>
      <c r="B11" s="60">
        <v>980.7</v>
      </c>
      <c r="D11" s="60">
        <v>1013.7</v>
      </c>
      <c r="F11" s="88">
        <v>-0.03</v>
      </c>
    </row>
    <row r="12" spans="1:9" x14ac:dyDescent="0.2">
      <c r="A12" s="8" t="s">
        <v>69</v>
      </c>
      <c r="B12" s="60">
        <v>950.2</v>
      </c>
      <c r="D12" s="60">
        <v>972.9</v>
      </c>
      <c r="F12" s="88">
        <v>-0.02</v>
      </c>
    </row>
    <row r="13" spans="1:9" x14ac:dyDescent="0.2">
      <c r="A13" s="8" t="s">
        <v>70</v>
      </c>
      <c r="B13" s="60">
        <v>227.5</v>
      </c>
      <c r="D13" s="60">
        <v>224.9</v>
      </c>
      <c r="F13" s="88">
        <v>0.01</v>
      </c>
    </row>
    <row r="14" spans="1:9" x14ac:dyDescent="0.2">
      <c r="A14" s="8" t="s">
        <v>156</v>
      </c>
      <c r="B14" s="118">
        <v>65.599999999999994</v>
      </c>
      <c r="C14" s="79"/>
      <c r="D14" s="118">
        <v>3.3</v>
      </c>
      <c r="E14" s="79"/>
      <c r="F14" s="89" t="s">
        <v>119</v>
      </c>
    </row>
    <row r="15" spans="1:9" x14ac:dyDescent="0.2">
      <c r="A15" s="9" t="s">
        <v>71</v>
      </c>
      <c r="B15" s="119">
        <v>2224</v>
      </c>
      <c r="C15" s="99"/>
      <c r="D15" s="119">
        <v>2214.8000000000002</v>
      </c>
      <c r="E15" s="99"/>
      <c r="F15" s="89" t="s">
        <v>171</v>
      </c>
    </row>
    <row r="16" spans="1:9" x14ac:dyDescent="0.2">
      <c r="A16" s="96" t="s">
        <v>88</v>
      </c>
      <c r="B16" s="101">
        <v>0.16900000000000001</v>
      </c>
      <c r="D16" s="101">
        <v>0.17799999999999999</v>
      </c>
      <c r="F16" s="89" t="s">
        <v>174</v>
      </c>
    </row>
    <row r="17" spans="1:6" x14ac:dyDescent="0.2">
      <c r="A17" s="9" t="s">
        <v>34</v>
      </c>
      <c r="B17" s="100">
        <v>306.2</v>
      </c>
      <c r="D17" s="100">
        <v>592.70000000000005</v>
      </c>
      <c r="F17" s="134">
        <v>-0.48</v>
      </c>
    </row>
    <row r="18" spans="1:6" ht="13.5" thickBot="1" x14ac:dyDescent="0.25">
      <c r="A18" s="8" t="s">
        <v>111</v>
      </c>
      <c r="B18" s="136">
        <v>0.8</v>
      </c>
      <c r="D18" s="136">
        <v>1.53</v>
      </c>
      <c r="F18" s="89">
        <v>-0.48</v>
      </c>
    </row>
    <row r="19" spans="1:6" ht="7.9" customHeight="1" thickTop="1" x14ac:dyDescent="0.2"/>
    <row r="20" spans="1:6" x14ac:dyDescent="0.2">
      <c r="A20" s="98" t="s">
        <v>118</v>
      </c>
    </row>
    <row r="21" spans="1:6" x14ac:dyDescent="0.2">
      <c r="A21" s="67"/>
    </row>
    <row r="23" spans="1:6" x14ac:dyDescent="0.2">
      <c r="D23" s="104"/>
      <c r="F23" s="59"/>
    </row>
    <row r="25" spans="1:6" x14ac:dyDescent="0.2">
      <c r="D25" s="104"/>
      <c r="F25" s="59"/>
    </row>
    <row r="26" spans="1:6" x14ac:dyDescent="0.2">
      <c r="D26" s="105"/>
    </row>
    <row r="27" spans="1:6" x14ac:dyDescent="0.2">
      <c r="D27" s="104"/>
      <c r="F27" s="59"/>
    </row>
    <row r="28" spans="1:6" x14ac:dyDescent="0.2">
      <c r="D28" s="105"/>
      <c r="F28" s="59"/>
    </row>
    <row r="29" spans="1:6" x14ac:dyDescent="0.2">
      <c r="F29" s="59"/>
    </row>
    <row r="30" spans="1:6" x14ac:dyDescent="0.2">
      <c r="D30" s="105"/>
      <c r="F30" s="59"/>
    </row>
    <row r="31" spans="1:6" x14ac:dyDescent="0.2">
      <c r="D31" s="104"/>
      <c r="F31" s="59"/>
    </row>
    <row r="32" spans="1:6" x14ac:dyDescent="0.2">
      <c r="D32" s="105"/>
      <c r="F32" s="59"/>
    </row>
    <row r="33" spans="4:6" x14ac:dyDescent="0.2">
      <c r="D33" s="104"/>
      <c r="F33" s="59"/>
    </row>
    <row r="34" spans="4:6" x14ac:dyDescent="0.2">
      <c r="D34" s="105"/>
      <c r="F34" s="59"/>
    </row>
    <row r="35" spans="4:6" x14ac:dyDescent="0.2">
      <c r="D35" s="104"/>
      <c r="F35" s="59"/>
    </row>
    <row r="36" spans="4:6" x14ac:dyDescent="0.2">
      <c r="D36" s="104"/>
      <c r="F36" s="59"/>
    </row>
    <row r="37" spans="4:6" x14ac:dyDescent="0.2">
      <c r="F37" s="59"/>
    </row>
  </sheetData>
  <pageMargins left="0.7" right="0.7" top="0.75" bottom="0.75" header="0.3" footer="0.3"/>
  <pageSetup orientation="landscape"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zoomScaleNormal="100" workbookViewId="0">
      <selection activeCell="L23" sqref="L23"/>
    </sheetView>
  </sheetViews>
  <sheetFormatPr defaultColWidth="9.140625" defaultRowHeight="12.75" x14ac:dyDescent="0.2"/>
  <cols>
    <col min="1" max="1" width="50.5703125" style="8" customWidth="1"/>
    <col min="2" max="2" width="18.7109375" style="8" customWidth="1"/>
    <col min="3" max="3" width="1.85546875" style="8" customWidth="1"/>
    <col min="4" max="4" width="18.7109375" style="8" customWidth="1"/>
    <col min="5" max="5" width="1.85546875" style="8" customWidth="1"/>
    <col min="6" max="6" width="16.42578125" style="8" customWidth="1"/>
    <col min="7" max="16384" width="9.140625" style="8"/>
  </cols>
  <sheetData>
    <row r="1" spans="1:8" s="4" customFormat="1" ht="15" x14ac:dyDescent="0.25">
      <c r="A1" s="5" t="s">
        <v>0</v>
      </c>
      <c r="B1" s="56"/>
      <c r="C1" s="2"/>
      <c r="D1" s="2"/>
      <c r="E1" s="2"/>
      <c r="F1" s="2"/>
      <c r="G1" s="3"/>
      <c r="H1" s="3"/>
    </row>
    <row r="2" spans="1:8" s="4" customFormat="1" ht="15" x14ac:dyDescent="0.25">
      <c r="A2" s="5" t="s">
        <v>197</v>
      </c>
      <c r="B2" s="56"/>
      <c r="C2" s="2"/>
      <c r="D2" s="2"/>
      <c r="E2" s="2"/>
      <c r="F2" s="2"/>
      <c r="G2" s="3"/>
      <c r="H2" s="3"/>
    </row>
    <row r="3" spans="1:8" s="4" customFormat="1" ht="15" x14ac:dyDescent="0.25">
      <c r="A3" s="5" t="s">
        <v>83</v>
      </c>
      <c r="B3" s="56"/>
      <c r="C3" s="2"/>
      <c r="D3" s="2"/>
      <c r="E3" s="2"/>
      <c r="F3" s="2"/>
      <c r="G3" s="3"/>
      <c r="H3" s="3"/>
    </row>
    <row r="4" spans="1:8" s="4" customFormat="1" ht="15" x14ac:dyDescent="0.25">
      <c r="A4" s="5" t="s">
        <v>3</v>
      </c>
      <c r="B4" s="56"/>
      <c r="C4" s="2"/>
      <c r="D4" s="2"/>
      <c r="E4" s="2"/>
      <c r="F4" s="2"/>
      <c r="G4" s="3"/>
      <c r="H4" s="3"/>
    </row>
    <row r="6" spans="1:8" x14ac:dyDescent="0.2">
      <c r="B6" s="87" t="s">
        <v>152</v>
      </c>
      <c r="D6" s="87" t="s">
        <v>120</v>
      </c>
      <c r="E6" s="79"/>
      <c r="F6" s="81" t="s">
        <v>85</v>
      </c>
    </row>
    <row r="7" spans="1:8" ht="14.25" x14ac:dyDescent="0.2">
      <c r="A7" s="8" t="s">
        <v>180</v>
      </c>
      <c r="B7" s="58">
        <v>5027.2</v>
      </c>
      <c r="D7" s="58">
        <v>4990.1000000000004</v>
      </c>
      <c r="F7" s="59">
        <v>0.01</v>
      </c>
    </row>
    <row r="8" spans="1:8" ht="14.25" x14ac:dyDescent="0.2">
      <c r="A8" s="9" t="s">
        <v>181</v>
      </c>
      <c r="B8" s="60">
        <v>3446.2</v>
      </c>
      <c r="D8" s="60">
        <v>3528.9</v>
      </c>
      <c r="F8" s="59">
        <v>-0.02</v>
      </c>
    </row>
    <row r="9" spans="1:8" ht="14.25" x14ac:dyDescent="0.2">
      <c r="A9" s="9" t="s">
        <v>182</v>
      </c>
      <c r="B9" s="60">
        <v>1581</v>
      </c>
      <c r="D9" s="60">
        <v>1461.2</v>
      </c>
      <c r="F9" s="59">
        <v>0.08</v>
      </c>
    </row>
    <row r="10" spans="1:8" x14ac:dyDescent="0.2">
      <c r="A10" s="8" t="s">
        <v>87</v>
      </c>
      <c r="B10" s="61">
        <v>0.62</v>
      </c>
      <c r="D10" s="61">
        <v>0.63200000000000001</v>
      </c>
      <c r="F10" s="65" t="s">
        <v>148</v>
      </c>
    </row>
    <row r="11" spans="1:8" x14ac:dyDescent="0.2">
      <c r="A11" s="8" t="s">
        <v>68</v>
      </c>
      <c r="B11" s="60">
        <v>891.7</v>
      </c>
      <c r="D11" s="60">
        <v>885</v>
      </c>
      <c r="F11" s="90">
        <v>0.01</v>
      </c>
    </row>
    <row r="12" spans="1:8" x14ac:dyDescent="0.2">
      <c r="A12" s="8" t="s">
        <v>69</v>
      </c>
      <c r="B12" s="60">
        <v>888.7</v>
      </c>
      <c r="D12" s="60">
        <v>912.8</v>
      </c>
      <c r="F12" s="59">
        <v>-0.03</v>
      </c>
    </row>
    <row r="13" spans="1:8" x14ac:dyDescent="0.2">
      <c r="A13" s="8" t="s">
        <v>70</v>
      </c>
      <c r="B13" s="60">
        <v>187.5</v>
      </c>
      <c r="D13" s="60">
        <v>187.7</v>
      </c>
      <c r="F13" s="134" t="s">
        <v>171</v>
      </c>
    </row>
    <row r="14" spans="1:8" x14ac:dyDescent="0.2">
      <c r="A14" s="9" t="s">
        <v>71</v>
      </c>
      <c r="B14" s="63">
        <v>1967.9</v>
      </c>
      <c r="D14" s="63">
        <v>1985.5</v>
      </c>
      <c r="F14" s="134">
        <v>-0.01</v>
      </c>
    </row>
    <row r="15" spans="1:8" x14ac:dyDescent="0.2">
      <c r="A15" s="8" t="s">
        <v>88</v>
      </c>
      <c r="B15" s="61">
        <v>0.22800000000000001</v>
      </c>
      <c r="D15" s="61">
        <v>0.23400000000000001</v>
      </c>
      <c r="F15" s="62" t="s">
        <v>121</v>
      </c>
    </row>
    <row r="16" spans="1:8" x14ac:dyDescent="0.2">
      <c r="A16" s="9" t="s">
        <v>34</v>
      </c>
      <c r="B16" s="63">
        <v>809</v>
      </c>
      <c r="D16" s="63">
        <v>810.1</v>
      </c>
      <c r="F16" s="134" t="s">
        <v>171</v>
      </c>
    </row>
    <row r="17" spans="1:6" ht="13.5" thickBot="1" x14ac:dyDescent="0.25">
      <c r="A17" s="8" t="s">
        <v>111</v>
      </c>
      <c r="B17" s="137">
        <v>2.11</v>
      </c>
      <c r="C17" s="103"/>
      <c r="D17" s="137">
        <v>2.09</v>
      </c>
      <c r="E17" s="103"/>
      <c r="F17" s="59">
        <v>0.01</v>
      </c>
    </row>
    <row r="18" spans="1:6" ht="13.5" thickTop="1" x14ac:dyDescent="0.2"/>
    <row r="19" spans="1:6" ht="14.25" x14ac:dyDescent="0.2">
      <c r="A19" s="98" t="s">
        <v>195</v>
      </c>
    </row>
    <row r="20" spans="1:6" x14ac:dyDescent="0.2">
      <c r="A20" s="91"/>
    </row>
    <row r="24" spans="1:6" x14ac:dyDescent="0.2">
      <c r="B24" s="104"/>
      <c r="D24" s="104"/>
      <c r="F24" s="59"/>
    </row>
    <row r="26" spans="1:6" x14ac:dyDescent="0.2">
      <c r="F26" s="59"/>
    </row>
    <row r="27" spans="1:6" x14ac:dyDescent="0.2">
      <c r="B27" s="105"/>
      <c r="D27" s="105"/>
    </row>
    <row r="28" spans="1:6" x14ac:dyDescent="0.2">
      <c r="F28" s="59"/>
    </row>
    <row r="29" spans="1:6" x14ac:dyDescent="0.2">
      <c r="F29" s="59"/>
    </row>
    <row r="30" spans="1:6" x14ac:dyDescent="0.2">
      <c r="F30" s="59"/>
    </row>
    <row r="31" spans="1:6" x14ac:dyDescent="0.2">
      <c r="B31" s="104"/>
      <c r="D31" s="104"/>
      <c r="F31" s="59"/>
    </row>
    <row r="32" spans="1:6" x14ac:dyDescent="0.2">
      <c r="B32" s="105"/>
      <c r="D32" s="105"/>
    </row>
    <row r="33" spans="2:6" x14ac:dyDescent="0.2">
      <c r="B33" s="104"/>
      <c r="D33" s="104"/>
    </row>
    <row r="34" spans="2:6" x14ac:dyDescent="0.2">
      <c r="B34" s="104"/>
      <c r="D34" s="104"/>
      <c r="F34" s="59"/>
    </row>
  </sheetData>
  <pageMargins left="0.7" right="0.7" top="0.75" bottom="0.75" header="0.3" footer="0.3"/>
  <pageSetup scale="69"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N15"/>
  <sheetViews>
    <sheetView workbookViewId="0">
      <selection activeCell="P75" sqref="P75"/>
    </sheetView>
  </sheetViews>
  <sheetFormatPr defaultRowHeight="15" x14ac:dyDescent="0.25"/>
  <cols>
    <col min="1" max="1" width="49.42578125" customWidth="1"/>
    <col min="2" max="2" width="1.5703125" customWidth="1"/>
    <col min="3" max="3" width="18.7109375" customWidth="1"/>
    <col min="4" max="4" width="1.5703125" customWidth="1"/>
    <col min="5" max="5" width="18.7109375" customWidth="1"/>
    <col min="6" max="6" width="1.5703125" customWidth="1"/>
    <col min="7" max="7" width="18.7109375" customWidth="1"/>
  </cols>
  <sheetData>
    <row r="1" spans="1:14" s="4" customFormat="1" x14ac:dyDescent="0.25">
      <c r="A1" s="5" t="s">
        <v>0</v>
      </c>
      <c r="B1" s="5"/>
      <c r="C1" s="5"/>
      <c r="D1" s="5"/>
      <c r="E1" s="2"/>
      <c r="F1" s="5"/>
      <c r="G1" s="2"/>
      <c r="H1" s="2"/>
      <c r="I1" s="2"/>
      <c r="J1" s="2"/>
      <c r="K1" s="2"/>
      <c r="L1" s="2"/>
      <c r="M1" s="3"/>
      <c r="N1" s="3"/>
    </row>
    <row r="2" spans="1:14" s="4" customFormat="1" x14ac:dyDescent="0.25">
      <c r="A2" s="5" t="s">
        <v>257</v>
      </c>
      <c r="B2" s="5"/>
      <c r="C2" s="5"/>
      <c r="D2" s="5"/>
      <c r="E2" s="2"/>
      <c r="F2" s="5"/>
      <c r="G2" s="2"/>
      <c r="H2" s="2"/>
      <c r="I2" s="2"/>
      <c r="J2" s="2"/>
      <c r="K2" s="2"/>
      <c r="L2" s="2"/>
      <c r="M2" s="3"/>
      <c r="N2" s="3"/>
    </row>
    <row r="3" spans="1:14" s="4" customFormat="1" x14ac:dyDescent="0.25">
      <c r="A3" s="5" t="s">
        <v>83</v>
      </c>
      <c r="B3" s="5"/>
      <c r="C3" s="5"/>
      <c r="D3" s="5"/>
      <c r="E3" s="2"/>
      <c r="F3" s="5"/>
      <c r="G3" s="2"/>
      <c r="H3" s="2"/>
      <c r="I3" s="2"/>
      <c r="J3" s="2"/>
      <c r="K3" s="2"/>
      <c r="L3" s="2"/>
      <c r="M3" s="3"/>
      <c r="N3" s="3"/>
    </row>
    <row r="4" spans="1:14" s="4" customFormat="1" x14ac:dyDescent="0.25">
      <c r="A4" s="5" t="s">
        <v>3</v>
      </c>
      <c r="B4" s="5"/>
      <c r="C4" s="5"/>
      <c r="D4" s="5"/>
      <c r="E4" s="2"/>
      <c r="F4" s="5"/>
      <c r="G4" s="2"/>
      <c r="H4" s="2"/>
      <c r="I4" s="2"/>
      <c r="J4" s="2"/>
      <c r="K4" s="2"/>
      <c r="L4" s="2"/>
      <c r="M4" s="3"/>
      <c r="N4" s="3"/>
    </row>
    <row r="6" spans="1:14" x14ac:dyDescent="0.25">
      <c r="C6" s="256" t="s">
        <v>243</v>
      </c>
      <c r="D6" s="255"/>
      <c r="E6" s="256" t="s">
        <v>244</v>
      </c>
      <c r="F6" s="255"/>
      <c r="G6" s="256" t="s">
        <v>245</v>
      </c>
    </row>
    <row r="7" spans="1:14" x14ac:dyDescent="0.25">
      <c r="A7" s="8" t="s">
        <v>86</v>
      </c>
      <c r="C7" s="257">
        <v>1082.5999999999999</v>
      </c>
      <c r="E7" s="257">
        <v>1080.7</v>
      </c>
      <c r="G7" s="263" t="s">
        <v>250</v>
      </c>
    </row>
    <row r="8" spans="1:14" x14ac:dyDescent="0.25">
      <c r="A8" s="9" t="s">
        <v>61</v>
      </c>
      <c r="C8" s="258">
        <v>710.8</v>
      </c>
      <c r="E8" s="258">
        <v>682.1</v>
      </c>
      <c r="G8" s="149">
        <f t="shared" ref="G8:G13" si="0">(C8-E8)/C8</f>
        <v>4.0377039954980209E-2</v>
      </c>
    </row>
    <row r="9" spans="1:14" x14ac:dyDescent="0.25">
      <c r="A9" s="9" t="s">
        <v>62</v>
      </c>
      <c r="C9" s="258">
        <v>371.8</v>
      </c>
      <c r="E9" s="258">
        <v>398.6</v>
      </c>
      <c r="G9" s="149">
        <f t="shared" si="0"/>
        <v>-7.2081764389456723E-2</v>
      </c>
    </row>
    <row r="10" spans="1:14" x14ac:dyDescent="0.25">
      <c r="A10" s="8" t="s">
        <v>87</v>
      </c>
      <c r="C10" s="259">
        <v>0.57099999999999995</v>
      </c>
      <c r="E10" s="259">
        <v>0.57099999999999995</v>
      </c>
      <c r="G10" s="261" t="s">
        <v>249</v>
      </c>
    </row>
    <row r="11" spans="1:14" x14ac:dyDescent="0.25">
      <c r="A11" s="9" t="s">
        <v>242</v>
      </c>
      <c r="C11" s="260">
        <v>562.9</v>
      </c>
      <c r="E11" s="260">
        <v>562</v>
      </c>
      <c r="G11" s="263" t="s">
        <v>250</v>
      </c>
    </row>
    <row r="12" spans="1:14" x14ac:dyDescent="0.25">
      <c r="A12" s="8" t="s">
        <v>88</v>
      </c>
      <c r="C12" s="259">
        <v>5.0999999999999997E-2</v>
      </c>
      <c r="E12" s="259">
        <v>5.0999999999999997E-2</v>
      </c>
      <c r="G12" s="261" t="s">
        <v>249</v>
      </c>
    </row>
    <row r="13" spans="1:14" x14ac:dyDescent="0.25">
      <c r="A13" s="9" t="s">
        <v>34</v>
      </c>
      <c r="C13" s="260">
        <v>34.4</v>
      </c>
      <c r="E13" s="260">
        <v>35.299999999999997</v>
      </c>
      <c r="G13" s="149">
        <f t="shared" si="0"/>
        <v>-2.6162790697674378E-2</v>
      </c>
    </row>
    <row r="14" spans="1:14" ht="15.75" thickBot="1" x14ac:dyDescent="0.3">
      <c r="A14" s="8" t="s">
        <v>241</v>
      </c>
      <c r="C14" s="262">
        <v>0.1</v>
      </c>
      <c r="E14" s="262">
        <v>0.1</v>
      </c>
      <c r="G14" s="263" t="s">
        <v>250</v>
      </c>
    </row>
    <row r="15" spans="1:14" ht="15.75" thickTop="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N15"/>
  <sheetViews>
    <sheetView workbookViewId="0">
      <selection activeCell="P75" sqref="P75"/>
    </sheetView>
  </sheetViews>
  <sheetFormatPr defaultRowHeight="15" x14ac:dyDescent="0.25"/>
  <cols>
    <col min="1" max="1" width="49.42578125" customWidth="1"/>
    <col min="2" max="2" width="1.5703125" customWidth="1"/>
    <col min="3" max="3" width="18.7109375" customWidth="1"/>
    <col min="4" max="4" width="1.5703125" customWidth="1"/>
    <col min="5" max="5" width="18.7109375" customWidth="1"/>
    <col min="6" max="6" width="1.5703125" customWidth="1"/>
    <col min="7" max="7" width="18.7109375" customWidth="1"/>
  </cols>
  <sheetData>
    <row r="1" spans="1:14" s="4" customFormat="1" x14ac:dyDescent="0.25">
      <c r="A1" s="5" t="s">
        <v>0</v>
      </c>
      <c r="B1" s="5"/>
      <c r="C1" s="5"/>
      <c r="D1" s="5"/>
      <c r="E1" s="2"/>
      <c r="F1" s="5"/>
      <c r="G1" s="2"/>
      <c r="H1" s="2"/>
      <c r="I1" s="2"/>
      <c r="J1" s="2"/>
      <c r="K1" s="2"/>
      <c r="L1" s="2"/>
      <c r="M1" s="3"/>
      <c r="N1" s="3"/>
    </row>
    <row r="2" spans="1:14" s="4" customFormat="1" x14ac:dyDescent="0.25">
      <c r="A2" s="5" t="s">
        <v>258</v>
      </c>
      <c r="B2" s="5"/>
      <c r="C2" s="5"/>
      <c r="D2" s="5"/>
      <c r="E2" s="2"/>
      <c r="F2" s="5"/>
      <c r="G2" s="2"/>
      <c r="H2" s="2"/>
      <c r="I2" s="2"/>
      <c r="J2" s="2"/>
      <c r="K2" s="2"/>
      <c r="L2" s="2"/>
      <c r="M2" s="3"/>
      <c r="N2" s="3"/>
    </row>
    <row r="3" spans="1:14" s="4" customFormat="1" x14ac:dyDescent="0.25">
      <c r="A3" s="5" t="s">
        <v>83</v>
      </c>
      <c r="B3" s="5"/>
      <c r="C3" s="5"/>
      <c r="D3" s="5"/>
      <c r="E3" s="2"/>
      <c r="F3" s="5"/>
      <c r="G3" s="2"/>
      <c r="H3" s="2"/>
      <c r="I3" s="2"/>
      <c r="J3" s="2"/>
      <c r="K3" s="2"/>
      <c r="L3" s="2"/>
      <c r="M3" s="3"/>
      <c r="N3" s="3"/>
    </row>
    <row r="4" spans="1:14" s="4" customFormat="1" x14ac:dyDescent="0.25">
      <c r="A4" s="5" t="s">
        <v>3</v>
      </c>
      <c r="B4" s="5"/>
      <c r="C4" s="5"/>
      <c r="D4" s="5"/>
      <c r="E4" s="2"/>
      <c r="F4" s="5"/>
      <c r="G4" s="2"/>
      <c r="H4" s="2"/>
      <c r="I4" s="2"/>
      <c r="J4" s="2"/>
      <c r="K4" s="2"/>
      <c r="L4" s="2"/>
      <c r="M4" s="3"/>
      <c r="N4" s="3"/>
    </row>
    <row r="6" spans="1:14" x14ac:dyDescent="0.25">
      <c r="C6" s="256" t="s">
        <v>243</v>
      </c>
      <c r="D6" s="255"/>
      <c r="E6" s="256" t="s">
        <v>244</v>
      </c>
      <c r="F6" s="255"/>
      <c r="G6" s="256" t="s">
        <v>245</v>
      </c>
    </row>
    <row r="7" spans="1:14" x14ac:dyDescent="0.25">
      <c r="A7" s="8" t="s">
        <v>86</v>
      </c>
      <c r="C7" s="257">
        <v>1082.5999999999999</v>
      </c>
      <c r="E7" s="257">
        <v>1080.7</v>
      </c>
      <c r="G7" s="263" t="s">
        <v>250</v>
      </c>
    </row>
    <row r="8" spans="1:14" x14ac:dyDescent="0.25">
      <c r="A8" s="9" t="s">
        <v>61</v>
      </c>
      <c r="C8" s="258">
        <v>710.8</v>
      </c>
      <c r="E8" s="258">
        <v>682.1</v>
      </c>
      <c r="G8" s="149">
        <f t="shared" ref="G8:G9" si="0">(C8-E8)/C8</f>
        <v>4.0377039954980209E-2</v>
      </c>
    </row>
    <row r="9" spans="1:14" x14ac:dyDescent="0.25">
      <c r="A9" s="9" t="s">
        <v>62</v>
      </c>
      <c r="C9" s="258">
        <v>371.8</v>
      </c>
      <c r="E9" s="258">
        <v>398.6</v>
      </c>
      <c r="G9" s="149">
        <f t="shared" si="0"/>
        <v>-7.2081764389456723E-2</v>
      </c>
    </row>
    <row r="10" spans="1:14" x14ac:dyDescent="0.25">
      <c r="A10" s="8" t="s">
        <v>87</v>
      </c>
      <c r="C10" s="259">
        <v>0.58199999999999996</v>
      </c>
      <c r="E10" s="259">
        <v>0.58199999999999996</v>
      </c>
      <c r="G10" s="261" t="s">
        <v>249</v>
      </c>
    </row>
    <row r="11" spans="1:14" x14ac:dyDescent="0.25">
      <c r="A11" s="9" t="s">
        <v>242</v>
      </c>
      <c r="C11" s="260">
        <v>496.6</v>
      </c>
      <c r="E11" s="260">
        <v>495.6</v>
      </c>
      <c r="G11" s="263" t="s">
        <v>250</v>
      </c>
    </row>
    <row r="12" spans="1:14" x14ac:dyDescent="0.25">
      <c r="A12" s="8" t="s">
        <v>88</v>
      </c>
      <c r="C12" s="259">
        <v>0.123</v>
      </c>
      <c r="E12" s="259">
        <v>0.123</v>
      </c>
      <c r="G12" s="261" t="s">
        <v>249</v>
      </c>
    </row>
    <row r="13" spans="1:14" x14ac:dyDescent="0.25">
      <c r="A13" s="9" t="s">
        <v>34</v>
      </c>
      <c r="C13" s="260">
        <v>99.5</v>
      </c>
      <c r="E13" s="260">
        <v>99.6</v>
      </c>
      <c r="G13" s="263" t="s">
        <v>250</v>
      </c>
    </row>
    <row r="14" spans="1:14" ht="15.75" thickBot="1" x14ac:dyDescent="0.3">
      <c r="A14" s="8" t="s">
        <v>241</v>
      </c>
      <c r="C14" s="262">
        <v>0.28000000000000003</v>
      </c>
      <c r="E14" s="262">
        <v>0.28000000000000003</v>
      </c>
      <c r="G14" s="263" t="s">
        <v>250</v>
      </c>
    </row>
    <row r="15" spans="1:14" ht="15.75" thickTop="1"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Q35"/>
  <sheetViews>
    <sheetView tabSelected="1" zoomScaleNormal="100" workbookViewId="0">
      <selection activeCell="A21" sqref="A21:J21"/>
    </sheetView>
  </sheetViews>
  <sheetFormatPr defaultColWidth="9.140625" defaultRowHeight="12.75" x14ac:dyDescent="0.2"/>
  <cols>
    <col min="1" max="1" width="54.7109375" style="8" customWidth="1"/>
    <col min="2" max="2" width="15.7109375" style="8" customWidth="1"/>
    <col min="3" max="3" width="1.7109375" style="8" customWidth="1"/>
    <col min="4" max="4" width="15.7109375" style="8" customWidth="1"/>
    <col min="5" max="5" width="1.7109375" style="8" customWidth="1"/>
    <col min="6" max="6" width="15.7109375" style="8" customWidth="1"/>
    <col min="7" max="7" width="1.7109375" style="8" customWidth="1"/>
    <col min="8" max="8" width="15.7109375" style="8" customWidth="1"/>
    <col min="9" max="9" width="1.7109375" style="8" customWidth="1"/>
    <col min="10" max="10" width="15.7109375" style="8" customWidth="1"/>
    <col min="11" max="11" width="1.7109375" style="67" customWidth="1"/>
    <col min="12" max="16384" width="9.140625" style="8"/>
  </cols>
  <sheetData>
    <row r="1" spans="1:17" s="39" customFormat="1" x14ac:dyDescent="0.2">
      <c r="A1" s="5" t="s">
        <v>0</v>
      </c>
      <c r="B1" s="5"/>
      <c r="C1" s="5"/>
      <c r="D1" s="5"/>
      <c r="E1" s="5"/>
      <c r="F1" s="5"/>
      <c r="G1" s="5"/>
      <c r="H1" s="5"/>
      <c r="I1" s="5"/>
      <c r="J1" s="56"/>
      <c r="K1" s="66"/>
      <c r="L1" s="3"/>
    </row>
    <row r="2" spans="1:17" s="39" customFormat="1" x14ac:dyDescent="0.2">
      <c r="A2" s="273" t="s">
        <v>194</v>
      </c>
      <c r="B2" s="273"/>
      <c r="C2" s="273"/>
      <c r="D2" s="273"/>
      <c r="E2" s="5"/>
      <c r="F2" s="5"/>
      <c r="G2" s="5"/>
      <c r="H2" s="5"/>
      <c r="I2" s="5"/>
      <c r="J2" s="56"/>
      <c r="K2" s="66"/>
      <c r="L2" s="3"/>
    </row>
    <row r="3" spans="1:17" s="39" customFormat="1" x14ac:dyDescent="0.2">
      <c r="A3" s="5" t="s">
        <v>193</v>
      </c>
      <c r="B3" s="5"/>
      <c r="C3" s="5"/>
      <c r="D3" s="5"/>
      <c r="E3" s="5"/>
      <c r="F3" s="5"/>
      <c r="G3" s="5"/>
      <c r="H3" s="5"/>
      <c r="I3" s="5"/>
      <c r="J3" s="56"/>
      <c r="K3" s="66"/>
      <c r="L3" s="3"/>
    </row>
    <row r="5" spans="1:17" x14ac:dyDescent="0.2">
      <c r="B5" s="199" t="s">
        <v>235</v>
      </c>
      <c r="D5" s="87" t="s">
        <v>150</v>
      </c>
      <c r="F5" s="87" t="s">
        <v>151</v>
      </c>
      <c r="H5" s="87" t="s">
        <v>154</v>
      </c>
      <c r="J5" s="87" t="s">
        <v>153</v>
      </c>
      <c r="L5" s="67"/>
    </row>
    <row r="6" spans="1:17" ht="14.25" x14ac:dyDescent="0.2">
      <c r="A6" s="8" t="s">
        <v>183</v>
      </c>
      <c r="B6" s="182">
        <v>3448.4</v>
      </c>
      <c r="D6" s="12">
        <v>4021</v>
      </c>
      <c r="F6" s="12">
        <v>4199.3</v>
      </c>
      <c r="H6" s="12">
        <v>4214.6000000000004</v>
      </c>
      <c r="J6" s="12">
        <v>4043.7</v>
      </c>
      <c r="K6" s="68"/>
      <c r="L6" s="68"/>
    </row>
    <row r="7" spans="1:17" x14ac:dyDescent="0.2">
      <c r="A7" s="8" t="s">
        <v>175</v>
      </c>
      <c r="B7" s="183">
        <v>2137</v>
      </c>
      <c r="D7" s="11">
        <v>2136.3000000000002</v>
      </c>
      <c r="F7" s="11">
        <v>2135.6999999999998</v>
      </c>
      <c r="H7" s="11">
        <v>2135</v>
      </c>
      <c r="J7" s="11">
        <v>2134.4</v>
      </c>
      <c r="K7" s="68"/>
      <c r="L7" s="68"/>
    </row>
    <row r="8" spans="1:17" ht="14.25" x14ac:dyDescent="0.2">
      <c r="A8" s="8" t="s">
        <v>113</v>
      </c>
      <c r="B8" s="183">
        <v>1311.4</v>
      </c>
      <c r="D8" s="11">
        <v>1884.7</v>
      </c>
      <c r="F8" s="11">
        <v>2063.6</v>
      </c>
      <c r="H8" s="11">
        <v>2079.6</v>
      </c>
      <c r="J8" s="11">
        <v>1909.3</v>
      </c>
      <c r="K8" s="68"/>
      <c r="L8" s="68"/>
    </row>
    <row r="9" spans="1:17" ht="14.25" x14ac:dyDescent="0.2">
      <c r="A9" s="8" t="s">
        <v>184</v>
      </c>
      <c r="B9" s="183">
        <v>271.10000000000002</v>
      </c>
      <c r="D9" s="11">
        <v>211.6</v>
      </c>
      <c r="F9" s="11">
        <v>201.3</v>
      </c>
      <c r="H9" s="11">
        <v>298.8</v>
      </c>
      <c r="J9" s="11">
        <v>546.6</v>
      </c>
      <c r="K9" s="71"/>
      <c r="L9" s="68"/>
    </row>
    <row r="10" spans="1:17" x14ac:dyDescent="0.2">
      <c r="A10" s="8" t="s">
        <v>93</v>
      </c>
      <c r="B10" s="200">
        <v>42.2</v>
      </c>
      <c r="D10" s="94">
        <v>53.6</v>
      </c>
      <c r="F10" s="94">
        <v>33.299999999999997</v>
      </c>
      <c r="G10" s="94"/>
      <c r="H10" s="94">
        <v>32.200000000000003</v>
      </c>
      <c r="I10" s="94"/>
      <c r="J10" s="94">
        <v>32.1</v>
      </c>
      <c r="K10" s="94"/>
      <c r="L10" s="68"/>
    </row>
    <row r="11" spans="1:17" x14ac:dyDescent="0.2">
      <c r="A11" s="8" t="s">
        <v>92</v>
      </c>
      <c r="B11" s="200">
        <v>55</v>
      </c>
      <c r="D11" s="94">
        <v>55</v>
      </c>
      <c r="F11" s="94">
        <v>56.3</v>
      </c>
      <c r="G11" s="94"/>
      <c r="H11" s="94">
        <v>54.8</v>
      </c>
      <c r="I11" s="94"/>
      <c r="J11" s="94">
        <v>54.2</v>
      </c>
      <c r="K11" s="94"/>
      <c r="L11" s="68"/>
    </row>
    <row r="12" spans="1:17" ht="14.25" x14ac:dyDescent="0.2">
      <c r="A12" s="8" t="s">
        <v>236</v>
      </c>
      <c r="B12" s="201">
        <v>750</v>
      </c>
      <c r="D12" s="135">
        <v>329.7</v>
      </c>
      <c r="F12" s="11">
        <v>140</v>
      </c>
      <c r="H12" s="11">
        <v>125</v>
      </c>
      <c r="J12" s="11">
        <v>125</v>
      </c>
      <c r="K12" s="68"/>
      <c r="L12" s="71"/>
      <c r="Q12" s="18"/>
    </row>
    <row r="13" spans="1:17" x14ac:dyDescent="0.2">
      <c r="A13" s="8" t="s">
        <v>90</v>
      </c>
      <c r="B13" s="182">
        <v>62.1</v>
      </c>
      <c r="D13" s="12">
        <v>36.9</v>
      </c>
      <c r="F13" s="12">
        <v>37.700000000000003</v>
      </c>
      <c r="H13" s="12">
        <v>37.799999999999997</v>
      </c>
      <c r="J13" s="12">
        <v>38</v>
      </c>
      <c r="K13" s="68"/>
      <c r="L13" s="68"/>
      <c r="Q13" s="15"/>
    </row>
    <row r="14" spans="1:17" ht="14.25" x14ac:dyDescent="0.2">
      <c r="A14" s="8" t="s">
        <v>185</v>
      </c>
      <c r="B14" s="183">
        <v>360.6</v>
      </c>
      <c r="D14" s="11">
        <v>371.5</v>
      </c>
      <c r="F14" s="11">
        <v>382.7</v>
      </c>
      <c r="H14" s="11">
        <v>385.6</v>
      </c>
      <c r="J14" s="11">
        <v>388</v>
      </c>
      <c r="K14" s="68"/>
      <c r="L14" s="68"/>
    </row>
    <row r="15" spans="1:17" x14ac:dyDescent="0.2">
      <c r="A15" s="8" t="s">
        <v>91</v>
      </c>
      <c r="B15" s="181">
        <v>57</v>
      </c>
      <c r="D15" s="8">
        <v>62</v>
      </c>
      <c r="F15" s="8">
        <v>52</v>
      </c>
      <c r="H15" s="8">
        <v>52</v>
      </c>
      <c r="J15" s="8">
        <v>49</v>
      </c>
      <c r="K15" s="8"/>
      <c r="L15" s="68"/>
    </row>
    <row r="16" spans="1:17" ht="14.25" x14ac:dyDescent="0.2">
      <c r="A16" s="8" t="s">
        <v>186</v>
      </c>
      <c r="B16" s="202">
        <v>9363</v>
      </c>
      <c r="D16" s="69">
        <v>9381</v>
      </c>
      <c r="F16" s="69">
        <v>9694</v>
      </c>
      <c r="H16" s="69">
        <v>9661</v>
      </c>
      <c r="J16" s="69">
        <v>9694</v>
      </c>
      <c r="K16" s="8"/>
      <c r="L16" s="68"/>
    </row>
    <row r="17" spans="1:10" ht="6" customHeight="1" x14ac:dyDescent="0.2">
      <c r="A17" s="86"/>
    </row>
    <row r="18" spans="1:10" ht="14.25" x14ac:dyDescent="0.2">
      <c r="A18" s="67" t="s">
        <v>187</v>
      </c>
      <c r="B18" s="67"/>
      <c r="C18" s="67"/>
      <c r="D18" s="67"/>
      <c r="E18" s="67"/>
      <c r="F18" s="67"/>
      <c r="G18" s="67"/>
      <c r="H18" s="67"/>
      <c r="I18" s="67"/>
      <c r="J18" s="67"/>
    </row>
    <row r="19" spans="1:10" ht="14.25" x14ac:dyDescent="0.2">
      <c r="A19" s="67" t="s">
        <v>251</v>
      </c>
      <c r="B19" s="67"/>
      <c r="C19" s="67"/>
      <c r="D19" s="67"/>
      <c r="E19" s="67"/>
      <c r="F19" s="67"/>
      <c r="G19" s="67"/>
      <c r="H19" s="67"/>
      <c r="I19" s="67"/>
      <c r="J19" s="67"/>
    </row>
    <row r="20" spans="1:10" ht="14.25" x14ac:dyDescent="0.2">
      <c r="A20" s="67" t="s">
        <v>188</v>
      </c>
      <c r="B20" s="67"/>
      <c r="C20" s="67"/>
      <c r="D20" s="67"/>
      <c r="E20" s="67"/>
      <c r="F20" s="67"/>
      <c r="G20" s="67"/>
      <c r="H20" s="67"/>
      <c r="I20" s="67"/>
      <c r="J20" s="67"/>
    </row>
    <row r="21" spans="1:10" ht="38.25" customHeight="1" x14ac:dyDescent="0.2">
      <c r="A21" s="274" t="s">
        <v>269</v>
      </c>
      <c r="B21" s="274"/>
      <c r="C21" s="274"/>
      <c r="D21" s="274"/>
      <c r="E21" s="274"/>
      <c r="F21" s="274"/>
      <c r="G21" s="274"/>
      <c r="H21" s="274"/>
      <c r="I21" s="274"/>
      <c r="J21" s="274"/>
    </row>
    <row r="22" spans="1:10" ht="14.25" x14ac:dyDescent="0.2">
      <c r="A22" s="67" t="s">
        <v>189</v>
      </c>
      <c r="B22" s="67"/>
      <c r="C22" s="67"/>
      <c r="D22" s="67"/>
      <c r="E22" s="67"/>
      <c r="F22" s="67"/>
      <c r="G22" s="67"/>
      <c r="H22" s="67"/>
      <c r="I22" s="67"/>
      <c r="J22" s="67"/>
    </row>
    <row r="23" spans="1:10" ht="14.25" x14ac:dyDescent="0.2">
      <c r="A23" s="67" t="s">
        <v>190</v>
      </c>
      <c r="B23" s="67"/>
      <c r="C23" s="67"/>
      <c r="D23" s="67"/>
      <c r="E23" s="67"/>
      <c r="F23" s="67"/>
      <c r="G23" s="67"/>
      <c r="H23" s="67"/>
      <c r="I23" s="67"/>
      <c r="J23" s="67"/>
    </row>
    <row r="24" spans="1:10" ht="14.25" x14ac:dyDescent="0.2">
      <c r="A24" s="67" t="s">
        <v>259</v>
      </c>
      <c r="B24" s="11"/>
      <c r="D24" s="11"/>
      <c r="F24" s="11"/>
      <c r="G24" s="68"/>
      <c r="H24" s="11"/>
      <c r="I24" s="68"/>
      <c r="J24" s="11"/>
    </row>
    <row r="25" spans="1:10" x14ac:dyDescent="0.2">
      <c r="B25" s="11"/>
      <c r="D25" s="11"/>
      <c r="F25" s="11"/>
      <c r="G25" s="68"/>
      <c r="H25" s="11"/>
      <c r="I25" s="71"/>
      <c r="J25" s="11"/>
    </row>
    <row r="26" spans="1:10" x14ac:dyDescent="0.2">
      <c r="B26" s="11"/>
      <c r="D26" s="11"/>
      <c r="F26" s="11"/>
      <c r="G26" s="71"/>
      <c r="H26" s="18"/>
      <c r="I26" s="68"/>
      <c r="J26" s="11"/>
    </row>
    <row r="27" spans="1:10" x14ac:dyDescent="0.2">
      <c r="B27" s="11"/>
      <c r="D27" s="11"/>
      <c r="F27" s="11"/>
      <c r="G27" s="68"/>
      <c r="H27" s="15"/>
      <c r="I27" s="68"/>
      <c r="J27" s="15"/>
    </row>
    <row r="28" spans="1:10" x14ac:dyDescent="0.2">
      <c r="B28" s="11"/>
      <c r="D28" s="11"/>
      <c r="F28" s="11"/>
      <c r="G28" s="68"/>
      <c r="H28" s="11"/>
      <c r="I28" s="68"/>
      <c r="J28" s="11"/>
    </row>
    <row r="31" spans="1:10" x14ac:dyDescent="0.2">
      <c r="B31" s="104"/>
      <c r="D31" s="104"/>
      <c r="F31" s="104"/>
      <c r="H31" s="104"/>
      <c r="J31" s="104"/>
    </row>
    <row r="35" spans="2:10" x14ac:dyDescent="0.2">
      <c r="B35" s="69"/>
      <c r="D35" s="69"/>
      <c r="F35" s="69"/>
      <c r="H35" s="69"/>
      <c r="J35" s="69"/>
    </row>
  </sheetData>
  <mergeCells count="2">
    <mergeCell ref="A2:D2"/>
    <mergeCell ref="A21:J21"/>
  </mergeCells>
  <pageMargins left="0.7" right="0.7" top="0.75" bottom="0.75" header="0.3" footer="0.3"/>
  <pageSetup scale="87" orientation="landscape"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zoomScaleNormal="100" workbookViewId="0">
      <selection activeCell="H24" sqref="H24"/>
    </sheetView>
  </sheetViews>
  <sheetFormatPr defaultColWidth="9.140625" defaultRowHeight="12.75" x14ac:dyDescent="0.2"/>
  <cols>
    <col min="1" max="1" width="54.7109375" style="8" customWidth="1"/>
    <col min="2" max="2" width="15.7109375" style="8" customWidth="1"/>
    <col min="3" max="3" width="1.7109375" style="8" customWidth="1"/>
    <col min="4" max="4" width="15.7109375" style="8" customWidth="1"/>
    <col min="5" max="5" width="1.7109375" style="8" customWidth="1"/>
    <col min="6" max="6" width="15.7109375" style="8" customWidth="1"/>
    <col min="7" max="7" width="1.7109375" style="8" customWidth="1"/>
    <col min="8" max="16384" width="9.140625" style="8"/>
  </cols>
  <sheetData>
    <row r="1" spans="1:13" s="39" customFormat="1" x14ac:dyDescent="0.2">
      <c r="A1" s="5" t="s">
        <v>0</v>
      </c>
      <c r="B1" s="5"/>
      <c r="C1" s="5"/>
      <c r="D1" s="5"/>
      <c r="E1" s="5"/>
      <c r="F1" s="5"/>
      <c r="G1" s="5"/>
      <c r="H1" s="3"/>
    </row>
    <row r="2" spans="1:13" s="39" customFormat="1" x14ac:dyDescent="0.2">
      <c r="A2" s="273" t="s">
        <v>198</v>
      </c>
      <c r="B2" s="273"/>
      <c r="C2" s="273"/>
      <c r="D2" s="273"/>
      <c r="E2" s="5"/>
      <c r="F2" s="5"/>
      <c r="G2" s="5"/>
      <c r="H2" s="3"/>
    </row>
    <row r="3" spans="1:13" s="39" customFormat="1" x14ac:dyDescent="0.2">
      <c r="A3" s="5" t="s">
        <v>2</v>
      </c>
      <c r="B3" s="5"/>
      <c r="C3" s="5"/>
      <c r="D3" s="5"/>
      <c r="E3" s="5"/>
      <c r="F3" s="5"/>
      <c r="G3" s="5"/>
      <c r="H3" s="3"/>
    </row>
    <row r="5" spans="1:13" x14ac:dyDescent="0.2">
      <c r="B5" s="87" t="s">
        <v>152</v>
      </c>
      <c r="D5" s="87" t="s">
        <v>120</v>
      </c>
      <c r="F5" s="87" t="s">
        <v>85</v>
      </c>
      <c r="H5" s="67"/>
    </row>
    <row r="6" spans="1:13" ht="14.25" x14ac:dyDescent="0.2">
      <c r="A6" s="8" t="s">
        <v>112</v>
      </c>
      <c r="B6" s="12">
        <v>4021</v>
      </c>
      <c r="D6" s="12">
        <v>3657.3</v>
      </c>
      <c r="F6" s="88">
        <v>0.1</v>
      </c>
      <c r="H6" s="68"/>
    </row>
    <row r="7" spans="1:13" ht="14.25" x14ac:dyDescent="0.2">
      <c r="A7" s="8" t="s">
        <v>122</v>
      </c>
      <c r="B7" s="11">
        <v>1884.7</v>
      </c>
      <c r="D7" s="11">
        <v>1523.6</v>
      </c>
      <c r="F7" s="88">
        <v>0.24</v>
      </c>
      <c r="H7" s="68"/>
    </row>
    <row r="8" spans="1:13" x14ac:dyDescent="0.2">
      <c r="A8" s="8" t="s">
        <v>108</v>
      </c>
      <c r="B8" s="11">
        <v>1260.0999999999999</v>
      </c>
      <c r="D8" s="11">
        <v>1106</v>
      </c>
      <c r="F8" s="88">
        <v>0.14000000000000001</v>
      </c>
      <c r="H8" s="68"/>
    </row>
    <row r="9" spans="1:13" x14ac:dyDescent="0.2">
      <c r="A9" s="8" t="s">
        <v>93</v>
      </c>
      <c r="B9" s="94">
        <v>151.19999999999999</v>
      </c>
      <c r="D9" s="94">
        <v>214.7</v>
      </c>
      <c r="E9" s="94"/>
      <c r="F9" s="88">
        <v>-0.3</v>
      </c>
      <c r="G9" s="94"/>
      <c r="H9" s="68"/>
    </row>
    <row r="10" spans="1:13" x14ac:dyDescent="0.2">
      <c r="A10" s="8" t="s">
        <v>92</v>
      </c>
      <c r="B10" s="94">
        <v>220.3</v>
      </c>
      <c r="D10" s="94">
        <v>200.7</v>
      </c>
      <c r="E10" s="94"/>
      <c r="F10" s="88">
        <v>0.1</v>
      </c>
      <c r="G10" s="94"/>
      <c r="H10" s="68"/>
    </row>
    <row r="11" spans="1:13" x14ac:dyDescent="0.2">
      <c r="A11" s="8" t="s">
        <v>89</v>
      </c>
      <c r="B11" s="135">
        <v>719.7</v>
      </c>
      <c r="D11" s="11">
        <v>312.89999999999998</v>
      </c>
      <c r="F11" s="88">
        <v>1.3</v>
      </c>
      <c r="H11" s="71"/>
      <c r="M11" s="18"/>
    </row>
    <row r="12" spans="1:13" x14ac:dyDescent="0.2">
      <c r="A12" s="8" t="s">
        <v>90</v>
      </c>
      <c r="B12" s="12">
        <v>150.4</v>
      </c>
      <c r="D12" s="12">
        <v>152.5</v>
      </c>
      <c r="F12" s="88">
        <v>-0.01</v>
      </c>
      <c r="H12" s="68"/>
      <c r="M12" s="15"/>
    </row>
    <row r="13" spans="1:13" ht="9" customHeight="1" x14ac:dyDescent="0.2">
      <c r="A13" s="86"/>
    </row>
    <row r="14" spans="1:13" ht="14.25" x14ac:dyDescent="0.2">
      <c r="A14" s="67" t="s">
        <v>191</v>
      </c>
      <c r="B14" s="67"/>
      <c r="C14" s="67"/>
      <c r="D14" s="67"/>
      <c r="E14" s="67"/>
      <c r="F14" s="67"/>
      <c r="G14" s="67"/>
    </row>
    <row r="15" spans="1:13" ht="14.25" x14ac:dyDescent="0.2">
      <c r="A15" s="67" t="s">
        <v>192</v>
      </c>
      <c r="B15" s="67"/>
      <c r="C15" s="67"/>
      <c r="D15" s="67"/>
      <c r="E15" s="67"/>
      <c r="F15" s="67"/>
      <c r="G15" s="67"/>
    </row>
    <row r="16" spans="1:13" x14ac:dyDescent="0.2">
      <c r="F16" s="92"/>
    </row>
    <row r="17" spans="1:13" x14ac:dyDescent="0.2">
      <c r="B17" s="11"/>
      <c r="D17" s="11"/>
      <c r="F17" s="11"/>
      <c r="G17" s="68"/>
    </row>
    <row r="18" spans="1:13" x14ac:dyDescent="0.2">
      <c r="B18" s="11"/>
      <c r="D18" s="11"/>
      <c r="F18" s="11"/>
      <c r="G18" s="68"/>
    </row>
    <row r="19" spans="1:13" x14ac:dyDescent="0.2">
      <c r="B19" s="11"/>
      <c r="D19" s="11"/>
      <c r="F19" s="11"/>
      <c r="G19" s="68"/>
    </row>
    <row r="20" spans="1:13" x14ac:dyDescent="0.2">
      <c r="B20" s="11"/>
      <c r="D20" s="11"/>
      <c r="F20" s="11"/>
      <c r="G20" s="68"/>
    </row>
    <row r="21" spans="1:13" x14ac:dyDescent="0.2">
      <c r="B21" s="11"/>
      <c r="D21" s="11"/>
      <c r="F21" s="11"/>
      <c r="G21" s="71"/>
    </row>
    <row r="22" spans="1:13" x14ac:dyDescent="0.2">
      <c r="B22" s="11"/>
      <c r="D22" s="11"/>
      <c r="F22" s="11"/>
      <c r="G22" s="68"/>
    </row>
    <row r="23" spans="1:13" x14ac:dyDescent="0.2">
      <c r="B23" s="11"/>
      <c r="D23" s="11"/>
      <c r="F23" s="11"/>
      <c r="G23" s="68"/>
    </row>
    <row r="26" spans="1:13" x14ac:dyDescent="0.2">
      <c r="B26" s="104"/>
      <c r="D26" s="104"/>
      <c r="F26" s="104"/>
    </row>
    <row r="30" spans="1:13" s="67" customFormat="1" x14ac:dyDescent="0.2">
      <c r="A30" s="8"/>
      <c r="B30" s="69"/>
      <c r="C30" s="8"/>
      <c r="D30" s="69"/>
      <c r="E30" s="8"/>
      <c r="F30" s="69"/>
      <c r="G30" s="8"/>
      <c r="H30" s="8"/>
      <c r="I30" s="8"/>
      <c r="J30" s="8"/>
      <c r="K30" s="8"/>
      <c r="L30" s="8"/>
      <c r="M30" s="8"/>
    </row>
  </sheetData>
  <mergeCells count="1">
    <mergeCell ref="A2:D2"/>
  </mergeCells>
  <pageMargins left="0.7" right="0.7" top="0.75" bottom="0.75" header="0.3" footer="0.3"/>
  <pageSetup orientation="landscape"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81"/>
  <sheetViews>
    <sheetView zoomScaleNormal="100" workbookViewId="0">
      <selection activeCell="P75" sqref="P75"/>
    </sheetView>
  </sheetViews>
  <sheetFormatPr defaultColWidth="18.42578125" defaultRowHeight="12.75" x14ac:dyDescent="0.2"/>
  <cols>
    <col min="1" max="1" width="54" style="22" customWidth="1"/>
    <col min="2" max="2" width="15.7109375" style="22" customWidth="1"/>
    <col min="3" max="3" width="1.85546875" style="22" customWidth="1"/>
    <col min="4" max="4" width="15.7109375" style="22" customWidth="1"/>
    <col min="5" max="10" width="11.85546875" style="22" customWidth="1"/>
    <col min="11" max="11" width="4.7109375" style="22" customWidth="1"/>
    <col min="12" max="13" width="11.85546875" style="22" customWidth="1"/>
    <col min="14" max="16384" width="18.42578125" style="22"/>
  </cols>
  <sheetData>
    <row r="1" spans="1:27" x14ac:dyDescent="0.2">
      <c r="A1" s="20" t="s">
        <v>0</v>
      </c>
      <c r="B1" s="21"/>
      <c r="C1" s="21"/>
      <c r="D1" s="21"/>
      <c r="E1" s="93"/>
      <c r="F1" s="93"/>
      <c r="G1" s="93"/>
      <c r="H1" s="93"/>
      <c r="I1" s="93"/>
      <c r="J1" s="93"/>
      <c r="K1" s="93"/>
      <c r="L1" s="93"/>
      <c r="M1" s="93"/>
      <c r="N1" s="93"/>
      <c r="O1" s="93"/>
      <c r="P1" s="93"/>
      <c r="Q1" s="93"/>
      <c r="R1" s="93"/>
      <c r="S1" s="93"/>
      <c r="T1" s="93"/>
      <c r="U1" s="93"/>
      <c r="V1" s="93"/>
      <c r="W1" s="93"/>
      <c r="X1" s="93"/>
      <c r="Y1" s="93"/>
      <c r="Z1" s="93"/>
      <c r="AA1" s="93"/>
    </row>
    <row r="2" spans="1:27" x14ac:dyDescent="0.2">
      <c r="A2" s="23" t="s">
        <v>46</v>
      </c>
      <c r="B2" s="21"/>
      <c r="C2" s="21"/>
      <c r="D2" s="21"/>
      <c r="E2" s="93"/>
      <c r="F2" s="93"/>
      <c r="G2" s="93"/>
      <c r="H2" s="93"/>
      <c r="I2" s="93"/>
      <c r="J2" s="93"/>
      <c r="K2" s="93"/>
      <c r="L2" s="93"/>
      <c r="M2" s="93"/>
      <c r="N2" s="93"/>
      <c r="O2" s="93"/>
      <c r="P2" s="93"/>
      <c r="Q2" s="93"/>
      <c r="R2" s="93"/>
      <c r="S2" s="93"/>
      <c r="T2" s="93"/>
      <c r="U2" s="93"/>
      <c r="V2" s="93"/>
      <c r="W2" s="93"/>
      <c r="X2" s="93"/>
      <c r="Y2" s="93"/>
      <c r="Z2" s="93"/>
      <c r="AA2" s="93"/>
    </row>
    <row r="3" spans="1:27" x14ac:dyDescent="0.2">
      <c r="A3" s="23" t="s">
        <v>2</v>
      </c>
      <c r="B3" s="21"/>
      <c r="C3" s="21"/>
      <c r="D3" s="21"/>
      <c r="E3" s="93"/>
      <c r="F3" s="93"/>
      <c r="G3" s="93"/>
      <c r="H3" s="93"/>
      <c r="I3" s="93"/>
      <c r="J3" s="93"/>
      <c r="K3" s="93"/>
      <c r="L3" s="93"/>
      <c r="M3" s="93"/>
      <c r="N3" s="93"/>
      <c r="O3" s="93"/>
      <c r="P3" s="93"/>
      <c r="Q3" s="93"/>
      <c r="R3" s="93"/>
      <c r="S3" s="93"/>
      <c r="T3" s="93"/>
      <c r="U3" s="93"/>
      <c r="V3" s="93"/>
      <c r="W3" s="93"/>
      <c r="X3" s="93"/>
      <c r="Y3" s="93"/>
      <c r="Z3" s="93"/>
      <c r="AA3" s="93"/>
    </row>
    <row r="4" spans="1:27" x14ac:dyDescent="0.2">
      <c r="A4" s="20" t="s">
        <v>3</v>
      </c>
      <c r="B4" s="21"/>
      <c r="C4" s="21"/>
      <c r="D4" s="21"/>
      <c r="E4" s="93"/>
      <c r="F4" s="93"/>
      <c r="G4" s="93"/>
      <c r="H4" s="93"/>
      <c r="I4" s="93"/>
      <c r="J4" s="93"/>
      <c r="K4" s="93"/>
      <c r="L4" s="93"/>
      <c r="M4" s="93"/>
      <c r="N4" s="93"/>
      <c r="O4" s="93"/>
      <c r="P4" s="93"/>
      <c r="Q4" s="93"/>
      <c r="R4" s="93"/>
      <c r="S4" s="93"/>
      <c r="T4" s="93"/>
      <c r="U4" s="93"/>
      <c r="V4" s="93"/>
      <c r="W4" s="93"/>
      <c r="X4" s="93"/>
      <c r="Y4" s="93"/>
      <c r="Z4" s="93"/>
      <c r="AA4" s="93"/>
    </row>
    <row r="5" spans="1:27" x14ac:dyDescent="0.2">
      <c r="A5" s="93"/>
      <c r="B5" s="93"/>
      <c r="C5" s="93"/>
      <c r="D5" s="93"/>
      <c r="E5" s="93"/>
      <c r="F5" s="93"/>
      <c r="G5" s="93"/>
      <c r="H5" s="93"/>
      <c r="I5" s="93"/>
      <c r="J5" s="93"/>
      <c r="K5" s="93"/>
      <c r="L5" s="93"/>
      <c r="M5" s="93"/>
      <c r="N5" s="93"/>
      <c r="O5" s="93"/>
      <c r="P5" s="93"/>
      <c r="Q5" s="93"/>
      <c r="R5" s="93"/>
      <c r="S5" s="93"/>
      <c r="T5" s="93"/>
      <c r="U5" s="93"/>
      <c r="V5" s="93"/>
      <c r="W5" s="93"/>
      <c r="X5" s="93"/>
      <c r="Y5" s="93"/>
      <c r="Z5" s="93"/>
      <c r="AA5" s="93"/>
    </row>
    <row r="6" spans="1:27" x14ac:dyDescent="0.2">
      <c r="A6" s="93"/>
      <c r="B6" s="275" t="s">
        <v>47</v>
      </c>
      <c r="C6" s="275"/>
      <c r="D6" s="275"/>
      <c r="E6" s="93"/>
      <c r="F6" s="93"/>
      <c r="G6" s="93"/>
      <c r="H6" s="93"/>
      <c r="I6" s="93"/>
      <c r="J6" s="93"/>
      <c r="K6" s="93"/>
      <c r="L6" s="93"/>
      <c r="M6" s="93"/>
      <c r="N6" s="93"/>
      <c r="O6" s="93"/>
      <c r="P6" s="93"/>
      <c r="Q6" s="93"/>
      <c r="R6" s="93"/>
      <c r="S6" s="93"/>
      <c r="T6" s="93"/>
      <c r="U6" s="93"/>
      <c r="V6" s="93"/>
      <c r="W6" s="93"/>
      <c r="X6" s="93"/>
      <c r="Y6" s="93"/>
      <c r="Z6" s="93"/>
      <c r="AA6" s="93"/>
    </row>
    <row r="7" spans="1:27" ht="25.5" x14ac:dyDescent="0.2">
      <c r="A7" s="24"/>
      <c r="B7" s="25" t="s">
        <v>237</v>
      </c>
      <c r="C7" s="26"/>
      <c r="D7" s="25" t="s">
        <v>155</v>
      </c>
      <c r="E7" s="93"/>
      <c r="F7" s="93"/>
      <c r="G7" s="93"/>
      <c r="H7" s="93"/>
      <c r="I7" s="93"/>
      <c r="J7" s="93"/>
      <c r="K7" s="93"/>
      <c r="L7" s="93"/>
      <c r="M7" s="93"/>
      <c r="N7" s="93"/>
      <c r="O7" s="93"/>
      <c r="P7" s="93"/>
      <c r="Q7" s="93"/>
      <c r="R7" s="93"/>
      <c r="S7" s="93"/>
      <c r="T7" s="93"/>
      <c r="U7" s="93"/>
      <c r="V7" s="93"/>
      <c r="W7" s="93"/>
      <c r="X7" s="93"/>
      <c r="Y7" s="93"/>
      <c r="Z7" s="93"/>
      <c r="AA7" s="93"/>
    </row>
    <row r="8" spans="1:27" x14ac:dyDescent="0.2">
      <c r="A8" s="93" t="s">
        <v>48</v>
      </c>
      <c r="C8" s="93"/>
      <c r="E8" s="93"/>
      <c r="F8" s="93"/>
      <c r="G8" s="93"/>
      <c r="H8" s="93"/>
      <c r="I8" s="93"/>
      <c r="J8" s="93"/>
      <c r="K8" s="93"/>
      <c r="L8" s="93"/>
      <c r="M8" s="93"/>
      <c r="N8" s="93"/>
      <c r="O8" s="93"/>
      <c r="P8" s="93"/>
      <c r="Q8" s="93"/>
      <c r="R8" s="93"/>
      <c r="S8" s="93"/>
      <c r="T8" s="93"/>
      <c r="U8" s="93"/>
      <c r="V8" s="93"/>
      <c r="W8" s="93"/>
      <c r="X8" s="93"/>
      <c r="Y8" s="93"/>
      <c r="Z8" s="93"/>
      <c r="AA8" s="93"/>
    </row>
    <row r="9" spans="1:27" s="28" customFormat="1" x14ac:dyDescent="0.2">
      <c r="A9" s="24" t="s">
        <v>49</v>
      </c>
      <c r="B9" s="203">
        <v>166.4</v>
      </c>
      <c r="C9" s="204"/>
      <c r="D9" s="203">
        <v>312.60000000000002</v>
      </c>
      <c r="E9" s="93"/>
      <c r="F9" s="93"/>
      <c r="G9" s="93"/>
      <c r="H9" s="93"/>
      <c r="I9" s="93"/>
      <c r="J9" s="93"/>
      <c r="K9" s="93"/>
      <c r="L9" s="93"/>
      <c r="M9" s="93"/>
      <c r="N9" s="93"/>
      <c r="O9" s="93"/>
      <c r="P9" s="93"/>
      <c r="Q9" s="93"/>
      <c r="R9" s="93"/>
      <c r="S9" s="93"/>
      <c r="T9" s="93"/>
      <c r="U9" s="93"/>
      <c r="V9" s="93"/>
      <c r="W9" s="93"/>
      <c r="X9" s="93"/>
      <c r="Y9" s="93"/>
      <c r="Z9" s="93"/>
      <c r="AA9" s="93"/>
    </row>
    <row r="10" spans="1:27" x14ac:dyDescent="0.2">
      <c r="A10" s="24" t="s">
        <v>50</v>
      </c>
      <c r="B10" s="205">
        <v>0</v>
      </c>
      <c r="C10" s="204"/>
      <c r="D10" s="205">
        <v>68.099999999999994</v>
      </c>
      <c r="E10" s="93"/>
      <c r="F10" s="93"/>
      <c r="G10" s="93"/>
      <c r="H10" s="93"/>
      <c r="I10" s="93"/>
      <c r="J10" s="93"/>
      <c r="K10" s="93"/>
      <c r="L10" s="93"/>
      <c r="M10" s="93"/>
      <c r="N10" s="93"/>
      <c r="O10" s="93"/>
      <c r="P10" s="93"/>
      <c r="Q10" s="93"/>
      <c r="R10" s="93"/>
      <c r="S10" s="93"/>
      <c r="T10" s="93"/>
      <c r="U10" s="93"/>
      <c r="V10" s="93"/>
      <c r="W10" s="93"/>
      <c r="X10" s="93"/>
      <c r="Y10" s="93"/>
      <c r="Z10" s="93"/>
      <c r="AA10" s="93"/>
    </row>
    <row r="11" spans="1:27" x14ac:dyDescent="0.2">
      <c r="A11" s="29" t="s">
        <v>51</v>
      </c>
      <c r="B11" s="206">
        <f>SUM(B9:B10)</f>
        <v>166.4</v>
      </c>
      <c r="C11" s="204"/>
      <c r="D11" s="206">
        <f>SUM(D9:D10)</f>
        <v>380.70000000000005</v>
      </c>
      <c r="E11" s="93"/>
      <c r="F11" s="93"/>
      <c r="G11" s="93"/>
      <c r="H11" s="93"/>
      <c r="I11" s="93"/>
      <c r="J11" s="93"/>
      <c r="K11" s="93"/>
      <c r="L11" s="93"/>
      <c r="M11" s="93"/>
      <c r="N11" s="93"/>
      <c r="O11" s="93"/>
      <c r="P11" s="93"/>
      <c r="Q11" s="93"/>
      <c r="R11" s="93"/>
      <c r="S11" s="93"/>
      <c r="T11" s="93"/>
      <c r="U11" s="93"/>
      <c r="V11" s="93"/>
      <c r="W11" s="93"/>
      <c r="X11" s="93"/>
      <c r="Y11" s="93"/>
      <c r="Z11" s="93"/>
      <c r="AA11" s="93"/>
    </row>
    <row r="12" spans="1:27" x14ac:dyDescent="0.2">
      <c r="A12" s="29" t="s">
        <v>52</v>
      </c>
      <c r="B12" s="205">
        <v>-7.6</v>
      </c>
      <c r="C12" s="204"/>
      <c r="D12" s="205">
        <v>-46.5</v>
      </c>
      <c r="E12" s="93"/>
      <c r="F12" s="93"/>
      <c r="G12" s="93"/>
      <c r="H12" s="93"/>
      <c r="I12" s="93"/>
      <c r="J12" s="93"/>
      <c r="K12" s="93"/>
      <c r="L12" s="93"/>
      <c r="M12" s="93"/>
      <c r="N12" s="93"/>
      <c r="O12" s="93"/>
      <c r="P12" s="93"/>
      <c r="Q12" s="93"/>
      <c r="R12" s="93"/>
      <c r="S12" s="93"/>
      <c r="T12" s="93"/>
      <c r="U12" s="93"/>
      <c r="V12" s="93"/>
      <c r="W12" s="93"/>
      <c r="X12" s="93"/>
      <c r="Y12" s="93"/>
      <c r="Z12" s="93"/>
      <c r="AA12" s="93"/>
    </row>
    <row r="13" spans="1:27" x14ac:dyDescent="0.2">
      <c r="A13" s="30" t="s">
        <v>53</v>
      </c>
      <c r="B13" s="206">
        <f>SUM(B11:B12)</f>
        <v>158.80000000000001</v>
      </c>
      <c r="C13" s="204"/>
      <c r="D13" s="206">
        <f>SUM(D11:D12)</f>
        <v>334.20000000000005</v>
      </c>
      <c r="E13" s="93"/>
      <c r="F13" s="93"/>
      <c r="G13" s="93"/>
      <c r="H13" s="93"/>
      <c r="I13" s="93"/>
      <c r="J13" s="93"/>
      <c r="K13" s="93"/>
      <c r="L13" s="93"/>
      <c r="M13" s="93"/>
      <c r="N13" s="93"/>
      <c r="O13" s="93"/>
      <c r="P13" s="93"/>
      <c r="Q13" s="93"/>
      <c r="R13" s="93"/>
      <c r="S13" s="93"/>
      <c r="T13" s="93"/>
      <c r="U13" s="93"/>
      <c r="V13" s="93"/>
      <c r="W13" s="93"/>
      <c r="X13" s="93"/>
      <c r="Y13" s="93"/>
      <c r="Z13" s="93"/>
      <c r="AA13" s="93"/>
    </row>
    <row r="14" spans="1:27" x14ac:dyDescent="0.2">
      <c r="A14" s="93" t="s">
        <v>54</v>
      </c>
      <c r="B14" s="205">
        <v>1098.0999999999999</v>
      </c>
      <c r="C14" s="204"/>
      <c r="D14" s="205">
        <v>1205.0999999999999</v>
      </c>
      <c r="E14" s="93"/>
      <c r="F14" s="93"/>
      <c r="G14" s="93"/>
      <c r="H14" s="93"/>
      <c r="I14" s="93"/>
      <c r="J14" s="93"/>
      <c r="K14" s="93"/>
      <c r="L14" s="93"/>
      <c r="M14" s="93"/>
      <c r="N14" s="93"/>
      <c r="O14" s="93"/>
      <c r="P14" s="93"/>
      <c r="Q14" s="93"/>
      <c r="R14" s="93"/>
      <c r="S14" s="93"/>
      <c r="T14" s="93"/>
      <c r="U14" s="93"/>
      <c r="V14" s="93"/>
      <c r="W14" s="93"/>
      <c r="X14" s="93"/>
      <c r="Y14" s="93"/>
      <c r="Z14" s="93"/>
      <c r="AA14" s="93"/>
    </row>
    <row r="15" spans="1:27" ht="13.5" thickBot="1" x14ac:dyDescent="0.25">
      <c r="A15" s="29" t="s">
        <v>45</v>
      </c>
      <c r="B15" s="207">
        <f>SUM(B13:B14)</f>
        <v>1256.8999999999999</v>
      </c>
      <c r="C15" s="204"/>
      <c r="D15" s="207">
        <f>SUM(D13:D14)</f>
        <v>1539.3</v>
      </c>
      <c r="E15" s="93"/>
      <c r="F15" s="93"/>
      <c r="G15" s="93"/>
      <c r="H15" s="93"/>
      <c r="I15" s="93"/>
      <c r="J15" s="93"/>
      <c r="K15" s="93"/>
      <c r="L15" s="93"/>
      <c r="M15" s="93"/>
      <c r="N15" s="93"/>
      <c r="O15" s="93"/>
      <c r="P15" s="93"/>
      <c r="Q15" s="93"/>
      <c r="R15" s="93"/>
      <c r="S15" s="93"/>
      <c r="T15" s="93"/>
      <c r="U15" s="93"/>
      <c r="V15" s="93"/>
      <c r="W15" s="93"/>
      <c r="X15" s="93"/>
      <c r="Y15" s="93"/>
      <c r="Z15" s="93"/>
      <c r="AA15" s="93"/>
    </row>
    <row r="16" spans="1:27" ht="13.5" thickTop="1" x14ac:dyDescent="0.2">
      <c r="A16" s="93" t="s">
        <v>55</v>
      </c>
      <c r="B16" s="208"/>
      <c r="C16" s="204"/>
      <c r="D16" s="208"/>
      <c r="E16" s="93"/>
      <c r="F16" s="93"/>
      <c r="G16" s="93"/>
      <c r="H16" s="93"/>
      <c r="I16" s="93"/>
      <c r="J16" s="93"/>
      <c r="K16" s="93"/>
      <c r="L16" s="93"/>
      <c r="M16" s="93"/>
      <c r="N16" s="93"/>
      <c r="O16" s="93"/>
      <c r="P16" s="93"/>
      <c r="Q16" s="93"/>
      <c r="R16" s="93"/>
      <c r="S16" s="93"/>
      <c r="T16" s="93"/>
      <c r="U16" s="93"/>
      <c r="V16" s="93"/>
      <c r="W16" s="93"/>
      <c r="X16" s="93"/>
      <c r="Y16" s="93"/>
      <c r="Z16" s="93"/>
      <c r="AA16" s="93"/>
    </row>
    <row r="17" spans="1:27" x14ac:dyDescent="0.2">
      <c r="A17" s="24" t="s">
        <v>56</v>
      </c>
      <c r="B17" s="203">
        <v>888.2</v>
      </c>
      <c r="C17" s="204"/>
      <c r="D17" s="203">
        <v>1030.3</v>
      </c>
      <c r="E17" s="93"/>
      <c r="F17" s="93"/>
      <c r="G17" s="93"/>
      <c r="H17" s="93"/>
      <c r="I17" s="93"/>
      <c r="J17" s="93"/>
      <c r="K17" s="93"/>
      <c r="L17" s="93"/>
      <c r="M17" s="93"/>
      <c r="N17" s="93"/>
      <c r="O17" s="93"/>
      <c r="P17" s="93"/>
      <c r="Q17" s="93"/>
      <c r="R17" s="93"/>
      <c r="S17" s="93"/>
      <c r="T17" s="93"/>
      <c r="U17" s="93"/>
      <c r="V17" s="93"/>
      <c r="W17" s="93"/>
      <c r="X17" s="93"/>
      <c r="Y17" s="93"/>
      <c r="Z17" s="93"/>
      <c r="AA17" s="93"/>
    </row>
    <row r="18" spans="1:27" x14ac:dyDescent="0.2">
      <c r="A18" s="24" t="s">
        <v>57</v>
      </c>
      <c r="B18" s="205">
        <v>368.7</v>
      </c>
      <c r="C18" s="204"/>
      <c r="D18" s="205">
        <v>509</v>
      </c>
      <c r="E18" s="93"/>
      <c r="F18" s="93"/>
      <c r="G18" s="93"/>
      <c r="H18" s="93"/>
      <c r="I18" s="93"/>
      <c r="J18" s="93"/>
      <c r="K18" s="93"/>
      <c r="L18" s="93"/>
      <c r="M18" s="93"/>
      <c r="N18" s="93"/>
      <c r="O18" s="93"/>
      <c r="P18" s="93"/>
      <c r="Q18" s="93"/>
      <c r="R18" s="93"/>
      <c r="S18" s="93"/>
      <c r="T18" s="93"/>
      <c r="U18" s="93"/>
      <c r="V18" s="93"/>
      <c r="W18" s="93"/>
      <c r="X18" s="93"/>
      <c r="Y18" s="93"/>
      <c r="Z18" s="93"/>
      <c r="AA18" s="93"/>
    </row>
    <row r="19" spans="1:27" ht="13.5" thickBot="1" x14ac:dyDescent="0.25">
      <c r="A19" s="29" t="s">
        <v>45</v>
      </c>
      <c r="B19" s="207">
        <f>SUM(B17:B18)</f>
        <v>1256.9000000000001</v>
      </c>
      <c r="C19" s="204"/>
      <c r="D19" s="207">
        <f>SUM(D17:D18)</f>
        <v>1539.3</v>
      </c>
      <c r="E19" s="93"/>
      <c r="F19" s="93"/>
      <c r="G19" s="93"/>
      <c r="H19" s="93"/>
      <c r="I19" s="93"/>
      <c r="J19" s="93"/>
      <c r="K19" s="93"/>
      <c r="L19" s="93"/>
      <c r="M19" s="93"/>
      <c r="N19" s="93"/>
      <c r="O19" s="93"/>
      <c r="P19" s="93"/>
      <c r="Q19" s="93"/>
      <c r="R19" s="93"/>
      <c r="S19" s="93"/>
      <c r="T19" s="93"/>
      <c r="U19" s="93"/>
      <c r="V19" s="93"/>
      <c r="W19" s="93"/>
      <c r="X19" s="93"/>
      <c r="Y19" s="93"/>
      <c r="Z19" s="93"/>
      <c r="AA19" s="93"/>
    </row>
    <row r="20" spans="1:27" ht="18.75" customHeight="1" thickTop="1" x14ac:dyDescent="0.2">
      <c r="A20" s="93"/>
      <c r="B20" s="204"/>
      <c r="C20" s="204"/>
      <c r="D20" s="204"/>
      <c r="E20" s="93"/>
      <c r="F20" s="93"/>
      <c r="G20" s="93"/>
      <c r="H20" s="93"/>
      <c r="I20" s="93"/>
      <c r="J20" s="93"/>
      <c r="K20" s="93"/>
      <c r="L20" s="93"/>
      <c r="M20" s="93"/>
      <c r="N20" s="93"/>
      <c r="O20" s="93"/>
      <c r="P20" s="93"/>
      <c r="Q20" s="93"/>
      <c r="R20" s="93"/>
      <c r="S20" s="93"/>
      <c r="T20" s="93"/>
      <c r="U20" s="93"/>
      <c r="V20" s="93"/>
      <c r="W20" s="93"/>
      <c r="X20" s="93"/>
      <c r="Y20" s="93"/>
      <c r="Z20" s="93"/>
      <c r="AA20" s="93"/>
    </row>
    <row r="21" spans="1:27" ht="18.75" customHeight="1" x14ac:dyDescent="0.2">
      <c r="A21" s="93"/>
      <c r="B21" s="204"/>
      <c r="C21" s="204"/>
      <c r="D21" s="204"/>
      <c r="E21" s="93"/>
      <c r="F21" s="93"/>
      <c r="G21" s="93"/>
      <c r="H21" s="93"/>
      <c r="I21" s="93"/>
      <c r="J21" s="93"/>
      <c r="K21" s="93"/>
      <c r="L21" s="93"/>
      <c r="M21" s="93"/>
      <c r="N21" s="93"/>
      <c r="O21" s="93"/>
      <c r="P21" s="93"/>
      <c r="Q21" s="93"/>
      <c r="R21" s="93"/>
      <c r="S21" s="93"/>
      <c r="T21" s="93"/>
      <c r="U21" s="93"/>
      <c r="V21" s="93"/>
      <c r="W21" s="93"/>
      <c r="X21" s="93"/>
      <c r="Y21" s="93"/>
      <c r="Z21" s="93"/>
      <c r="AA21" s="93"/>
    </row>
    <row r="22" spans="1:27" ht="18.75" customHeight="1" x14ac:dyDescent="0.2">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row>
    <row r="23" spans="1:27" ht="18.75" customHeight="1" x14ac:dyDescent="0.2">
      <c r="A23" s="93"/>
      <c r="B23" s="106"/>
      <c r="C23" s="93"/>
      <c r="D23" s="106"/>
      <c r="E23" s="93"/>
      <c r="F23" s="93"/>
      <c r="G23" s="93"/>
      <c r="H23" s="93"/>
      <c r="I23" s="93"/>
      <c r="J23" s="93"/>
      <c r="K23" s="93"/>
      <c r="L23" s="93"/>
      <c r="M23" s="93"/>
      <c r="N23" s="93"/>
      <c r="O23" s="93"/>
      <c r="P23" s="93"/>
      <c r="Q23" s="93"/>
      <c r="R23" s="93"/>
      <c r="S23" s="93"/>
      <c r="T23" s="93"/>
      <c r="U23" s="93"/>
      <c r="V23" s="93"/>
      <c r="W23" s="93"/>
      <c r="X23" s="93"/>
      <c r="Y23" s="93"/>
      <c r="Z23" s="93"/>
      <c r="AA23" s="93"/>
    </row>
    <row r="24" spans="1:27" ht="18.75" customHeight="1" x14ac:dyDescent="0.2">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row>
    <row r="25" spans="1:27" ht="18.75" customHeight="1" x14ac:dyDescent="0.2">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row>
    <row r="26" spans="1:27" ht="18.75" customHeight="1" x14ac:dyDescent="0.2">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row>
    <row r="27" spans="1:27" ht="18.75" customHeight="1" x14ac:dyDescent="0.2">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row>
    <row r="28" spans="1:27" ht="18.75" customHeight="1" x14ac:dyDescent="0.2">
      <c r="A28" s="93"/>
      <c r="B28" s="107"/>
      <c r="C28" s="93"/>
      <c r="D28" s="93"/>
      <c r="E28" s="93"/>
      <c r="F28" s="93"/>
      <c r="G28" s="93"/>
      <c r="H28" s="93"/>
      <c r="I28" s="93"/>
      <c r="J28" s="93"/>
      <c r="K28" s="93"/>
      <c r="L28" s="93"/>
      <c r="M28" s="93"/>
      <c r="N28" s="93"/>
      <c r="O28" s="93"/>
      <c r="P28" s="93"/>
      <c r="Q28" s="93"/>
      <c r="R28" s="93"/>
      <c r="S28" s="93"/>
      <c r="T28" s="93"/>
      <c r="U28" s="93"/>
      <c r="V28" s="93"/>
      <c r="W28" s="93"/>
      <c r="X28" s="93"/>
      <c r="Y28" s="93"/>
      <c r="Z28" s="93"/>
      <c r="AA28" s="93"/>
    </row>
    <row r="29" spans="1:27" ht="18.75" customHeight="1" x14ac:dyDescent="0.2">
      <c r="A29" s="93"/>
      <c r="B29" s="106"/>
      <c r="C29" s="93"/>
      <c r="D29" s="106"/>
      <c r="E29" s="93"/>
      <c r="F29" s="93"/>
      <c r="G29" s="93"/>
      <c r="H29" s="93"/>
      <c r="I29" s="93"/>
      <c r="J29" s="93"/>
      <c r="K29" s="93"/>
      <c r="L29" s="93"/>
      <c r="M29" s="93"/>
      <c r="N29" s="93"/>
      <c r="O29" s="93"/>
      <c r="P29" s="93"/>
      <c r="Q29" s="93"/>
      <c r="R29" s="93"/>
      <c r="S29" s="93"/>
      <c r="T29" s="93"/>
      <c r="U29" s="93"/>
      <c r="V29" s="93"/>
      <c r="W29" s="93"/>
      <c r="X29" s="93"/>
      <c r="Y29" s="93"/>
      <c r="Z29" s="93"/>
      <c r="AA29" s="93"/>
    </row>
    <row r="30" spans="1:27" ht="18.75" customHeight="1" x14ac:dyDescent="0.2">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row>
    <row r="31" spans="1:27" ht="18.75" customHeight="1" x14ac:dyDescent="0.2">
      <c r="A31" s="93"/>
      <c r="B31" s="106"/>
      <c r="C31" s="93"/>
      <c r="D31" s="106"/>
      <c r="E31" s="93"/>
      <c r="F31" s="93"/>
      <c r="G31" s="93"/>
      <c r="H31" s="93"/>
      <c r="I31" s="93"/>
      <c r="J31" s="93"/>
      <c r="K31" s="93"/>
      <c r="L31" s="93"/>
      <c r="M31" s="93"/>
      <c r="N31" s="93"/>
      <c r="O31" s="93"/>
      <c r="P31" s="93"/>
      <c r="Q31" s="93"/>
      <c r="R31" s="93"/>
      <c r="S31" s="93"/>
      <c r="T31" s="93"/>
      <c r="U31" s="93"/>
      <c r="V31" s="93"/>
      <c r="W31" s="93"/>
      <c r="X31" s="93"/>
      <c r="Y31" s="93"/>
      <c r="Z31" s="93"/>
      <c r="AA31" s="93"/>
    </row>
    <row r="32" spans="1:27" ht="18.75" customHeight="1" x14ac:dyDescent="0.2">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row>
    <row r="33" spans="1:27" ht="18.75" customHeight="1" x14ac:dyDescent="0.2">
      <c r="A33" s="93"/>
      <c r="B33" s="106"/>
      <c r="C33" s="93"/>
      <c r="D33" s="106"/>
      <c r="E33" s="93"/>
      <c r="F33" s="93"/>
      <c r="G33" s="93"/>
      <c r="H33" s="93"/>
      <c r="I33" s="93"/>
      <c r="J33" s="93"/>
      <c r="K33" s="93"/>
      <c r="L33" s="93"/>
      <c r="M33" s="93"/>
      <c r="N33" s="93"/>
      <c r="O33" s="93"/>
      <c r="P33" s="93"/>
      <c r="Q33" s="93"/>
      <c r="R33" s="93"/>
      <c r="S33" s="93"/>
      <c r="T33" s="93"/>
      <c r="U33" s="93"/>
      <c r="V33" s="93"/>
      <c r="W33" s="93"/>
      <c r="X33" s="93"/>
      <c r="Y33" s="93"/>
      <c r="Z33" s="93"/>
      <c r="AA33" s="93"/>
    </row>
    <row r="34" spans="1:27" ht="18.75" customHeight="1" x14ac:dyDescent="0.2">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row>
    <row r="35" spans="1:27" ht="18.75" customHeight="1" x14ac:dyDescent="0.2">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row>
    <row r="36" spans="1:27" ht="18.75" customHeight="1" x14ac:dyDescent="0.2">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row>
    <row r="37" spans="1:27" ht="18.75" customHeight="1" x14ac:dyDescent="0.2">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row>
    <row r="38" spans="1:27" ht="18.75" customHeight="1" x14ac:dyDescent="0.2">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row>
    <row r="39" spans="1:27" ht="18.75" customHeight="1" x14ac:dyDescent="0.2">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row>
    <row r="40" spans="1:27" ht="18.75" customHeight="1" x14ac:dyDescent="0.2">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row>
    <row r="41" spans="1:27" ht="18.75" customHeight="1" x14ac:dyDescent="0.2">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row>
    <row r="42" spans="1:27" ht="18.75" customHeight="1" x14ac:dyDescent="0.2">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row>
    <row r="43" spans="1:27" ht="18.75" customHeight="1" x14ac:dyDescent="0.2">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row>
    <row r="44" spans="1:27" ht="18.75" customHeight="1" x14ac:dyDescent="0.2">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row>
    <row r="45" spans="1:27" ht="18.75" customHeight="1" x14ac:dyDescent="0.2">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row>
    <row r="46" spans="1:27" ht="18.75" customHeight="1" x14ac:dyDescent="0.2">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c r="AA46" s="93"/>
    </row>
    <row r="47" spans="1:27" ht="18.75" customHeight="1" x14ac:dyDescent="0.2">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row>
    <row r="48" spans="1:27" ht="18.75" customHeight="1" x14ac:dyDescent="0.2">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row>
    <row r="49" spans="1:27" ht="18.75" customHeight="1" x14ac:dyDescent="0.2">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row>
    <row r="50" spans="1:27" ht="18.75" customHeight="1" x14ac:dyDescent="0.2">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row>
    <row r="51" spans="1:27" ht="18.75" customHeight="1" x14ac:dyDescent="0.2">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row>
    <row r="52" spans="1:27" ht="18.75" customHeight="1" x14ac:dyDescent="0.2">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row>
    <row r="53" spans="1:27" ht="18.75" customHeight="1" x14ac:dyDescent="0.2">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row>
    <row r="54" spans="1:27" ht="18.75" customHeight="1" x14ac:dyDescent="0.2">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row>
    <row r="55" spans="1:27" ht="18.75" customHeight="1" x14ac:dyDescent="0.2">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row>
    <row r="56" spans="1:27" ht="18.75" customHeight="1" x14ac:dyDescent="0.2">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row>
    <row r="57" spans="1:27" ht="18.75" customHeight="1" x14ac:dyDescent="0.2">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row>
    <row r="58" spans="1:27" ht="18.75" customHeight="1" x14ac:dyDescent="0.2">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row>
    <row r="59" spans="1:27" ht="18.75" customHeight="1" x14ac:dyDescent="0.2">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row>
    <row r="60" spans="1:27" ht="18.75" customHeight="1" x14ac:dyDescent="0.2">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row>
    <row r="61" spans="1:27" ht="18.75" customHeight="1" x14ac:dyDescent="0.2">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row>
    <row r="62" spans="1:27" ht="18.75" customHeight="1" x14ac:dyDescent="0.2">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row>
    <row r="63" spans="1:27" ht="18.75" customHeight="1" x14ac:dyDescent="0.2">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row>
    <row r="64" spans="1:27" ht="18.75" customHeight="1" x14ac:dyDescent="0.2">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row>
    <row r="65" spans="1:27" ht="18.75" customHeight="1" x14ac:dyDescent="0.2">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row>
    <row r="66" spans="1:27" ht="18.75" customHeight="1" x14ac:dyDescent="0.2">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row>
    <row r="67" spans="1:27" ht="18.75" customHeight="1" x14ac:dyDescent="0.2">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row>
    <row r="68" spans="1:27" ht="18.75" customHeight="1" x14ac:dyDescent="0.2">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row>
    <row r="69" spans="1:27" ht="18.75" customHeight="1" x14ac:dyDescent="0.2">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row>
    <row r="70" spans="1:27" ht="18.75" customHeight="1" x14ac:dyDescent="0.2">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row>
    <row r="71" spans="1:27" ht="18.75" customHeight="1" x14ac:dyDescent="0.2">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row>
    <row r="72" spans="1:27" ht="18.75" customHeight="1" x14ac:dyDescent="0.2">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row>
    <row r="73" spans="1:27" ht="18.75" customHeight="1" x14ac:dyDescent="0.2">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row>
    <row r="74" spans="1:27" ht="18.75" customHeight="1" x14ac:dyDescent="0.2">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row>
    <row r="75" spans="1:27" ht="18.75" customHeight="1" x14ac:dyDescent="0.2">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row>
    <row r="76" spans="1:27" ht="18.75" customHeight="1" x14ac:dyDescent="0.2">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row>
    <row r="77" spans="1:27" ht="18.75" customHeight="1" x14ac:dyDescent="0.2">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row>
    <row r="78" spans="1:27" ht="18.75" customHeight="1" x14ac:dyDescent="0.2">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row>
    <row r="79" spans="1:27" ht="18.75" customHeight="1" x14ac:dyDescent="0.2">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row>
    <row r="80" spans="1:27" ht="18.75" customHeight="1" x14ac:dyDescent="0.2">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row>
    <row r="81" spans="1:27" ht="18.75" customHeight="1" x14ac:dyDescent="0.2">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row>
  </sheetData>
  <mergeCells count="1">
    <mergeCell ref="B6:D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18"/>
  <sheetViews>
    <sheetView zoomScaleNormal="100" workbookViewId="0">
      <selection activeCell="P75" sqref="P75"/>
    </sheetView>
  </sheetViews>
  <sheetFormatPr defaultRowHeight="15" x14ac:dyDescent="0.25"/>
  <cols>
    <col min="1" max="1" width="19.42578125" customWidth="1"/>
    <col min="2" max="2" width="10.7109375" customWidth="1"/>
    <col min="3" max="3" width="1.7109375" customWidth="1"/>
    <col min="4" max="4" width="10.7109375" customWidth="1"/>
    <col min="5" max="5" width="1.7109375" customWidth="1"/>
    <col min="6" max="6" width="10.7109375" customWidth="1"/>
    <col min="7" max="7" width="1.7109375" customWidth="1"/>
    <col min="8" max="8" width="10.7109375" customWidth="1"/>
    <col min="9" max="9" width="1.7109375" customWidth="1"/>
    <col min="10" max="10" width="10.7109375" customWidth="1"/>
    <col min="11" max="11" width="1.7109375" customWidth="1"/>
    <col min="12" max="12" width="10.7109375" customWidth="1"/>
    <col min="13" max="13" width="1.7109375" customWidth="1"/>
    <col min="14" max="14" width="10.7109375" customWidth="1"/>
    <col min="15" max="15" width="1.7109375" customWidth="1"/>
    <col min="16" max="16" width="10.7109375" customWidth="1"/>
    <col min="17" max="17" width="1.7109375" customWidth="1"/>
    <col min="18" max="18" width="10.7109375" customWidth="1"/>
    <col min="19" max="19" width="1.7109375" customWidth="1"/>
    <col min="20" max="20" width="10.7109375" customWidth="1"/>
    <col min="21" max="21" width="1.7109375" customWidth="1"/>
    <col min="22" max="22" width="10.7109375" customWidth="1"/>
  </cols>
  <sheetData>
    <row r="1" spans="1:27" s="22" customFormat="1" ht="12.75" x14ac:dyDescent="0.2">
      <c r="A1" s="276" t="s">
        <v>0</v>
      </c>
      <c r="B1" s="276"/>
      <c r="C1" s="276"/>
      <c r="D1" s="276"/>
      <c r="E1" s="276"/>
      <c r="F1" s="276"/>
      <c r="G1" s="276"/>
      <c r="H1" s="276"/>
      <c r="I1" s="276"/>
      <c r="J1" s="276"/>
      <c r="K1" s="276"/>
      <c r="L1" s="276"/>
      <c r="M1" s="276"/>
      <c r="N1" s="276"/>
      <c r="O1" s="276"/>
      <c r="P1" s="276"/>
      <c r="Q1" s="276"/>
      <c r="R1" s="276"/>
      <c r="S1" s="276"/>
      <c r="T1" s="276"/>
      <c r="U1" s="72"/>
      <c r="V1" s="72"/>
      <c r="W1" s="93"/>
      <c r="X1" s="93"/>
      <c r="Y1" s="93"/>
      <c r="Z1" s="93"/>
      <c r="AA1" s="93"/>
    </row>
    <row r="2" spans="1:27" s="22" customFormat="1" ht="12.75" x14ac:dyDescent="0.2">
      <c r="A2" s="276" t="s">
        <v>256</v>
      </c>
      <c r="B2" s="276"/>
      <c r="C2" s="276"/>
      <c r="D2" s="276"/>
      <c r="E2" s="276"/>
      <c r="F2" s="276"/>
      <c r="G2" s="276"/>
      <c r="H2" s="276"/>
      <c r="I2" s="276"/>
      <c r="J2" s="276"/>
      <c r="K2" s="276"/>
      <c r="L2" s="276"/>
      <c r="M2" s="276"/>
      <c r="N2" s="276"/>
      <c r="O2" s="276"/>
      <c r="P2" s="276"/>
      <c r="Q2" s="276"/>
      <c r="R2" s="276"/>
      <c r="S2" s="276"/>
      <c r="T2" s="276"/>
      <c r="U2" s="72"/>
      <c r="V2" s="72"/>
      <c r="W2" s="93"/>
      <c r="X2" s="93"/>
      <c r="Y2" s="93"/>
      <c r="Z2" s="93"/>
      <c r="AA2" s="93"/>
    </row>
    <row r="3" spans="1:27" s="22" customFormat="1" ht="12.75" x14ac:dyDescent="0.2">
      <c r="A3" s="276" t="s">
        <v>177</v>
      </c>
      <c r="B3" s="276"/>
      <c r="C3" s="276"/>
      <c r="D3" s="276"/>
      <c r="E3" s="276"/>
      <c r="F3" s="276"/>
      <c r="G3" s="276"/>
      <c r="H3" s="276"/>
      <c r="I3" s="276"/>
      <c r="J3" s="276"/>
      <c r="K3" s="276"/>
      <c r="L3" s="276"/>
      <c r="M3" s="276"/>
      <c r="N3" s="276"/>
      <c r="O3" s="276"/>
      <c r="P3" s="276"/>
      <c r="Q3" s="276"/>
      <c r="R3" s="276"/>
      <c r="S3" s="276"/>
      <c r="T3" s="276"/>
      <c r="U3" s="72"/>
      <c r="V3" s="72"/>
      <c r="W3" s="93"/>
      <c r="X3" s="93"/>
      <c r="Y3" s="93"/>
      <c r="Z3" s="93"/>
      <c r="AA3" s="93"/>
    </row>
    <row r="4" spans="1:27" s="22" customFormat="1" ht="12.75" x14ac:dyDescent="0.2">
      <c r="A4" s="276" t="s">
        <v>3</v>
      </c>
      <c r="B4" s="276"/>
      <c r="C4" s="276"/>
      <c r="D4" s="276"/>
      <c r="E4" s="276"/>
      <c r="F4" s="276"/>
      <c r="G4" s="276"/>
      <c r="H4" s="276"/>
      <c r="I4" s="276"/>
      <c r="J4" s="276"/>
      <c r="K4" s="276"/>
      <c r="L4" s="276"/>
      <c r="M4" s="276"/>
      <c r="N4" s="276"/>
      <c r="O4" s="276"/>
      <c r="P4" s="276"/>
      <c r="Q4" s="276"/>
      <c r="R4" s="276"/>
      <c r="S4" s="276"/>
      <c r="T4" s="276"/>
      <c r="U4" s="72"/>
      <c r="V4" s="72"/>
      <c r="W4" s="93"/>
      <c r="X4" s="93"/>
      <c r="Y4" s="93"/>
      <c r="Z4" s="93"/>
      <c r="AA4" s="93"/>
    </row>
    <row r="9" spans="1:27" x14ac:dyDescent="0.25">
      <c r="A9" s="8"/>
      <c r="B9" s="82">
        <v>2016</v>
      </c>
      <c r="C9" s="151"/>
      <c r="D9" s="82">
        <v>2017</v>
      </c>
      <c r="E9" s="151"/>
      <c r="F9" s="177" t="s">
        <v>153</v>
      </c>
      <c r="G9" s="151"/>
      <c r="H9" s="177" t="s">
        <v>154</v>
      </c>
      <c r="I9" s="151"/>
      <c r="J9" s="177" t="s">
        <v>151</v>
      </c>
      <c r="K9" s="151"/>
      <c r="L9" s="177" t="s">
        <v>150</v>
      </c>
      <c r="M9" s="151"/>
      <c r="N9" s="82" t="s">
        <v>218</v>
      </c>
      <c r="O9" s="171"/>
      <c r="P9" s="277" t="s">
        <v>84</v>
      </c>
      <c r="Q9" s="277"/>
      <c r="R9" s="277"/>
      <c r="S9" s="171"/>
      <c r="T9" s="277" t="s">
        <v>85</v>
      </c>
      <c r="U9" s="277"/>
      <c r="V9" s="277"/>
    </row>
    <row r="10" spans="1:27" x14ac:dyDescent="0.25">
      <c r="A10" s="8" t="s">
        <v>160</v>
      </c>
      <c r="B10" s="12">
        <v>1322.3</v>
      </c>
      <c r="C10" s="8"/>
      <c r="D10" s="12">
        <v>1314.9</v>
      </c>
      <c r="E10" s="8"/>
      <c r="F10" s="182">
        <v>331.6</v>
      </c>
      <c r="G10" s="8"/>
      <c r="H10" s="12">
        <v>379.6</v>
      </c>
      <c r="I10" s="8"/>
      <c r="J10" s="12">
        <v>344.9</v>
      </c>
      <c r="K10" s="8"/>
      <c r="L10" s="12">
        <v>258.8</v>
      </c>
      <c r="M10" s="8"/>
      <c r="N10" s="12">
        <v>268.3</v>
      </c>
      <c r="O10" s="12"/>
      <c r="P10" s="12">
        <f>N10-L10</f>
        <v>9.5</v>
      </c>
      <c r="Q10" s="8"/>
      <c r="R10" s="157">
        <f>P10/L10</f>
        <v>3.6707882534775887E-2</v>
      </c>
      <c r="S10" s="12"/>
      <c r="T10" s="12">
        <f>N10-F10</f>
        <v>-63.300000000000011</v>
      </c>
      <c r="U10" s="12"/>
      <c r="V10" s="157">
        <f>T10/F10</f>
        <v>-0.1908926417370326</v>
      </c>
      <c r="W10" s="150"/>
      <c r="X10" s="149"/>
    </row>
    <row r="11" spans="1:27" x14ac:dyDescent="0.25">
      <c r="A11" s="8" t="s">
        <v>246</v>
      </c>
      <c r="B11" s="11">
        <v>2324.6999999999998</v>
      </c>
      <c r="C11" s="11"/>
      <c r="D11" s="11">
        <v>2315.6999999999998</v>
      </c>
      <c r="E11" s="11"/>
      <c r="F11" s="183">
        <v>568.5</v>
      </c>
      <c r="G11" s="11"/>
      <c r="H11" s="11">
        <v>562.4</v>
      </c>
      <c r="I11" s="11"/>
      <c r="J11" s="11">
        <v>576.9</v>
      </c>
      <c r="K11" s="11"/>
      <c r="L11" s="11">
        <v>607.9</v>
      </c>
      <c r="M11" s="11"/>
      <c r="N11" s="11">
        <v>479.9</v>
      </c>
      <c r="O11" s="11"/>
      <c r="P11" s="11">
        <f>N11-L11</f>
        <v>-128</v>
      </c>
      <c r="Q11" s="8"/>
      <c r="R11" s="157">
        <f>P11/L11</f>
        <v>-0.21056094752426388</v>
      </c>
      <c r="S11" s="11"/>
      <c r="T11" s="11">
        <f t="shared" ref="T11:T13" si="0">N11-F11</f>
        <v>-88.600000000000023</v>
      </c>
      <c r="U11" s="11"/>
      <c r="V11" s="157">
        <f t="shared" ref="V11:V13" si="1">T11/F11</f>
        <v>-0.15584872471416011</v>
      </c>
      <c r="W11" s="150"/>
      <c r="X11" s="149"/>
    </row>
    <row r="12" spans="1:27" x14ac:dyDescent="0.25">
      <c r="A12" s="8" t="s">
        <v>247</v>
      </c>
      <c r="B12" s="11">
        <v>1343.1</v>
      </c>
      <c r="C12" s="11"/>
      <c r="D12" s="11">
        <v>1396.6</v>
      </c>
      <c r="E12" s="11"/>
      <c r="F12" s="183">
        <v>320.89999999999998</v>
      </c>
      <c r="G12" s="11"/>
      <c r="H12" s="11">
        <v>366.9</v>
      </c>
      <c r="I12" s="11"/>
      <c r="J12" s="11">
        <v>336</v>
      </c>
      <c r="K12" s="11"/>
      <c r="L12" s="11">
        <v>372.8</v>
      </c>
      <c r="M12" s="11"/>
      <c r="N12" s="11">
        <v>334.4</v>
      </c>
      <c r="O12" s="11"/>
      <c r="P12" s="11">
        <f>N12-L12</f>
        <v>-38.400000000000034</v>
      </c>
      <c r="Q12" s="8"/>
      <c r="R12" s="157">
        <f>P12/L12</f>
        <v>-0.10300429184549365</v>
      </c>
      <c r="S12" s="11"/>
      <c r="T12" s="11">
        <f t="shared" si="0"/>
        <v>13.5</v>
      </c>
      <c r="U12" s="11"/>
      <c r="V12" s="157">
        <f t="shared" si="1"/>
        <v>4.2069180430040515E-2</v>
      </c>
      <c r="W12" s="150"/>
      <c r="X12" s="149"/>
    </row>
    <row r="13" spans="1:27" ht="15.75" thickBot="1" x14ac:dyDescent="0.3">
      <c r="A13" s="8" t="s">
        <v>176</v>
      </c>
      <c r="B13" s="13">
        <v>4990.1000000000004</v>
      </c>
      <c r="C13" s="12"/>
      <c r="D13" s="13">
        <v>5027.2</v>
      </c>
      <c r="E13" s="12"/>
      <c r="F13" s="187">
        <v>1221</v>
      </c>
      <c r="G13" s="12"/>
      <c r="H13" s="13">
        <v>1308.9000000000001</v>
      </c>
      <c r="I13" s="12"/>
      <c r="J13" s="13">
        <v>1257.8</v>
      </c>
      <c r="K13" s="12"/>
      <c r="L13" s="13">
        <v>1239.5</v>
      </c>
      <c r="M13" s="12"/>
      <c r="N13" s="13">
        <f>SUM(N10:N12)</f>
        <v>1082.5999999999999</v>
      </c>
      <c r="O13" s="84"/>
      <c r="P13" s="13">
        <f>SUM(P10:P12)</f>
        <v>-156.90000000000003</v>
      </c>
      <c r="Q13" s="8"/>
      <c r="R13" s="228">
        <f>P13/L13</f>
        <v>-0.12658329971762811</v>
      </c>
      <c r="S13" s="84"/>
      <c r="T13" s="13">
        <f t="shared" si="0"/>
        <v>-138.40000000000009</v>
      </c>
      <c r="U13" s="84"/>
      <c r="V13" s="228">
        <f t="shared" si="1"/>
        <v>-0.11334971334971343</v>
      </c>
      <c r="W13" s="150"/>
      <c r="X13" s="149"/>
    </row>
    <row r="14" spans="1:27" ht="15.75" thickTop="1" x14ac:dyDescent="0.25"/>
    <row r="15" spans="1:27" x14ac:dyDescent="0.25">
      <c r="N15" s="150"/>
    </row>
    <row r="16" spans="1:27" x14ac:dyDescent="0.25">
      <c r="P16" s="149"/>
    </row>
    <row r="18" spans="2:22" x14ac:dyDescent="0.25">
      <c r="B18" s="148"/>
      <c r="C18" s="148"/>
      <c r="D18" s="148"/>
      <c r="E18" s="148"/>
      <c r="F18" s="148"/>
      <c r="G18" s="148"/>
      <c r="H18" s="148"/>
      <c r="I18" s="148"/>
      <c r="J18" s="148"/>
      <c r="K18" s="148"/>
      <c r="L18" s="148"/>
      <c r="M18" s="148"/>
      <c r="N18" s="148"/>
      <c r="O18" s="148"/>
      <c r="P18" s="148"/>
      <c r="Q18" s="148"/>
      <c r="R18" s="148"/>
      <c r="S18" s="148"/>
      <c r="T18" s="148"/>
      <c r="U18" s="148"/>
      <c r="V18" s="148"/>
    </row>
  </sheetData>
  <mergeCells count="6">
    <mergeCell ref="A1:T1"/>
    <mergeCell ref="A2:T2"/>
    <mergeCell ref="A3:T3"/>
    <mergeCell ref="A4:T4"/>
    <mergeCell ref="P9:R9"/>
    <mergeCell ref="T9:V9"/>
  </mergeCells>
  <pageMargins left="0.7" right="0.7" top="0.75" bottom="0.75" header="0.3" footer="0.3"/>
  <pageSetup scale="54" orientation="landscape"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9"/>
  <sheetViews>
    <sheetView zoomScaleNormal="100" workbookViewId="0">
      <selection activeCell="O24" sqref="O24"/>
    </sheetView>
  </sheetViews>
  <sheetFormatPr defaultRowHeight="15" x14ac:dyDescent="0.25"/>
  <cols>
    <col min="1" max="1" width="46.28515625" customWidth="1"/>
    <col min="2" max="2" width="17.7109375" style="190" customWidth="1"/>
    <col min="3" max="3" width="1.7109375" customWidth="1"/>
    <col min="4" max="4" width="17.7109375" style="190" customWidth="1"/>
    <col min="5" max="5" width="1.7109375" hidden="1" customWidth="1"/>
    <col min="6" max="6" width="17.7109375" hidden="1" customWidth="1"/>
    <col min="7" max="7" width="1.7109375" hidden="1" customWidth="1"/>
    <col min="8" max="8" width="17.7109375" hidden="1" customWidth="1"/>
  </cols>
  <sheetData>
    <row r="1" spans="1:15" s="4" customFormat="1" x14ac:dyDescent="0.25">
      <c r="A1" s="5" t="s">
        <v>0</v>
      </c>
      <c r="B1" s="178"/>
      <c r="C1" s="31"/>
      <c r="D1" s="178"/>
      <c r="E1" s="31"/>
      <c r="F1" s="31"/>
      <c r="G1" s="31"/>
      <c r="H1" s="31"/>
      <c r="I1" s="3"/>
      <c r="J1" s="3"/>
      <c r="K1" s="3"/>
      <c r="L1" s="3"/>
      <c r="M1" s="3"/>
      <c r="N1" s="3"/>
      <c r="O1" s="3"/>
    </row>
    <row r="2" spans="1:15" s="4" customFormat="1" x14ac:dyDescent="0.25">
      <c r="A2" s="5" t="s">
        <v>58</v>
      </c>
      <c r="B2" s="178"/>
      <c r="C2" s="31"/>
      <c r="D2" s="178"/>
      <c r="E2" s="31"/>
      <c r="F2" s="31"/>
      <c r="G2" s="31"/>
      <c r="H2" s="31"/>
      <c r="I2" s="3"/>
      <c r="J2" s="3"/>
      <c r="K2" s="3"/>
      <c r="L2" s="3"/>
      <c r="M2" s="3"/>
      <c r="N2" s="3"/>
      <c r="O2" s="3"/>
    </row>
    <row r="3" spans="1:15" s="4" customFormat="1" x14ac:dyDescent="0.25">
      <c r="A3" s="5" t="s">
        <v>59</v>
      </c>
      <c r="B3" s="178"/>
      <c r="C3" s="31"/>
      <c r="D3" s="178"/>
      <c r="E3" s="31"/>
      <c r="F3" s="31"/>
      <c r="G3" s="31"/>
      <c r="H3" s="31"/>
      <c r="I3" s="3"/>
      <c r="J3" s="3"/>
      <c r="K3" s="3"/>
      <c r="L3" s="3"/>
      <c r="M3" s="3"/>
      <c r="N3" s="3"/>
      <c r="O3" s="3"/>
    </row>
    <row r="4" spans="1:15" s="4" customFormat="1" x14ac:dyDescent="0.25">
      <c r="A4" s="5" t="s">
        <v>3</v>
      </c>
      <c r="B4" s="178"/>
      <c r="C4" s="31"/>
      <c r="D4" s="178"/>
      <c r="E4" s="31"/>
      <c r="F4" s="31"/>
      <c r="G4" s="31"/>
      <c r="H4" s="31"/>
      <c r="I4" s="3"/>
      <c r="J4" s="3"/>
      <c r="K4" s="3"/>
      <c r="L4" s="3"/>
      <c r="M4" s="3"/>
      <c r="N4" s="3"/>
      <c r="O4" s="3"/>
    </row>
    <row r="5" spans="1:15" s="34" customFormat="1" x14ac:dyDescent="0.25">
      <c r="A5" s="32"/>
      <c r="B5" s="179"/>
      <c r="C5" s="33"/>
      <c r="D5" s="179"/>
      <c r="E5" s="33"/>
      <c r="F5" s="33"/>
      <c r="G5" s="33"/>
      <c r="H5" s="33"/>
      <c r="I5" s="33"/>
      <c r="J5" s="33"/>
      <c r="K5" s="33"/>
      <c r="L5" s="33"/>
      <c r="M5" s="33"/>
      <c r="N5" s="33"/>
      <c r="O5" s="33"/>
    </row>
    <row r="6" spans="1:15" s="8" customFormat="1" ht="12.75" customHeight="1" x14ac:dyDescent="0.2">
      <c r="B6" s="267" t="s">
        <v>199</v>
      </c>
      <c r="C6" s="267"/>
      <c r="D6" s="267"/>
      <c r="F6" s="267" t="s">
        <v>114</v>
      </c>
      <c r="G6" s="267"/>
      <c r="H6" s="267"/>
    </row>
    <row r="7" spans="1:15" s="8" customFormat="1" ht="12.75" x14ac:dyDescent="0.2">
      <c r="B7" s="180">
        <v>2018</v>
      </c>
      <c r="C7" s="7"/>
      <c r="D7" s="180">
        <v>2017</v>
      </c>
      <c r="F7" s="16">
        <v>2017</v>
      </c>
      <c r="G7" s="7"/>
      <c r="H7" s="16">
        <v>2016</v>
      </c>
    </row>
    <row r="8" spans="1:15" s="8" customFormat="1" ht="12.75" x14ac:dyDescent="0.2">
      <c r="A8" s="8" t="s">
        <v>60</v>
      </c>
      <c r="B8" s="181"/>
      <c r="D8" s="181"/>
    </row>
    <row r="9" spans="1:15" s="8" customFormat="1" x14ac:dyDescent="0.2">
      <c r="A9" s="9" t="s">
        <v>61</v>
      </c>
      <c r="B9" s="182">
        <v>710.8</v>
      </c>
      <c r="C9" s="141"/>
      <c r="D9" s="182">
        <v>828.9</v>
      </c>
      <c r="E9" s="141"/>
      <c r="F9" s="12"/>
      <c r="G9" s="141"/>
      <c r="H9" s="12"/>
    </row>
    <row r="10" spans="1:15" s="8" customFormat="1" x14ac:dyDescent="0.2">
      <c r="A10" s="9" t="s">
        <v>62</v>
      </c>
      <c r="B10" s="183">
        <v>371.8</v>
      </c>
      <c r="C10" s="141"/>
      <c r="D10" s="183">
        <v>392.1</v>
      </c>
      <c r="E10" s="141"/>
      <c r="F10" s="11"/>
      <c r="G10" s="141"/>
      <c r="H10" s="11"/>
    </row>
    <row r="11" spans="1:15" s="8" customFormat="1" x14ac:dyDescent="0.2">
      <c r="A11" s="10" t="s">
        <v>63</v>
      </c>
      <c r="B11" s="184">
        <f>SUM(B9:B10)</f>
        <v>1082.5999999999999</v>
      </c>
      <c r="C11" s="141"/>
      <c r="D11" s="184">
        <f>SUM(D9:D10)</f>
        <v>1221</v>
      </c>
      <c r="E11" s="141"/>
      <c r="F11" s="14"/>
      <c r="G11" s="141"/>
      <c r="H11" s="14"/>
    </row>
    <row r="12" spans="1:15" s="8" customFormat="1" x14ac:dyDescent="0.2">
      <c r="A12" s="8" t="s">
        <v>64</v>
      </c>
      <c r="B12" s="183"/>
      <c r="C12" s="141"/>
      <c r="D12" s="183"/>
      <c r="E12" s="141"/>
      <c r="F12" s="11"/>
      <c r="G12" s="141"/>
      <c r="H12" s="11"/>
    </row>
    <row r="13" spans="1:15" s="8" customFormat="1" x14ac:dyDescent="0.2">
      <c r="A13" s="9" t="s">
        <v>61</v>
      </c>
      <c r="B13" s="183">
        <v>306.39999999999998</v>
      </c>
      <c r="C13" s="141"/>
      <c r="D13" s="183">
        <v>330.2</v>
      </c>
      <c r="E13" s="141"/>
      <c r="F13" s="11"/>
      <c r="G13" s="141"/>
      <c r="H13" s="11"/>
    </row>
    <row r="14" spans="1:15" s="8" customFormat="1" x14ac:dyDescent="0.2">
      <c r="A14" s="9" t="s">
        <v>62</v>
      </c>
      <c r="B14" s="183">
        <v>157.80000000000001</v>
      </c>
      <c r="C14" s="141"/>
      <c r="D14" s="183">
        <v>144.19999999999999</v>
      </c>
      <c r="E14" s="141"/>
      <c r="F14" s="11"/>
      <c r="G14" s="141"/>
      <c r="H14" s="11"/>
    </row>
    <row r="15" spans="1:15" s="8" customFormat="1" x14ac:dyDescent="0.2">
      <c r="A15" s="10" t="s">
        <v>65</v>
      </c>
      <c r="B15" s="184">
        <f>SUM(B13:B14)</f>
        <v>464.2</v>
      </c>
      <c r="C15" s="141"/>
      <c r="D15" s="184">
        <f>SUM(D13:D14)</f>
        <v>474.4</v>
      </c>
      <c r="E15" s="141"/>
      <c r="F15" s="14"/>
      <c r="G15" s="141"/>
      <c r="H15" s="14"/>
    </row>
    <row r="16" spans="1:15" s="8" customFormat="1" x14ac:dyDescent="0.2">
      <c r="A16" s="8" t="s">
        <v>66</v>
      </c>
      <c r="B16" s="184">
        <f>B11-B15</f>
        <v>618.39999999999986</v>
      </c>
      <c r="C16" s="141"/>
      <c r="D16" s="184">
        <f>D11-D15</f>
        <v>746.6</v>
      </c>
      <c r="E16" s="141"/>
      <c r="F16" s="14"/>
      <c r="G16" s="141"/>
      <c r="H16" s="14"/>
    </row>
    <row r="17" spans="1:14" s="8" customFormat="1" x14ac:dyDescent="0.2">
      <c r="A17" s="8" t="s">
        <v>67</v>
      </c>
      <c r="B17" s="183"/>
      <c r="C17" s="141"/>
      <c r="D17" s="183"/>
      <c r="E17" s="141"/>
      <c r="F17" s="11"/>
      <c r="G17" s="141"/>
      <c r="H17" s="11"/>
    </row>
    <row r="18" spans="1:14" s="8" customFormat="1" x14ac:dyDescent="0.2">
      <c r="A18" s="9" t="s">
        <v>68</v>
      </c>
      <c r="B18" s="183">
        <v>269.39999999999998</v>
      </c>
      <c r="C18" s="141"/>
      <c r="D18" s="183">
        <v>276.2</v>
      </c>
      <c r="E18" s="141"/>
      <c r="F18" s="11"/>
      <c r="G18" s="141"/>
      <c r="H18" s="11"/>
    </row>
    <row r="19" spans="1:14" s="8" customFormat="1" x14ac:dyDescent="0.2">
      <c r="A19" s="9" t="s">
        <v>69</v>
      </c>
      <c r="B19" s="183">
        <v>239.4</v>
      </c>
      <c r="C19" s="141"/>
      <c r="D19" s="183">
        <v>244.2</v>
      </c>
      <c r="E19" s="141"/>
      <c r="F19" s="11"/>
      <c r="G19" s="141"/>
      <c r="H19" s="11"/>
    </row>
    <row r="20" spans="1:14" s="8" customFormat="1" x14ac:dyDescent="0.2">
      <c r="A20" s="9" t="s">
        <v>70</v>
      </c>
      <c r="B20" s="183">
        <v>56</v>
      </c>
      <c r="C20" s="141"/>
      <c r="D20" s="183">
        <v>50.5</v>
      </c>
      <c r="E20" s="141"/>
      <c r="F20" s="11"/>
      <c r="G20" s="141"/>
      <c r="H20" s="11"/>
    </row>
    <row r="21" spans="1:14" s="8" customFormat="1" x14ac:dyDescent="0.2">
      <c r="A21" s="9" t="s">
        <v>202</v>
      </c>
      <c r="B21" s="183">
        <v>-1.9</v>
      </c>
      <c r="C21" s="141"/>
      <c r="D21" s="183">
        <v>19.399999999999999</v>
      </c>
      <c r="E21" s="141"/>
      <c r="F21" s="11"/>
      <c r="G21" s="141"/>
      <c r="H21" s="11"/>
    </row>
    <row r="22" spans="1:14" s="8" customFormat="1" x14ac:dyDescent="0.2">
      <c r="A22" s="10" t="s">
        <v>71</v>
      </c>
      <c r="B22" s="185">
        <f>SUM(B18:B21)</f>
        <v>562.9</v>
      </c>
      <c r="C22" s="141"/>
      <c r="D22" s="185">
        <f>SUM(D18:D21)</f>
        <v>590.29999999999995</v>
      </c>
      <c r="E22" s="141"/>
      <c r="F22" s="19"/>
      <c r="G22" s="141"/>
      <c r="H22" s="19"/>
    </row>
    <row r="23" spans="1:14" s="8" customFormat="1" x14ac:dyDescent="0.2">
      <c r="A23" s="8" t="s">
        <v>104</v>
      </c>
      <c r="B23" s="183">
        <f>B16-B22</f>
        <v>55.499999999999886</v>
      </c>
      <c r="C23" s="141"/>
      <c r="D23" s="183">
        <f>D16-D22</f>
        <v>156.30000000000007</v>
      </c>
      <c r="E23" s="141"/>
      <c r="F23" s="11"/>
      <c r="G23" s="141"/>
      <c r="H23" s="11"/>
    </row>
    <row r="24" spans="1:14" s="8" customFormat="1" x14ac:dyDescent="0.2">
      <c r="A24" s="8" t="s">
        <v>105</v>
      </c>
      <c r="B24" s="186">
        <v>-14.1</v>
      </c>
      <c r="C24" s="141"/>
      <c r="D24" s="186">
        <v>-15.7</v>
      </c>
      <c r="E24" s="141"/>
      <c r="F24" s="36"/>
      <c r="G24" s="141"/>
      <c r="H24" s="36"/>
    </row>
    <row r="25" spans="1:14" s="8" customFormat="1" x14ac:dyDescent="0.2">
      <c r="A25" s="8" t="s">
        <v>157</v>
      </c>
      <c r="B25" s="183">
        <f>SUM(B23:B24)</f>
        <v>41.399999999999885</v>
      </c>
      <c r="C25" s="141"/>
      <c r="D25" s="183">
        <f>SUM(D23:D24)</f>
        <v>140.60000000000008</v>
      </c>
      <c r="E25" s="141"/>
      <c r="F25" s="11"/>
      <c r="G25" s="141"/>
      <c r="H25" s="11"/>
    </row>
    <row r="26" spans="1:14" s="8" customFormat="1" x14ac:dyDescent="0.2">
      <c r="A26" s="8" t="s">
        <v>72</v>
      </c>
      <c r="B26" s="183">
        <v>7</v>
      </c>
      <c r="C26" s="141"/>
      <c r="D26" s="183">
        <v>31.8</v>
      </c>
      <c r="E26" s="141"/>
      <c r="F26" s="11"/>
      <c r="G26" s="141"/>
      <c r="H26" s="11"/>
    </row>
    <row r="27" spans="1:14" s="8" customFormat="1" ht="15.75" thickBot="1" x14ac:dyDescent="0.25">
      <c r="A27" s="8" t="s">
        <v>34</v>
      </c>
      <c r="B27" s="187">
        <f>B25-B26</f>
        <v>34.399999999999885</v>
      </c>
      <c r="C27" s="141"/>
      <c r="D27" s="187">
        <f>D25-D26</f>
        <v>108.80000000000008</v>
      </c>
      <c r="E27" s="141"/>
      <c r="F27" s="13"/>
      <c r="G27" s="141"/>
      <c r="H27" s="13"/>
    </row>
    <row r="28" spans="1:14" s="8" customFormat="1" ht="15.75" thickTop="1" x14ac:dyDescent="0.2">
      <c r="B28" s="181"/>
      <c r="C28" s="141"/>
      <c r="D28" s="181"/>
      <c r="E28" s="141"/>
      <c r="G28" s="141"/>
      <c r="L28" s="79"/>
      <c r="M28" s="79"/>
      <c r="N28" s="79"/>
    </row>
    <row r="29" spans="1:14" s="8" customFormat="1" x14ac:dyDescent="0.2">
      <c r="A29" s="8" t="s">
        <v>200</v>
      </c>
      <c r="B29" s="181"/>
      <c r="C29" s="141"/>
      <c r="D29" s="181"/>
      <c r="E29" s="141"/>
      <c r="G29" s="141"/>
      <c r="L29" s="79"/>
      <c r="M29" s="79"/>
      <c r="N29" s="79"/>
    </row>
    <row r="30" spans="1:14" s="8" customFormat="1" ht="15.75" thickBot="1" x14ac:dyDescent="0.25">
      <c r="A30" s="9" t="s">
        <v>73</v>
      </c>
      <c r="B30" s="188">
        <f>B27/B33</f>
        <v>9.6819589079650673E-2</v>
      </c>
      <c r="C30" s="141"/>
      <c r="D30" s="188">
        <f>D27/D33</f>
        <v>0.28563927540036776</v>
      </c>
      <c r="E30" s="38"/>
      <c r="F30" s="38"/>
      <c r="G30" s="38"/>
      <c r="H30" s="38"/>
      <c r="L30" s="161"/>
      <c r="M30" s="15"/>
      <c r="N30" s="79"/>
    </row>
    <row r="31" spans="1:14" s="8" customFormat="1" ht="16.5" thickTop="1" thickBot="1" x14ac:dyDescent="0.25">
      <c r="A31" s="9" t="s">
        <v>74</v>
      </c>
      <c r="B31" s="188">
        <f>B27/B34</f>
        <v>9.5396561286743994E-2</v>
      </c>
      <c r="C31" s="141"/>
      <c r="D31" s="188">
        <f>D27/D34</f>
        <v>0.28041237113402084</v>
      </c>
      <c r="E31" s="38"/>
      <c r="F31" s="38"/>
      <c r="G31" s="38"/>
      <c r="H31" s="38"/>
      <c r="L31" s="161"/>
      <c r="M31" s="15"/>
      <c r="N31" s="79"/>
    </row>
    <row r="32" spans="1:14" s="8" customFormat="1" ht="15.75" thickTop="1" x14ac:dyDescent="0.2">
      <c r="A32" s="8" t="s">
        <v>201</v>
      </c>
      <c r="B32" s="181"/>
      <c r="C32" s="141"/>
      <c r="D32" s="181"/>
      <c r="E32" s="141"/>
      <c r="G32" s="141"/>
      <c r="M32" s="79"/>
      <c r="N32" s="79"/>
    </row>
    <row r="33" spans="1:14" s="8" customFormat="1" ht="15.75" thickBot="1" x14ac:dyDescent="0.25">
      <c r="A33" s="9" t="s">
        <v>73</v>
      </c>
      <c r="B33" s="189">
        <v>355.3</v>
      </c>
      <c r="C33" s="141"/>
      <c r="D33" s="189">
        <v>380.9</v>
      </c>
      <c r="E33" s="141"/>
      <c r="F33" s="95"/>
      <c r="G33" s="141"/>
      <c r="H33" s="95"/>
      <c r="M33" s="79"/>
      <c r="N33" s="79"/>
    </row>
    <row r="34" spans="1:14" s="8" customFormat="1" ht="16.5" thickTop="1" thickBot="1" x14ac:dyDescent="0.25">
      <c r="A34" s="9" t="s">
        <v>74</v>
      </c>
      <c r="B34" s="191">
        <v>360.6</v>
      </c>
      <c r="C34" s="141"/>
      <c r="D34" s="189">
        <v>388</v>
      </c>
      <c r="E34" s="141"/>
      <c r="F34" s="37"/>
      <c r="G34" s="141"/>
      <c r="H34" s="37"/>
      <c r="M34" s="79"/>
      <c r="N34" s="79"/>
    </row>
    <row r="35" spans="1:14" s="8" customFormat="1" ht="16.5" thickTop="1" thickBot="1" x14ac:dyDescent="0.25">
      <c r="A35" s="8" t="s">
        <v>158</v>
      </c>
      <c r="B35" s="188">
        <v>0.18</v>
      </c>
      <c r="C35" s="141"/>
      <c r="D35" s="188">
        <v>0.1</v>
      </c>
      <c r="E35" s="141"/>
      <c r="F35" s="38"/>
      <c r="G35" s="141"/>
      <c r="H35" s="38"/>
    </row>
    <row r="36" spans="1:14" s="8" customFormat="1" ht="13.5" thickTop="1" x14ac:dyDescent="0.2">
      <c r="B36" s="192"/>
      <c r="D36" s="181"/>
    </row>
    <row r="37" spans="1:14" s="8" customFormat="1" ht="12.75" x14ac:dyDescent="0.2">
      <c r="B37" s="181"/>
      <c r="D37" s="181"/>
    </row>
    <row r="38" spans="1:14" s="8" customFormat="1" ht="12.75" x14ac:dyDescent="0.2">
      <c r="B38" s="181"/>
      <c r="D38" s="181"/>
    </row>
    <row r="39" spans="1:14" s="8" customFormat="1" ht="12.75" x14ac:dyDescent="0.2">
      <c r="B39" s="181"/>
      <c r="D39" s="181"/>
    </row>
  </sheetData>
  <mergeCells count="2">
    <mergeCell ref="B6:D6"/>
    <mergeCell ref="F6:H6"/>
  </mergeCells>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L102"/>
  <sheetViews>
    <sheetView zoomScaleNormal="100" workbookViewId="0">
      <selection activeCell="M41" sqref="M41"/>
    </sheetView>
  </sheetViews>
  <sheetFormatPr defaultColWidth="18.42578125" defaultRowHeight="12.75" x14ac:dyDescent="0.2"/>
  <cols>
    <col min="1" max="1" width="58.42578125" style="22" customWidth="1"/>
    <col min="2" max="2" width="15.7109375" style="22" customWidth="1"/>
    <col min="3" max="3" width="1.85546875" style="22" customWidth="1"/>
    <col min="4" max="4" width="15.7109375" style="231" customWidth="1"/>
    <col min="5" max="5" width="1.5703125" style="22" customWidth="1"/>
    <col min="6" max="6" width="15.7109375" style="22" customWidth="1"/>
    <col min="7" max="7" width="1.5703125" style="22" hidden="1" customWidth="1"/>
    <col min="8" max="8" width="15.7109375" style="22" hidden="1" customWidth="1"/>
    <col min="9" max="9" width="1.5703125" style="22" hidden="1" customWidth="1"/>
    <col min="10" max="10" width="15.7109375" style="22" hidden="1" customWidth="1"/>
    <col min="11" max="16384" width="18.42578125" style="22"/>
  </cols>
  <sheetData>
    <row r="1" spans="1:12" x14ac:dyDescent="0.2">
      <c r="A1" s="20" t="s">
        <v>0</v>
      </c>
      <c r="B1" s="72"/>
      <c r="C1" s="72"/>
      <c r="D1" s="229"/>
      <c r="E1" s="72"/>
      <c r="F1" s="159"/>
      <c r="G1" s="160"/>
      <c r="H1" s="159"/>
      <c r="I1" s="160"/>
      <c r="J1" s="159"/>
    </row>
    <row r="2" spans="1:12" x14ac:dyDescent="0.2">
      <c r="A2" s="23" t="s">
        <v>178</v>
      </c>
      <c r="B2" s="72"/>
      <c r="C2" s="72"/>
      <c r="D2" s="229"/>
      <c r="E2" s="72"/>
      <c r="F2" s="159"/>
      <c r="G2" s="160"/>
      <c r="H2" s="159"/>
      <c r="I2" s="160"/>
      <c r="J2" s="159"/>
    </row>
    <row r="3" spans="1:12" x14ac:dyDescent="0.2">
      <c r="A3" s="23" t="s">
        <v>94</v>
      </c>
      <c r="B3" s="72"/>
      <c r="C3" s="72"/>
      <c r="D3" s="229"/>
      <c r="E3" s="72"/>
      <c r="F3" s="159"/>
      <c r="G3" s="160"/>
      <c r="H3" s="159"/>
      <c r="I3" s="160"/>
      <c r="J3" s="159"/>
    </row>
    <row r="4" spans="1:12" x14ac:dyDescent="0.2">
      <c r="A4" s="20" t="s">
        <v>3</v>
      </c>
      <c r="B4" s="72"/>
      <c r="C4" s="72"/>
      <c r="D4" s="229"/>
      <c r="E4" s="72"/>
      <c r="F4" s="159"/>
      <c r="G4" s="160"/>
      <c r="H4" s="159"/>
      <c r="I4" s="160"/>
      <c r="J4" s="159"/>
    </row>
    <row r="5" spans="1:12" x14ac:dyDescent="0.2">
      <c r="A5" s="20"/>
      <c r="B5" s="72"/>
      <c r="C5" s="72"/>
      <c r="D5" s="229"/>
      <c r="E5" s="72"/>
      <c r="F5" s="159"/>
      <c r="G5" s="160"/>
      <c r="H5" s="159"/>
      <c r="I5" s="160"/>
      <c r="J5" s="159"/>
    </row>
    <row r="6" spans="1:12" x14ac:dyDescent="0.2">
      <c r="A6" s="73"/>
      <c r="B6" s="74"/>
      <c r="C6" s="74"/>
      <c r="D6" s="230"/>
      <c r="E6" s="74"/>
      <c r="F6" s="74"/>
      <c r="H6" s="74"/>
      <c r="J6" s="74"/>
    </row>
    <row r="7" spans="1:12" ht="12.75" customHeight="1" x14ac:dyDescent="0.2">
      <c r="A7" s="93"/>
      <c r="B7" s="268" t="s">
        <v>95</v>
      </c>
      <c r="C7" s="268"/>
      <c r="D7" s="268"/>
      <c r="E7" s="268"/>
      <c r="F7" s="268"/>
      <c r="H7" s="268" t="s">
        <v>115</v>
      </c>
      <c r="I7" s="268"/>
      <c r="J7" s="268"/>
      <c r="K7" s="172"/>
      <c r="L7" s="172"/>
    </row>
    <row r="8" spans="1:12" ht="25.5" x14ac:dyDescent="0.2">
      <c r="A8" s="204"/>
      <c r="B8" s="209" t="s">
        <v>237</v>
      </c>
      <c r="C8" s="232"/>
      <c r="D8" s="209" t="s">
        <v>155</v>
      </c>
      <c r="E8" s="233"/>
      <c r="F8" s="209" t="s">
        <v>238</v>
      </c>
      <c r="G8" s="231"/>
      <c r="H8" s="209" t="s">
        <v>155</v>
      </c>
      <c r="I8" s="231"/>
      <c r="J8" s="209" t="s">
        <v>116</v>
      </c>
      <c r="K8" s="234"/>
      <c r="L8" s="234"/>
    </row>
    <row r="9" spans="1:12" x14ac:dyDescent="0.2">
      <c r="A9" s="204" t="s">
        <v>123</v>
      </c>
      <c r="B9" s="210">
        <v>404.4</v>
      </c>
      <c r="C9" s="235"/>
      <c r="D9" s="210">
        <v>495.9</v>
      </c>
      <c r="E9" s="235"/>
      <c r="F9" s="210">
        <v>498.7</v>
      </c>
      <c r="G9" s="231"/>
      <c r="H9" s="210"/>
      <c r="I9" s="231"/>
      <c r="J9" s="210"/>
      <c r="K9" s="231"/>
      <c r="L9" s="231"/>
    </row>
    <row r="10" spans="1:12" x14ac:dyDescent="0.2">
      <c r="A10" s="204" t="s">
        <v>124</v>
      </c>
      <c r="B10" s="211">
        <v>0.56899999999999995</v>
      </c>
      <c r="C10" s="236"/>
      <c r="D10" s="211">
        <v>0.59699999999999998</v>
      </c>
      <c r="E10" s="236"/>
      <c r="F10" s="211">
        <v>0.60199999999999998</v>
      </c>
      <c r="G10" s="231"/>
      <c r="H10" s="211"/>
      <c r="I10" s="231"/>
      <c r="J10" s="211"/>
      <c r="K10" s="231"/>
      <c r="L10" s="231"/>
    </row>
    <row r="11" spans="1:12" x14ac:dyDescent="0.2">
      <c r="A11" s="237" t="s">
        <v>35</v>
      </c>
      <c r="B11" s="212">
        <v>1.9</v>
      </c>
      <c r="C11" s="238"/>
      <c r="D11" s="212">
        <v>0.8</v>
      </c>
      <c r="E11" s="238"/>
      <c r="F11" s="212">
        <v>0.9</v>
      </c>
      <c r="G11" s="231"/>
      <c r="H11" s="212"/>
      <c r="I11" s="231"/>
      <c r="J11" s="212"/>
      <c r="K11" s="231"/>
      <c r="L11" s="231"/>
    </row>
    <row r="12" spans="1:12" x14ac:dyDescent="0.2">
      <c r="A12" s="237" t="s">
        <v>96</v>
      </c>
      <c r="B12" s="212">
        <v>0.2</v>
      </c>
      <c r="C12" s="238"/>
      <c r="D12" s="212" t="s">
        <v>117</v>
      </c>
      <c r="E12" s="238"/>
      <c r="F12" s="212">
        <v>0.2</v>
      </c>
      <c r="G12" s="231"/>
      <c r="H12" s="212"/>
      <c r="I12" s="231"/>
      <c r="J12" s="212"/>
      <c r="K12" s="231"/>
      <c r="L12" s="231"/>
    </row>
    <row r="13" spans="1:12" x14ac:dyDescent="0.2">
      <c r="A13" s="237" t="s">
        <v>97</v>
      </c>
      <c r="B13" s="212">
        <v>3.8</v>
      </c>
      <c r="C13" s="238"/>
      <c r="D13" s="212">
        <v>3.8</v>
      </c>
      <c r="E13" s="238"/>
      <c r="F13" s="212">
        <v>3.1</v>
      </c>
      <c r="G13" s="231"/>
      <c r="H13" s="212"/>
      <c r="I13" s="231"/>
      <c r="J13" s="212"/>
      <c r="K13" s="231"/>
      <c r="L13" s="231"/>
    </row>
    <row r="14" spans="1:12" x14ac:dyDescent="0.2">
      <c r="A14" s="237" t="s">
        <v>205</v>
      </c>
      <c r="B14" s="213" t="s">
        <v>117</v>
      </c>
      <c r="C14" s="238"/>
      <c r="D14" s="213" t="s">
        <v>117</v>
      </c>
      <c r="E14" s="238"/>
      <c r="F14" s="212">
        <v>7.1</v>
      </c>
      <c r="G14" s="231"/>
      <c r="H14" s="212"/>
      <c r="I14" s="231"/>
      <c r="J14" s="212"/>
      <c r="K14" s="231"/>
      <c r="L14" s="231"/>
    </row>
    <row r="15" spans="1:12" x14ac:dyDescent="0.2">
      <c r="A15" s="204" t="s">
        <v>125</v>
      </c>
      <c r="B15" s="214">
        <f>SUM(B9,B11:B14)</f>
        <v>410.29999999999995</v>
      </c>
      <c r="C15" s="238"/>
      <c r="D15" s="214">
        <v>500.5</v>
      </c>
      <c r="E15" s="238"/>
      <c r="F15" s="214">
        <f>SUM(F9,F11:F14)</f>
        <v>510</v>
      </c>
      <c r="G15" s="231"/>
      <c r="H15" s="214"/>
      <c r="I15" s="231"/>
      <c r="J15" s="214"/>
      <c r="K15" s="231"/>
      <c r="L15" s="231"/>
    </row>
    <row r="16" spans="1:12" x14ac:dyDescent="0.2">
      <c r="A16" s="204" t="s">
        <v>126</v>
      </c>
      <c r="B16" s="211">
        <v>0.57699999999999996</v>
      </c>
      <c r="C16" s="236"/>
      <c r="D16" s="211">
        <v>0.60299999999999998</v>
      </c>
      <c r="E16" s="236"/>
      <c r="F16" s="211">
        <v>0.61499999999999999</v>
      </c>
      <c r="G16" s="231"/>
      <c r="H16" s="211"/>
      <c r="I16" s="231"/>
      <c r="J16" s="211"/>
      <c r="K16" s="231"/>
      <c r="L16" s="231"/>
    </row>
    <row r="17" spans="1:12" x14ac:dyDescent="0.2">
      <c r="A17" s="204"/>
      <c r="B17" s="210"/>
      <c r="C17" s="235"/>
      <c r="D17" s="210"/>
      <c r="E17" s="235"/>
      <c r="F17" s="210"/>
      <c r="G17" s="231"/>
      <c r="H17" s="210"/>
      <c r="I17" s="231"/>
      <c r="J17" s="210"/>
      <c r="K17" s="231"/>
      <c r="L17" s="231"/>
    </row>
    <row r="18" spans="1:12" x14ac:dyDescent="0.2">
      <c r="A18" s="204" t="s">
        <v>127</v>
      </c>
      <c r="B18" s="210">
        <v>214</v>
      </c>
      <c r="C18" s="235"/>
      <c r="D18" s="210">
        <v>255.3</v>
      </c>
      <c r="E18" s="235"/>
      <c r="F18" s="210">
        <v>247.9</v>
      </c>
      <c r="G18" s="231"/>
      <c r="H18" s="210"/>
      <c r="I18" s="231"/>
      <c r="J18" s="210"/>
      <c r="K18" s="231"/>
      <c r="L18" s="231"/>
    </row>
    <row r="19" spans="1:12" x14ac:dyDescent="0.2">
      <c r="A19" s="204" t="s">
        <v>128</v>
      </c>
      <c r="B19" s="211">
        <v>0.57599999999999996</v>
      </c>
      <c r="C19" s="236"/>
      <c r="D19" s="211">
        <v>0.624</v>
      </c>
      <c r="E19" s="236"/>
      <c r="F19" s="211">
        <v>0.63200000000000001</v>
      </c>
      <c r="G19" s="231"/>
      <c r="H19" s="211"/>
      <c r="I19" s="231"/>
      <c r="J19" s="211"/>
      <c r="K19" s="231"/>
      <c r="L19" s="231"/>
    </row>
    <row r="20" spans="1:12" x14ac:dyDescent="0.2">
      <c r="A20" s="237" t="s">
        <v>35</v>
      </c>
      <c r="B20" s="213">
        <v>4.8</v>
      </c>
      <c r="C20" s="238"/>
      <c r="D20" s="213">
        <v>4</v>
      </c>
      <c r="E20" s="238"/>
      <c r="F20" s="212">
        <v>4.3</v>
      </c>
      <c r="G20" s="231"/>
      <c r="H20" s="212"/>
      <c r="I20" s="231"/>
      <c r="J20" s="212"/>
      <c r="K20" s="231"/>
      <c r="L20" s="231"/>
    </row>
    <row r="21" spans="1:12" x14ac:dyDescent="0.2">
      <c r="A21" s="237" t="s">
        <v>96</v>
      </c>
      <c r="B21" s="213">
        <v>1</v>
      </c>
      <c r="C21" s="238"/>
      <c r="D21" s="213" t="s">
        <v>117</v>
      </c>
      <c r="E21" s="238"/>
      <c r="F21" s="212">
        <v>0.7</v>
      </c>
      <c r="G21" s="231"/>
      <c r="H21" s="212"/>
      <c r="I21" s="231"/>
      <c r="J21" s="212"/>
      <c r="K21" s="231"/>
      <c r="L21" s="231"/>
    </row>
    <row r="22" spans="1:12" x14ac:dyDescent="0.2">
      <c r="A22" s="204" t="s">
        <v>129</v>
      </c>
      <c r="B22" s="214">
        <f>SUM(B18,B20:B21)</f>
        <v>219.8</v>
      </c>
      <c r="C22" s="238"/>
      <c r="D22" s="214">
        <v>259.3</v>
      </c>
      <c r="E22" s="238"/>
      <c r="F22" s="214">
        <f>SUM(F18,F20:F21)</f>
        <v>252.9</v>
      </c>
      <c r="G22" s="231"/>
      <c r="H22" s="214"/>
      <c r="I22" s="231"/>
      <c r="J22" s="214"/>
      <c r="K22" s="231"/>
      <c r="L22" s="231"/>
    </row>
    <row r="23" spans="1:12" x14ac:dyDescent="0.2">
      <c r="A23" s="204" t="s">
        <v>130</v>
      </c>
      <c r="B23" s="211">
        <v>0.59099999999999997</v>
      </c>
      <c r="C23" s="236"/>
      <c r="D23" s="211">
        <v>0.63400000000000001</v>
      </c>
      <c r="E23" s="236"/>
      <c r="F23" s="211">
        <v>0.64500000000000002</v>
      </c>
      <c r="G23" s="231"/>
      <c r="H23" s="211"/>
      <c r="I23" s="231"/>
      <c r="J23" s="211"/>
      <c r="K23" s="231"/>
      <c r="L23" s="231"/>
    </row>
    <row r="24" spans="1:12" x14ac:dyDescent="0.2">
      <c r="A24" s="204"/>
      <c r="B24" s="215"/>
      <c r="C24" s="232"/>
      <c r="D24" s="215"/>
      <c r="E24" s="233"/>
      <c r="F24" s="215"/>
      <c r="G24" s="231"/>
      <c r="H24" s="215"/>
      <c r="I24" s="231"/>
      <c r="J24" s="215"/>
      <c r="K24" s="231"/>
      <c r="L24" s="231"/>
    </row>
    <row r="25" spans="1:12" x14ac:dyDescent="0.2">
      <c r="A25" s="204" t="s">
        <v>131</v>
      </c>
      <c r="B25" s="210">
        <v>618.4</v>
      </c>
      <c r="C25" s="235"/>
      <c r="D25" s="210">
        <v>751.2</v>
      </c>
      <c r="E25" s="235"/>
      <c r="F25" s="210">
        <v>746.6</v>
      </c>
      <c r="G25" s="231"/>
      <c r="H25" s="210"/>
      <c r="I25" s="231"/>
      <c r="J25" s="210"/>
      <c r="K25" s="231"/>
      <c r="L25" s="231"/>
    </row>
    <row r="26" spans="1:12" x14ac:dyDescent="0.2">
      <c r="A26" s="204" t="s">
        <v>132</v>
      </c>
      <c r="B26" s="211">
        <v>0.57099999999999995</v>
      </c>
      <c r="C26" s="236"/>
      <c r="D26" s="211">
        <v>0.60599999999999998</v>
      </c>
      <c r="E26" s="236"/>
      <c r="F26" s="211">
        <v>0.61099999999999999</v>
      </c>
      <c r="G26" s="231"/>
      <c r="H26" s="211"/>
      <c r="I26" s="231"/>
      <c r="J26" s="211"/>
      <c r="K26" s="231"/>
      <c r="L26" s="231"/>
    </row>
    <row r="27" spans="1:12" x14ac:dyDescent="0.2">
      <c r="A27" s="237" t="s">
        <v>35</v>
      </c>
      <c r="B27" s="213">
        <v>6.7</v>
      </c>
      <c r="C27" s="238"/>
      <c r="D27" s="213">
        <v>4.8</v>
      </c>
      <c r="E27" s="238"/>
      <c r="F27" s="212">
        <v>5.2</v>
      </c>
      <c r="G27" s="231"/>
      <c r="H27" s="212"/>
      <c r="I27" s="231"/>
      <c r="J27" s="212"/>
      <c r="K27" s="231"/>
      <c r="L27" s="231"/>
    </row>
    <row r="28" spans="1:12" x14ac:dyDescent="0.2">
      <c r="A28" s="237" t="s">
        <v>96</v>
      </c>
      <c r="B28" s="213">
        <v>1.2</v>
      </c>
      <c r="C28" s="238"/>
      <c r="D28" s="213" t="s">
        <v>117</v>
      </c>
      <c r="E28" s="238"/>
      <c r="F28" s="212">
        <v>0.9</v>
      </c>
      <c r="G28" s="231"/>
      <c r="H28" s="212"/>
      <c r="I28" s="231"/>
      <c r="J28" s="212"/>
      <c r="K28" s="231"/>
      <c r="L28" s="231"/>
    </row>
    <row r="29" spans="1:12" x14ac:dyDescent="0.2">
      <c r="A29" s="237" t="s">
        <v>97</v>
      </c>
      <c r="B29" s="213">
        <v>3.8</v>
      </c>
      <c r="C29" s="238"/>
      <c r="D29" s="213">
        <v>3.8</v>
      </c>
      <c r="E29" s="238"/>
      <c r="F29" s="212">
        <v>3.1</v>
      </c>
      <c r="G29" s="231"/>
      <c r="H29" s="212"/>
      <c r="I29" s="231"/>
      <c r="J29" s="212"/>
      <c r="K29" s="231"/>
      <c r="L29" s="231"/>
    </row>
    <row r="30" spans="1:12" hidden="1" x14ac:dyDescent="0.2">
      <c r="A30" s="237" t="s">
        <v>162</v>
      </c>
      <c r="B30" s="212" t="s">
        <v>117</v>
      </c>
      <c r="C30" s="238"/>
      <c r="D30" s="212" t="s">
        <v>117</v>
      </c>
      <c r="E30" s="238"/>
      <c r="F30" s="212" t="s">
        <v>117</v>
      </c>
      <c r="G30" s="231"/>
      <c r="H30" s="212"/>
      <c r="I30" s="231"/>
      <c r="J30" s="212"/>
      <c r="K30" s="231"/>
      <c r="L30" s="231"/>
    </row>
    <row r="31" spans="1:12" x14ac:dyDescent="0.2">
      <c r="A31" s="237" t="s">
        <v>205</v>
      </c>
      <c r="B31" s="213" t="s">
        <v>117</v>
      </c>
      <c r="C31" s="238"/>
      <c r="D31" s="213" t="s">
        <v>117</v>
      </c>
      <c r="E31" s="238"/>
      <c r="F31" s="212">
        <v>7.1</v>
      </c>
      <c r="G31" s="239"/>
      <c r="H31" s="212"/>
      <c r="I31" s="231"/>
      <c r="J31" s="212"/>
      <c r="K31" s="231"/>
      <c r="L31" s="231"/>
    </row>
    <row r="32" spans="1:12" x14ac:dyDescent="0.2">
      <c r="A32" s="204" t="s">
        <v>133</v>
      </c>
      <c r="B32" s="214">
        <f>SUM(B25,B27:B31)</f>
        <v>630.1</v>
      </c>
      <c r="C32" s="238"/>
      <c r="D32" s="214">
        <v>759.8</v>
      </c>
      <c r="E32" s="238"/>
      <c r="F32" s="214">
        <f>SUM(F25,F27:F31)</f>
        <v>762.90000000000009</v>
      </c>
      <c r="G32" s="231"/>
      <c r="H32" s="214"/>
      <c r="I32" s="231"/>
      <c r="J32" s="214"/>
      <c r="K32" s="231"/>
      <c r="L32" s="231"/>
    </row>
    <row r="33" spans="1:12" x14ac:dyDescent="0.2">
      <c r="A33" s="204" t="s">
        <v>134</v>
      </c>
      <c r="B33" s="216">
        <v>0.58199999999999996</v>
      </c>
      <c r="C33" s="240"/>
      <c r="D33" s="216">
        <v>0.61299999999999999</v>
      </c>
      <c r="E33" s="240"/>
      <c r="F33" s="216">
        <v>0.625</v>
      </c>
      <c r="G33" s="231"/>
      <c r="H33" s="216"/>
      <c r="I33" s="231"/>
      <c r="J33" s="216"/>
      <c r="K33" s="231"/>
      <c r="L33" s="231"/>
    </row>
    <row r="34" spans="1:12" x14ac:dyDescent="0.2">
      <c r="A34" s="204"/>
      <c r="B34" s="217"/>
      <c r="C34" s="238"/>
      <c r="D34" s="217"/>
      <c r="E34" s="238"/>
      <c r="F34" s="217"/>
      <c r="G34" s="231"/>
      <c r="H34" s="217"/>
      <c r="I34" s="231"/>
      <c r="J34" s="217"/>
      <c r="K34" s="231"/>
      <c r="L34" s="231"/>
    </row>
    <row r="35" spans="1:12" x14ac:dyDescent="0.2">
      <c r="A35" s="204" t="s">
        <v>135</v>
      </c>
      <c r="B35" s="210">
        <v>269.39999999999998</v>
      </c>
      <c r="C35" s="235"/>
      <c r="D35" s="210">
        <v>227.9</v>
      </c>
      <c r="E35" s="235"/>
      <c r="F35" s="210">
        <v>276.2</v>
      </c>
      <c r="G35" s="231"/>
      <c r="H35" s="210"/>
      <c r="I35" s="231"/>
      <c r="J35" s="210"/>
      <c r="K35" s="231"/>
      <c r="L35" s="231"/>
    </row>
    <row r="36" spans="1:12" x14ac:dyDescent="0.2">
      <c r="A36" s="237" t="s">
        <v>35</v>
      </c>
      <c r="B36" s="212">
        <v>-44.1</v>
      </c>
      <c r="C36" s="212"/>
      <c r="D36" s="212">
        <v>-19.2</v>
      </c>
      <c r="E36" s="212"/>
      <c r="F36" s="212">
        <v>-34.799999999999997</v>
      </c>
      <c r="G36" s="231"/>
      <c r="H36" s="212"/>
      <c r="I36" s="231"/>
      <c r="J36" s="212"/>
      <c r="K36" s="231"/>
      <c r="L36" s="231"/>
    </row>
    <row r="37" spans="1:12" x14ac:dyDescent="0.2">
      <c r="A37" s="237" t="s">
        <v>96</v>
      </c>
      <c r="B37" s="212">
        <v>-2.4</v>
      </c>
      <c r="C37" s="212"/>
      <c r="D37" s="212">
        <v>-0.1</v>
      </c>
      <c r="E37" s="212"/>
      <c r="F37" s="212">
        <v>-1.8</v>
      </c>
      <c r="G37" s="231"/>
      <c r="H37" s="212"/>
      <c r="I37" s="231"/>
      <c r="J37" s="212"/>
      <c r="K37" s="231"/>
      <c r="L37" s="231"/>
    </row>
    <row r="38" spans="1:12" x14ac:dyDescent="0.2">
      <c r="A38" s="204" t="s">
        <v>136</v>
      </c>
      <c r="B38" s="214">
        <f>SUM(B35:B37)</f>
        <v>222.89999999999998</v>
      </c>
      <c r="C38" s="238"/>
      <c r="D38" s="214">
        <v>208.6</v>
      </c>
      <c r="E38" s="238"/>
      <c r="F38" s="214">
        <f>SUM(F35:F37)</f>
        <v>239.59999999999997</v>
      </c>
      <c r="G38" s="231"/>
      <c r="H38" s="214"/>
      <c r="I38" s="231"/>
      <c r="J38" s="214"/>
      <c r="K38" s="231"/>
      <c r="L38" s="231"/>
    </row>
    <row r="39" spans="1:12" x14ac:dyDescent="0.2">
      <c r="A39" s="204"/>
      <c r="B39" s="215"/>
      <c r="C39" s="232"/>
      <c r="D39" s="215"/>
      <c r="E39" s="233"/>
      <c r="F39" s="215"/>
      <c r="G39" s="231"/>
      <c r="H39" s="215"/>
      <c r="I39" s="231"/>
      <c r="J39" s="215"/>
      <c r="K39" s="231"/>
      <c r="L39" s="231"/>
    </row>
    <row r="40" spans="1:12" x14ac:dyDescent="0.2">
      <c r="A40" s="204" t="s">
        <v>137</v>
      </c>
      <c r="B40" s="210">
        <v>239.4</v>
      </c>
      <c r="C40" s="235"/>
      <c r="D40" s="210">
        <v>233.6</v>
      </c>
      <c r="E40" s="235"/>
      <c r="F40" s="210">
        <v>244.2</v>
      </c>
      <c r="G40" s="231"/>
      <c r="H40" s="210"/>
      <c r="I40" s="231"/>
      <c r="J40" s="210"/>
      <c r="K40" s="231"/>
      <c r="L40" s="231"/>
    </row>
    <row r="41" spans="1:12" x14ac:dyDescent="0.2">
      <c r="A41" s="237" t="s">
        <v>35</v>
      </c>
      <c r="B41" s="212">
        <v>-13.5</v>
      </c>
      <c r="C41" s="212"/>
      <c r="D41" s="212">
        <v>-10.3</v>
      </c>
      <c r="E41" s="212"/>
      <c r="F41" s="212">
        <v>-15.3</v>
      </c>
      <c r="G41" s="231"/>
      <c r="H41" s="212"/>
      <c r="I41" s="231"/>
      <c r="J41" s="212"/>
      <c r="K41" s="231"/>
      <c r="L41" s="231"/>
    </row>
    <row r="42" spans="1:12" x14ac:dyDescent="0.2">
      <c r="A42" s="237" t="s">
        <v>96</v>
      </c>
      <c r="B42" s="212">
        <v>-1.6</v>
      </c>
      <c r="C42" s="212"/>
      <c r="D42" s="212">
        <v>-0.1</v>
      </c>
      <c r="E42" s="212"/>
      <c r="F42" s="212">
        <v>-1.4</v>
      </c>
      <c r="G42" s="231"/>
      <c r="H42" s="212"/>
      <c r="I42" s="231"/>
      <c r="J42" s="212"/>
      <c r="K42" s="231"/>
      <c r="L42" s="231"/>
    </row>
    <row r="43" spans="1:12" x14ac:dyDescent="0.2">
      <c r="A43" s="237" t="s">
        <v>97</v>
      </c>
      <c r="B43" s="212">
        <v>-0.4</v>
      </c>
      <c r="C43" s="212"/>
      <c r="D43" s="212">
        <v>-0.9</v>
      </c>
      <c r="E43" s="212"/>
      <c r="F43" s="212">
        <v>-1</v>
      </c>
      <c r="G43" s="231"/>
      <c r="H43" s="212"/>
      <c r="I43" s="231"/>
      <c r="J43" s="212"/>
      <c r="K43" s="231"/>
      <c r="L43" s="231"/>
    </row>
    <row r="44" spans="1:12" x14ac:dyDescent="0.2">
      <c r="A44" s="204" t="s">
        <v>138</v>
      </c>
      <c r="B44" s="214">
        <f>SUM(B40:B43)</f>
        <v>223.9</v>
      </c>
      <c r="C44" s="238"/>
      <c r="D44" s="214">
        <v>222.3</v>
      </c>
      <c r="E44" s="238"/>
      <c r="F44" s="214">
        <f>SUM(F40:F43)</f>
        <v>226.49999999999997</v>
      </c>
      <c r="G44" s="231"/>
      <c r="H44" s="214"/>
      <c r="I44" s="231"/>
      <c r="J44" s="214"/>
      <c r="K44" s="231"/>
      <c r="L44" s="231"/>
    </row>
    <row r="45" spans="1:12" x14ac:dyDescent="0.2">
      <c r="A45" s="204"/>
      <c r="B45" s="215"/>
      <c r="C45" s="232"/>
      <c r="D45" s="215"/>
      <c r="E45" s="233"/>
      <c r="F45" s="215"/>
      <c r="G45" s="231"/>
      <c r="H45" s="215"/>
      <c r="I45" s="231"/>
      <c r="J45" s="215"/>
      <c r="K45" s="231"/>
      <c r="L45" s="231"/>
    </row>
    <row r="46" spans="1:12" x14ac:dyDescent="0.2">
      <c r="A46" s="204" t="s">
        <v>139</v>
      </c>
      <c r="B46" s="210">
        <v>56</v>
      </c>
      <c r="C46" s="235"/>
      <c r="D46" s="210">
        <v>50.8</v>
      </c>
      <c r="E46" s="235"/>
      <c r="F46" s="210">
        <v>50.5</v>
      </c>
      <c r="G46" s="231"/>
      <c r="H46" s="210"/>
      <c r="I46" s="231"/>
      <c r="J46" s="210"/>
      <c r="K46" s="231"/>
      <c r="L46" s="231"/>
    </row>
    <row r="47" spans="1:12" x14ac:dyDescent="0.2">
      <c r="A47" s="237" t="s">
        <v>35</v>
      </c>
      <c r="B47" s="212">
        <v>-6.1</v>
      </c>
      <c r="C47" s="241"/>
      <c r="D47" s="212">
        <v>-2.1</v>
      </c>
      <c r="E47" s="212"/>
      <c r="F47" s="212">
        <v>-6.7</v>
      </c>
      <c r="G47" s="231"/>
      <c r="H47" s="212"/>
      <c r="I47" s="231"/>
      <c r="J47" s="212"/>
      <c r="K47" s="231"/>
      <c r="L47" s="231"/>
    </row>
    <row r="48" spans="1:12" x14ac:dyDescent="0.2">
      <c r="A48" s="237" t="s">
        <v>96</v>
      </c>
      <c r="B48" s="212">
        <v>-0.4</v>
      </c>
      <c r="C48" s="241"/>
      <c r="D48" s="212" t="s">
        <v>117</v>
      </c>
      <c r="E48" s="212"/>
      <c r="F48" s="212">
        <v>-0.3</v>
      </c>
      <c r="G48" s="231"/>
      <c r="H48" s="212"/>
      <c r="I48" s="231"/>
      <c r="J48" s="212"/>
      <c r="K48" s="231"/>
      <c r="L48" s="231"/>
    </row>
    <row r="49" spans="1:12" x14ac:dyDescent="0.2">
      <c r="A49" s="237" t="s">
        <v>97</v>
      </c>
      <c r="B49" s="213">
        <v>-0.2</v>
      </c>
      <c r="C49" s="241"/>
      <c r="D49" s="213">
        <v>-0.2</v>
      </c>
      <c r="E49" s="212"/>
      <c r="F49" s="212">
        <v>-0.2</v>
      </c>
      <c r="G49" s="231"/>
      <c r="H49" s="212"/>
      <c r="I49" s="231"/>
      <c r="J49" s="212"/>
      <c r="K49" s="231"/>
      <c r="L49" s="231"/>
    </row>
    <row r="50" spans="1:12" x14ac:dyDescent="0.2">
      <c r="A50" s="237" t="s">
        <v>162</v>
      </c>
      <c r="B50" s="212">
        <v>-0.1</v>
      </c>
      <c r="C50" s="241"/>
      <c r="D50" s="212">
        <v>-0.4</v>
      </c>
      <c r="E50" s="212"/>
      <c r="F50" s="212">
        <v>-0.3</v>
      </c>
      <c r="G50" s="231"/>
      <c r="H50" s="212"/>
      <c r="I50" s="231"/>
      <c r="J50" s="212"/>
      <c r="K50" s="231"/>
      <c r="L50" s="231"/>
    </row>
    <row r="51" spans="1:12" x14ac:dyDescent="0.2">
      <c r="A51" s="237" t="s">
        <v>239</v>
      </c>
      <c r="B51" s="212">
        <v>0.6</v>
      </c>
      <c r="C51" s="241"/>
      <c r="D51" s="212" t="s">
        <v>117</v>
      </c>
      <c r="E51" s="212"/>
      <c r="F51" s="212" t="s">
        <v>117</v>
      </c>
      <c r="G51" s="231"/>
      <c r="H51" s="212"/>
      <c r="I51" s="231"/>
      <c r="J51" s="212"/>
      <c r="K51" s="231"/>
      <c r="L51" s="231"/>
    </row>
    <row r="52" spans="1:12" x14ac:dyDescent="0.2">
      <c r="A52" s="204" t="s">
        <v>140</v>
      </c>
      <c r="B52" s="214">
        <f>SUM(B46:B51)</f>
        <v>49.8</v>
      </c>
      <c r="C52" s="238"/>
      <c r="D52" s="214">
        <v>48.1</v>
      </c>
      <c r="E52" s="238"/>
      <c r="F52" s="214">
        <f>SUM(F46:F51)</f>
        <v>43</v>
      </c>
      <c r="G52" s="231"/>
      <c r="H52" s="214"/>
      <c r="I52" s="231"/>
      <c r="J52" s="214"/>
      <c r="K52" s="231"/>
      <c r="L52" s="231"/>
    </row>
    <row r="53" spans="1:12" x14ac:dyDescent="0.2">
      <c r="A53" s="204"/>
      <c r="B53" s="215"/>
      <c r="C53" s="232"/>
      <c r="D53" s="215"/>
      <c r="E53" s="233"/>
      <c r="F53" s="215"/>
      <c r="G53" s="231"/>
      <c r="H53" s="215"/>
      <c r="I53" s="231"/>
      <c r="J53" s="215"/>
      <c r="K53" s="231"/>
      <c r="L53" s="231"/>
    </row>
    <row r="54" spans="1:12" x14ac:dyDescent="0.2">
      <c r="A54" s="204" t="s">
        <v>141</v>
      </c>
      <c r="B54" s="210">
        <v>562.9</v>
      </c>
      <c r="C54" s="242"/>
      <c r="D54" s="210">
        <v>548.5</v>
      </c>
      <c r="E54" s="242"/>
      <c r="F54" s="210">
        <v>590.29999999999995</v>
      </c>
      <c r="G54" s="231"/>
      <c r="H54" s="210"/>
      <c r="I54" s="231"/>
      <c r="J54" s="210"/>
      <c r="K54" s="231"/>
      <c r="L54" s="231"/>
    </row>
    <row r="55" spans="1:12" x14ac:dyDescent="0.2">
      <c r="A55" s="204" t="s">
        <v>142</v>
      </c>
      <c r="B55" s="211">
        <v>0.52</v>
      </c>
      <c r="C55" s="236"/>
      <c r="D55" s="211">
        <v>0.443</v>
      </c>
      <c r="E55" s="236"/>
      <c r="F55" s="211">
        <v>0.48299999999999998</v>
      </c>
      <c r="G55" s="231"/>
      <c r="H55" s="211"/>
      <c r="I55" s="231"/>
      <c r="J55" s="211"/>
      <c r="K55" s="231"/>
      <c r="L55" s="231"/>
    </row>
    <row r="56" spans="1:12" x14ac:dyDescent="0.2">
      <c r="A56" s="237" t="s">
        <v>35</v>
      </c>
      <c r="B56" s="212">
        <v>-63.7</v>
      </c>
      <c r="C56" s="241"/>
      <c r="D56" s="212">
        <v>-31.6</v>
      </c>
      <c r="E56" s="212"/>
      <c r="F56" s="212">
        <v>-56.8</v>
      </c>
      <c r="G56" s="231"/>
      <c r="H56" s="212"/>
      <c r="I56" s="231"/>
      <c r="J56" s="212"/>
      <c r="K56" s="231"/>
      <c r="L56" s="231"/>
    </row>
    <row r="57" spans="1:12" x14ac:dyDescent="0.2">
      <c r="A57" s="237" t="s">
        <v>96</v>
      </c>
      <c r="B57" s="212">
        <v>-4.4000000000000004</v>
      </c>
      <c r="C57" s="241"/>
      <c r="D57" s="212">
        <v>-0.2</v>
      </c>
      <c r="E57" s="212"/>
      <c r="F57" s="212">
        <v>-3.5</v>
      </c>
      <c r="G57" s="231"/>
      <c r="H57" s="212"/>
      <c r="I57" s="231"/>
      <c r="J57" s="212"/>
      <c r="K57" s="231"/>
      <c r="L57" s="231"/>
    </row>
    <row r="58" spans="1:12" x14ac:dyDescent="0.2">
      <c r="A58" s="237" t="s">
        <v>97</v>
      </c>
      <c r="B58" s="212">
        <v>-0.6</v>
      </c>
      <c r="C58" s="241"/>
      <c r="D58" s="212">
        <v>-1.1000000000000001</v>
      </c>
      <c r="E58" s="212"/>
      <c r="F58" s="212">
        <v>-1.2</v>
      </c>
      <c r="G58" s="231"/>
      <c r="H58" s="212"/>
      <c r="I58" s="231"/>
      <c r="J58" s="212"/>
      <c r="K58" s="231"/>
      <c r="L58" s="231"/>
    </row>
    <row r="59" spans="1:12" x14ac:dyDescent="0.2">
      <c r="A59" s="237" t="s">
        <v>252</v>
      </c>
      <c r="B59" s="212">
        <v>1.9</v>
      </c>
      <c r="C59" s="241"/>
      <c r="D59" s="212">
        <v>-36.200000000000003</v>
      </c>
      <c r="E59" s="212"/>
      <c r="F59" s="212">
        <v>-19.399999999999999</v>
      </c>
      <c r="G59" s="231"/>
      <c r="H59" s="212"/>
      <c r="I59" s="231"/>
      <c r="J59" s="212"/>
      <c r="K59" s="231"/>
      <c r="L59" s="231"/>
    </row>
    <row r="60" spans="1:12" x14ac:dyDescent="0.2">
      <c r="A60" s="237" t="s">
        <v>162</v>
      </c>
      <c r="B60" s="212">
        <v>-0.1</v>
      </c>
      <c r="C60" s="241"/>
      <c r="D60" s="212">
        <v>-0.4</v>
      </c>
      <c r="E60" s="212"/>
      <c r="F60" s="213">
        <v>-0.3</v>
      </c>
      <c r="G60" s="231"/>
      <c r="H60" s="213"/>
      <c r="I60" s="231"/>
      <c r="J60" s="213"/>
      <c r="K60" s="231"/>
      <c r="L60" s="231"/>
    </row>
    <row r="61" spans="1:12" x14ac:dyDescent="0.2">
      <c r="A61" s="237" t="s">
        <v>239</v>
      </c>
      <c r="B61" s="212">
        <v>0.6</v>
      </c>
      <c r="C61" s="241"/>
      <c r="D61" s="212" t="s">
        <v>117</v>
      </c>
      <c r="E61" s="212"/>
      <c r="F61" s="212" t="s">
        <v>117</v>
      </c>
      <c r="G61" s="231"/>
      <c r="H61" s="212"/>
      <c r="I61" s="231"/>
      <c r="J61" s="212"/>
      <c r="K61" s="231"/>
      <c r="L61" s="231"/>
    </row>
    <row r="62" spans="1:12" x14ac:dyDescent="0.2">
      <c r="A62" s="204" t="s">
        <v>143</v>
      </c>
      <c r="B62" s="214">
        <f>SUM(B54,B56:B61)</f>
        <v>496.59999999999997</v>
      </c>
      <c r="C62" s="238"/>
      <c r="D62" s="214">
        <v>479</v>
      </c>
      <c r="E62" s="238"/>
      <c r="F62" s="214">
        <f>SUM(F54,F56:F61)</f>
        <v>509.09999999999997</v>
      </c>
      <c r="G62" s="231"/>
      <c r="H62" s="214"/>
      <c r="I62" s="231"/>
      <c r="J62" s="214"/>
      <c r="K62" s="231"/>
      <c r="L62" s="231"/>
    </row>
    <row r="63" spans="1:12" x14ac:dyDescent="0.2">
      <c r="A63" s="204" t="s">
        <v>144</v>
      </c>
      <c r="B63" s="211">
        <v>0.45900000000000002</v>
      </c>
      <c r="C63" s="236"/>
      <c r="D63" s="211">
        <v>0.38600000000000001</v>
      </c>
      <c r="E63" s="236"/>
      <c r="F63" s="211">
        <v>0.41699999999999998</v>
      </c>
      <c r="G63" s="231"/>
      <c r="H63" s="211"/>
      <c r="I63" s="231"/>
      <c r="J63" s="211"/>
      <c r="K63" s="231"/>
      <c r="L63" s="231"/>
    </row>
    <row r="64" spans="1:12" x14ac:dyDescent="0.2">
      <c r="A64" s="204"/>
      <c r="B64" s="215"/>
      <c r="C64" s="232"/>
      <c r="D64" s="215"/>
      <c r="E64" s="233"/>
      <c r="F64" s="215"/>
      <c r="G64" s="231"/>
      <c r="H64" s="215"/>
      <c r="I64" s="231"/>
      <c r="J64" s="215"/>
      <c r="K64" s="231"/>
      <c r="L64" s="231"/>
    </row>
    <row r="65" spans="1:12" x14ac:dyDescent="0.2">
      <c r="A65" s="243" t="s">
        <v>164</v>
      </c>
      <c r="B65" s="210">
        <v>55.5</v>
      </c>
      <c r="C65" s="235"/>
      <c r="D65" s="210">
        <v>202.7</v>
      </c>
      <c r="E65" s="235"/>
      <c r="F65" s="210">
        <v>156.30000000000001</v>
      </c>
      <c r="G65" s="204"/>
      <c r="H65" s="210"/>
      <c r="I65" s="204"/>
      <c r="J65" s="210"/>
      <c r="K65" s="204"/>
      <c r="L65" s="204"/>
    </row>
    <row r="66" spans="1:12" x14ac:dyDescent="0.2">
      <c r="A66" s="243" t="s">
        <v>98</v>
      </c>
      <c r="B66" s="211">
        <v>5.0999999999999997E-2</v>
      </c>
      <c r="C66" s="236"/>
      <c r="D66" s="211">
        <v>0.16400000000000001</v>
      </c>
      <c r="E66" s="236"/>
      <c r="F66" s="211">
        <v>0.128</v>
      </c>
      <c r="G66" s="204"/>
      <c r="H66" s="211"/>
      <c r="I66" s="204"/>
      <c r="J66" s="211"/>
      <c r="K66" s="204"/>
      <c r="L66" s="204"/>
    </row>
    <row r="67" spans="1:12" x14ac:dyDescent="0.2">
      <c r="A67" s="244" t="s">
        <v>35</v>
      </c>
      <c r="B67" s="212">
        <v>70.400000000000006</v>
      </c>
      <c r="C67" s="238"/>
      <c r="D67" s="212">
        <v>36.4</v>
      </c>
      <c r="E67" s="238"/>
      <c r="F67" s="212">
        <v>62</v>
      </c>
      <c r="G67" s="204"/>
      <c r="H67" s="212"/>
      <c r="I67" s="204"/>
      <c r="J67" s="212"/>
      <c r="K67" s="204"/>
      <c r="L67" s="204"/>
    </row>
    <row r="68" spans="1:12" x14ac:dyDescent="0.2">
      <c r="A68" s="244" t="s">
        <v>96</v>
      </c>
      <c r="B68" s="212">
        <v>5.6</v>
      </c>
      <c r="C68" s="238"/>
      <c r="D68" s="212">
        <v>0.2</v>
      </c>
      <c r="E68" s="238"/>
      <c r="F68" s="212">
        <v>4.4000000000000004</v>
      </c>
      <c r="G68" s="204"/>
      <c r="H68" s="212"/>
      <c r="I68" s="204"/>
      <c r="J68" s="212"/>
      <c r="K68" s="204"/>
      <c r="L68" s="204"/>
    </row>
    <row r="69" spans="1:12" x14ac:dyDescent="0.2">
      <c r="A69" s="244" t="s">
        <v>97</v>
      </c>
      <c r="B69" s="212">
        <v>4.4000000000000004</v>
      </c>
      <c r="C69" s="238"/>
      <c r="D69" s="212">
        <v>4.9000000000000004</v>
      </c>
      <c r="E69" s="238"/>
      <c r="F69" s="212">
        <v>4.3</v>
      </c>
      <c r="G69" s="204"/>
      <c r="H69" s="212"/>
      <c r="I69" s="204"/>
      <c r="J69" s="212"/>
      <c r="K69" s="204"/>
      <c r="L69" s="204"/>
    </row>
    <row r="70" spans="1:12" x14ac:dyDescent="0.2">
      <c r="A70" s="244" t="s">
        <v>202</v>
      </c>
      <c r="B70" s="213">
        <v>-1.9</v>
      </c>
      <c r="C70" s="238"/>
      <c r="D70" s="213">
        <v>36.200000000000003</v>
      </c>
      <c r="E70" s="238"/>
      <c r="F70" s="212">
        <v>19.399999999999999</v>
      </c>
      <c r="G70" s="204"/>
      <c r="H70" s="212"/>
      <c r="I70" s="204"/>
      <c r="J70" s="212"/>
      <c r="K70" s="204"/>
      <c r="L70" s="204"/>
    </row>
    <row r="71" spans="1:12" x14ac:dyDescent="0.2">
      <c r="A71" s="244" t="s">
        <v>162</v>
      </c>
      <c r="B71" s="213">
        <v>0.1</v>
      </c>
      <c r="C71" s="238"/>
      <c r="D71" s="213">
        <v>0.4</v>
      </c>
      <c r="E71" s="245"/>
      <c r="F71" s="213">
        <v>0.3</v>
      </c>
      <c r="G71" s="204"/>
      <c r="H71" s="213"/>
      <c r="I71" s="204"/>
      <c r="J71" s="213"/>
      <c r="K71" s="204"/>
      <c r="L71" s="204"/>
    </row>
    <row r="72" spans="1:12" x14ac:dyDescent="0.2">
      <c r="A72" s="244" t="s">
        <v>239</v>
      </c>
      <c r="B72" s="213">
        <v>-0.6</v>
      </c>
      <c r="C72" s="238"/>
      <c r="D72" s="213" t="s">
        <v>117</v>
      </c>
      <c r="E72" s="245"/>
      <c r="F72" s="213" t="s">
        <v>117</v>
      </c>
      <c r="G72" s="204"/>
      <c r="H72" s="213"/>
      <c r="I72" s="204"/>
      <c r="J72" s="213"/>
      <c r="K72" s="204"/>
      <c r="L72" s="204"/>
    </row>
    <row r="73" spans="1:12" ht="12" customHeight="1" x14ac:dyDescent="0.2">
      <c r="A73" s="244" t="s">
        <v>205</v>
      </c>
      <c r="B73" s="213" t="s">
        <v>117</v>
      </c>
      <c r="C73" s="238"/>
      <c r="D73" s="213" t="s">
        <v>117</v>
      </c>
      <c r="E73" s="245"/>
      <c r="F73" s="213">
        <v>7.1</v>
      </c>
      <c r="G73" s="204"/>
      <c r="H73" s="213"/>
      <c r="I73" s="204"/>
      <c r="J73" s="213"/>
      <c r="K73" s="204"/>
      <c r="L73" s="204"/>
    </row>
    <row r="74" spans="1:12" x14ac:dyDescent="0.2">
      <c r="A74" s="243" t="s">
        <v>99</v>
      </c>
      <c r="B74" s="214">
        <f>SUM(B65,B67:B73)</f>
        <v>133.5</v>
      </c>
      <c r="C74" s="238"/>
      <c r="D74" s="214">
        <v>280.8</v>
      </c>
      <c r="E74" s="238"/>
      <c r="F74" s="214">
        <f>SUM(F65,F67:F73)</f>
        <v>253.80000000000004</v>
      </c>
      <c r="G74" s="204"/>
      <c r="H74" s="214"/>
      <c r="I74" s="204"/>
      <c r="J74" s="214"/>
      <c r="K74" s="204"/>
      <c r="L74" s="204"/>
    </row>
    <row r="75" spans="1:12" x14ac:dyDescent="0.2">
      <c r="A75" s="243" t="s">
        <v>100</v>
      </c>
      <c r="B75" s="211">
        <v>0.123</v>
      </c>
      <c r="C75" s="236"/>
      <c r="D75" s="211">
        <v>0.22700000000000001</v>
      </c>
      <c r="E75" s="236"/>
      <c r="F75" s="211">
        <v>0.20799999999999999</v>
      </c>
      <c r="G75" s="204"/>
      <c r="H75" s="211"/>
      <c r="I75" s="204"/>
      <c r="J75" s="211"/>
      <c r="K75" s="204"/>
      <c r="L75" s="204"/>
    </row>
    <row r="76" spans="1:12" x14ac:dyDescent="0.2">
      <c r="A76" s="243"/>
      <c r="B76" s="217"/>
      <c r="C76" s="238"/>
      <c r="D76" s="217"/>
      <c r="E76" s="238"/>
      <c r="F76" s="217"/>
      <c r="G76" s="204"/>
      <c r="H76" s="217"/>
      <c r="I76" s="204"/>
      <c r="J76" s="217"/>
      <c r="K76" s="204"/>
      <c r="L76" s="204"/>
    </row>
    <row r="77" spans="1:12" x14ac:dyDescent="0.2">
      <c r="A77" s="243" t="s">
        <v>163</v>
      </c>
      <c r="B77" s="218">
        <v>7</v>
      </c>
      <c r="C77" s="246"/>
      <c r="D77" s="218">
        <v>348.3</v>
      </c>
      <c r="E77" s="246"/>
      <c r="F77" s="218">
        <v>31.8</v>
      </c>
      <c r="G77" s="204"/>
      <c r="H77" s="218"/>
      <c r="I77" s="204"/>
      <c r="J77" s="218"/>
      <c r="K77" s="204"/>
      <c r="L77" s="204"/>
    </row>
    <row r="78" spans="1:12" x14ac:dyDescent="0.2">
      <c r="A78" s="243" t="s">
        <v>145</v>
      </c>
      <c r="B78" s="219">
        <v>0.16900000000000001</v>
      </c>
      <c r="C78" s="247"/>
      <c r="D78" s="219">
        <v>1.74</v>
      </c>
      <c r="E78" s="247"/>
      <c r="F78" s="219">
        <v>0.22600000000000001</v>
      </c>
      <c r="G78" s="204"/>
      <c r="H78" s="219"/>
      <c r="I78" s="204"/>
      <c r="J78" s="219"/>
      <c r="K78" s="204"/>
      <c r="L78" s="204"/>
    </row>
    <row r="79" spans="1:12" x14ac:dyDescent="0.2">
      <c r="A79" s="244" t="s">
        <v>168</v>
      </c>
      <c r="B79" s="213" t="s">
        <v>117</v>
      </c>
      <c r="C79" s="241"/>
      <c r="D79" s="212">
        <v>-289.5</v>
      </c>
      <c r="E79" s="212"/>
      <c r="F79" s="213" t="s">
        <v>117</v>
      </c>
      <c r="G79" s="204"/>
      <c r="H79" s="212"/>
      <c r="I79" s="204"/>
      <c r="J79" s="212"/>
      <c r="K79" s="204"/>
      <c r="L79" s="204"/>
    </row>
    <row r="80" spans="1:12" x14ac:dyDescent="0.2">
      <c r="A80" s="244" t="s">
        <v>101</v>
      </c>
      <c r="B80" s="212">
        <v>12.9</v>
      </c>
      <c r="C80" s="241"/>
      <c r="D80" s="212">
        <v>12.3</v>
      </c>
      <c r="E80" s="212"/>
      <c r="F80" s="213">
        <v>28.3</v>
      </c>
      <c r="G80" s="204"/>
      <c r="H80" s="212"/>
      <c r="I80" s="204"/>
      <c r="J80" s="212"/>
      <c r="K80" s="204"/>
      <c r="L80" s="204"/>
    </row>
    <row r="81" spans="1:12" x14ac:dyDescent="0.2">
      <c r="A81" s="243" t="s">
        <v>146</v>
      </c>
      <c r="B81" s="220">
        <f>SUM(B77,B79:B80)</f>
        <v>19.899999999999999</v>
      </c>
      <c r="C81" s="248"/>
      <c r="D81" s="220">
        <v>71.099999999999994</v>
      </c>
      <c r="E81" s="248"/>
      <c r="F81" s="220">
        <f>SUM(F77,F79:F80)</f>
        <v>60.1</v>
      </c>
      <c r="G81" s="204"/>
      <c r="H81" s="220"/>
      <c r="I81" s="204"/>
      <c r="J81" s="220"/>
      <c r="K81" s="204"/>
      <c r="L81" s="204"/>
    </row>
    <row r="82" spans="1:12" x14ac:dyDescent="0.2">
      <c r="A82" s="243" t="s">
        <v>147</v>
      </c>
      <c r="B82" s="221">
        <v>0.16700000000000001</v>
      </c>
      <c r="C82" s="249"/>
      <c r="D82" s="221">
        <v>0.26300000000000001</v>
      </c>
      <c r="E82" s="249"/>
      <c r="F82" s="221">
        <v>0.252</v>
      </c>
      <c r="G82" s="204"/>
      <c r="H82" s="221"/>
      <c r="I82" s="204"/>
      <c r="J82" s="221"/>
      <c r="K82" s="204"/>
      <c r="L82" s="204"/>
    </row>
    <row r="83" spans="1:12" x14ac:dyDescent="0.2">
      <c r="A83" s="243"/>
      <c r="B83" s="217"/>
      <c r="C83" s="238"/>
      <c r="D83" s="217"/>
      <c r="E83" s="238"/>
      <c r="F83" s="217"/>
      <c r="G83" s="204"/>
      <c r="H83" s="217"/>
      <c r="I83" s="204"/>
      <c r="J83" s="217"/>
      <c r="K83" s="204"/>
      <c r="L83" s="204"/>
    </row>
    <row r="84" spans="1:12" x14ac:dyDescent="0.2">
      <c r="A84" s="243" t="s">
        <v>206</v>
      </c>
      <c r="B84" s="210">
        <v>34.4</v>
      </c>
      <c r="C84" s="235"/>
      <c r="D84" s="210">
        <v>-148.1</v>
      </c>
      <c r="E84" s="235"/>
      <c r="F84" s="210">
        <v>108.8</v>
      </c>
      <c r="G84" s="204"/>
      <c r="H84" s="210"/>
      <c r="I84" s="204"/>
      <c r="J84" s="210"/>
      <c r="K84" s="204"/>
      <c r="L84" s="204"/>
    </row>
    <row r="85" spans="1:12" x14ac:dyDescent="0.2">
      <c r="A85" s="244" t="s">
        <v>35</v>
      </c>
      <c r="B85" s="212">
        <v>70.400000000000006</v>
      </c>
      <c r="C85" s="241"/>
      <c r="D85" s="212">
        <v>36.4</v>
      </c>
      <c r="E85" s="212"/>
      <c r="F85" s="212">
        <v>62</v>
      </c>
      <c r="G85" s="204"/>
      <c r="H85" s="212"/>
      <c r="I85" s="204"/>
      <c r="J85" s="212"/>
      <c r="K85" s="204"/>
      <c r="L85" s="204"/>
    </row>
    <row r="86" spans="1:12" x14ac:dyDescent="0.2">
      <c r="A86" s="244" t="s">
        <v>96</v>
      </c>
      <c r="B86" s="212">
        <v>5.6</v>
      </c>
      <c r="C86" s="241"/>
      <c r="D86" s="212">
        <v>0.2</v>
      </c>
      <c r="E86" s="212"/>
      <c r="F86" s="212">
        <v>4.4000000000000004</v>
      </c>
      <c r="G86" s="204"/>
      <c r="H86" s="212"/>
      <c r="I86" s="204"/>
      <c r="J86" s="212"/>
      <c r="K86" s="204"/>
      <c r="L86" s="204"/>
    </row>
    <row r="87" spans="1:12" x14ac:dyDescent="0.2">
      <c r="A87" s="244" t="s">
        <v>97</v>
      </c>
      <c r="B87" s="212">
        <v>4.4000000000000004</v>
      </c>
      <c r="C87" s="241"/>
      <c r="D87" s="212">
        <v>4.9000000000000004</v>
      </c>
      <c r="E87" s="212"/>
      <c r="F87" s="212">
        <v>4.3</v>
      </c>
      <c r="G87" s="204"/>
      <c r="H87" s="212"/>
      <c r="I87" s="204"/>
      <c r="J87" s="212"/>
      <c r="K87" s="204"/>
      <c r="L87" s="204"/>
    </row>
    <row r="88" spans="1:12" x14ac:dyDescent="0.2">
      <c r="A88" s="244" t="s">
        <v>202</v>
      </c>
      <c r="B88" s="212">
        <v>-1.9</v>
      </c>
      <c r="C88" s="241"/>
      <c r="D88" s="212">
        <v>36.200000000000003</v>
      </c>
      <c r="E88" s="212"/>
      <c r="F88" s="212">
        <v>19.399999999999999</v>
      </c>
      <c r="G88" s="204"/>
      <c r="H88" s="212"/>
      <c r="I88" s="204"/>
      <c r="J88" s="212"/>
      <c r="K88" s="204"/>
      <c r="L88" s="204"/>
    </row>
    <row r="89" spans="1:12" x14ac:dyDescent="0.2">
      <c r="A89" s="244" t="s">
        <v>162</v>
      </c>
      <c r="B89" s="212">
        <v>0.1</v>
      </c>
      <c r="C89" s="241"/>
      <c r="D89" s="212">
        <v>0.4</v>
      </c>
      <c r="E89" s="212"/>
      <c r="F89" s="212">
        <v>0.3</v>
      </c>
      <c r="G89" s="204"/>
      <c r="H89" s="212"/>
      <c r="I89" s="204"/>
      <c r="J89" s="212"/>
      <c r="K89" s="204"/>
      <c r="L89" s="204"/>
    </row>
    <row r="90" spans="1:12" x14ac:dyDescent="0.2">
      <c r="A90" s="244" t="s">
        <v>239</v>
      </c>
      <c r="B90" s="212">
        <v>-0.6</v>
      </c>
      <c r="C90" s="241"/>
      <c r="D90" s="212" t="s">
        <v>117</v>
      </c>
      <c r="E90" s="212"/>
      <c r="F90" s="212" t="s">
        <v>117</v>
      </c>
      <c r="G90" s="204"/>
      <c r="H90" s="212"/>
      <c r="I90" s="204"/>
      <c r="J90" s="212"/>
      <c r="K90" s="204"/>
      <c r="L90" s="204"/>
    </row>
    <row r="91" spans="1:12" x14ac:dyDescent="0.2">
      <c r="A91" s="244" t="s">
        <v>205</v>
      </c>
      <c r="B91" s="212" t="s">
        <v>117</v>
      </c>
      <c r="C91" s="241"/>
      <c r="D91" s="212" t="s">
        <v>117</v>
      </c>
      <c r="E91" s="212"/>
      <c r="F91" s="212">
        <v>7.1</v>
      </c>
      <c r="G91" s="204"/>
      <c r="H91" s="212"/>
      <c r="I91" s="204"/>
      <c r="J91" s="212"/>
      <c r="K91" s="204"/>
      <c r="L91" s="204"/>
    </row>
    <row r="92" spans="1:12" ht="14.25" customHeight="1" x14ac:dyDescent="0.2">
      <c r="A92" s="244" t="s">
        <v>207</v>
      </c>
      <c r="B92" s="212" t="s">
        <v>117</v>
      </c>
      <c r="C92" s="241"/>
      <c r="D92" s="212">
        <v>-7.8</v>
      </c>
      <c r="E92" s="212"/>
      <c r="F92" s="212" t="s">
        <v>117</v>
      </c>
      <c r="G92" s="204"/>
      <c r="H92" s="212"/>
      <c r="I92" s="204"/>
      <c r="J92" s="212"/>
      <c r="K92" s="204"/>
      <c r="L92" s="204"/>
    </row>
    <row r="93" spans="1:12" x14ac:dyDescent="0.2">
      <c r="A93" s="244" t="s">
        <v>168</v>
      </c>
      <c r="B93" s="212" t="s">
        <v>117</v>
      </c>
      <c r="C93" s="250"/>
      <c r="D93" s="222">
        <v>289.5</v>
      </c>
      <c r="E93" s="212"/>
      <c r="F93" s="212" t="s">
        <v>117</v>
      </c>
      <c r="G93" s="231"/>
      <c r="H93" s="212"/>
      <c r="I93" s="231"/>
      <c r="J93" s="212"/>
      <c r="K93" s="231"/>
      <c r="L93" s="231"/>
    </row>
    <row r="94" spans="1:12" s="120" customFormat="1" x14ac:dyDescent="0.2">
      <c r="A94" s="244" t="s">
        <v>101</v>
      </c>
      <c r="B94" s="223">
        <v>-12.9</v>
      </c>
      <c r="C94" s="218"/>
      <c r="D94" s="223">
        <v>-12.3</v>
      </c>
      <c r="E94" s="223"/>
      <c r="F94" s="223">
        <v>-28.3</v>
      </c>
      <c r="G94" s="251"/>
      <c r="H94" s="223"/>
      <c r="I94" s="251"/>
      <c r="J94" s="223"/>
      <c r="K94" s="251"/>
      <c r="L94" s="251"/>
    </row>
    <row r="95" spans="1:12" x14ac:dyDescent="0.2">
      <c r="A95" s="243" t="s">
        <v>102</v>
      </c>
      <c r="B95" s="224">
        <f>SUM(B84:B94)</f>
        <v>99.5</v>
      </c>
      <c r="C95" s="210"/>
      <c r="D95" s="224">
        <v>199.4</v>
      </c>
      <c r="E95" s="210"/>
      <c r="F95" s="224">
        <f>SUM(F84:F94)</f>
        <v>178.00000000000003</v>
      </c>
      <c r="G95" s="231"/>
      <c r="H95" s="224"/>
      <c r="I95" s="231"/>
      <c r="J95" s="224"/>
      <c r="K95" s="231"/>
      <c r="L95" s="231"/>
    </row>
    <row r="96" spans="1:12" ht="13.5" thickBot="1" x14ac:dyDescent="0.25">
      <c r="A96" s="243" t="s">
        <v>208</v>
      </c>
      <c r="B96" s="225">
        <f>B84/B98</f>
        <v>9.53965612867443E-2</v>
      </c>
      <c r="C96" s="252"/>
      <c r="D96" s="225">
        <v>-0.4</v>
      </c>
      <c r="E96" s="253"/>
      <c r="F96" s="225">
        <f>F84/F98</f>
        <v>0.28041237113402062</v>
      </c>
      <c r="G96" s="231"/>
      <c r="H96" s="225"/>
      <c r="I96" s="231"/>
      <c r="J96" s="225"/>
      <c r="K96" s="231"/>
      <c r="L96" s="231"/>
    </row>
    <row r="97" spans="1:12" ht="14.25" thickTop="1" thickBot="1" x14ac:dyDescent="0.25">
      <c r="A97" s="243" t="s">
        <v>103</v>
      </c>
      <c r="B97" s="225">
        <f>B95/B99</f>
        <v>0.27592900721020519</v>
      </c>
      <c r="C97" s="252"/>
      <c r="D97" s="225">
        <v>0.53</v>
      </c>
      <c r="E97" s="253"/>
      <c r="F97" s="225">
        <v>0.46</v>
      </c>
      <c r="G97" s="231"/>
      <c r="H97" s="225"/>
      <c r="I97" s="231"/>
      <c r="J97" s="225"/>
      <c r="K97" s="231"/>
      <c r="L97" s="231"/>
    </row>
    <row r="98" spans="1:12" ht="15" customHeight="1" thickTop="1" thickBot="1" x14ac:dyDescent="0.25">
      <c r="A98" s="243" t="s">
        <v>209</v>
      </c>
      <c r="B98" s="226">
        <v>360.6</v>
      </c>
      <c r="C98" s="254"/>
      <c r="D98" s="226">
        <v>371.5</v>
      </c>
      <c r="E98" s="254"/>
      <c r="F98" s="226">
        <v>388</v>
      </c>
      <c r="G98" s="231"/>
      <c r="H98" s="226"/>
      <c r="I98" s="231"/>
      <c r="J98" s="226"/>
      <c r="K98" s="231"/>
      <c r="L98" s="231"/>
    </row>
    <row r="99" spans="1:12" ht="15" customHeight="1" thickTop="1" thickBot="1" x14ac:dyDescent="0.25">
      <c r="A99" s="243" t="s">
        <v>170</v>
      </c>
      <c r="B99" s="227">
        <v>360.6</v>
      </c>
      <c r="C99" s="254"/>
      <c r="D99" s="227">
        <v>376.6</v>
      </c>
      <c r="E99" s="254"/>
      <c r="F99" s="227">
        <v>388</v>
      </c>
      <c r="G99" s="231"/>
      <c r="H99" s="227"/>
      <c r="I99" s="231"/>
      <c r="J99" s="227"/>
      <c r="K99" s="231"/>
      <c r="L99" s="231"/>
    </row>
    <row r="100" spans="1:12" ht="13.5" thickTop="1" x14ac:dyDescent="0.2">
      <c r="A100" s="231"/>
      <c r="B100" s="231"/>
      <c r="C100" s="231"/>
      <c r="E100" s="231"/>
      <c r="F100" s="231"/>
      <c r="G100" s="231"/>
      <c r="H100" s="231"/>
      <c r="I100" s="231"/>
      <c r="J100" s="231"/>
      <c r="K100" s="231"/>
      <c r="L100" s="231"/>
    </row>
    <row r="101" spans="1:12" x14ac:dyDescent="0.2">
      <c r="A101" s="231"/>
      <c r="B101" s="231"/>
      <c r="C101" s="231"/>
      <c r="E101" s="231"/>
      <c r="F101" s="231"/>
      <c r="G101" s="231"/>
      <c r="H101" s="231"/>
      <c r="I101" s="231"/>
      <c r="J101" s="231"/>
      <c r="K101" s="231"/>
      <c r="L101" s="231"/>
    </row>
    <row r="102" spans="1:12" x14ac:dyDescent="0.2">
      <c r="A102" s="231"/>
      <c r="B102" s="231"/>
      <c r="C102" s="231"/>
      <c r="E102" s="231"/>
      <c r="F102" s="231"/>
      <c r="G102" s="231"/>
      <c r="H102" s="231"/>
      <c r="I102" s="231"/>
      <c r="J102" s="231"/>
      <c r="K102" s="231"/>
      <c r="L102" s="231"/>
    </row>
  </sheetData>
  <mergeCells count="2">
    <mergeCell ref="B7:F7"/>
    <mergeCell ref="H7:J7"/>
  </mergeCells>
  <pageMargins left="0.7" right="0.7" top="0.75" bottom="0.75" header="0.3" footer="0.3"/>
  <pageSetup scale="63" fitToHeight="2" orientation="portrait" r:id="rId1"/>
  <headerFooter differentFirst="1" scaleWithDoc="0"/>
  <rowBreaks count="1" manualBreakCount="1">
    <brk id="5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22"/>
  <sheetViews>
    <sheetView zoomScaleNormal="100" workbookViewId="0">
      <selection activeCell="J35" sqref="J35"/>
    </sheetView>
  </sheetViews>
  <sheetFormatPr defaultColWidth="9.140625" defaultRowHeight="12.75" x14ac:dyDescent="0.2"/>
  <cols>
    <col min="1" max="1" width="39.7109375" style="8" customWidth="1"/>
    <col min="2" max="2" width="17.7109375" style="8" customWidth="1"/>
    <col min="3" max="3" width="1.7109375" style="8" customWidth="1"/>
    <col min="4" max="4" width="17.7109375" style="8" customWidth="1"/>
    <col min="5" max="5" width="1.7109375" style="8" hidden="1" customWidth="1"/>
    <col min="6" max="6" width="17.7109375" style="8" hidden="1" customWidth="1"/>
    <col min="7" max="7" width="1.7109375" style="8" hidden="1" customWidth="1"/>
    <col min="8" max="8" width="17.7109375" style="8" hidden="1" customWidth="1"/>
    <col min="9" max="9" width="17.7109375" style="8" customWidth="1"/>
    <col min="10" max="16384" width="9.140625" style="8"/>
  </cols>
  <sheetData>
    <row r="1" spans="1:11" s="39" customFormat="1" x14ac:dyDescent="0.2">
      <c r="A1" s="5" t="s">
        <v>0</v>
      </c>
      <c r="B1" s="5"/>
      <c r="C1" s="5"/>
      <c r="D1" s="2"/>
      <c r="E1" s="2"/>
      <c r="F1" s="2"/>
      <c r="G1" s="2"/>
      <c r="H1" s="2"/>
      <c r="I1" s="3"/>
      <c r="J1" s="3"/>
      <c r="K1" s="3"/>
    </row>
    <row r="2" spans="1:11" s="39" customFormat="1" x14ac:dyDescent="0.2">
      <c r="A2" s="5" t="s">
        <v>75</v>
      </c>
      <c r="B2" s="5"/>
      <c r="C2" s="5"/>
      <c r="D2" s="2"/>
      <c r="E2" s="2"/>
      <c r="F2" s="2"/>
      <c r="G2" s="2"/>
      <c r="H2" s="2"/>
      <c r="I2" s="3"/>
      <c r="J2" s="3"/>
      <c r="K2" s="3"/>
    </row>
    <row r="3" spans="1:11" s="39" customFormat="1" x14ac:dyDescent="0.2">
      <c r="A3" s="5" t="s">
        <v>2</v>
      </c>
      <c r="B3" s="5"/>
      <c r="C3" s="5"/>
      <c r="D3" s="2"/>
      <c r="E3" s="2"/>
      <c r="F3" s="2"/>
      <c r="G3" s="2"/>
      <c r="H3" s="2"/>
      <c r="I3" s="3"/>
      <c r="J3" s="3"/>
      <c r="K3" s="3"/>
    </row>
    <row r="4" spans="1:11" s="39" customFormat="1" x14ac:dyDescent="0.2">
      <c r="A4" s="5" t="s">
        <v>3</v>
      </c>
      <c r="B4" s="5"/>
      <c r="C4" s="5"/>
      <c r="D4" s="2"/>
      <c r="E4" s="2"/>
      <c r="F4" s="2"/>
      <c r="G4" s="2"/>
      <c r="H4" s="2"/>
      <c r="I4" s="3"/>
      <c r="J4" s="3"/>
      <c r="K4" s="3"/>
    </row>
    <row r="5" spans="1:11" s="41" customFormat="1" x14ac:dyDescent="0.2">
      <c r="A5" s="32"/>
      <c r="B5" s="32"/>
      <c r="C5" s="32"/>
      <c r="D5" s="40"/>
      <c r="E5" s="33"/>
      <c r="F5" s="33"/>
      <c r="G5" s="33"/>
      <c r="H5" s="33"/>
      <c r="I5" s="33"/>
      <c r="J5" s="33"/>
      <c r="K5" s="33"/>
    </row>
    <row r="6" spans="1:11" ht="12.75" customHeight="1" x14ac:dyDescent="0.2">
      <c r="B6" s="267" t="s">
        <v>199</v>
      </c>
      <c r="C6" s="267"/>
      <c r="D6" s="267"/>
      <c r="F6" s="267" t="s">
        <v>114</v>
      </c>
      <c r="G6" s="267"/>
      <c r="H6" s="267"/>
    </row>
    <row r="7" spans="1:11" x14ac:dyDescent="0.2">
      <c r="B7" s="180">
        <v>2018</v>
      </c>
      <c r="C7" s="7"/>
      <c r="D7" s="180">
        <v>2017</v>
      </c>
      <c r="F7" s="16">
        <v>2017</v>
      </c>
      <c r="H7" s="16">
        <v>2016</v>
      </c>
    </row>
    <row r="8" spans="1:11" x14ac:dyDescent="0.2">
      <c r="A8" s="8" t="s">
        <v>76</v>
      </c>
      <c r="B8" s="42">
        <v>408.1</v>
      </c>
      <c r="D8" s="42">
        <v>521.6</v>
      </c>
      <c r="F8" s="42"/>
      <c r="H8" s="42"/>
    </row>
    <row r="9" spans="1:11" x14ac:dyDescent="0.2">
      <c r="A9" s="8" t="s">
        <v>77</v>
      </c>
      <c r="B9" s="43">
        <v>230</v>
      </c>
      <c r="D9" s="43">
        <v>241.6</v>
      </c>
      <c r="F9" s="43"/>
      <c r="H9" s="43"/>
    </row>
    <row r="10" spans="1:11" x14ac:dyDescent="0.2">
      <c r="A10" s="8" t="s">
        <v>78</v>
      </c>
      <c r="B10" s="43">
        <v>72.7</v>
      </c>
      <c r="D10" s="43">
        <v>65.7</v>
      </c>
      <c r="F10" s="43"/>
      <c r="H10" s="43"/>
    </row>
    <row r="11" spans="1:11" x14ac:dyDescent="0.2">
      <c r="A11" s="9" t="s">
        <v>159</v>
      </c>
      <c r="B11" s="44">
        <f>SUM(B8:B10)</f>
        <v>710.80000000000007</v>
      </c>
      <c r="C11" s="9"/>
      <c r="D11" s="44">
        <f>SUM(D8:D10)</f>
        <v>828.90000000000009</v>
      </c>
      <c r="F11" s="44"/>
      <c r="G11" s="9"/>
      <c r="H11" s="44"/>
    </row>
    <row r="12" spans="1:11" x14ac:dyDescent="0.2">
      <c r="A12" s="9" t="s">
        <v>106</v>
      </c>
      <c r="B12" s="43">
        <v>371.8</v>
      </c>
      <c r="D12" s="43">
        <v>392.1</v>
      </c>
      <c r="F12" s="43"/>
      <c r="H12" s="43"/>
    </row>
    <row r="13" spans="1:11" ht="13.5" thickBot="1" x14ac:dyDescent="0.25">
      <c r="A13" s="10" t="s">
        <v>45</v>
      </c>
      <c r="B13" s="45">
        <f>SUM(B11:B12)</f>
        <v>1082.6000000000001</v>
      </c>
      <c r="C13" s="42"/>
      <c r="D13" s="45">
        <f>SUM(D11:D12)</f>
        <v>1221</v>
      </c>
      <c r="F13" s="45"/>
      <c r="G13" s="42"/>
      <c r="H13" s="45"/>
    </row>
    <row r="14" spans="1:11" ht="13.5" thickTop="1" x14ac:dyDescent="0.2"/>
    <row r="17" spans="2:4" x14ac:dyDescent="0.2">
      <c r="B17" s="104"/>
      <c r="D17" s="104"/>
    </row>
    <row r="22" spans="2:4" x14ac:dyDescent="0.2">
      <c r="B22" s="104"/>
      <c r="D22" s="104"/>
    </row>
  </sheetData>
  <mergeCells count="2">
    <mergeCell ref="B6:D6"/>
    <mergeCell ref="F6:H6"/>
  </mergeCells>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17"/>
  <sheetViews>
    <sheetView zoomScaleNormal="100" workbookViewId="0">
      <selection activeCell="J35" sqref="J35"/>
    </sheetView>
  </sheetViews>
  <sheetFormatPr defaultColWidth="9.140625" defaultRowHeight="12.75" x14ac:dyDescent="0.2"/>
  <cols>
    <col min="1" max="1" width="39.7109375" style="8" customWidth="1"/>
    <col min="2" max="2" width="17.7109375" style="8" customWidth="1"/>
    <col min="3" max="3" width="1.7109375" style="8" customWidth="1"/>
    <col min="4" max="4" width="17.7109375" style="8" customWidth="1"/>
    <col min="5" max="5" width="1.7109375" style="8" hidden="1" customWidth="1"/>
    <col min="6" max="6" width="17.7109375" style="8" hidden="1" customWidth="1"/>
    <col min="7" max="7" width="1.7109375" style="8" hidden="1" customWidth="1"/>
    <col min="8" max="8" width="17.7109375" style="8" hidden="1" customWidth="1"/>
    <col min="9" max="16384" width="9.140625" style="8"/>
  </cols>
  <sheetData>
    <row r="1" spans="1:14" s="39" customFormat="1" x14ac:dyDescent="0.2">
      <c r="A1" s="1" t="s">
        <v>0</v>
      </c>
      <c r="B1" s="1"/>
      <c r="C1" s="1"/>
      <c r="D1" s="1"/>
      <c r="E1" s="1"/>
      <c r="F1" s="1"/>
      <c r="G1" s="1"/>
      <c r="H1" s="1"/>
      <c r="I1" s="3"/>
      <c r="J1" s="3"/>
      <c r="K1" s="3"/>
      <c r="L1" s="3"/>
      <c r="M1" s="3"/>
      <c r="N1" s="3"/>
    </row>
    <row r="2" spans="1:14" s="39" customFormat="1" x14ac:dyDescent="0.2">
      <c r="A2" s="5" t="s">
        <v>161</v>
      </c>
      <c r="B2" s="5"/>
      <c r="C2" s="5"/>
      <c r="D2" s="5"/>
      <c r="E2" s="5"/>
      <c r="F2" s="5"/>
      <c r="G2" s="5"/>
      <c r="H2" s="5"/>
      <c r="I2" s="3"/>
      <c r="J2" s="3"/>
      <c r="K2" s="3"/>
      <c r="L2" s="3"/>
      <c r="M2" s="3"/>
      <c r="N2" s="3"/>
    </row>
    <row r="3" spans="1:14" s="39" customFormat="1" x14ac:dyDescent="0.2">
      <c r="A3" s="5" t="s">
        <v>2</v>
      </c>
      <c r="B3" s="5"/>
      <c r="C3" s="5"/>
      <c r="D3" s="5"/>
      <c r="E3" s="5"/>
      <c r="F3" s="5"/>
      <c r="G3" s="5"/>
      <c r="H3" s="5"/>
      <c r="I3" s="3"/>
      <c r="J3" s="3"/>
      <c r="K3" s="3"/>
      <c r="L3" s="3"/>
      <c r="M3" s="3"/>
      <c r="N3" s="3"/>
    </row>
    <row r="4" spans="1:14" s="39" customFormat="1" x14ac:dyDescent="0.2">
      <c r="A4" s="1" t="s">
        <v>3</v>
      </c>
      <c r="B4" s="1"/>
      <c r="C4" s="1"/>
      <c r="D4" s="1"/>
      <c r="E4" s="1"/>
      <c r="F4" s="1"/>
      <c r="G4" s="1"/>
      <c r="H4" s="1"/>
      <c r="I4" s="3"/>
      <c r="J4" s="3"/>
      <c r="K4" s="3"/>
      <c r="L4" s="3"/>
      <c r="M4" s="3"/>
      <c r="N4" s="3"/>
    </row>
    <row r="6" spans="1:14" ht="15" customHeight="1" x14ac:dyDescent="0.2">
      <c r="B6" s="267" t="s">
        <v>199</v>
      </c>
      <c r="C6" s="267"/>
      <c r="D6" s="267"/>
      <c r="F6" s="267" t="s">
        <v>114</v>
      </c>
      <c r="G6" s="267"/>
      <c r="H6" s="267"/>
    </row>
    <row r="7" spans="1:14" x14ac:dyDescent="0.2">
      <c r="B7" s="180">
        <v>2018</v>
      </c>
      <c r="C7" s="7"/>
      <c r="D7" s="180">
        <v>2017</v>
      </c>
      <c r="F7" s="16">
        <v>2017</v>
      </c>
      <c r="H7" s="16">
        <v>2016</v>
      </c>
    </row>
    <row r="8" spans="1:14" x14ac:dyDescent="0.2">
      <c r="A8" s="46" t="s">
        <v>160</v>
      </c>
      <c r="B8" s="47">
        <v>268.3</v>
      </c>
      <c r="C8" s="46"/>
      <c r="D8" s="48">
        <v>331.6</v>
      </c>
      <c r="F8" s="47"/>
      <c r="G8" s="46"/>
      <c r="H8" s="48"/>
    </row>
    <row r="9" spans="1:14" x14ac:dyDescent="0.2">
      <c r="A9" s="46" t="s">
        <v>246</v>
      </c>
      <c r="B9" s="49">
        <v>479.9</v>
      </c>
      <c r="C9" s="46"/>
      <c r="D9" s="50">
        <v>568.5</v>
      </c>
      <c r="F9" s="49"/>
      <c r="G9" s="46"/>
      <c r="H9" s="50"/>
    </row>
    <row r="10" spans="1:14" x14ac:dyDescent="0.2">
      <c r="A10" s="46" t="s">
        <v>247</v>
      </c>
      <c r="B10" s="51">
        <v>334.4</v>
      </c>
      <c r="C10" s="46"/>
      <c r="D10" s="52">
        <v>320.89999999999998</v>
      </c>
      <c r="F10" s="51"/>
      <c r="G10" s="46"/>
      <c r="H10" s="52"/>
    </row>
    <row r="11" spans="1:14" ht="13.5" thickBot="1" x14ac:dyDescent="0.25">
      <c r="A11" s="53" t="s">
        <v>45</v>
      </c>
      <c r="B11" s="55">
        <f>SUM(B8:B10)</f>
        <v>1082.5999999999999</v>
      </c>
      <c r="C11" s="53"/>
      <c r="D11" s="55">
        <f>SUM(D8:D10)</f>
        <v>1221</v>
      </c>
      <c r="F11" s="54"/>
      <c r="G11" s="53"/>
      <c r="H11" s="55"/>
    </row>
    <row r="12" spans="1:14" ht="13.5" thickTop="1" x14ac:dyDescent="0.2"/>
    <row r="14" spans="1:14" x14ac:dyDescent="0.2">
      <c r="B14" s="104"/>
      <c r="D14" s="104"/>
    </row>
    <row r="17" spans="2:4" x14ac:dyDescent="0.2">
      <c r="B17" s="104"/>
      <c r="D17" s="104"/>
    </row>
  </sheetData>
  <mergeCells count="2">
    <mergeCell ref="B6:D6"/>
    <mergeCell ref="F6:H6"/>
  </mergeCells>
  <pageMargins left="0.7" right="0.7" top="0.75" bottom="0.75" header="0.3" footer="0.3"/>
  <pageSetup scale="7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17"/>
  <sheetViews>
    <sheetView zoomScaleNormal="100" workbookViewId="0">
      <selection activeCell="J35" sqref="J35"/>
    </sheetView>
  </sheetViews>
  <sheetFormatPr defaultColWidth="9.140625" defaultRowHeight="12.75" x14ac:dyDescent="0.2"/>
  <cols>
    <col min="1" max="1" width="39.7109375" style="8" customWidth="1"/>
    <col min="2" max="2" width="17.7109375" style="8" customWidth="1"/>
    <col min="3" max="3" width="1.7109375" style="8" customWidth="1"/>
    <col min="4" max="4" width="17.7109375" style="8" customWidth="1"/>
    <col min="5" max="5" width="1.7109375" style="8" hidden="1" customWidth="1"/>
    <col min="6" max="6" width="17.7109375" style="8" hidden="1" customWidth="1"/>
    <col min="7" max="7" width="1.7109375" style="8" hidden="1" customWidth="1"/>
    <col min="8" max="8" width="17.7109375" style="8" hidden="1" customWidth="1"/>
    <col min="9" max="16384" width="9.140625" style="8"/>
  </cols>
  <sheetData>
    <row r="1" spans="1:14" s="39" customFormat="1" x14ac:dyDescent="0.2">
      <c r="A1" s="1" t="s">
        <v>0</v>
      </c>
      <c r="B1" s="1"/>
      <c r="C1" s="1"/>
      <c r="D1" s="1"/>
      <c r="E1" s="1"/>
      <c r="F1" s="1"/>
      <c r="G1" s="1"/>
      <c r="H1" s="1"/>
      <c r="I1" s="3"/>
      <c r="J1" s="3"/>
      <c r="K1" s="3"/>
      <c r="L1" s="3"/>
      <c r="M1" s="3"/>
      <c r="N1" s="3"/>
    </row>
    <row r="2" spans="1:14" s="39" customFormat="1" x14ac:dyDescent="0.2">
      <c r="A2" s="5" t="s">
        <v>79</v>
      </c>
      <c r="B2" s="5"/>
      <c r="C2" s="5"/>
      <c r="D2" s="5"/>
      <c r="E2" s="5"/>
      <c r="F2" s="5"/>
      <c r="G2" s="5"/>
      <c r="H2" s="5"/>
      <c r="I2" s="3"/>
      <c r="J2" s="3"/>
      <c r="K2" s="3"/>
      <c r="L2" s="3"/>
      <c r="M2" s="3"/>
      <c r="N2" s="3"/>
    </row>
    <row r="3" spans="1:14" s="39" customFormat="1" x14ac:dyDescent="0.2">
      <c r="A3" s="5" t="s">
        <v>2</v>
      </c>
      <c r="B3" s="5"/>
      <c r="C3" s="5"/>
      <c r="D3" s="5"/>
      <c r="E3" s="5"/>
      <c r="F3" s="5"/>
      <c r="G3" s="5"/>
      <c r="H3" s="5"/>
      <c r="I3" s="3"/>
      <c r="J3" s="3"/>
      <c r="K3" s="3"/>
      <c r="L3" s="3"/>
      <c r="M3" s="3"/>
      <c r="N3" s="3"/>
    </row>
    <row r="4" spans="1:14" s="39" customFormat="1" x14ac:dyDescent="0.2">
      <c r="A4" s="1" t="s">
        <v>3</v>
      </c>
      <c r="B4" s="1"/>
      <c r="C4" s="1"/>
      <c r="D4" s="1"/>
      <c r="E4" s="1"/>
      <c r="F4" s="1"/>
      <c r="G4" s="1"/>
      <c r="H4" s="1"/>
      <c r="I4" s="3"/>
      <c r="J4" s="3"/>
      <c r="K4" s="3"/>
      <c r="L4" s="3"/>
      <c r="M4" s="3"/>
      <c r="N4" s="3"/>
    </row>
    <row r="6" spans="1:14" ht="12.75" customHeight="1" x14ac:dyDescent="0.2">
      <c r="B6" s="267" t="s">
        <v>199</v>
      </c>
      <c r="C6" s="267"/>
      <c r="D6" s="267"/>
      <c r="F6" s="267" t="s">
        <v>114</v>
      </c>
      <c r="G6" s="267"/>
      <c r="H6" s="267"/>
    </row>
    <row r="7" spans="1:14" x14ac:dyDescent="0.2">
      <c r="B7" s="180">
        <v>2018</v>
      </c>
      <c r="C7" s="7"/>
      <c r="D7" s="180">
        <v>2017</v>
      </c>
      <c r="F7" s="16">
        <v>2017</v>
      </c>
      <c r="H7" s="16">
        <v>2016</v>
      </c>
    </row>
    <row r="8" spans="1:14" x14ac:dyDescent="0.2">
      <c r="A8" s="46" t="s">
        <v>80</v>
      </c>
      <c r="B8" s="47">
        <v>587.6</v>
      </c>
      <c r="C8" s="46"/>
      <c r="D8" s="48">
        <v>711.6</v>
      </c>
      <c r="F8" s="47"/>
      <c r="G8" s="46"/>
      <c r="H8" s="48"/>
    </row>
    <row r="9" spans="1:14" x14ac:dyDescent="0.2">
      <c r="A9" s="46" t="s">
        <v>81</v>
      </c>
      <c r="B9" s="49">
        <v>308</v>
      </c>
      <c r="C9" s="46"/>
      <c r="D9" s="50">
        <v>284.5</v>
      </c>
      <c r="F9" s="49"/>
      <c r="G9" s="46"/>
      <c r="H9" s="50"/>
    </row>
    <row r="10" spans="1:14" x14ac:dyDescent="0.2">
      <c r="A10" s="46" t="s">
        <v>82</v>
      </c>
      <c r="B10" s="51">
        <v>187</v>
      </c>
      <c r="C10" s="46"/>
      <c r="D10" s="52">
        <v>224.9</v>
      </c>
      <c r="F10" s="51"/>
      <c r="G10" s="46"/>
      <c r="H10" s="52"/>
    </row>
    <row r="11" spans="1:14" ht="13.5" thickBot="1" x14ac:dyDescent="0.25">
      <c r="A11" s="53" t="s">
        <v>45</v>
      </c>
      <c r="B11" s="55">
        <f>SUM(B8:B10)</f>
        <v>1082.5999999999999</v>
      </c>
      <c r="C11" s="53"/>
      <c r="D11" s="55">
        <f>SUM(D8:D10)</f>
        <v>1221</v>
      </c>
      <c r="F11" s="54"/>
      <c r="G11" s="53"/>
      <c r="H11" s="55"/>
    </row>
    <row r="12" spans="1:14" ht="13.5" thickTop="1" x14ac:dyDescent="0.2"/>
    <row r="14" spans="1:14" x14ac:dyDescent="0.2">
      <c r="B14" s="104"/>
      <c r="D14" s="104"/>
    </row>
    <row r="17" spans="2:4" x14ac:dyDescent="0.2">
      <c r="B17" s="104"/>
      <c r="D17" s="104"/>
    </row>
  </sheetData>
  <mergeCells count="2">
    <mergeCell ref="B6:D6"/>
    <mergeCell ref="F6:H6"/>
  </mergeCells>
  <pageMargins left="0.7" right="0.7" top="0.75" bottom="0.75" header="0.3" footer="0.3"/>
  <pageSetup scale="7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37"/>
  <sheetViews>
    <sheetView topLeftCell="A4" zoomScaleNormal="100" workbookViewId="0">
      <selection activeCell="J35" sqref="J35"/>
    </sheetView>
  </sheetViews>
  <sheetFormatPr defaultColWidth="18.42578125" defaultRowHeight="12.75" x14ac:dyDescent="0.2"/>
  <cols>
    <col min="1" max="1" width="57.28515625" style="22" customWidth="1"/>
    <col min="2" max="2" width="2.42578125" style="147" customWidth="1"/>
    <col min="3" max="3" width="15.7109375" style="22" customWidth="1"/>
    <col min="4" max="4" width="1.85546875" style="22" customWidth="1"/>
    <col min="5" max="5" width="15.7109375" style="22" customWidth="1"/>
    <col min="6" max="6" width="1.7109375" style="22" customWidth="1"/>
    <col min="7" max="7" width="15.7109375" style="22" customWidth="1"/>
    <col min="8" max="8" width="1.5703125" style="22" hidden="1" customWidth="1"/>
    <col min="9" max="9" width="15.42578125" style="22" hidden="1" customWidth="1"/>
    <col min="10" max="10" width="1.28515625" style="22" hidden="1" customWidth="1"/>
    <col min="11" max="11" width="17.28515625" style="22" hidden="1" customWidth="1"/>
    <col min="12" max="12" width="1.7109375" style="22" hidden="1" customWidth="1"/>
    <col min="13" max="16384" width="18.42578125" style="22"/>
  </cols>
  <sheetData>
    <row r="1" spans="1:19" x14ac:dyDescent="0.2">
      <c r="A1" s="20" t="s">
        <v>0</v>
      </c>
      <c r="B1" s="162"/>
      <c r="C1" s="72"/>
      <c r="D1" s="72"/>
      <c r="E1" s="72"/>
      <c r="F1" s="72"/>
      <c r="G1" s="72"/>
      <c r="H1" s="72"/>
      <c r="I1" s="72"/>
      <c r="J1" s="72"/>
      <c r="K1" s="72"/>
      <c r="L1" s="72"/>
    </row>
    <row r="2" spans="1:19" x14ac:dyDescent="0.2">
      <c r="A2" s="23" t="s">
        <v>179</v>
      </c>
      <c r="B2" s="163"/>
      <c r="C2" s="72"/>
      <c r="D2" s="72"/>
      <c r="E2" s="72"/>
      <c r="F2" s="72"/>
      <c r="G2" s="72"/>
      <c r="H2" s="72"/>
      <c r="I2" s="72"/>
      <c r="J2" s="72"/>
      <c r="K2" s="72"/>
      <c r="L2" s="72"/>
    </row>
    <row r="3" spans="1:19" x14ac:dyDescent="0.2">
      <c r="A3" s="23" t="s">
        <v>94</v>
      </c>
      <c r="B3" s="163"/>
      <c r="C3" s="72"/>
      <c r="D3" s="72"/>
      <c r="E3" s="72"/>
      <c r="F3" s="72"/>
      <c r="G3" s="72"/>
      <c r="H3" s="72"/>
      <c r="I3" s="72"/>
      <c r="J3" s="72"/>
      <c r="K3" s="72"/>
      <c r="L3" s="72"/>
    </row>
    <row r="4" spans="1:19" x14ac:dyDescent="0.2">
      <c r="A4" s="20" t="s">
        <v>3</v>
      </c>
      <c r="B4" s="162"/>
      <c r="C4" s="72"/>
      <c r="D4" s="72"/>
      <c r="E4" s="72"/>
      <c r="F4" s="72"/>
      <c r="G4" s="72"/>
      <c r="H4" s="72"/>
      <c r="I4" s="72"/>
      <c r="J4" s="72"/>
      <c r="K4" s="72"/>
      <c r="L4" s="72"/>
    </row>
    <row r="5" spans="1:19" x14ac:dyDescent="0.2">
      <c r="A5" s="73"/>
      <c r="B5" s="164"/>
      <c r="C5" s="74"/>
      <c r="D5" s="74"/>
      <c r="E5" s="74"/>
      <c r="F5" s="74"/>
      <c r="G5" s="74"/>
    </row>
    <row r="6" spans="1:19" ht="12.75" customHeight="1" x14ac:dyDescent="0.2">
      <c r="A6" s="93"/>
      <c r="B6" s="93"/>
      <c r="C6" s="268" t="s">
        <v>95</v>
      </c>
      <c r="D6" s="268"/>
      <c r="E6" s="268"/>
      <c r="F6" s="268"/>
      <c r="G6" s="268"/>
      <c r="I6" s="268" t="s">
        <v>115</v>
      </c>
      <c r="J6" s="268"/>
      <c r="K6" s="268"/>
      <c r="L6" s="268"/>
    </row>
    <row r="7" spans="1:19" ht="25.5" x14ac:dyDescent="0.2">
      <c r="A7" s="93"/>
      <c r="B7" s="93"/>
      <c r="C7" s="75" t="s">
        <v>204</v>
      </c>
      <c r="D7" s="76"/>
      <c r="E7" s="75" t="s">
        <v>149</v>
      </c>
      <c r="F7" s="26"/>
      <c r="G7" s="75" t="s">
        <v>203</v>
      </c>
      <c r="I7" s="75" t="s">
        <v>149</v>
      </c>
      <c r="J7" s="76"/>
      <c r="K7" s="75" t="s">
        <v>116</v>
      </c>
      <c r="L7" s="26"/>
    </row>
    <row r="8" spans="1:19" x14ac:dyDescent="0.2">
      <c r="A8" s="147" t="s">
        <v>164</v>
      </c>
      <c r="B8" s="165"/>
      <c r="C8" s="146">
        <v>55.5</v>
      </c>
      <c r="D8" s="27"/>
      <c r="E8" s="27">
        <v>202.7</v>
      </c>
      <c r="F8" s="27"/>
      <c r="G8" s="146">
        <v>156.30000000000001</v>
      </c>
      <c r="H8" s="93"/>
      <c r="I8" s="146"/>
      <c r="J8" s="27"/>
      <c r="K8" s="27"/>
      <c r="L8" s="27"/>
      <c r="M8" s="93"/>
      <c r="N8" s="93"/>
      <c r="O8" s="93"/>
      <c r="P8" s="93"/>
      <c r="Q8" s="93"/>
      <c r="R8" s="93"/>
      <c r="S8" s="93"/>
    </row>
    <row r="9" spans="1:19" x14ac:dyDescent="0.2">
      <c r="A9" s="70" t="s">
        <v>98</v>
      </c>
      <c r="B9" s="165"/>
      <c r="C9" s="123">
        <v>5.0999999999999997E-2</v>
      </c>
      <c r="D9" s="124"/>
      <c r="E9" s="124">
        <v>0.16400000000000001</v>
      </c>
      <c r="F9" s="124"/>
      <c r="G9" s="123">
        <v>0.128</v>
      </c>
      <c r="H9" s="122"/>
      <c r="I9" s="123"/>
      <c r="J9" s="124"/>
      <c r="K9" s="124"/>
      <c r="L9" s="114"/>
      <c r="M9" s="93"/>
      <c r="N9" s="93"/>
      <c r="O9" s="93"/>
      <c r="P9" s="93"/>
      <c r="Q9" s="93"/>
      <c r="R9" s="93"/>
      <c r="S9" s="93"/>
    </row>
    <row r="10" spans="1:19" x14ac:dyDescent="0.2">
      <c r="A10" s="77" t="s">
        <v>35</v>
      </c>
      <c r="B10" s="165" t="s">
        <v>165</v>
      </c>
      <c r="C10" s="125">
        <v>70.400000000000006</v>
      </c>
      <c r="D10" s="126"/>
      <c r="E10" s="125">
        <v>36.4</v>
      </c>
      <c r="F10" s="126"/>
      <c r="G10" s="125">
        <v>62</v>
      </c>
      <c r="H10" s="122"/>
      <c r="I10" s="125"/>
      <c r="J10" s="126"/>
      <c r="K10" s="125"/>
      <c r="L10" s="109"/>
      <c r="M10" s="93"/>
      <c r="N10" s="93"/>
      <c r="O10" s="93"/>
      <c r="P10" s="93"/>
      <c r="Q10" s="93"/>
      <c r="R10" s="93"/>
      <c r="S10" s="93"/>
    </row>
    <row r="11" spans="1:19" x14ac:dyDescent="0.2">
      <c r="A11" s="77" t="s">
        <v>96</v>
      </c>
      <c r="B11" s="165" t="s">
        <v>165</v>
      </c>
      <c r="C11" s="125">
        <v>5.6</v>
      </c>
      <c r="D11" s="126"/>
      <c r="E11" s="125">
        <v>0.2</v>
      </c>
      <c r="F11" s="126"/>
      <c r="G11" s="125">
        <v>4.4000000000000004</v>
      </c>
      <c r="H11" s="122"/>
      <c r="I11" s="125"/>
      <c r="J11" s="126"/>
      <c r="K11" s="125"/>
      <c r="L11" s="111"/>
      <c r="M11" s="93"/>
      <c r="N11" s="93"/>
      <c r="O11" s="93"/>
      <c r="P11" s="93"/>
      <c r="Q11" s="93"/>
      <c r="R11" s="93"/>
      <c r="S11" s="93"/>
    </row>
    <row r="12" spans="1:19" x14ac:dyDescent="0.2">
      <c r="A12" s="77" t="s">
        <v>97</v>
      </c>
      <c r="B12" s="165" t="s">
        <v>166</v>
      </c>
      <c r="C12" s="125">
        <v>4.4000000000000004</v>
      </c>
      <c r="D12" s="126"/>
      <c r="E12" s="125">
        <v>4.9000000000000004</v>
      </c>
      <c r="F12" s="126"/>
      <c r="G12" s="125">
        <v>4.3</v>
      </c>
      <c r="H12" s="122"/>
      <c r="I12" s="125"/>
      <c r="J12" s="126"/>
      <c r="K12" s="125"/>
      <c r="L12" s="111"/>
      <c r="M12" s="93"/>
      <c r="N12" s="93"/>
      <c r="O12" s="93"/>
      <c r="P12" s="93"/>
      <c r="Q12" s="93"/>
      <c r="R12" s="93"/>
      <c r="S12" s="93"/>
    </row>
    <row r="13" spans="1:19" x14ac:dyDescent="0.2">
      <c r="A13" s="77" t="s">
        <v>202</v>
      </c>
      <c r="B13" s="165" t="s">
        <v>167</v>
      </c>
      <c r="C13" s="127">
        <v>-1.9</v>
      </c>
      <c r="D13" s="126"/>
      <c r="E13" s="127">
        <v>36.200000000000003</v>
      </c>
      <c r="F13" s="126"/>
      <c r="G13" s="125">
        <v>19.399999999999999</v>
      </c>
      <c r="H13" s="122"/>
      <c r="I13" s="127"/>
      <c r="J13" s="126"/>
      <c r="K13" s="127"/>
      <c r="L13" s="111"/>
      <c r="M13" s="93"/>
      <c r="N13" s="93"/>
      <c r="O13" s="93"/>
      <c r="P13" s="93"/>
      <c r="Q13" s="93"/>
      <c r="R13" s="93"/>
      <c r="S13" s="93"/>
    </row>
    <row r="14" spans="1:19" x14ac:dyDescent="0.2">
      <c r="A14" s="77" t="s">
        <v>162</v>
      </c>
      <c r="B14" s="165" t="s">
        <v>166</v>
      </c>
      <c r="C14" s="127">
        <v>0.1</v>
      </c>
      <c r="D14" s="126"/>
      <c r="E14" s="125">
        <v>0.4</v>
      </c>
      <c r="F14" s="128"/>
      <c r="G14" s="127">
        <v>0.3</v>
      </c>
      <c r="H14" s="122"/>
      <c r="I14" s="127"/>
      <c r="J14" s="126"/>
      <c r="K14" s="125"/>
      <c r="L14" s="112"/>
      <c r="M14" s="93"/>
      <c r="N14" s="93"/>
      <c r="O14" s="93"/>
      <c r="P14" s="93"/>
      <c r="Q14" s="93"/>
      <c r="R14" s="93"/>
      <c r="S14" s="93"/>
    </row>
    <row r="15" spans="1:19" x14ac:dyDescent="0.2">
      <c r="A15" s="77" t="s">
        <v>239</v>
      </c>
      <c r="B15" s="165" t="s">
        <v>167</v>
      </c>
      <c r="C15" s="127">
        <v>-0.6</v>
      </c>
      <c r="D15" s="126"/>
      <c r="E15" s="127" t="s">
        <v>117</v>
      </c>
      <c r="F15" s="128"/>
      <c r="G15" s="127" t="s">
        <v>117</v>
      </c>
      <c r="H15" s="122"/>
      <c r="I15" s="127"/>
      <c r="J15" s="126"/>
      <c r="K15" s="125"/>
      <c r="L15" s="112"/>
      <c r="M15" s="93"/>
      <c r="N15" s="93"/>
      <c r="O15" s="93"/>
      <c r="P15" s="93"/>
      <c r="Q15" s="93"/>
      <c r="R15" s="93"/>
      <c r="S15" s="93"/>
    </row>
    <row r="16" spans="1:19" x14ac:dyDescent="0.2">
      <c r="A16" s="77" t="s">
        <v>205</v>
      </c>
      <c r="B16" s="165" t="s">
        <v>167</v>
      </c>
      <c r="C16" s="127" t="s">
        <v>117</v>
      </c>
      <c r="D16" s="126"/>
      <c r="E16" s="127" t="s">
        <v>117</v>
      </c>
      <c r="F16" s="128"/>
      <c r="G16" s="127">
        <v>7.1</v>
      </c>
      <c r="H16" s="122"/>
      <c r="I16" s="127"/>
      <c r="J16" s="126"/>
      <c r="K16" s="125"/>
      <c r="L16" s="112"/>
      <c r="M16" s="93"/>
      <c r="N16" s="93"/>
      <c r="O16" s="93"/>
      <c r="P16" s="93"/>
      <c r="Q16" s="93"/>
      <c r="R16" s="93"/>
      <c r="S16" s="93"/>
    </row>
    <row r="17" spans="1:19" x14ac:dyDescent="0.2">
      <c r="A17" s="70" t="s">
        <v>99</v>
      </c>
      <c r="B17" s="165"/>
      <c r="C17" s="266">
        <f>SUM(C8,C10:C16)</f>
        <v>133.5</v>
      </c>
      <c r="D17" s="126"/>
      <c r="E17" s="266">
        <f>SUM(E8,E10:E16)</f>
        <v>280.79999999999995</v>
      </c>
      <c r="F17" s="126"/>
      <c r="G17" s="266">
        <f>SUM(G8,G10:G16)</f>
        <v>253.80000000000004</v>
      </c>
      <c r="H17" s="122"/>
      <c r="I17" s="131"/>
      <c r="J17" s="126"/>
      <c r="K17" s="145"/>
      <c r="L17" s="111"/>
      <c r="M17" s="93"/>
      <c r="N17" s="93"/>
      <c r="O17" s="93"/>
      <c r="P17" s="93"/>
      <c r="Q17" s="93"/>
      <c r="R17" s="93"/>
      <c r="S17" s="93"/>
    </row>
    <row r="18" spans="1:19" ht="13.5" thickBot="1" x14ac:dyDescent="0.25">
      <c r="A18" s="70" t="s">
        <v>100</v>
      </c>
      <c r="B18" s="165"/>
      <c r="C18" s="264">
        <v>0.123</v>
      </c>
      <c r="D18" s="265"/>
      <c r="E18" s="265">
        <v>0.22700000000000001</v>
      </c>
      <c r="F18" s="265"/>
      <c r="G18" s="264">
        <v>0.20799999999999999</v>
      </c>
      <c r="H18" s="122"/>
      <c r="I18" s="144"/>
      <c r="J18" s="124"/>
      <c r="K18" s="143"/>
      <c r="L18" s="109"/>
      <c r="M18" s="93"/>
      <c r="N18" s="93"/>
      <c r="O18" s="93"/>
      <c r="P18" s="93"/>
      <c r="Q18" s="93"/>
      <c r="R18" s="93"/>
      <c r="S18" s="93"/>
    </row>
    <row r="19" spans="1:19" ht="13.5" thickTop="1" x14ac:dyDescent="0.2">
      <c r="A19" s="70"/>
      <c r="B19" s="165"/>
      <c r="C19" s="97"/>
      <c r="D19" s="126"/>
      <c r="E19" s="126"/>
      <c r="F19" s="126"/>
      <c r="G19" s="97"/>
      <c r="H19" s="122"/>
      <c r="I19" s="97"/>
      <c r="J19" s="126"/>
      <c r="K19" s="126"/>
      <c r="L19" s="111"/>
      <c r="M19" s="93"/>
      <c r="N19" s="93"/>
      <c r="O19" s="93"/>
      <c r="P19" s="93"/>
      <c r="Q19" s="93"/>
      <c r="R19" s="93"/>
      <c r="S19" s="93"/>
    </row>
    <row r="20" spans="1:19" x14ac:dyDescent="0.2">
      <c r="A20" s="70" t="s">
        <v>206</v>
      </c>
      <c r="B20" s="165"/>
      <c r="C20" s="121">
        <v>34.4</v>
      </c>
      <c r="D20" s="42"/>
      <c r="E20" s="42">
        <v>-148.1</v>
      </c>
      <c r="F20" s="42"/>
      <c r="G20" s="121">
        <v>108.8</v>
      </c>
      <c r="H20" s="122"/>
      <c r="I20" s="121"/>
      <c r="J20" s="42"/>
      <c r="K20" s="42"/>
      <c r="L20" s="114"/>
      <c r="M20" s="93"/>
      <c r="N20" s="93"/>
      <c r="O20" s="93"/>
      <c r="P20" s="93"/>
      <c r="Q20" s="93"/>
      <c r="R20" s="93"/>
      <c r="S20" s="93"/>
    </row>
    <row r="21" spans="1:19" x14ac:dyDescent="0.2">
      <c r="A21" s="77" t="s">
        <v>35</v>
      </c>
      <c r="B21" s="165" t="s">
        <v>165</v>
      </c>
      <c r="C21" s="125">
        <v>70.400000000000006</v>
      </c>
      <c r="D21" s="129"/>
      <c r="E21" s="125">
        <v>36.4</v>
      </c>
      <c r="F21" s="125"/>
      <c r="G21" s="125">
        <v>62</v>
      </c>
      <c r="H21" s="122"/>
      <c r="I21" s="125"/>
      <c r="J21" s="129"/>
      <c r="K21" s="125"/>
      <c r="L21" s="110"/>
      <c r="M21" s="93"/>
      <c r="N21" s="93"/>
      <c r="O21" s="93"/>
      <c r="P21" s="93"/>
      <c r="Q21" s="93"/>
      <c r="R21" s="93"/>
      <c r="S21" s="93"/>
    </row>
    <row r="22" spans="1:19" x14ac:dyDescent="0.2">
      <c r="A22" s="77" t="s">
        <v>96</v>
      </c>
      <c r="B22" s="165" t="s">
        <v>165</v>
      </c>
      <c r="C22" s="125">
        <v>5.6</v>
      </c>
      <c r="D22" s="129"/>
      <c r="E22" s="125">
        <v>0.2</v>
      </c>
      <c r="F22" s="125"/>
      <c r="G22" s="125">
        <v>4.4000000000000004</v>
      </c>
      <c r="H22" s="122"/>
      <c r="I22" s="125"/>
      <c r="J22" s="129"/>
      <c r="K22" s="125"/>
      <c r="L22" s="110"/>
      <c r="M22" s="93"/>
      <c r="N22" s="93"/>
      <c r="O22" s="93"/>
      <c r="P22" s="93"/>
      <c r="Q22" s="93"/>
      <c r="R22" s="93"/>
      <c r="S22" s="93"/>
    </row>
    <row r="23" spans="1:19" x14ac:dyDescent="0.2">
      <c r="A23" s="77" t="s">
        <v>97</v>
      </c>
      <c r="B23" s="165" t="s">
        <v>166</v>
      </c>
      <c r="C23" s="125">
        <v>4.4000000000000004</v>
      </c>
      <c r="D23" s="129"/>
      <c r="E23" s="125">
        <v>4.9000000000000004</v>
      </c>
      <c r="F23" s="125"/>
      <c r="G23" s="125">
        <v>4.3</v>
      </c>
      <c r="H23" s="122"/>
      <c r="I23" s="125"/>
      <c r="J23" s="129"/>
      <c r="K23" s="125"/>
      <c r="L23" s="110"/>
      <c r="M23" s="93"/>
      <c r="N23" s="93"/>
      <c r="O23" s="93"/>
      <c r="P23" s="93"/>
      <c r="Q23" s="93"/>
      <c r="R23" s="93"/>
      <c r="S23" s="93"/>
    </row>
    <row r="24" spans="1:19" x14ac:dyDescent="0.2">
      <c r="A24" s="77" t="s">
        <v>202</v>
      </c>
      <c r="B24" s="165" t="s">
        <v>167</v>
      </c>
      <c r="C24" s="125">
        <v>-1.9</v>
      </c>
      <c r="D24" s="129"/>
      <c r="E24" s="125">
        <v>36.200000000000003</v>
      </c>
      <c r="F24" s="125"/>
      <c r="G24" s="125">
        <v>19.399999999999999</v>
      </c>
      <c r="H24" s="122"/>
      <c r="I24" s="125"/>
      <c r="J24" s="129"/>
      <c r="K24" s="125"/>
      <c r="L24" s="110"/>
      <c r="M24" s="93"/>
      <c r="N24" s="93"/>
      <c r="O24" s="93"/>
      <c r="P24" s="93"/>
      <c r="Q24" s="93"/>
      <c r="R24" s="93"/>
      <c r="S24" s="93"/>
    </row>
    <row r="25" spans="1:19" x14ac:dyDescent="0.2">
      <c r="A25" s="77" t="s">
        <v>162</v>
      </c>
      <c r="B25" s="165" t="s">
        <v>166</v>
      </c>
      <c r="C25" s="125">
        <v>0.1</v>
      </c>
      <c r="D25" s="129"/>
      <c r="E25" s="125">
        <v>0.4</v>
      </c>
      <c r="F25" s="125"/>
      <c r="G25" s="125">
        <v>0.3</v>
      </c>
      <c r="H25" s="122"/>
      <c r="I25" s="125"/>
      <c r="J25" s="129"/>
      <c r="K25" s="125"/>
      <c r="L25" s="110"/>
      <c r="M25" s="93"/>
      <c r="N25" s="93"/>
      <c r="O25" s="93"/>
      <c r="P25" s="93"/>
      <c r="Q25" s="93"/>
      <c r="R25" s="93"/>
      <c r="S25" s="93"/>
    </row>
    <row r="26" spans="1:19" x14ac:dyDescent="0.2">
      <c r="A26" s="77" t="s">
        <v>239</v>
      </c>
      <c r="B26" s="165" t="s">
        <v>167</v>
      </c>
      <c r="C26" s="125">
        <v>-0.6</v>
      </c>
      <c r="D26" s="129"/>
      <c r="E26" s="125" t="s">
        <v>117</v>
      </c>
      <c r="F26" s="125"/>
      <c r="G26" s="125" t="s">
        <v>117</v>
      </c>
      <c r="H26" s="122"/>
      <c r="I26" s="125"/>
      <c r="J26" s="129"/>
      <c r="K26" s="125"/>
      <c r="L26" s="110"/>
      <c r="M26" s="93"/>
      <c r="N26" s="93"/>
      <c r="O26" s="93"/>
      <c r="P26" s="93"/>
      <c r="Q26" s="93"/>
      <c r="R26" s="93"/>
      <c r="S26" s="93"/>
    </row>
    <row r="27" spans="1:19" x14ac:dyDescent="0.2">
      <c r="A27" s="77" t="s">
        <v>205</v>
      </c>
      <c r="B27" s="165" t="s">
        <v>167</v>
      </c>
      <c r="C27" s="125" t="s">
        <v>117</v>
      </c>
      <c r="D27" s="129"/>
      <c r="E27" s="125" t="s">
        <v>117</v>
      </c>
      <c r="F27" s="125"/>
      <c r="G27" s="125">
        <v>7.1</v>
      </c>
      <c r="H27" s="122"/>
      <c r="I27" s="125"/>
      <c r="J27" s="129"/>
      <c r="K27" s="125"/>
      <c r="L27" s="110"/>
      <c r="M27" s="93"/>
      <c r="N27" s="93"/>
      <c r="O27" s="93"/>
      <c r="P27" s="93"/>
      <c r="Q27" s="93"/>
      <c r="R27" s="93"/>
      <c r="S27" s="93"/>
    </row>
    <row r="28" spans="1:19" x14ac:dyDescent="0.2">
      <c r="A28" s="77" t="s">
        <v>207</v>
      </c>
      <c r="B28" s="165" t="s">
        <v>167</v>
      </c>
      <c r="C28" s="125" t="s">
        <v>117</v>
      </c>
      <c r="D28" s="129"/>
      <c r="E28" s="125">
        <v>-7.8</v>
      </c>
      <c r="F28" s="125"/>
      <c r="G28" s="125" t="s">
        <v>117</v>
      </c>
      <c r="H28" s="122"/>
      <c r="I28" s="125"/>
      <c r="J28" s="129"/>
      <c r="K28" s="125"/>
      <c r="L28" s="110"/>
      <c r="M28" s="93"/>
      <c r="N28" s="93"/>
      <c r="O28" s="93"/>
      <c r="P28" s="93"/>
      <c r="Q28" s="93"/>
      <c r="R28" s="93"/>
      <c r="S28" s="93"/>
    </row>
    <row r="29" spans="1:19" x14ac:dyDescent="0.2">
      <c r="A29" s="77" t="s">
        <v>168</v>
      </c>
      <c r="B29" s="165" t="s">
        <v>167</v>
      </c>
      <c r="C29" s="125" t="s">
        <v>117</v>
      </c>
      <c r="D29" s="129"/>
      <c r="E29" s="125">
        <v>289.5</v>
      </c>
      <c r="F29" s="125"/>
      <c r="G29" s="125" t="s">
        <v>117</v>
      </c>
      <c r="H29" s="122"/>
      <c r="I29" s="125"/>
      <c r="J29" s="129"/>
      <c r="K29" s="125"/>
      <c r="L29" s="110"/>
      <c r="M29" s="93"/>
      <c r="N29" s="93"/>
      <c r="O29" s="93"/>
      <c r="P29" s="93"/>
      <c r="Q29" s="93"/>
      <c r="R29" s="93"/>
      <c r="S29" s="93"/>
    </row>
    <row r="30" spans="1:19" x14ac:dyDescent="0.2">
      <c r="A30" s="77" t="s">
        <v>101</v>
      </c>
      <c r="B30" s="165" t="s">
        <v>167</v>
      </c>
      <c r="C30" s="125">
        <v>-12.9</v>
      </c>
      <c r="D30" s="129"/>
      <c r="E30" s="125">
        <v>-12.3</v>
      </c>
      <c r="F30" s="125"/>
      <c r="G30" s="125">
        <v>-28.3</v>
      </c>
      <c r="H30" s="122"/>
      <c r="I30" s="125"/>
      <c r="J30" s="129"/>
      <c r="K30" s="125"/>
      <c r="L30" s="110"/>
      <c r="M30" s="93"/>
      <c r="N30" s="93"/>
      <c r="O30" s="93"/>
      <c r="P30" s="93"/>
      <c r="Q30" s="93"/>
      <c r="R30" s="93"/>
      <c r="S30" s="93"/>
    </row>
    <row r="31" spans="1:19" ht="13.5" thickBot="1" x14ac:dyDescent="0.25">
      <c r="A31" s="70" t="s">
        <v>102</v>
      </c>
      <c r="B31" s="165"/>
      <c r="C31" s="142">
        <f>SUM(C20:C30)</f>
        <v>99.5</v>
      </c>
      <c r="D31" s="121"/>
      <c r="E31" s="142">
        <f>SUM(E20:E30)</f>
        <v>199.40000000000003</v>
      </c>
      <c r="F31" s="121"/>
      <c r="G31" s="142">
        <f>SUM(G20:G30)</f>
        <v>178.00000000000003</v>
      </c>
      <c r="H31" s="130"/>
      <c r="I31" s="142"/>
      <c r="J31" s="121"/>
      <c r="K31" s="142"/>
      <c r="L31" s="113"/>
    </row>
    <row r="32" spans="1:19" ht="15" customHeight="1" thickTop="1" x14ac:dyDescent="0.2">
      <c r="A32" s="141"/>
      <c r="B32" s="165"/>
      <c r="C32" s="141"/>
      <c r="D32" s="141"/>
      <c r="E32" s="141"/>
      <c r="F32" s="141"/>
      <c r="G32" s="141"/>
      <c r="H32" s="141"/>
      <c r="I32" s="141"/>
      <c r="J32" s="141"/>
      <c r="K32" s="141"/>
      <c r="L32" s="115"/>
    </row>
    <row r="33" spans="1:12" ht="13.5" thickBot="1" x14ac:dyDescent="0.25">
      <c r="A33" s="70" t="s">
        <v>208</v>
      </c>
      <c r="B33" s="165"/>
      <c r="C33" s="169">
        <f>C20/C35</f>
        <v>9.53965612867443E-2</v>
      </c>
      <c r="D33" s="132"/>
      <c r="E33" s="169">
        <f>E20/E35</f>
        <v>-0.39865410497981157</v>
      </c>
      <c r="F33" s="132"/>
      <c r="G33" s="169">
        <f>G20/G35</f>
        <v>0.28041237113402062</v>
      </c>
      <c r="H33" s="132"/>
      <c r="I33" s="169"/>
      <c r="J33" s="132"/>
      <c r="K33" s="169"/>
      <c r="L33" s="108"/>
    </row>
    <row r="34" spans="1:12" ht="14.25" thickTop="1" thickBot="1" x14ac:dyDescent="0.25">
      <c r="A34" s="70" t="s">
        <v>103</v>
      </c>
      <c r="B34" s="165" t="s">
        <v>169</v>
      </c>
      <c r="C34" s="169">
        <f>C31/C36</f>
        <v>0.27592900721020519</v>
      </c>
      <c r="D34" s="132"/>
      <c r="E34" s="169">
        <f>E31/E36</f>
        <v>0.52947424322889014</v>
      </c>
      <c r="F34" s="132"/>
      <c r="G34" s="169">
        <v>0.46</v>
      </c>
      <c r="H34" s="132"/>
      <c r="I34" s="169"/>
      <c r="J34" s="132"/>
      <c r="K34" s="169"/>
      <c r="L34" s="108"/>
    </row>
    <row r="35" spans="1:12" ht="27" thickTop="1" thickBot="1" x14ac:dyDescent="0.25">
      <c r="A35" s="70" t="s">
        <v>209</v>
      </c>
      <c r="B35" s="165"/>
      <c r="C35" s="168">
        <v>360.6</v>
      </c>
      <c r="D35" s="166"/>
      <c r="E35" s="168">
        <v>371.5</v>
      </c>
      <c r="F35" s="167"/>
      <c r="G35" s="168">
        <v>388</v>
      </c>
      <c r="H35" s="167"/>
      <c r="I35" s="168"/>
      <c r="J35" s="167"/>
      <c r="K35" s="168"/>
      <c r="L35" s="108"/>
    </row>
    <row r="36" spans="1:12" ht="15" customHeight="1" thickTop="1" thickBot="1" x14ac:dyDescent="0.25">
      <c r="A36" s="70" t="s">
        <v>170</v>
      </c>
      <c r="B36" s="165"/>
      <c r="C36" s="168">
        <v>360.6</v>
      </c>
      <c r="D36" s="138"/>
      <c r="E36" s="168">
        <v>376.6</v>
      </c>
      <c r="F36" s="138"/>
      <c r="G36" s="168">
        <v>388</v>
      </c>
      <c r="H36" s="139"/>
      <c r="I36" s="168"/>
      <c r="J36" s="138"/>
      <c r="K36" s="168"/>
      <c r="L36" s="115"/>
    </row>
    <row r="37" spans="1:12" ht="13.5" thickTop="1" x14ac:dyDescent="0.2"/>
  </sheetData>
  <mergeCells count="2">
    <mergeCell ref="C6:G6"/>
    <mergeCell ref="I6:L6"/>
  </mergeCells>
  <pageMargins left="0.7" right="0.7" top="0.75" bottom="0.75" header="0.3" footer="0.3"/>
  <pageSetup scale="61" fitToHeight="2" orientation="portrait" r:id="rId1"/>
  <headerFooter differentFirst="1"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Z37"/>
  <sheetViews>
    <sheetView zoomScaleNormal="100" workbookViewId="0">
      <selection activeCell="J35" sqref="J35"/>
    </sheetView>
  </sheetViews>
  <sheetFormatPr defaultRowHeight="15" x14ac:dyDescent="0.25"/>
  <cols>
    <col min="1" max="1" width="54.7109375" customWidth="1"/>
    <col min="2" max="2" width="16.7109375" customWidth="1"/>
    <col min="3" max="3" width="1.7109375" customWidth="1"/>
    <col min="4" max="4" width="16.7109375" customWidth="1"/>
  </cols>
  <sheetData>
    <row r="1" spans="1:26" s="4" customFormat="1" x14ac:dyDescent="0.25">
      <c r="A1" s="1" t="s">
        <v>0</v>
      </c>
      <c r="B1" s="2"/>
      <c r="C1" s="2"/>
      <c r="D1" s="2"/>
      <c r="E1" s="3"/>
      <c r="F1" s="3"/>
      <c r="G1" s="3"/>
      <c r="H1" s="3"/>
      <c r="I1" s="3"/>
      <c r="J1" s="3"/>
      <c r="K1" s="3"/>
      <c r="L1" s="3"/>
      <c r="M1" s="3"/>
      <c r="N1" s="3"/>
      <c r="O1" s="3"/>
      <c r="P1" s="3"/>
      <c r="Q1" s="3"/>
      <c r="R1" s="3"/>
      <c r="S1" s="3"/>
      <c r="T1" s="3"/>
      <c r="U1" s="3"/>
      <c r="V1" s="3"/>
      <c r="W1" s="3"/>
      <c r="X1" s="3"/>
      <c r="Y1" s="3"/>
      <c r="Z1" s="3"/>
    </row>
    <row r="2" spans="1:26" s="4" customFormat="1" x14ac:dyDescent="0.25">
      <c r="A2" s="5" t="s">
        <v>1</v>
      </c>
      <c r="B2" s="2"/>
      <c r="C2" s="2"/>
      <c r="D2" s="2"/>
      <c r="E2" s="3"/>
      <c r="F2" s="3"/>
      <c r="G2" s="3"/>
      <c r="H2" s="3"/>
      <c r="I2" s="3"/>
      <c r="J2" s="3"/>
      <c r="K2" s="3"/>
      <c r="L2" s="3"/>
      <c r="M2" s="3"/>
      <c r="N2" s="3"/>
      <c r="O2" s="3"/>
      <c r="P2" s="3"/>
      <c r="Q2" s="3"/>
      <c r="R2" s="3"/>
      <c r="S2" s="3"/>
      <c r="T2" s="3"/>
      <c r="U2" s="3"/>
      <c r="V2" s="3"/>
      <c r="W2" s="3"/>
      <c r="X2" s="3"/>
      <c r="Y2" s="3"/>
      <c r="Z2" s="3"/>
    </row>
    <row r="3" spans="1:26" s="4" customFormat="1" x14ac:dyDescent="0.25">
      <c r="A3" s="1" t="s">
        <v>2</v>
      </c>
      <c r="B3" s="2"/>
      <c r="C3" s="2"/>
      <c r="D3" s="2"/>
      <c r="E3" s="3"/>
      <c r="F3" s="3"/>
      <c r="G3" s="3"/>
      <c r="H3" s="3"/>
      <c r="I3" s="3"/>
      <c r="J3" s="3"/>
      <c r="K3" s="3"/>
      <c r="L3" s="3"/>
      <c r="M3" s="3"/>
      <c r="N3" s="3"/>
      <c r="O3" s="3"/>
      <c r="P3" s="3"/>
      <c r="Q3" s="3"/>
      <c r="R3" s="3"/>
      <c r="S3" s="3"/>
      <c r="T3" s="3"/>
      <c r="U3" s="3"/>
      <c r="V3" s="3"/>
      <c r="W3" s="3"/>
      <c r="X3" s="3"/>
      <c r="Y3" s="3"/>
      <c r="Z3" s="3"/>
    </row>
    <row r="4" spans="1:26" s="4" customFormat="1" x14ac:dyDescent="0.25">
      <c r="A4" s="1" t="s">
        <v>3</v>
      </c>
      <c r="B4" s="1"/>
      <c r="C4" s="1"/>
      <c r="D4" s="1"/>
      <c r="E4" s="3"/>
      <c r="F4" s="3"/>
      <c r="G4" s="3"/>
      <c r="H4" s="3"/>
      <c r="I4" s="3"/>
      <c r="J4" s="3"/>
      <c r="K4" s="3"/>
      <c r="L4" s="3"/>
      <c r="M4" s="3"/>
      <c r="N4" s="3"/>
      <c r="O4" s="3"/>
      <c r="P4" s="3"/>
      <c r="Q4" s="3"/>
      <c r="R4" s="3"/>
      <c r="S4" s="3"/>
      <c r="T4" s="3"/>
      <c r="U4" s="3"/>
      <c r="V4" s="3"/>
      <c r="W4" s="3"/>
      <c r="X4" s="3"/>
      <c r="Y4" s="3"/>
      <c r="Z4" s="3"/>
    </row>
    <row r="5" spans="1:26" s="4" customFormat="1" x14ac:dyDescent="0.25">
      <c r="A5" s="3"/>
      <c r="B5" s="3"/>
      <c r="C5" s="3"/>
      <c r="D5" s="3"/>
      <c r="E5" s="3"/>
      <c r="F5" s="3"/>
      <c r="G5" s="3"/>
      <c r="H5" s="3"/>
      <c r="I5" s="3"/>
      <c r="J5" s="3"/>
      <c r="K5" s="3"/>
      <c r="L5" s="3"/>
      <c r="M5" s="3"/>
      <c r="N5" s="3"/>
      <c r="O5" s="3"/>
      <c r="P5" s="3"/>
      <c r="Q5" s="3"/>
      <c r="R5" s="3"/>
      <c r="S5" s="3"/>
      <c r="T5" s="3"/>
      <c r="U5" s="3"/>
      <c r="V5" s="3"/>
      <c r="W5" s="3"/>
      <c r="X5" s="3"/>
      <c r="Y5" s="3"/>
      <c r="Z5" s="3"/>
    </row>
    <row r="6" spans="1:26" s="4" customFormat="1" ht="26.25" x14ac:dyDescent="0.25">
      <c r="A6" s="3"/>
      <c r="B6" s="140" t="s">
        <v>204</v>
      </c>
      <c r="C6" s="6" t="s">
        <v>4</v>
      </c>
      <c r="D6" s="176" t="s">
        <v>149</v>
      </c>
      <c r="E6" s="3"/>
      <c r="F6" s="3"/>
      <c r="G6" s="3"/>
      <c r="H6" s="3"/>
      <c r="I6" s="3"/>
      <c r="J6" s="3"/>
      <c r="K6" s="3"/>
      <c r="L6" s="3"/>
      <c r="M6" s="3"/>
      <c r="N6" s="3"/>
      <c r="O6" s="3"/>
      <c r="P6" s="3"/>
      <c r="Q6" s="3"/>
      <c r="R6" s="3"/>
      <c r="S6" s="3"/>
      <c r="T6" s="3"/>
      <c r="U6" s="3"/>
      <c r="V6" s="3"/>
      <c r="W6" s="3"/>
      <c r="X6" s="3"/>
      <c r="Y6" s="3"/>
      <c r="Z6" s="3"/>
    </row>
    <row r="7" spans="1:26" s="8" customFormat="1" ht="12.75" x14ac:dyDescent="0.2">
      <c r="A7" s="6" t="s">
        <v>5</v>
      </c>
    </row>
    <row r="8" spans="1:26" s="8" customFormat="1" ht="12.75" x14ac:dyDescent="0.2">
      <c r="A8" s="8" t="s">
        <v>6</v>
      </c>
    </row>
    <row r="9" spans="1:26" s="8" customFormat="1" ht="12.75" x14ac:dyDescent="0.2">
      <c r="A9" s="9" t="s">
        <v>7</v>
      </c>
      <c r="B9" s="12">
        <v>2614.1999999999998</v>
      </c>
      <c r="C9" s="11"/>
      <c r="D9" s="12">
        <v>2006.5</v>
      </c>
    </row>
    <row r="10" spans="1:26" s="8" customFormat="1" ht="12.75" x14ac:dyDescent="0.2">
      <c r="A10" s="9" t="s">
        <v>8</v>
      </c>
      <c r="B10" s="11">
        <v>317.7</v>
      </c>
      <c r="C10" s="11"/>
      <c r="D10" s="11">
        <v>1026.0999999999999</v>
      </c>
    </row>
    <row r="11" spans="1:26" s="8" customFormat="1" ht="12.75" x14ac:dyDescent="0.2">
      <c r="A11" s="9" t="s">
        <v>9</v>
      </c>
      <c r="B11" s="11">
        <v>679.9</v>
      </c>
      <c r="C11" s="11"/>
      <c r="D11" s="11">
        <v>852</v>
      </c>
    </row>
    <row r="12" spans="1:26" s="8" customFormat="1" ht="12.75" x14ac:dyDescent="0.2">
      <c r="A12" s="9" t="s">
        <v>10</v>
      </c>
      <c r="B12" s="11">
        <v>308.89999999999998</v>
      </c>
      <c r="C12" s="11"/>
      <c r="D12" s="11">
        <v>299.89999999999998</v>
      </c>
    </row>
    <row r="13" spans="1:26" s="8" customFormat="1" ht="12.75" x14ac:dyDescent="0.2">
      <c r="A13" s="10" t="s">
        <v>11</v>
      </c>
      <c r="B13" s="14">
        <f>SUM(B9:B12)</f>
        <v>3920.7</v>
      </c>
      <c r="C13" s="11"/>
      <c r="D13" s="14">
        <f>SUM(D9:D12)</f>
        <v>4184.5</v>
      </c>
    </row>
    <row r="14" spans="1:26" s="8" customFormat="1" ht="12.75" x14ac:dyDescent="0.2">
      <c r="A14" s="96" t="s">
        <v>12</v>
      </c>
      <c r="B14" s="85">
        <v>1013.8</v>
      </c>
      <c r="C14" s="11"/>
      <c r="D14" s="85">
        <v>1021.1</v>
      </c>
    </row>
    <row r="15" spans="1:26" s="8" customFormat="1" ht="12.75" x14ac:dyDescent="0.2">
      <c r="A15" s="8" t="s">
        <v>13</v>
      </c>
      <c r="B15" s="11">
        <v>516.5</v>
      </c>
      <c r="C15" s="11"/>
      <c r="D15" s="11">
        <v>988.4</v>
      </c>
    </row>
    <row r="16" spans="1:26" s="8" customFormat="1" ht="12.75" x14ac:dyDescent="0.2">
      <c r="A16" s="8" t="s">
        <v>14</v>
      </c>
      <c r="B16" s="11">
        <v>123.8</v>
      </c>
      <c r="C16" s="11"/>
      <c r="D16" s="11">
        <v>128.1</v>
      </c>
    </row>
    <row r="17" spans="1:4" s="8" customFormat="1" ht="12.75" x14ac:dyDescent="0.2">
      <c r="A17" s="8" t="s">
        <v>15</v>
      </c>
      <c r="B17" s="11">
        <v>3096.2</v>
      </c>
      <c r="C17" s="11"/>
      <c r="D17" s="11">
        <v>3096.2</v>
      </c>
    </row>
    <row r="18" spans="1:4" s="8" customFormat="1" ht="12.75" x14ac:dyDescent="0.2">
      <c r="A18" s="8" t="s">
        <v>16</v>
      </c>
      <c r="B18" s="11">
        <v>407.5</v>
      </c>
      <c r="C18" s="11"/>
      <c r="D18" s="11">
        <v>415.5</v>
      </c>
    </row>
    <row r="19" spans="1:4" s="8" customFormat="1" ht="13.5" thickBot="1" x14ac:dyDescent="0.25">
      <c r="A19" s="10" t="s">
        <v>17</v>
      </c>
      <c r="B19" s="13">
        <f>SUM(B13:B18)</f>
        <v>9078.5</v>
      </c>
      <c r="C19" s="11"/>
      <c r="D19" s="13">
        <f>SUM(D13:D18)</f>
        <v>9833.7999999999993</v>
      </c>
    </row>
    <row r="20" spans="1:4" s="8" customFormat="1" ht="13.5" thickTop="1" x14ac:dyDescent="0.2">
      <c r="B20" s="11"/>
      <c r="C20" s="11"/>
      <c r="D20" s="11"/>
    </row>
    <row r="21" spans="1:4" s="8" customFormat="1" ht="12.75" x14ac:dyDescent="0.2">
      <c r="A21" s="7" t="s">
        <v>18</v>
      </c>
      <c r="B21" s="11"/>
      <c r="C21" s="11"/>
      <c r="D21" s="11"/>
    </row>
    <row r="22" spans="1:4" s="8" customFormat="1" ht="12.75" x14ac:dyDescent="0.2">
      <c r="A22" s="8" t="s">
        <v>19</v>
      </c>
      <c r="B22" s="11"/>
      <c r="C22" s="11"/>
      <c r="D22" s="11"/>
    </row>
    <row r="23" spans="1:4" s="8" customFormat="1" ht="12.75" x14ac:dyDescent="0.2">
      <c r="A23" s="9" t="s">
        <v>20</v>
      </c>
      <c r="B23" s="12">
        <v>189.2</v>
      </c>
      <c r="C23" s="12"/>
      <c r="D23" s="12">
        <v>217.6</v>
      </c>
    </row>
    <row r="24" spans="1:4" s="8" customFormat="1" ht="12.75" x14ac:dyDescent="0.2">
      <c r="A24" s="9" t="s">
        <v>21</v>
      </c>
      <c r="B24" s="11">
        <v>172.8</v>
      </c>
      <c r="C24" s="11"/>
      <c r="D24" s="11">
        <v>186</v>
      </c>
    </row>
    <row r="25" spans="1:4" s="8" customFormat="1" ht="12.75" x14ac:dyDescent="0.2">
      <c r="A25" s="9" t="s">
        <v>22</v>
      </c>
      <c r="B25" s="11">
        <v>888.2</v>
      </c>
      <c r="C25" s="11"/>
      <c r="D25" s="11">
        <v>1030.3</v>
      </c>
    </row>
    <row r="26" spans="1:4" s="8" customFormat="1" ht="12.75" x14ac:dyDescent="0.2">
      <c r="A26" s="9" t="s">
        <v>210</v>
      </c>
      <c r="B26" s="11">
        <v>349.3</v>
      </c>
      <c r="C26" s="11"/>
      <c r="D26" s="125" t="s">
        <v>117</v>
      </c>
    </row>
    <row r="27" spans="1:4" s="8" customFormat="1" ht="12.75" x14ac:dyDescent="0.2">
      <c r="A27" s="9" t="s">
        <v>23</v>
      </c>
      <c r="B27" s="11">
        <v>230.5</v>
      </c>
      <c r="C27" s="11"/>
      <c r="D27" s="11">
        <v>304.3</v>
      </c>
    </row>
    <row r="28" spans="1:4" s="8" customFormat="1" ht="12.75" x14ac:dyDescent="0.2">
      <c r="A28" s="10" t="s">
        <v>24</v>
      </c>
      <c r="B28" s="14">
        <f>SUM(B23:B27)</f>
        <v>1830</v>
      </c>
      <c r="C28" s="11"/>
      <c r="D28" s="14">
        <f>SUM(D23:D27)</f>
        <v>1738.2</v>
      </c>
    </row>
    <row r="29" spans="1:4" s="8" customFormat="1" ht="12.75" x14ac:dyDescent="0.2">
      <c r="A29" s="8" t="s">
        <v>25</v>
      </c>
      <c r="B29" s="11">
        <v>1787.7</v>
      </c>
      <c r="C29" s="11"/>
      <c r="D29" s="11">
        <v>2136.3000000000002</v>
      </c>
    </row>
    <row r="30" spans="1:4" s="8" customFormat="1" ht="12.75" x14ac:dyDescent="0.2">
      <c r="A30" s="8" t="s">
        <v>26</v>
      </c>
      <c r="B30" s="11">
        <v>368.7</v>
      </c>
      <c r="C30" s="11"/>
      <c r="D30" s="11">
        <v>509</v>
      </c>
    </row>
    <row r="31" spans="1:4" s="8" customFormat="1" ht="12.75" x14ac:dyDescent="0.2">
      <c r="A31" s="8" t="s">
        <v>27</v>
      </c>
      <c r="B31" s="11">
        <v>649.5</v>
      </c>
      <c r="C31" s="11"/>
      <c r="D31" s="11">
        <v>650.6</v>
      </c>
    </row>
    <row r="32" spans="1:4" s="8" customFormat="1" ht="12.75" x14ac:dyDescent="0.2">
      <c r="A32" s="8" t="s">
        <v>28</v>
      </c>
      <c r="B32" s="11">
        <v>117.9</v>
      </c>
      <c r="C32" s="11"/>
      <c r="D32" s="11">
        <v>118.8</v>
      </c>
    </row>
    <row r="33" spans="1:4" s="8" customFormat="1" ht="12.75" x14ac:dyDescent="0.2">
      <c r="A33" s="9" t="s">
        <v>29</v>
      </c>
      <c r="B33" s="14">
        <f>SUM(B28:B32)</f>
        <v>4753.7999999999993</v>
      </c>
      <c r="C33" s="11"/>
      <c r="D33" s="14">
        <f>SUM(D28:D32)</f>
        <v>5152.9000000000005</v>
      </c>
    </row>
    <row r="34" spans="1:4" s="8" customFormat="1" ht="12.75" x14ac:dyDescent="0.2">
      <c r="A34" s="9" t="s">
        <v>30</v>
      </c>
      <c r="B34" s="11">
        <v>4324.7</v>
      </c>
      <c r="C34" s="11"/>
      <c r="D34" s="11">
        <v>4680.8999999999996</v>
      </c>
    </row>
    <row r="35" spans="1:4" s="8" customFormat="1" ht="13.5" thickBot="1" x14ac:dyDescent="0.25">
      <c r="A35" s="10" t="s">
        <v>31</v>
      </c>
      <c r="B35" s="13">
        <f>SUM(B33:B34)</f>
        <v>9078.5</v>
      </c>
      <c r="C35" s="11"/>
      <c r="D35" s="13">
        <f>SUM(D33:D34)</f>
        <v>9833.7999999999993</v>
      </c>
    </row>
    <row r="36" spans="1:4" ht="10.5" customHeight="1" thickTop="1" x14ac:dyDescent="0.25"/>
    <row r="37" spans="1:4" ht="48" customHeight="1" x14ac:dyDescent="0.25">
      <c r="A37" s="269"/>
      <c r="B37" s="270"/>
      <c r="C37" s="270"/>
      <c r="D37" s="270"/>
    </row>
  </sheetData>
  <mergeCells count="1">
    <mergeCell ref="A37:D37"/>
  </mergeCells>
  <pageMargins left="0.7" right="0.7" top="0.75" bottom="0.75" header="0.3" footer="0.3"/>
  <pageSetup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X46"/>
  <sheetViews>
    <sheetView topLeftCell="A10" zoomScaleNormal="100" workbookViewId="0">
      <selection activeCell="D42" sqref="D42"/>
    </sheetView>
  </sheetViews>
  <sheetFormatPr defaultColWidth="9.140625" defaultRowHeight="14.25" x14ac:dyDescent="0.2"/>
  <cols>
    <col min="1" max="1" width="77.5703125" style="154" customWidth="1"/>
    <col min="2" max="2" width="16.7109375" style="154" customWidth="1"/>
    <col min="3" max="3" width="1.85546875" style="154" customWidth="1"/>
    <col min="4" max="4" width="16.7109375" style="154" customWidth="1"/>
    <col min="5" max="16384" width="9.140625" style="154"/>
  </cols>
  <sheetData>
    <row r="1" spans="1:24" s="152" customFormat="1" x14ac:dyDescent="0.2">
      <c r="A1" s="1" t="s">
        <v>0</v>
      </c>
      <c r="B1" s="2"/>
      <c r="C1" s="2"/>
      <c r="D1" s="2"/>
      <c r="E1" s="3"/>
      <c r="F1" s="83"/>
      <c r="G1" s="83"/>
      <c r="H1" s="83"/>
      <c r="I1" s="3"/>
      <c r="J1" s="3"/>
      <c r="K1" s="3"/>
      <c r="L1" s="3"/>
      <c r="M1" s="3"/>
      <c r="N1" s="3"/>
      <c r="O1" s="3"/>
      <c r="P1" s="3"/>
      <c r="Q1" s="3"/>
      <c r="R1" s="3"/>
      <c r="S1" s="3"/>
      <c r="T1" s="3"/>
      <c r="U1" s="3"/>
      <c r="V1" s="3"/>
      <c r="W1" s="3"/>
      <c r="X1" s="3"/>
    </row>
    <row r="2" spans="1:24" s="153" customFormat="1" x14ac:dyDescent="0.2">
      <c r="A2" s="5" t="s">
        <v>32</v>
      </c>
      <c r="B2" s="2"/>
      <c r="C2" s="2"/>
      <c r="D2" s="2"/>
      <c r="E2" s="3"/>
      <c r="F2" s="83"/>
      <c r="G2" s="83"/>
      <c r="H2" s="83"/>
      <c r="I2" s="3"/>
      <c r="J2" s="3"/>
      <c r="K2" s="3"/>
      <c r="L2" s="3"/>
      <c r="M2" s="3"/>
      <c r="N2" s="3"/>
      <c r="O2" s="3"/>
      <c r="P2" s="3"/>
      <c r="Q2" s="3"/>
      <c r="R2" s="3"/>
      <c r="S2" s="3"/>
      <c r="T2" s="3"/>
      <c r="U2" s="3"/>
      <c r="V2" s="3"/>
      <c r="W2" s="3"/>
      <c r="X2" s="3"/>
    </row>
    <row r="3" spans="1:24" s="152" customFormat="1" x14ac:dyDescent="0.2">
      <c r="A3" s="1" t="s">
        <v>2</v>
      </c>
      <c r="B3" s="2"/>
      <c r="C3" s="2"/>
      <c r="D3" s="2"/>
      <c r="E3" s="3"/>
      <c r="F3" s="83"/>
      <c r="G3" s="83"/>
      <c r="H3" s="83"/>
      <c r="I3" s="3"/>
      <c r="J3" s="3"/>
      <c r="K3" s="3"/>
      <c r="L3" s="3"/>
      <c r="M3" s="3"/>
      <c r="N3" s="3"/>
      <c r="O3" s="3"/>
      <c r="P3" s="3"/>
      <c r="Q3" s="3"/>
      <c r="R3" s="3"/>
      <c r="S3" s="3"/>
      <c r="T3" s="3"/>
      <c r="U3" s="3"/>
      <c r="V3" s="3"/>
      <c r="W3" s="3"/>
      <c r="X3" s="3"/>
    </row>
    <row r="4" spans="1:24" s="152" customFormat="1" x14ac:dyDescent="0.2">
      <c r="A4" s="1" t="s">
        <v>3</v>
      </c>
      <c r="B4" s="2"/>
      <c r="C4" s="2"/>
      <c r="D4" s="2"/>
      <c r="E4" s="3"/>
      <c r="F4" s="83"/>
      <c r="G4" s="83"/>
      <c r="H4" s="83"/>
      <c r="I4" s="3"/>
      <c r="J4" s="3"/>
      <c r="K4" s="3"/>
      <c r="L4" s="3"/>
      <c r="M4" s="3"/>
      <c r="N4" s="3"/>
      <c r="O4" s="3"/>
      <c r="P4" s="3"/>
      <c r="Q4" s="3"/>
      <c r="R4" s="3"/>
      <c r="S4" s="3"/>
      <c r="T4" s="3"/>
      <c r="U4" s="3"/>
      <c r="V4" s="3"/>
      <c r="W4" s="3"/>
      <c r="X4" s="3"/>
    </row>
    <row r="6" spans="1:24" ht="14.25" customHeight="1" x14ac:dyDescent="0.2">
      <c r="B6" s="267" t="s">
        <v>199</v>
      </c>
      <c r="C6" s="267"/>
      <c r="D6" s="267"/>
    </row>
    <row r="7" spans="1:24" ht="12.75" customHeight="1" x14ac:dyDescent="0.2">
      <c r="B7" s="180">
        <v>2018</v>
      </c>
      <c r="C7" s="7"/>
      <c r="D7" s="180" t="s">
        <v>253</v>
      </c>
    </row>
    <row r="8" spans="1:24" x14ac:dyDescent="0.2">
      <c r="A8" s="17" t="s">
        <v>33</v>
      </c>
      <c r="B8" s="8"/>
      <c r="C8" s="8"/>
      <c r="D8" s="8"/>
    </row>
    <row r="9" spans="1:24" x14ac:dyDescent="0.2">
      <c r="A9" s="117" t="s">
        <v>34</v>
      </c>
      <c r="B9" s="12">
        <v>34.4</v>
      </c>
      <c r="C9" s="12"/>
      <c r="D9" s="12">
        <v>108.8</v>
      </c>
    </row>
    <row r="10" spans="1:24" x14ac:dyDescent="0.2">
      <c r="A10" s="117" t="s">
        <v>109</v>
      </c>
      <c r="B10" s="12"/>
      <c r="C10" s="12"/>
      <c r="D10" s="12"/>
    </row>
    <row r="11" spans="1:24" x14ac:dyDescent="0.2">
      <c r="A11" s="102" t="s">
        <v>35</v>
      </c>
      <c r="B11" s="11">
        <v>70.400000000000006</v>
      </c>
      <c r="C11" s="11"/>
      <c r="D11" s="11">
        <v>62</v>
      </c>
    </row>
    <row r="12" spans="1:24" x14ac:dyDescent="0.2">
      <c r="A12" s="102" t="s">
        <v>36</v>
      </c>
      <c r="B12" s="11">
        <v>55.7</v>
      </c>
      <c r="C12" s="11"/>
      <c r="D12" s="11">
        <v>55.8</v>
      </c>
    </row>
    <row r="13" spans="1:24" x14ac:dyDescent="0.2">
      <c r="A13" s="102" t="s">
        <v>254</v>
      </c>
      <c r="B13" s="11">
        <v>1.7</v>
      </c>
      <c r="C13" s="11"/>
      <c r="D13" s="11">
        <v>-1</v>
      </c>
    </row>
    <row r="14" spans="1:24" x14ac:dyDescent="0.2">
      <c r="A14" s="173" t="s">
        <v>110</v>
      </c>
      <c r="B14" s="11"/>
      <c r="C14" s="11"/>
      <c r="D14" s="11"/>
    </row>
    <row r="15" spans="1:24" x14ac:dyDescent="0.2">
      <c r="A15" s="102" t="s">
        <v>37</v>
      </c>
      <c r="B15" s="11">
        <v>170.8</v>
      </c>
      <c r="C15" s="11"/>
      <c r="D15" s="11">
        <v>383</v>
      </c>
    </row>
    <row r="16" spans="1:24" x14ac:dyDescent="0.2">
      <c r="A16" s="102" t="s">
        <v>38</v>
      </c>
      <c r="B16" s="11">
        <v>-11.7</v>
      </c>
      <c r="C16" s="11"/>
      <c r="D16" s="11">
        <v>-3.5</v>
      </c>
    </row>
    <row r="17" spans="1:4" x14ac:dyDescent="0.2">
      <c r="A17" s="102" t="s">
        <v>20</v>
      </c>
      <c r="B17" s="11">
        <v>-31.2</v>
      </c>
      <c r="C17" s="11"/>
      <c r="D17" s="11">
        <v>-18.399999999999999</v>
      </c>
    </row>
    <row r="18" spans="1:4" x14ac:dyDescent="0.2">
      <c r="A18" s="102" t="s">
        <v>21</v>
      </c>
      <c r="B18" s="11">
        <v>-14.1</v>
      </c>
      <c r="C18" s="11"/>
      <c r="D18" s="11">
        <v>-47.2</v>
      </c>
    </row>
    <row r="19" spans="1:4" x14ac:dyDescent="0.2">
      <c r="A19" s="102" t="s">
        <v>39</v>
      </c>
      <c r="B19" s="11">
        <v>-7.6</v>
      </c>
      <c r="C19" s="11"/>
      <c r="D19" s="11">
        <v>4.0999999999999996</v>
      </c>
    </row>
    <row r="20" spans="1:4" x14ac:dyDescent="0.2">
      <c r="A20" s="102" t="s">
        <v>23</v>
      </c>
      <c r="B20" s="11">
        <v>-51.1</v>
      </c>
      <c r="C20" s="11"/>
      <c r="D20" s="11">
        <v>-8.9</v>
      </c>
    </row>
    <row r="21" spans="1:4" x14ac:dyDescent="0.2">
      <c r="A21" s="102" t="s">
        <v>22</v>
      </c>
      <c r="B21" s="11">
        <v>53.8</v>
      </c>
      <c r="C21" s="11"/>
      <c r="D21" s="11">
        <v>11.9</v>
      </c>
    </row>
    <row r="22" spans="1:4" x14ac:dyDescent="0.2">
      <c r="A22" s="116" t="s">
        <v>40</v>
      </c>
      <c r="B22" s="19">
        <f>SUM(B9:B21)</f>
        <v>271.09999999999997</v>
      </c>
      <c r="C22" s="85"/>
      <c r="D22" s="19">
        <f>SUM(D9:D21)</f>
        <v>546.6</v>
      </c>
    </row>
    <row r="23" spans="1:4" x14ac:dyDescent="0.2">
      <c r="A23" s="17" t="s">
        <v>41</v>
      </c>
      <c r="B23" s="85"/>
      <c r="C23" s="79"/>
      <c r="D23" s="85"/>
    </row>
    <row r="24" spans="1:4" x14ac:dyDescent="0.2">
      <c r="A24" s="102" t="s">
        <v>42</v>
      </c>
      <c r="B24" s="11">
        <v>-42.2</v>
      </c>
      <c r="C24" s="11"/>
      <c r="D24" s="135">
        <v>-32.1</v>
      </c>
    </row>
    <row r="25" spans="1:4" x14ac:dyDescent="0.2">
      <c r="A25" s="102" t="s">
        <v>211</v>
      </c>
      <c r="B25" s="11">
        <v>-8.1</v>
      </c>
      <c r="C25" s="11"/>
      <c r="D25" s="135">
        <v>-378.9</v>
      </c>
    </row>
    <row r="26" spans="1:4" x14ac:dyDescent="0.2">
      <c r="A26" s="102" t="s">
        <v>212</v>
      </c>
      <c r="B26" s="11">
        <v>968</v>
      </c>
      <c r="C26" s="11"/>
      <c r="D26" s="135">
        <v>218.8</v>
      </c>
    </row>
    <row r="27" spans="1:4" x14ac:dyDescent="0.2">
      <c r="A27" s="102" t="s">
        <v>213</v>
      </c>
      <c r="B27" s="11">
        <v>215.4</v>
      </c>
      <c r="C27" s="11"/>
      <c r="D27" s="135">
        <v>184.3</v>
      </c>
    </row>
    <row r="28" spans="1:4" x14ac:dyDescent="0.2">
      <c r="A28" s="102" t="s">
        <v>260</v>
      </c>
      <c r="B28" s="135" t="s">
        <v>117</v>
      </c>
      <c r="C28" s="11"/>
      <c r="D28" s="135">
        <v>-1.8</v>
      </c>
    </row>
    <row r="29" spans="1:4" x14ac:dyDescent="0.2">
      <c r="A29" s="102" t="s">
        <v>261</v>
      </c>
      <c r="B29" s="11">
        <v>-2</v>
      </c>
      <c r="C29" s="11"/>
      <c r="D29" s="135" t="s">
        <v>117</v>
      </c>
    </row>
    <row r="30" spans="1:4" x14ac:dyDescent="0.2">
      <c r="A30" s="102" t="s">
        <v>214</v>
      </c>
      <c r="B30" s="11">
        <v>3.3</v>
      </c>
      <c r="C30" s="11"/>
      <c r="D30" s="135" t="s">
        <v>117</v>
      </c>
    </row>
    <row r="31" spans="1:4" x14ac:dyDescent="0.2">
      <c r="A31" s="102" t="s">
        <v>215</v>
      </c>
      <c r="B31" s="135">
        <v>-22.2</v>
      </c>
      <c r="C31" s="11"/>
      <c r="D31" s="135" t="s">
        <v>117</v>
      </c>
    </row>
    <row r="32" spans="1:4" x14ac:dyDescent="0.2">
      <c r="A32" s="116" t="s">
        <v>240</v>
      </c>
      <c r="B32" s="174">
        <f>SUM(B24:B31)</f>
        <v>1112.2</v>
      </c>
      <c r="C32" s="85"/>
      <c r="D32" s="174">
        <f>SUM(D24:D31)</f>
        <v>-9.699999999999978</v>
      </c>
    </row>
    <row r="33" spans="1:4" x14ac:dyDescent="0.2">
      <c r="A33" s="17" t="s">
        <v>43</v>
      </c>
      <c r="B33" s="85"/>
      <c r="C33" s="79"/>
      <c r="D33" s="133"/>
    </row>
    <row r="34" spans="1:4" ht="25.5" x14ac:dyDescent="0.2">
      <c r="A34" s="193" t="s">
        <v>216</v>
      </c>
      <c r="B34" s="11">
        <v>-754.2</v>
      </c>
      <c r="C34" s="11"/>
      <c r="D34" s="135">
        <v>-129.69999999999999</v>
      </c>
    </row>
    <row r="35" spans="1:4" x14ac:dyDescent="0.2">
      <c r="A35" s="102" t="s">
        <v>44</v>
      </c>
      <c r="B35" s="11">
        <v>29.3</v>
      </c>
      <c r="C35" s="11"/>
      <c r="D35" s="135">
        <v>33.700000000000003</v>
      </c>
    </row>
    <row r="36" spans="1:4" x14ac:dyDescent="0.2">
      <c r="A36" s="102" t="s">
        <v>263</v>
      </c>
      <c r="B36" s="135">
        <v>-62.1</v>
      </c>
      <c r="C36" s="11"/>
      <c r="D36" s="135">
        <v>-38</v>
      </c>
    </row>
    <row r="37" spans="1:4" x14ac:dyDescent="0.2">
      <c r="A37" s="102" t="s">
        <v>262</v>
      </c>
      <c r="B37" s="135">
        <v>-16.600000000000001</v>
      </c>
      <c r="C37" s="11"/>
      <c r="D37" s="135" t="s">
        <v>117</v>
      </c>
    </row>
    <row r="38" spans="1:4" x14ac:dyDescent="0.2">
      <c r="A38" s="116" t="s">
        <v>107</v>
      </c>
      <c r="B38" s="14">
        <f>SUM(B34:B37)</f>
        <v>-803.60000000000014</v>
      </c>
      <c r="C38" s="85"/>
      <c r="D38" s="14">
        <f>SUM(D34:D37)</f>
        <v>-134</v>
      </c>
    </row>
    <row r="39" spans="1:4" x14ac:dyDescent="0.2">
      <c r="A39" s="194" t="s">
        <v>264</v>
      </c>
      <c r="B39" s="14">
        <v>6.2</v>
      </c>
      <c r="C39" s="85"/>
      <c r="D39" s="14">
        <v>7.2</v>
      </c>
    </row>
    <row r="40" spans="1:4" x14ac:dyDescent="0.2">
      <c r="A40" s="195" t="s">
        <v>265</v>
      </c>
      <c r="B40" s="14">
        <f>B22+B32+B38+B39</f>
        <v>585.89999999999986</v>
      </c>
      <c r="C40" s="85"/>
      <c r="D40" s="14">
        <f>D22+D32+D38+D39</f>
        <v>410.10000000000008</v>
      </c>
    </row>
    <row r="41" spans="1:4" x14ac:dyDescent="0.2">
      <c r="A41" s="194" t="s">
        <v>266</v>
      </c>
      <c r="B41" s="85">
        <v>2059.1</v>
      </c>
      <c r="C41" s="85"/>
      <c r="D41" s="85">
        <v>1880.6</v>
      </c>
    </row>
    <row r="42" spans="1:4" ht="15" thickBot="1" x14ac:dyDescent="0.25">
      <c r="A42" s="194" t="s">
        <v>267</v>
      </c>
      <c r="B42" s="13">
        <f>B40+B41</f>
        <v>2645</v>
      </c>
      <c r="C42" s="85"/>
      <c r="D42" s="13">
        <f>D40+D41</f>
        <v>2290.6999999999998</v>
      </c>
    </row>
    <row r="43" spans="1:4" ht="8.25" customHeight="1" thickTop="1" x14ac:dyDescent="0.2">
      <c r="A43" s="175"/>
    </row>
    <row r="44" spans="1:4" ht="67.5" customHeight="1" x14ac:dyDescent="0.2">
      <c r="A44" s="271" t="s">
        <v>268</v>
      </c>
      <c r="B44" s="271"/>
      <c r="C44" s="271"/>
      <c r="D44" s="271"/>
    </row>
    <row r="45" spans="1:4" x14ac:dyDescent="0.2">
      <c r="A45" s="170"/>
      <c r="B45" s="170"/>
      <c r="C45" s="170"/>
      <c r="D45" s="170"/>
    </row>
    <row r="46" spans="1:4" x14ac:dyDescent="0.2">
      <c r="A46" s="170"/>
      <c r="B46" s="170"/>
      <c r="C46" s="170"/>
      <c r="D46" s="170"/>
    </row>
  </sheetData>
  <mergeCells count="2">
    <mergeCell ref="B6:D6"/>
    <mergeCell ref="A44:D44"/>
  </mergeCells>
  <pageMargins left="0.7" right="0.7" top="0.75" bottom="0.75" header="0.3" footer="0.3"/>
  <pageSetup scale="8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
  <sheetViews>
    <sheetView workbookViewId="0">
      <selection activeCell="P75" sqref="P7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Exhibit 99.1 Press Release--&gt;</vt:lpstr>
      <vt:lpstr>Income Statement</vt:lpstr>
      <vt:lpstr>Net Rev by Product and Service</vt:lpstr>
      <vt:lpstr>Net Rev by Vertical</vt:lpstr>
      <vt:lpstr>Net Rev by Geography</vt:lpstr>
      <vt:lpstr>GAAP Reconciliations </vt:lpstr>
      <vt:lpstr>Balance Sheet</vt:lpstr>
      <vt:lpstr>Cash Flow Statement</vt:lpstr>
      <vt:lpstr>Exhibit 99.2 CFO Commentary --&gt;</vt:lpstr>
      <vt:lpstr>QTD GAAP Financial Results</vt:lpstr>
      <vt:lpstr>QTD Non-GAAP Fin. Results</vt:lpstr>
      <vt:lpstr>YTD GAAP Financial Results</vt:lpstr>
      <vt:lpstr>YTD Non-GAAP Fin. Results</vt:lpstr>
      <vt:lpstr>QTD GAAP Result 606 vs 605</vt:lpstr>
      <vt:lpstr>QTD Non-GAAP Result 606 vs 605</vt:lpstr>
      <vt:lpstr>QTD-BS, Cash Flow, Cap Return</vt:lpstr>
      <vt:lpstr>YTD-BS, Cash Flow, Cap Return</vt:lpstr>
      <vt:lpstr>Deferred Revenue</vt:lpstr>
      <vt:lpstr>Vertical Reporting</vt:lpstr>
      <vt:lpstr>GAAP Reconciliations</vt:lpstr>
      <vt:lpstr>'Balance Sheet'!Print_Area</vt:lpstr>
      <vt:lpstr>'Cash Flow Statement'!Print_Area</vt:lpstr>
    </vt:vector>
  </TitlesOfParts>
  <Company>Juniper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2018-01-29T01:46:11Z</cp:lastPrinted>
  <dcterms:created xsi:type="dcterms:W3CDTF">2015-04-21T01:40:35Z</dcterms:created>
  <dcterms:modified xsi:type="dcterms:W3CDTF">2018-05-01T18:12:20Z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