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49159\Desktop\"/>
    </mc:Choice>
  </mc:AlternateContent>
  <xr:revisionPtr revIDLastSave="0" documentId="13_ncr:1_{579FDBD4-1CC6-4222-A8CB-BB748D15989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3" sheetId="3" r:id="rId1"/>
    <sheet name="Sheet1" sheetId="1" r:id="rId2"/>
  </sheets>
  <externalReferences>
    <externalReference r:id="rId3"/>
  </externalReferences>
  <definedNames>
    <definedName name="_xlnm._FilterDatabase" localSheetId="1" hidden="1">Sheet1!$A$2:$H$113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9" i="1" l="1"/>
  <c r="A77" i="1"/>
  <c r="A104" i="1"/>
  <c r="A27" i="1"/>
  <c r="A60" i="1"/>
  <c r="A97" i="1"/>
  <c r="A58" i="1"/>
  <c r="A4" i="1"/>
  <c r="A8" i="1"/>
  <c r="A30" i="1"/>
  <c r="A47" i="1"/>
  <c r="A61" i="1"/>
  <c r="A25" i="1"/>
  <c r="A36" i="1"/>
  <c r="A94" i="1"/>
  <c r="A34" i="1"/>
  <c r="A65" i="1"/>
  <c r="A57" i="1"/>
  <c r="A13" i="1"/>
  <c r="A20" i="1"/>
  <c r="A96" i="1"/>
  <c r="A56" i="1"/>
  <c r="A19" i="1"/>
  <c r="A108" i="1"/>
  <c r="A42" i="1"/>
  <c r="A113" i="1"/>
  <c r="A90" i="1"/>
  <c r="A109" i="1"/>
  <c r="A74" i="1"/>
  <c r="A55" i="1"/>
  <c r="A81" i="1"/>
  <c r="A29" i="1"/>
  <c r="A9" i="1"/>
  <c r="A54" i="1"/>
  <c r="A26" i="1"/>
  <c r="A52" i="1"/>
  <c r="A66" i="1"/>
  <c r="A59" i="1"/>
  <c r="A101" i="1"/>
  <c r="A106" i="1"/>
  <c r="A62" i="1"/>
  <c r="A6" i="1"/>
  <c r="A85" i="1"/>
  <c r="A82" i="1"/>
  <c r="A98" i="1"/>
  <c r="A44" i="1"/>
  <c r="A78" i="1"/>
  <c r="A16" i="1"/>
  <c r="A111" i="1"/>
  <c r="A92" i="1"/>
  <c r="A70" i="1"/>
  <c r="A35" i="1"/>
  <c r="A68" i="1"/>
  <c r="A95" i="1"/>
  <c r="A107" i="1"/>
  <c r="A67" i="1"/>
  <c r="A88" i="1"/>
  <c r="A51" i="1"/>
  <c r="A63" i="1"/>
  <c r="A14" i="1"/>
  <c r="A49" i="1"/>
  <c r="A28" i="1"/>
  <c r="A32" i="1"/>
  <c r="A21" i="1"/>
  <c r="A10" i="1"/>
  <c r="A33" i="1"/>
  <c r="A69" i="1"/>
  <c r="A39" i="1"/>
  <c r="A89" i="1"/>
  <c r="A112" i="1"/>
  <c r="A76" i="1"/>
  <c r="A71" i="1"/>
  <c r="A24" i="1"/>
  <c r="A64" i="1"/>
  <c r="A7" i="1"/>
  <c r="A12" i="1"/>
  <c r="A18" i="1"/>
  <c r="A84" i="1"/>
  <c r="A102" i="1"/>
  <c r="A38" i="1"/>
  <c r="A46" i="1"/>
  <c r="A53" i="1"/>
  <c r="A3" i="1"/>
  <c r="A11" i="1"/>
  <c r="A80" i="1"/>
  <c r="A105" i="1"/>
  <c r="A87" i="1"/>
  <c r="A41" i="1"/>
  <c r="A23" i="1"/>
  <c r="A31" i="1"/>
  <c r="A110" i="1"/>
  <c r="A103" i="1"/>
  <c r="A5" i="1"/>
  <c r="A73" i="1"/>
  <c r="A79" i="1"/>
  <c r="A83" i="1"/>
  <c r="A91" i="1"/>
  <c r="A37" i="1"/>
  <c r="A50" i="1"/>
  <c r="A86" i="1"/>
  <c r="A15" i="1"/>
  <c r="A40" i="1"/>
  <c r="A72" i="1"/>
  <c r="A75" i="1"/>
  <c r="A17" i="1"/>
  <c r="A22" i="1"/>
  <c r="A45" i="1"/>
  <c r="A48" i="1"/>
  <c r="A93" i="1"/>
  <c r="A43" i="1"/>
  <c r="A100" i="1"/>
  <c r="A2" i="1"/>
  <c r="G22" i="1" l="1"/>
  <c r="F22" i="1"/>
  <c r="G31" i="1"/>
  <c r="F31" i="1"/>
  <c r="G84" i="1"/>
  <c r="F84" i="1"/>
  <c r="G33" i="1"/>
  <c r="F33" i="1"/>
  <c r="G51" i="1"/>
  <c r="F51" i="1"/>
  <c r="G44" i="1"/>
  <c r="F44" i="1"/>
  <c r="F93" i="1"/>
  <c r="G93" i="1"/>
  <c r="G15" i="1"/>
  <c r="F15" i="1"/>
  <c r="F5" i="1"/>
  <c r="G5" i="1"/>
  <c r="G23" i="1"/>
  <c r="F23" i="1"/>
  <c r="G46" i="1"/>
  <c r="F46" i="1"/>
  <c r="G24" i="1"/>
  <c r="F24" i="1"/>
  <c r="G89" i="1"/>
  <c r="F89" i="1"/>
  <c r="F49" i="1"/>
  <c r="G49" i="1"/>
  <c r="G48" i="1"/>
  <c r="F48" i="1"/>
  <c r="G75" i="1"/>
  <c r="F75" i="1"/>
  <c r="F86" i="1"/>
  <c r="G86" i="1"/>
  <c r="G83" i="1"/>
  <c r="F83" i="1"/>
  <c r="G103" i="1"/>
  <c r="F103" i="1"/>
  <c r="G41" i="1"/>
  <c r="F41" i="1"/>
  <c r="F11" i="1"/>
  <c r="G11" i="1"/>
  <c r="G38" i="1"/>
  <c r="F38" i="1"/>
  <c r="G12" i="1"/>
  <c r="F12" i="1"/>
  <c r="G71" i="1"/>
  <c r="F71" i="1"/>
  <c r="F39" i="1"/>
  <c r="G39" i="1"/>
  <c r="G21" i="1"/>
  <c r="F21" i="1"/>
  <c r="G14" i="1"/>
  <c r="F14" i="1"/>
  <c r="G67" i="1"/>
  <c r="F67" i="1"/>
  <c r="F35" i="1"/>
  <c r="G35" i="1"/>
  <c r="G16" i="1"/>
  <c r="F16" i="1"/>
  <c r="G82" i="1"/>
  <c r="F82" i="1"/>
  <c r="G106" i="1"/>
  <c r="F106" i="1"/>
  <c r="G52" i="1"/>
  <c r="F52" i="1"/>
  <c r="G29" i="1"/>
  <c r="F29" i="1"/>
  <c r="F109" i="1"/>
  <c r="G109" i="1"/>
  <c r="G108" i="1"/>
  <c r="F108" i="1"/>
  <c r="G20" i="1"/>
  <c r="F20" i="1"/>
  <c r="G34" i="1"/>
  <c r="F34" i="1"/>
  <c r="F61" i="1"/>
  <c r="G61" i="1"/>
  <c r="G4" i="1"/>
  <c r="F4" i="1"/>
  <c r="G27" i="1"/>
  <c r="F27" i="1"/>
  <c r="G37" i="1"/>
  <c r="F37" i="1"/>
  <c r="G53" i="1"/>
  <c r="F53" i="1"/>
  <c r="F100" i="1"/>
  <c r="G100" i="1"/>
  <c r="G45" i="1"/>
  <c r="F45" i="1"/>
  <c r="G72" i="1"/>
  <c r="F72" i="1"/>
  <c r="G50" i="1"/>
  <c r="F50" i="1"/>
  <c r="F79" i="1"/>
  <c r="G79" i="1"/>
  <c r="G110" i="1"/>
  <c r="F110" i="1"/>
  <c r="G87" i="1"/>
  <c r="F87" i="1"/>
  <c r="G3" i="1"/>
  <c r="F3" i="1"/>
  <c r="F102" i="1"/>
  <c r="G102" i="1"/>
  <c r="G7" i="1"/>
  <c r="F7" i="1"/>
  <c r="G76" i="1"/>
  <c r="F76" i="1"/>
  <c r="G69" i="1"/>
  <c r="F69" i="1"/>
  <c r="F32" i="1"/>
  <c r="G32" i="1"/>
  <c r="G63" i="1"/>
  <c r="F63" i="1"/>
  <c r="G107" i="1"/>
  <c r="F107" i="1"/>
  <c r="G70" i="1"/>
  <c r="F70" i="1"/>
  <c r="F78" i="1"/>
  <c r="G78" i="1"/>
  <c r="G85" i="1"/>
  <c r="F85" i="1"/>
  <c r="G101" i="1"/>
  <c r="F101" i="1"/>
  <c r="G26" i="1"/>
  <c r="F26" i="1"/>
  <c r="G81" i="1"/>
  <c r="F81" i="1"/>
  <c r="G90" i="1"/>
  <c r="F90" i="1"/>
  <c r="F19" i="1"/>
  <c r="G19" i="1"/>
  <c r="G13" i="1"/>
  <c r="F13" i="1"/>
  <c r="G94" i="1"/>
  <c r="F94" i="1"/>
  <c r="G47" i="1"/>
  <c r="F47" i="1"/>
  <c r="G58" i="1"/>
  <c r="F58" i="1"/>
  <c r="G104" i="1"/>
  <c r="F104" i="1"/>
  <c r="F40" i="1"/>
  <c r="G40" i="1"/>
  <c r="F112" i="1"/>
  <c r="G112" i="1"/>
  <c r="F95" i="1"/>
  <c r="G95" i="1"/>
  <c r="G92" i="1"/>
  <c r="F92" i="1"/>
  <c r="G59" i="1"/>
  <c r="F59" i="1"/>
  <c r="G54" i="1"/>
  <c r="F54" i="1"/>
  <c r="F55" i="1"/>
  <c r="G55" i="1"/>
  <c r="G113" i="1"/>
  <c r="F113" i="1"/>
  <c r="G56" i="1"/>
  <c r="F56" i="1"/>
  <c r="G57" i="1"/>
  <c r="F57" i="1"/>
  <c r="F36" i="1"/>
  <c r="G36" i="1"/>
  <c r="G30" i="1"/>
  <c r="F30" i="1"/>
  <c r="G97" i="1"/>
  <c r="F97" i="1"/>
  <c r="G77" i="1"/>
  <c r="F77" i="1"/>
  <c r="G43" i="1"/>
  <c r="F43" i="1"/>
  <c r="G73" i="1"/>
  <c r="F73" i="1"/>
  <c r="F105" i="1"/>
  <c r="G105" i="1"/>
  <c r="G64" i="1"/>
  <c r="F64" i="1"/>
  <c r="G28" i="1"/>
  <c r="F28" i="1"/>
  <c r="G6" i="1"/>
  <c r="F6" i="1"/>
  <c r="G17" i="1"/>
  <c r="F17" i="1"/>
  <c r="G91" i="1"/>
  <c r="F91" i="1"/>
  <c r="G80" i="1"/>
  <c r="F80" i="1"/>
  <c r="F18" i="1"/>
  <c r="G18" i="1"/>
  <c r="G10" i="1"/>
  <c r="F10" i="1"/>
  <c r="G88" i="1"/>
  <c r="F88" i="1"/>
  <c r="G68" i="1"/>
  <c r="F68" i="1"/>
  <c r="G111" i="1"/>
  <c r="F111" i="1"/>
  <c r="F98" i="1"/>
  <c r="G98" i="1"/>
  <c r="F62" i="1"/>
  <c r="G62" i="1"/>
  <c r="G66" i="1"/>
  <c r="F66" i="1"/>
  <c r="G9" i="1"/>
  <c r="F9" i="1"/>
  <c r="G74" i="1"/>
  <c r="F74" i="1"/>
  <c r="G42" i="1"/>
  <c r="F42" i="1"/>
  <c r="F96" i="1"/>
  <c r="G96" i="1"/>
  <c r="G65" i="1"/>
  <c r="F65" i="1"/>
  <c r="G25" i="1"/>
  <c r="F25" i="1"/>
  <c r="G8" i="1"/>
  <c r="F8" i="1"/>
  <c r="G60" i="1"/>
  <c r="F60" i="1"/>
  <c r="E99" i="1"/>
  <c r="G99" i="1"/>
  <c r="F99" i="1"/>
  <c r="E15" i="1"/>
  <c r="E23" i="1"/>
  <c r="E80" i="1"/>
  <c r="E18" i="1"/>
  <c r="E24" i="1"/>
  <c r="E49" i="1"/>
  <c r="E68" i="1"/>
  <c r="E98" i="1"/>
  <c r="E66" i="1"/>
  <c r="E42" i="1"/>
  <c r="E65" i="1"/>
  <c r="E25" i="1"/>
  <c r="E60" i="1"/>
  <c r="E48" i="1"/>
  <c r="H48" i="1" s="1"/>
  <c r="E75" i="1"/>
  <c r="E86" i="1"/>
  <c r="H86" i="1" s="1"/>
  <c r="E83" i="1"/>
  <c r="E103" i="1"/>
  <c r="H103" i="1" s="1"/>
  <c r="E41" i="1"/>
  <c r="E11" i="1"/>
  <c r="H11" i="1" s="1"/>
  <c r="E38" i="1"/>
  <c r="H38" i="1" s="1"/>
  <c r="E12" i="1"/>
  <c r="H12" i="1" s="1"/>
  <c r="E71" i="1"/>
  <c r="E39" i="1"/>
  <c r="H39" i="1" s="1"/>
  <c r="E21" i="1"/>
  <c r="E14" i="1"/>
  <c r="H14" i="1" s="1"/>
  <c r="E67" i="1"/>
  <c r="E35" i="1"/>
  <c r="H35" i="1" s="1"/>
  <c r="E16" i="1"/>
  <c r="H16" i="1" s="1"/>
  <c r="E82" i="1"/>
  <c r="H82" i="1" s="1"/>
  <c r="E106" i="1"/>
  <c r="E52" i="1"/>
  <c r="E29" i="1"/>
  <c r="E109" i="1"/>
  <c r="H109" i="1" s="1"/>
  <c r="E108" i="1"/>
  <c r="E20" i="1"/>
  <c r="H20" i="1" s="1"/>
  <c r="E34" i="1"/>
  <c r="H34" i="1" s="1"/>
  <c r="E61" i="1"/>
  <c r="H61" i="1" s="1"/>
  <c r="E4" i="1"/>
  <c r="E27" i="1"/>
  <c r="E100" i="1"/>
  <c r="E45" i="1"/>
  <c r="E72" i="1"/>
  <c r="E50" i="1"/>
  <c r="E79" i="1"/>
  <c r="E110" i="1"/>
  <c r="E87" i="1"/>
  <c r="E3" i="1"/>
  <c r="E102" i="1"/>
  <c r="E7" i="1"/>
  <c r="E76" i="1"/>
  <c r="E69" i="1"/>
  <c r="E32" i="1"/>
  <c r="E63" i="1"/>
  <c r="E107" i="1"/>
  <c r="E70" i="1"/>
  <c r="E78" i="1"/>
  <c r="E85" i="1"/>
  <c r="E101" i="1"/>
  <c r="E26" i="1"/>
  <c r="E81" i="1"/>
  <c r="E90" i="1"/>
  <c r="E19" i="1"/>
  <c r="E13" i="1"/>
  <c r="E94" i="1"/>
  <c r="E47" i="1"/>
  <c r="E58" i="1"/>
  <c r="E104" i="1"/>
  <c r="E93" i="1"/>
  <c r="E91" i="1"/>
  <c r="E46" i="1"/>
  <c r="E89" i="1"/>
  <c r="E88" i="1"/>
  <c r="E111" i="1"/>
  <c r="E62" i="1"/>
  <c r="E9" i="1"/>
  <c r="E74" i="1"/>
  <c r="E96" i="1"/>
  <c r="E8" i="1"/>
  <c r="E43" i="1"/>
  <c r="E22" i="1"/>
  <c r="E40" i="1"/>
  <c r="E37" i="1"/>
  <c r="E73" i="1"/>
  <c r="E31" i="1"/>
  <c r="E105" i="1"/>
  <c r="E53" i="1"/>
  <c r="E84" i="1"/>
  <c r="E64" i="1"/>
  <c r="E112" i="1"/>
  <c r="E33" i="1"/>
  <c r="E28" i="1"/>
  <c r="E51" i="1"/>
  <c r="E95" i="1"/>
  <c r="E92" i="1"/>
  <c r="E44" i="1"/>
  <c r="E6" i="1"/>
  <c r="E59" i="1"/>
  <c r="E54" i="1"/>
  <c r="E55" i="1"/>
  <c r="E113" i="1"/>
  <c r="E56" i="1"/>
  <c r="E57" i="1"/>
  <c r="E36" i="1"/>
  <c r="E30" i="1"/>
  <c r="E97" i="1"/>
  <c r="E77" i="1"/>
  <c r="E17" i="1"/>
  <c r="E5" i="1"/>
  <c r="E10" i="1"/>
  <c r="H21" i="1" l="1"/>
  <c r="H83" i="1"/>
  <c r="H29" i="1"/>
  <c r="H108" i="1"/>
  <c r="H67" i="1"/>
  <c r="H71" i="1"/>
  <c r="H41" i="1"/>
  <c r="H75" i="1"/>
  <c r="H60" i="1"/>
  <c r="H25" i="1"/>
  <c r="H74" i="1"/>
  <c r="H66" i="1"/>
  <c r="H68" i="1"/>
  <c r="H10" i="1"/>
  <c r="H80" i="1"/>
  <c r="H17" i="1"/>
  <c r="H28" i="1"/>
  <c r="H43" i="1"/>
  <c r="H97" i="1"/>
  <c r="H56" i="1"/>
  <c r="H59" i="1"/>
  <c r="H58" i="1"/>
  <c r="H94" i="1"/>
  <c r="H81" i="1"/>
  <c r="H101" i="1"/>
  <c r="H107" i="1"/>
  <c r="H76" i="1"/>
  <c r="H79" i="1"/>
  <c r="H100" i="1"/>
  <c r="H37" i="1"/>
  <c r="H4" i="1"/>
  <c r="H106" i="1"/>
  <c r="H24" i="1"/>
  <c r="H23" i="1"/>
  <c r="H15" i="1"/>
  <c r="H44" i="1"/>
  <c r="H33" i="1"/>
  <c r="H31" i="1"/>
  <c r="H99" i="1"/>
  <c r="H96" i="1"/>
  <c r="H98" i="1"/>
  <c r="H105" i="1"/>
  <c r="H36" i="1"/>
  <c r="H55" i="1"/>
  <c r="H95" i="1"/>
  <c r="H40" i="1"/>
  <c r="H19" i="1"/>
  <c r="H78" i="1"/>
  <c r="H32" i="1"/>
  <c r="H102" i="1"/>
  <c r="H87" i="1"/>
  <c r="H72" i="1"/>
  <c r="H49" i="1"/>
  <c r="H8" i="1"/>
  <c r="H65" i="1"/>
  <c r="H42" i="1"/>
  <c r="H9" i="1"/>
  <c r="H111" i="1"/>
  <c r="H88" i="1"/>
  <c r="H91" i="1"/>
  <c r="H6" i="1"/>
  <c r="H64" i="1"/>
  <c r="H73" i="1"/>
  <c r="H77" i="1"/>
  <c r="H30" i="1"/>
  <c r="H57" i="1"/>
  <c r="H113" i="1"/>
  <c r="H54" i="1"/>
  <c r="H92" i="1"/>
  <c r="H104" i="1"/>
  <c r="H47" i="1"/>
  <c r="H13" i="1"/>
  <c r="H90" i="1"/>
  <c r="H26" i="1"/>
  <c r="H85" i="1"/>
  <c r="H70" i="1"/>
  <c r="H63" i="1"/>
  <c r="H69" i="1"/>
  <c r="H7" i="1"/>
  <c r="H3" i="1"/>
  <c r="H53" i="1"/>
  <c r="H27" i="1"/>
  <c r="H52" i="1"/>
  <c r="H89" i="1"/>
  <c r="H46" i="1"/>
  <c r="H51" i="1"/>
  <c r="H84" i="1"/>
  <c r="H22" i="1"/>
  <c r="H62" i="1"/>
  <c r="H18" i="1"/>
  <c r="H112" i="1"/>
  <c r="H110" i="1"/>
  <c r="H50" i="1"/>
  <c r="H45" i="1"/>
  <c r="H5" i="1"/>
  <c r="H93" i="1"/>
</calcChain>
</file>

<file path=xl/sharedStrings.xml><?xml version="1.0" encoding="utf-8"?>
<sst xmlns="http://schemas.openxmlformats.org/spreadsheetml/2006/main" count="376" uniqueCount="165">
  <si>
    <t>Region</t>
  </si>
  <si>
    <t>Income group</t>
  </si>
  <si>
    <t>South Asia</t>
  </si>
  <si>
    <t>Low income</t>
  </si>
  <si>
    <t>Middle East &amp; North Africa</t>
  </si>
  <si>
    <t>Upper middle income</t>
  </si>
  <si>
    <t>Sub-Saharan Africa</t>
  </si>
  <si>
    <t>Latin America &amp; Caribbean</t>
  </si>
  <si>
    <t>High income</t>
  </si>
  <si>
    <t>Europe &amp; Central Asia</t>
  </si>
  <si>
    <t>Lower middle income</t>
  </si>
  <si>
    <t>OECD high income</t>
  </si>
  <si>
    <t>East Asia &amp; Pacific</t>
  </si>
  <si>
    <t>Energy Access score</t>
  </si>
  <si>
    <t>Renewable Energy score</t>
  </si>
  <si>
    <t>Energy Efficiency score</t>
  </si>
  <si>
    <t>Overall score</t>
  </si>
  <si>
    <t>Pillar Scores</t>
  </si>
  <si>
    <t>Indicator 1:  Existence and monitoring of officially approved electrification plan</t>
  </si>
  <si>
    <t>Indicator 2: Scope of officially approved electrification plan</t>
  </si>
  <si>
    <t>Indicator 3: Framework for grid electrification</t>
  </si>
  <si>
    <t>Indicator 4: Framework for mini-grids</t>
  </si>
  <si>
    <t>Indicator 5: Framework for stand-alone systems</t>
  </si>
  <si>
    <t>Indicator 6:  Consumer affordability of electricity</t>
  </si>
  <si>
    <t>Indicator 7: Utility Transparency and Monitoring</t>
  </si>
  <si>
    <t>Indicator 8: Utility Creditworthiness</t>
  </si>
  <si>
    <t>Country Categories</t>
  </si>
  <si>
    <t>Indicator 1: Legal framework for renewable energy</t>
  </si>
  <si>
    <t>Indicator 2: Planning for renewable energy expansion</t>
  </si>
  <si>
    <t>Indicator 3: Incentives and regulatory support for renewable energy</t>
  </si>
  <si>
    <t>Indicator 4: Attributes of financial and regulatory incentives</t>
  </si>
  <si>
    <t>Indicator 5: Network connection and pricing</t>
  </si>
  <si>
    <t>Indicator 6: Counterparty risk</t>
  </si>
  <si>
    <t>indicator 7: Carbon Pricing and Monitoring Mechanism</t>
  </si>
  <si>
    <t>Indicator 1: National energy efficiency planning</t>
  </si>
  <si>
    <t>Indicator 2: Energy efficiency entities</t>
  </si>
  <si>
    <t>Indicator 3: Information provided to consumers about electricity usage</t>
  </si>
  <si>
    <t>Indicator 4: Incentives &amp; mandates: utilities</t>
  </si>
  <si>
    <t>Indicator 5: Incentives &amp; mandates: public sector</t>
  </si>
  <si>
    <t>Indicator 6: Incentives &amp; mandates: large consumers</t>
  </si>
  <si>
    <t>Indicator 7: Financing mechanisms for energy efficiency</t>
  </si>
  <si>
    <t>Indicator 8: Minimum energy efficiency performance standards</t>
  </si>
  <si>
    <t>Indicator 9: Energy labeling systems</t>
  </si>
  <si>
    <t>Indicator 10: Building energy codes</t>
  </si>
  <si>
    <t>Indicator 11: Types of electricity rate structures</t>
  </si>
  <si>
    <t>indicator 12: Carbon Pricing and Monitoring Mechanism</t>
  </si>
  <si>
    <t>Pillar: Energy Access</t>
  </si>
  <si>
    <t>Pillar: Energy Efficency</t>
  </si>
  <si>
    <t>Pillar: Renewable Energy</t>
  </si>
  <si>
    <t>Country</t>
  </si>
  <si>
    <t>Denmark</t>
  </si>
  <si>
    <t>United States</t>
  </si>
  <si>
    <t>Canada</t>
  </si>
  <si>
    <t>Netherlands</t>
  </si>
  <si>
    <t>Germany</t>
  </si>
  <si>
    <t>United Kingdom</t>
  </si>
  <si>
    <t>Romania</t>
  </si>
  <si>
    <t>Italy</t>
  </si>
  <si>
    <t>Czech Republic</t>
  </si>
  <si>
    <t>France</t>
  </si>
  <si>
    <t>Switzerland</t>
  </si>
  <si>
    <t>Korea, Rep.</t>
  </si>
  <si>
    <t>Belgium</t>
  </si>
  <si>
    <t>Mexico</t>
  </si>
  <si>
    <t>Austria</t>
  </si>
  <si>
    <t>Finland</t>
  </si>
  <si>
    <t>Spain</t>
  </si>
  <si>
    <t>Sweden</t>
  </si>
  <si>
    <t>Japan</t>
  </si>
  <si>
    <t>Australia</t>
  </si>
  <si>
    <t>China</t>
  </si>
  <si>
    <t>Greece</t>
  </si>
  <si>
    <t>Turkey</t>
  </si>
  <si>
    <t>Poland</t>
  </si>
  <si>
    <t>Vietnam</t>
  </si>
  <si>
    <t>Kazakhstan</t>
  </si>
  <si>
    <t>Russian Federation</t>
  </si>
  <si>
    <t>United Arab Emirates</t>
  </si>
  <si>
    <t>Chile</t>
  </si>
  <si>
    <t>Jordan</t>
  </si>
  <si>
    <t>Iran, Islamic Rep.</t>
  </si>
  <si>
    <t>Thailand</t>
  </si>
  <si>
    <t>Malaysia</t>
  </si>
  <si>
    <t>Tunisia</t>
  </si>
  <si>
    <t>Brazil</t>
  </si>
  <si>
    <t>Egypt, Arab Rep.</t>
  </si>
  <si>
    <t>India</t>
  </si>
  <si>
    <t>Belarus</t>
  </si>
  <si>
    <t>Colombia</t>
  </si>
  <si>
    <t>South Africa</t>
  </si>
  <si>
    <t>Algeria</t>
  </si>
  <si>
    <t>Morocco</t>
  </si>
  <si>
    <t>Armenia</t>
  </si>
  <si>
    <t>Ecuador</t>
  </si>
  <si>
    <t>Ukraine</t>
  </si>
  <si>
    <t>Argentina</t>
  </si>
  <si>
    <t>Kenya</t>
  </si>
  <si>
    <t>Bolivia</t>
  </si>
  <si>
    <t>Kyrgyz Republic</t>
  </si>
  <si>
    <t>Philippines</t>
  </si>
  <si>
    <t>Dominican Republic</t>
  </si>
  <si>
    <t>Qatar</t>
  </si>
  <si>
    <t>Saudi Arabia</t>
  </si>
  <si>
    <t>Sri Lanka</t>
  </si>
  <si>
    <t>Tajikistan</t>
  </si>
  <si>
    <t>Uzbekistan</t>
  </si>
  <si>
    <t>Pakistan</t>
  </si>
  <si>
    <t>Venezuela, RB</t>
  </si>
  <si>
    <t>Uganda</t>
  </si>
  <si>
    <t>Nicaragua</t>
  </si>
  <si>
    <t>Kuwait</t>
  </si>
  <si>
    <t>Ghana</t>
  </si>
  <si>
    <t>Tanzania</t>
  </si>
  <si>
    <t>Peru</t>
  </si>
  <si>
    <t>Lebanon</t>
  </si>
  <si>
    <t>Malawi</t>
  </si>
  <si>
    <t>Indonesia</t>
  </si>
  <si>
    <t>Maldives</t>
  </si>
  <si>
    <t>Guatemala</t>
  </si>
  <si>
    <t>Bangladesh</t>
  </si>
  <si>
    <t>Cameroon</t>
  </si>
  <si>
    <t>Senegal</t>
  </si>
  <si>
    <t>Bahrain</t>
  </si>
  <si>
    <t>Guinea</t>
  </si>
  <si>
    <t>Zambia</t>
  </si>
  <si>
    <t>Mongolia</t>
  </si>
  <si>
    <t>Cambodia</t>
  </si>
  <si>
    <t>Côte d'Ivoire</t>
  </si>
  <si>
    <t>Rwanda</t>
  </si>
  <si>
    <t>Myanmar</t>
  </si>
  <si>
    <t>Burundi</t>
  </si>
  <si>
    <t>Ethiopia</t>
  </si>
  <si>
    <t>Nepal</t>
  </si>
  <si>
    <t>Benin</t>
  </si>
  <si>
    <t>Congo, Dem. Rep.</t>
  </si>
  <si>
    <t>Lao PDR</t>
  </si>
  <si>
    <t>Honduras</t>
  </si>
  <si>
    <t>Solomon Islands</t>
  </si>
  <si>
    <t>Burkina Faso</t>
  </si>
  <si>
    <t>Mali</t>
  </si>
  <si>
    <t>Angola</t>
  </si>
  <si>
    <t>Togo</t>
  </si>
  <si>
    <t>Madagascar</t>
  </si>
  <si>
    <t>Sudan</t>
  </si>
  <si>
    <t>Vanuatu</t>
  </si>
  <si>
    <t>Mozambique</t>
  </si>
  <si>
    <t>Zimbabwe</t>
  </si>
  <si>
    <t>Afghanistan</t>
  </si>
  <si>
    <t>Nigeria</t>
  </si>
  <si>
    <t>Eritrea</t>
  </si>
  <si>
    <t>Central African Republic</t>
  </si>
  <si>
    <t>Yemen, Rep.</t>
  </si>
  <si>
    <t>Congo, Rep.</t>
  </si>
  <si>
    <t>Niger</t>
  </si>
  <si>
    <t>Liberia</t>
  </si>
  <si>
    <t>South Sudan</t>
  </si>
  <si>
    <t>Sierra Leone</t>
  </si>
  <si>
    <t>Chad</t>
  </si>
  <si>
    <t>Mauritania</t>
  </si>
  <si>
    <t>Haiti</t>
  </si>
  <si>
    <t>Somalia</t>
  </si>
  <si>
    <t>EnergyAccessScore</t>
  </si>
  <si>
    <t>EnergyEfficiencyScore</t>
  </si>
  <si>
    <t>OverallScore</t>
  </si>
  <si>
    <t>RenewableEnergyScore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</si>
</sst>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vertical="top" wrapText="1"/>
    </xf>
    <xf numFmtId="1" fontId="2" fillId="0" borderId="1" xfId="0" applyNumberFormat="1" applyFont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" fillId="6" borderId="0" xfId="0" applyFont="1" applyFill="1" applyAlignment="1">
      <alignment wrapText="1"/>
    </xf>
    <xf numFmtId="0" fontId="1" fillId="5" borderId="0" xfId="0" applyFont="1" applyFill="1" applyAlignment="1">
      <alignment horizontal="center" vertical="top" wrapText="1"/>
    </xf>
    <xf numFmtId="0" fontId="1" fillId="5" borderId="2" xfId="0" applyFont="1" applyFill="1" applyBorder="1" applyAlignment="1">
      <alignment horizontal="center"/>
    </xf>
  </cellXfs>
  <cellStyles count="1">
    <cellStyle name="Normal" xfId="0" builtinId="0"/>
  </cellStyles>
  <dxfs count="26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Energy%20&amp;%20Extractives\Operations_Portfolio\Knowledge%20&amp;%20Advisory\Global\RISE\2015%20Global%20rollout\Data%20Scoring\OVERVIEW_Combined%20scores\Overview%20chapter_scoring%20sheet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verall scores_linked EA=111"/>
      <sheetName val="Overall scores_charts"/>
      <sheetName val="Colored tables by indicator"/>
      <sheetName val="Top performers"/>
      <sheetName val="RISE scores vs Rule of law"/>
      <sheetName val="Carpet Chart Annex 1"/>
      <sheetName val="Carpet chart breakouts"/>
      <sheetName val="Spider charts_EA"/>
      <sheetName val="Spider charts_RE"/>
      <sheetName val="Spider charts_Energy Efficiency"/>
      <sheetName val="PE charts"/>
      <sheetName val="Overall scores_linked EA=55"/>
      <sheetName val="Sheet2"/>
      <sheetName val="Score by region"/>
      <sheetName val="Score by income group"/>
    </sheetNames>
    <sheetDataSet>
      <sheetData sheetId="0" refreshError="1"/>
      <sheetData sheetId="1" refreshError="1">
        <row r="2">
          <cell r="A2" t="str">
            <v>Country</v>
          </cell>
          <cell r="B2" t="str">
            <v>EA score</v>
          </cell>
          <cell r="C2" t="str">
            <v>RE score</v>
          </cell>
          <cell r="D2" t="str">
            <v>EE score</v>
          </cell>
        </row>
        <row r="3">
          <cell r="A3" t="str">
            <v>Afghanistan</v>
          </cell>
          <cell r="B3">
            <v>23.992690972222221</v>
          </cell>
          <cell r="C3">
            <v>26.934384920634923</v>
          </cell>
          <cell r="D3">
            <v>17.898478835978839</v>
          </cell>
        </row>
        <row r="4">
          <cell r="A4" t="str">
            <v>Algeria</v>
          </cell>
          <cell r="B4">
            <v>100</v>
          </cell>
          <cell r="C4">
            <v>51.101031746031751</v>
          </cell>
          <cell r="D4">
            <v>55.987654320987644</v>
          </cell>
        </row>
        <row r="5">
          <cell r="A5" t="str">
            <v>Angola</v>
          </cell>
          <cell r="B5">
            <v>48.298506944444441</v>
          </cell>
          <cell r="C5">
            <v>17.361071428571428</v>
          </cell>
          <cell r="D5">
            <v>17.749669312169313</v>
          </cell>
        </row>
        <row r="6">
          <cell r="A6" t="str">
            <v>Argentina</v>
          </cell>
          <cell r="B6">
            <v>100</v>
          </cell>
          <cell r="C6">
            <v>52.781025573192231</v>
          </cell>
          <cell r="D6">
            <v>43.946208112874778</v>
          </cell>
        </row>
        <row r="7">
          <cell r="A7" t="str">
            <v>Armenia</v>
          </cell>
          <cell r="B7">
            <v>100</v>
          </cell>
          <cell r="C7">
            <v>63.071833333333338</v>
          </cell>
          <cell r="D7">
            <v>41.914682539682538</v>
          </cell>
        </row>
        <row r="8">
          <cell r="A8" t="str">
            <v>Australia</v>
          </cell>
          <cell r="B8">
            <v>100</v>
          </cell>
          <cell r="C8">
            <v>73.234126984126988</v>
          </cell>
          <cell r="D8">
            <v>71.754850088183431</v>
          </cell>
        </row>
        <row r="9">
          <cell r="A9" t="str">
            <v>Austria</v>
          </cell>
          <cell r="B9">
            <v>100</v>
          </cell>
          <cell r="C9">
            <v>73.988095238095212</v>
          </cell>
          <cell r="D9">
            <v>73.326719576719583</v>
          </cell>
        </row>
        <row r="10">
          <cell r="A10" t="str">
            <v>Bahrain</v>
          </cell>
          <cell r="B10">
            <v>100</v>
          </cell>
          <cell r="C10">
            <v>15.27761904761905</v>
          </cell>
          <cell r="D10">
            <v>26.701388888888889</v>
          </cell>
        </row>
        <row r="11">
          <cell r="A11" t="str">
            <v>Bangladesh</v>
          </cell>
          <cell r="B11">
            <v>68.258750000000006</v>
          </cell>
          <cell r="C11">
            <v>57.064841269841267</v>
          </cell>
          <cell r="D11">
            <v>22.580467372134041</v>
          </cell>
        </row>
        <row r="12">
          <cell r="A12" t="str">
            <v>Belarus</v>
          </cell>
          <cell r="B12">
            <v>100</v>
          </cell>
          <cell r="C12">
            <v>48.710178571428571</v>
          </cell>
          <cell r="D12">
            <v>61.940586419753082</v>
          </cell>
        </row>
        <row r="13">
          <cell r="A13" t="str">
            <v>Belgium</v>
          </cell>
          <cell r="B13">
            <v>100</v>
          </cell>
          <cell r="C13">
            <v>75.868055555555543</v>
          </cell>
          <cell r="D13">
            <v>76.574074074074076</v>
          </cell>
        </row>
        <row r="14">
          <cell r="A14" t="str">
            <v>Benin</v>
          </cell>
          <cell r="B14">
            <v>49.385475015409881</v>
          </cell>
          <cell r="C14">
            <v>32.103019841269841</v>
          </cell>
          <cell r="D14">
            <v>23.506393298059965</v>
          </cell>
        </row>
        <row r="15">
          <cell r="A15" t="str">
            <v>Bolivia</v>
          </cell>
          <cell r="B15">
            <v>100</v>
          </cell>
          <cell r="C15">
            <v>55.078948412698416</v>
          </cell>
          <cell r="D15">
            <v>36.623677248677247</v>
          </cell>
        </row>
        <row r="16">
          <cell r="A16" t="str">
            <v>Brazil</v>
          </cell>
          <cell r="B16">
            <v>100</v>
          </cell>
          <cell r="C16">
            <v>66.833936507936514</v>
          </cell>
          <cell r="D16">
            <v>50.601851851851855</v>
          </cell>
        </row>
        <row r="17">
          <cell r="A17" t="str">
            <v>Burkina Faso</v>
          </cell>
          <cell r="B17">
            <v>39.831631944444446</v>
          </cell>
          <cell r="C17">
            <v>33.361785714285716</v>
          </cell>
          <cell r="D17">
            <v>20.094797178130516</v>
          </cell>
        </row>
        <row r="18">
          <cell r="A18" t="str">
            <v>Burundi</v>
          </cell>
          <cell r="B18">
            <v>45.346128472222219</v>
          </cell>
          <cell r="C18">
            <v>53.568531746031745</v>
          </cell>
          <cell r="D18">
            <v>12.436618165784834</v>
          </cell>
        </row>
        <row r="19">
          <cell r="A19" t="str">
            <v>Cambodia</v>
          </cell>
          <cell r="B19">
            <v>70.254153935185187</v>
          </cell>
          <cell r="C19">
            <v>34.288288800705473</v>
          </cell>
          <cell r="D19">
            <v>21.064814814814817</v>
          </cell>
        </row>
        <row r="20">
          <cell r="A20" t="str">
            <v>Cameroon</v>
          </cell>
          <cell r="B20">
            <v>69.478333333333325</v>
          </cell>
          <cell r="C20">
            <v>40.413869047619052</v>
          </cell>
          <cell r="D20">
            <v>37.962962962962969</v>
          </cell>
        </row>
        <row r="21">
          <cell r="A21" t="str">
            <v>Canada</v>
          </cell>
          <cell r="B21">
            <v>100</v>
          </cell>
          <cell r="C21">
            <v>86.852182539682545</v>
          </cell>
          <cell r="D21">
            <v>85.360252549115842</v>
          </cell>
        </row>
        <row r="22">
          <cell r="A22" t="str">
            <v>Central African Republic</v>
          </cell>
          <cell r="B22">
            <v>10.972013888888888</v>
          </cell>
          <cell r="C22">
            <v>36.879880952380958</v>
          </cell>
          <cell r="D22">
            <v>10.995370370370372</v>
          </cell>
        </row>
        <row r="23">
          <cell r="A23" t="str">
            <v>Chad</v>
          </cell>
          <cell r="B23">
            <v>13.993003472222222</v>
          </cell>
          <cell r="C23">
            <v>20.436488095238097</v>
          </cell>
          <cell r="D23">
            <v>7.060185185185186</v>
          </cell>
        </row>
        <row r="24">
          <cell r="A24" t="str">
            <v>Chile</v>
          </cell>
          <cell r="B24">
            <v>100</v>
          </cell>
          <cell r="C24">
            <v>77.693452380952394</v>
          </cell>
          <cell r="D24">
            <v>50.095899470899475</v>
          </cell>
        </row>
        <row r="25">
          <cell r="A25" t="str">
            <v>China</v>
          </cell>
          <cell r="B25">
            <v>100</v>
          </cell>
          <cell r="C25">
            <v>74.113095238095227</v>
          </cell>
          <cell r="D25">
            <v>68.462978188452084</v>
          </cell>
        </row>
        <row r="26">
          <cell r="A26" t="str">
            <v>Colombia</v>
          </cell>
          <cell r="B26">
            <v>100</v>
          </cell>
          <cell r="C26">
            <v>58.517432319223985</v>
          </cell>
          <cell r="D26">
            <v>50.66909171075838</v>
          </cell>
        </row>
        <row r="27">
          <cell r="A27" t="str">
            <v>Congo, Dem. Rep.</v>
          </cell>
          <cell r="B27">
            <v>46.168988425925924</v>
          </cell>
          <cell r="C27">
            <v>34.40696913580247</v>
          </cell>
          <cell r="D27">
            <v>20.461309523809526</v>
          </cell>
        </row>
        <row r="28">
          <cell r="A28" t="str">
            <v>Congo, Rep.</v>
          </cell>
          <cell r="B28">
            <v>25.763368055555556</v>
          </cell>
          <cell r="C28">
            <v>16.07123015873016</v>
          </cell>
          <cell r="D28">
            <v>9.7993827160493829</v>
          </cell>
        </row>
        <row r="29">
          <cell r="A29" t="str">
            <v>Côte d'Ivoire</v>
          </cell>
          <cell r="B29">
            <v>46.171559027777775</v>
          </cell>
          <cell r="C29">
            <v>55.330567460317461</v>
          </cell>
          <cell r="D29">
            <v>21.93287037037037</v>
          </cell>
        </row>
        <row r="30">
          <cell r="A30" t="str">
            <v>Czech Republic</v>
          </cell>
          <cell r="B30">
            <v>100</v>
          </cell>
          <cell r="C30">
            <v>86.783234126984127</v>
          </cell>
          <cell r="D30">
            <v>69.920634920634924</v>
          </cell>
        </row>
        <row r="31">
          <cell r="A31" t="str">
            <v>Denmark</v>
          </cell>
          <cell r="B31">
            <v>100</v>
          </cell>
          <cell r="C31">
            <v>94.452380952380963</v>
          </cell>
          <cell r="D31">
            <v>86.304174059288826</v>
          </cell>
        </row>
        <row r="32">
          <cell r="A32" t="str">
            <v>Dominican Republic</v>
          </cell>
          <cell r="B32">
            <v>100</v>
          </cell>
          <cell r="C32">
            <v>63.814186507936519</v>
          </cell>
          <cell r="D32">
            <v>26.692019400352731</v>
          </cell>
        </row>
        <row r="33">
          <cell r="A33" t="str">
            <v>Ecuador</v>
          </cell>
          <cell r="B33">
            <v>100</v>
          </cell>
          <cell r="C33">
            <v>48.313253968253967</v>
          </cell>
          <cell r="D33">
            <v>54.596560846560841</v>
          </cell>
        </row>
        <row r="34">
          <cell r="A34" t="str">
            <v>Egypt, Arab Rep.</v>
          </cell>
          <cell r="B34">
            <v>100</v>
          </cell>
          <cell r="C34">
            <v>65.079246031746038</v>
          </cell>
          <cell r="D34">
            <v>49.162257495590836</v>
          </cell>
        </row>
        <row r="35">
          <cell r="A35" t="str">
            <v>Eritrea</v>
          </cell>
          <cell r="B35">
            <v>28.897626335931431</v>
          </cell>
          <cell r="C35">
            <v>9.0525000000000002</v>
          </cell>
          <cell r="D35">
            <v>21.180555555555561</v>
          </cell>
        </row>
        <row r="36">
          <cell r="A36" t="str">
            <v>Ethiopia</v>
          </cell>
          <cell r="B36">
            <v>28.194236111111106</v>
          </cell>
          <cell r="C36">
            <v>45.668571428571433</v>
          </cell>
          <cell r="D36">
            <v>35.06944444444445</v>
          </cell>
        </row>
        <row r="37">
          <cell r="A37" t="str">
            <v>Finland</v>
          </cell>
          <cell r="B37">
            <v>100</v>
          </cell>
          <cell r="C37">
            <v>83.484126984126988</v>
          </cell>
          <cell r="D37">
            <v>63.421296296296305</v>
          </cell>
        </row>
        <row r="38">
          <cell r="A38" t="str">
            <v>France</v>
          </cell>
          <cell r="B38">
            <v>100</v>
          </cell>
          <cell r="C38">
            <v>80.817460317460316</v>
          </cell>
          <cell r="D38">
            <v>75.784886751635526</v>
          </cell>
        </row>
        <row r="39">
          <cell r="A39" t="str">
            <v>Germany</v>
          </cell>
          <cell r="B39">
            <v>100</v>
          </cell>
          <cell r="C39">
            <v>90.466269841269849</v>
          </cell>
          <cell r="D39">
            <v>77.091049382716051</v>
          </cell>
        </row>
        <row r="40">
          <cell r="A40" t="str">
            <v>Ghana</v>
          </cell>
          <cell r="B40">
            <v>62.618333333333332</v>
          </cell>
          <cell r="C40">
            <v>59.782182539682545</v>
          </cell>
          <cell r="D40">
            <v>40.997023809523817</v>
          </cell>
        </row>
        <row r="41">
          <cell r="A41" t="str">
            <v>Greece</v>
          </cell>
          <cell r="B41">
            <v>100</v>
          </cell>
          <cell r="C41">
            <v>83.988452380952381</v>
          </cell>
          <cell r="D41">
            <v>57.150573192239868</v>
          </cell>
        </row>
        <row r="42">
          <cell r="A42" t="str">
            <v>Guatemala</v>
          </cell>
          <cell r="B42">
            <v>68.379195601851848</v>
          </cell>
          <cell r="C42">
            <v>58.539296737213412</v>
          </cell>
          <cell r="D42">
            <v>22.243716931216927</v>
          </cell>
        </row>
        <row r="43">
          <cell r="A43" t="str">
            <v>Guinea</v>
          </cell>
          <cell r="B43">
            <v>57.383953703703703</v>
          </cell>
          <cell r="C43">
            <v>35.031850088183425</v>
          </cell>
          <cell r="D43">
            <v>37.125220458553791</v>
          </cell>
        </row>
        <row r="44">
          <cell r="A44" t="str">
            <v>Haiti</v>
          </cell>
          <cell r="B44">
            <v>12.951388888888889</v>
          </cell>
          <cell r="C44">
            <v>6.9940476190476195</v>
          </cell>
          <cell r="D44">
            <v>14.192019400352734</v>
          </cell>
        </row>
        <row r="45">
          <cell r="A45" t="str">
            <v>Honduras</v>
          </cell>
          <cell r="B45">
            <v>37.048350694444444</v>
          </cell>
          <cell r="C45">
            <v>41.527678571428574</v>
          </cell>
          <cell r="D45">
            <v>21.500220458553795</v>
          </cell>
        </row>
        <row r="46">
          <cell r="A46" t="str">
            <v>India</v>
          </cell>
          <cell r="B46">
            <v>84.10873726851851</v>
          </cell>
          <cell r="C46">
            <v>66.711397266313938</v>
          </cell>
          <cell r="D46">
            <v>60.267857142857139</v>
          </cell>
        </row>
        <row r="47">
          <cell r="A47" t="str">
            <v>Indonesia</v>
          </cell>
          <cell r="B47">
            <v>61.491805555555558</v>
          </cell>
          <cell r="C47">
            <v>55.021845238095239</v>
          </cell>
          <cell r="D47">
            <v>33.878968253968253</v>
          </cell>
        </row>
        <row r="48">
          <cell r="A48" t="str">
            <v>Iran, Islamic Rep.</v>
          </cell>
          <cell r="B48">
            <v>100</v>
          </cell>
          <cell r="C48">
            <v>58.908511904761902</v>
          </cell>
          <cell r="D48">
            <v>63.172949735449727</v>
          </cell>
        </row>
        <row r="49">
          <cell r="A49" t="str">
            <v>Italy</v>
          </cell>
          <cell r="B49">
            <v>100</v>
          </cell>
          <cell r="C49">
            <v>84.557083333333338</v>
          </cell>
          <cell r="D49">
            <v>72.395282186948847</v>
          </cell>
        </row>
        <row r="50">
          <cell r="A50" t="str">
            <v>Japan</v>
          </cell>
          <cell r="B50">
            <v>100</v>
          </cell>
          <cell r="C50">
            <v>77.89484126984128</v>
          </cell>
          <cell r="D50">
            <v>67.58384121411531</v>
          </cell>
        </row>
        <row r="51">
          <cell r="A51" t="str">
            <v>Jordan</v>
          </cell>
          <cell r="B51">
            <v>100</v>
          </cell>
          <cell r="C51">
            <v>70.41886904761904</v>
          </cell>
          <cell r="D51">
            <v>56.517857142857146</v>
          </cell>
        </row>
        <row r="52">
          <cell r="A52" t="str">
            <v>Kazakhstan</v>
          </cell>
          <cell r="B52">
            <v>100</v>
          </cell>
          <cell r="C52">
            <v>75.493154761904762</v>
          </cell>
          <cell r="D52">
            <v>58.125</v>
          </cell>
        </row>
        <row r="53">
          <cell r="A53" t="str">
            <v>Kenya</v>
          </cell>
          <cell r="B53">
            <v>82.15203819444443</v>
          </cell>
          <cell r="C53">
            <v>63.101570105820102</v>
          </cell>
          <cell r="D53">
            <v>47.704475308641975</v>
          </cell>
        </row>
        <row r="54">
          <cell r="A54" t="str">
            <v>Korea, Rep.</v>
          </cell>
          <cell r="B54">
            <v>100</v>
          </cell>
          <cell r="C54">
            <v>71.704365079365076</v>
          </cell>
          <cell r="D54">
            <v>82.989197530864203</v>
          </cell>
        </row>
        <row r="55">
          <cell r="A55" t="str">
            <v>Kuwait</v>
          </cell>
          <cell r="B55">
            <v>100</v>
          </cell>
          <cell r="C55">
            <v>34.176587301587304</v>
          </cell>
          <cell r="D55">
            <v>30.320767195767193</v>
          </cell>
        </row>
        <row r="56">
          <cell r="A56" t="str">
            <v>Kyrgyz Republic</v>
          </cell>
          <cell r="B56">
            <v>100</v>
          </cell>
          <cell r="C56">
            <v>53.32297619047619</v>
          </cell>
          <cell r="D56">
            <v>37.669753086419753</v>
          </cell>
        </row>
        <row r="57">
          <cell r="A57" t="str">
            <v>Lao PDR</v>
          </cell>
          <cell r="B57">
            <v>46.596336805555559</v>
          </cell>
          <cell r="C57">
            <v>46.081011904761908</v>
          </cell>
          <cell r="D57">
            <v>7.7821869488536164</v>
          </cell>
        </row>
        <row r="58">
          <cell r="A58" t="str">
            <v>Lebanon</v>
          </cell>
          <cell r="B58">
            <v>100</v>
          </cell>
          <cell r="C58">
            <v>19.965238095238096</v>
          </cell>
          <cell r="D58">
            <v>35.155974426807767</v>
          </cell>
        </row>
        <row r="59">
          <cell r="A59" t="str">
            <v>Liberia</v>
          </cell>
          <cell r="B59">
            <v>20.416770833333331</v>
          </cell>
          <cell r="C59">
            <v>14.51723544973545</v>
          </cell>
          <cell r="D59">
            <v>11.284722222222223</v>
          </cell>
        </row>
        <row r="60">
          <cell r="A60" t="str">
            <v>Madagascar</v>
          </cell>
          <cell r="B60">
            <v>27.152361111111112</v>
          </cell>
          <cell r="C60">
            <v>35.019682539682542</v>
          </cell>
          <cell r="D60">
            <v>16.583994708994709</v>
          </cell>
        </row>
        <row r="61">
          <cell r="A61" t="str">
            <v>Malawi</v>
          </cell>
          <cell r="B61">
            <v>64.052961530849373</v>
          </cell>
          <cell r="C61">
            <v>64.68214285714285</v>
          </cell>
          <cell r="D61">
            <v>25.661375661375661</v>
          </cell>
        </row>
        <row r="62">
          <cell r="A62" t="str">
            <v>Malaysia</v>
          </cell>
          <cell r="B62">
            <v>100</v>
          </cell>
          <cell r="C62">
            <v>68.328373015873012</v>
          </cell>
          <cell r="D62">
            <v>51.656746031746032</v>
          </cell>
        </row>
        <row r="63">
          <cell r="A63" t="str">
            <v>Maldives</v>
          </cell>
          <cell r="B63">
            <v>100</v>
          </cell>
          <cell r="C63">
            <v>35.515833333333333</v>
          </cell>
          <cell r="D63">
            <v>13.773148148148147</v>
          </cell>
        </row>
        <row r="64">
          <cell r="A64" t="str">
            <v>Mali</v>
          </cell>
          <cell r="B64">
            <v>39.096440972222219</v>
          </cell>
          <cell r="C64">
            <v>42.03839285714286</v>
          </cell>
          <cell r="D64">
            <v>8.4821428571428594</v>
          </cell>
        </row>
        <row r="65">
          <cell r="A65" t="str">
            <v>Mauritania</v>
          </cell>
          <cell r="B65">
            <v>18.784618055555558</v>
          </cell>
          <cell r="C65">
            <v>11.11107142857143</v>
          </cell>
          <cell r="D65">
            <v>9.1765873015873023</v>
          </cell>
        </row>
        <row r="66">
          <cell r="A66" t="str">
            <v>Mexico</v>
          </cell>
          <cell r="B66">
            <v>100</v>
          </cell>
          <cell r="C66">
            <v>71.682595238095232</v>
          </cell>
          <cell r="D66">
            <v>79.3696991959049</v>
          </cell>
        </row>
        <row r="67">
          <cell r="A67" t="str">
            <v>Mongolia</v>
          </cell>
          <cell r="B67">
            <v>38.922517361111112</v>
          </cell>
          <cell r="C67">
            <v>62.499583333333327</v>
          </cell>
          <cell r="D67">
            <v>26.732804232804231</v>
          </cell>
        </row>
        <row r="68">
          <cell r="A68" t="str">
            <v>Morocco</v>
          </cell>
          <cell r="B68">
            <v>100</v>
          </cell>
          <cell r="C68">
            <v>64.657559523809525</v>
          </cell>
          <cell r="D68">
            <v>42.207892416225754</v>
          </cell>
        </row>
        <row r="69">
          <cell r="A69" t="str">
            <v>Mozambique</v>
          </cell>
          <cell r="B69">
            <v>38.159243055555557</v>
          </cell>
          <cell r="C69">
            <v>31.438309523809526</v>
          </cell>
          <cell r="D69">
            <v>6.25</v>
          </cell>
        </row>
        <row r="70">
          <cell r="A70" t="str">
            <v>Myanmar</v>
          </cell>
          <cell r="B70">
            <v>58.541562499999998</v>
          </cell>
          <cell r="C70">
            <v>43.015833333333333</v>
          </cell>
          <cell r="D70">
            <v>13.260582010582013</v>
          </cell>
        </row>
        <row r="71">
          <cell r="A71" t="str">
            <v>Nepal</v>
          </cell>
          <cell r="B71">
            <v>42.605305680254176</v>
          </cell>
          <cell r="C71">
            <v>45.401944444444446</v>
          </cell>
          <cell r="D71">
            <v>19.543650793650798</v>
          </cell>
        </row>
        <row r="72">
          <cell r="A72" t="str">
            <v>Netherlands</v>
          </cell>
          <cell r="B72">
            <v>100</v>
          </cell>
          <cell r="C72">
            <v>92.345238095238102</v>
          </cell>
          <cell r="D72">
            <v>76.331018518518519</v>
          </cell>
        </row>
        <row r="73">
          <cell r="A73" t="str">
            <v>Nicaragua</v>
          </cell>
          <cell r="B73">
            <v>68.193715277777784</v>
          </cell>
          <cell r="C73">
            <v>55.33206349206349</v>
          </cell>
          <cell r="D73">
            <v>41.361331569664905</v>
          </cell>
        </row>
        <row r="74">
          <cell r="A74" t="str">
            <v>Niger</v>
          </cell>
          <cell r="B74">
            <v>28.929669510331998</v>
          </cell>
          <cell r="C74">
            <v>11.037464726631393</v>
          </cell>
          <cell r="D74">
            <v>10.945767195767196</v>
          </cell>
        </row>
        <row r="75">
          <cell r="A75" t="str">
            <v>Nigeria</v>
          </cell>
          <cell r="B75">
            <v>21.736111111111111</v>
          </cell>
          <cell r="C75">
            <v>29.166666666666664</v>
          </cell>
          <cell r="D75">
            <v>10.590277777777779</v>
          </cell>
        </row>
        <row r="76">
          <cell r="A76" t="str">
            <v>Pakistan</v>
          </cell>
          <cell r="B76">
            <v>58.912760416666671</v>
          </cell>
          <cell r="C76">
            <v>77.075892857142861</v>
          </cell>
          <cell r="D76">
            <v>38.464506172839513</v>
          </cell>
        </row>
        <row r="77">
          <cell r="A77" t="str">
            <v>Peru</v>
          </cell>
          <cell r="B77">
            <v>66.885692129629632</v>
          </cell>
          <cell r="C77">
            <v>60.796401234567902</v>
          </cell>
          <cell r="D77">
            <v>31.343694885361554</v>
          </cell>
        </row>
        <row r="78">
          <cell r="A78" t="str">
            <v>Philippines</v>
          </cell>
          <cell r="B78">
            <v>82.243202546296288</v>
          </cell>
          <cell r="C78">
            <v>66.50270149911816</v>
          </cell>
          <cell r="D78">
            <v>42.228835978835981</v>
          </cell>
        </row>
        <row r="79">
          <cell r="A79" t="str">
            <v>Poland</v>
          </cell>
          <cell r="B79">
            <v>100</v>
          </cell>
          <cell r="C79">
            <v>77.678571428571431</v>
          </cell>
          <cell r="D79">
            <v>57.173254133996302</v>
          </cell>
        </row>
        <row r="80">
          <cell r="A80" t="str">
            <v>Qatar</v>
          </cell>
          <cell r="B80">
            <v>100</v>
          </cell>
          <cell r="C80">
            <v>34.821428571428569</v>
          </cell>
          <cell r="D80">
            <v>50.352733686067019</v>
          </cell>
        </row>
        <row r="81">
          <cell r="A81" t="str">
            <v>Romania</v>
          </cell>
          <cell r="B81">
            <v>100</v>
          </cell>
          <cell r="C81">
            <v>74.122380952380951</v>
          </cell>
          <cell r="D81">
            <v>85.825617283950621</v>
          </cell>
        </row>
        <row r="82">
          <cell r="A82" t="str">
            <v>Russian Federation</v>
          </cell>
          <cell r="B82">
            <v>100</v>
          </cell>
          <cell r="C82">
            <v>60.654658730158737</v>
          </cell>
          <cell r="D82">
            <v>69.513888888888886</v>
          </cell>
        </row>
        <row r="83">
          <cell r="A83" t="str">
            <v>Rwanda</v>
          </cell>
          <cell r="B83">
            <v>40.971961805555559</v>
          </cell>
          <cell r="C83">
            <v>58.991964285714289</v>
          </cell>
          <cell r="D83">
            <v>21.455026455026456</v>
          </cell>
        </row>
        <row r="84">
          <cell r="A84" t="str">
            <v>Saudi Arabia</v>
          </cell>
          <cell r="B84">
            <v>100</v>
          </cell>
          <cell r="C84">
            <v>33.494543650793652</v>
          </cell>
          <cell r="D84">
            <v>50.038580246913575</v>
          </cell>
        </row>
        <row r="85">
          <cell r="A85" t="str">
            <v>Senegal</v>
          </cell>
          <cell r="B85">
            <v>69.400184027777769</v>
          </cell>
          <cell r="C85">
            <v>54.368059523809521</v>
          </cell>
          <cell r="D85">
            <v>18.989748677248681</v>
          </cell>
        </row>
        <row r="86">
          <cell r="A86" t="str">
            <v>Sierra Leone</v>
          </cell>
          <cell r="B86">
            <v>17.222118055555558</v>
          </cell>
          <cell r="C86">
            <v>7.5396428571428578</v>
          </cell>
          <cell r="D86">
            <v>18.270502645502646</v>
          </cell>
        </row>
        <row r="87">
          <cell r="A87" t="str">
            <v>Solomon Islands</v>
          </cell>
          <cell r="B87">
            <v>39.503376357826994</v>
          </cell>
          <cell r="C87">
            <v>46.428154761904757</v>
          </cell>
          <cell r="D87">
            <v>11.879960317460318</v>
          </cell>
        </row>
        <row r="88">
          <cell r="A88" t="str">
            <v>Somalia</v>
          </cell>
          <cell r="B88">
            <v>3.4027777777777777</v>
          </cell>
          <cell r="C88">
            <v>6.5476190476190483</v>
          </cell>
          <cell r="D88">
            <v>5.5555555555555562</v>
          </cell>
        </row>
        <row r="89">
          <cell r="A89" t="str">
            <v>South Africa</v>
          </cell>
          <cell r="B89">
            <v>71.266403935185181</v>
          </cell>
          <cell r="C89">
            <v>68.399932980599644</v>
          </cell>
          <cell r="D89">
            <v>69.182098765432102</v>
          </cell>
        </row>
        <row r="90">
          <cell r="A90" t="str">
            <v>South Sudan</v>
          </cell>
          <cell r="B90">
            <v>18.198706578838483</v>
          </cell>
          <cell r="C90">
            <v>10.267559523809524</v>
          </cell>
          <cell r="D90">
            <v>16.030092592592592</v>
          </cell>
        </row>
        <row r="91">
          <cell r="A91" t="str">
            <v>Spain</v>
          </cell>
          <cell r="B91">
            <v>100</v>
          </cell>
          <cell r="C91">
            <v>79.040317460317468</v>
          </cell>
          <cell r="D91">
            <v>67.528108465608469</v>
          </cell>
        </row>
        <row r="92">
          <cell r="A92" t="str">
            <v>Sri Lanka</v>
          </cell>
          <cell r="B92">
            <v>67.391663194444448</v>
          </cell>
          <cell r="C92">
            <v>61.995765873015863</v>
          </cell>
          <cell r="D92">
            <v>53.618827160493822</v>
          </cell>
        </row>
        <row r="93">
          <cell r="A93" t="str">
            <v>Sudan</v>
          </cell>
          <cell r="B93">
            <v>35.451076388888893</v>
          </cell>
          <cell r="C93">
            <v>21.428452380952383</v>
          </cell>
          <cell r="D93">
            <v>19.447200176366845</v>
          </cell>
        </row>
        <row r="94">
          <cell r="A94" t="str">
            <v>Sweden</v>
          </cell>
          <cell r="B94">
            <v>100</v>
          </cell>
          <cell r="C94">
            <v>84.248015873015873</v>
          </cell>
          <cell r="D94">
            <v>61.514484328146033</v>
          </cell>
        </row>
        <row r="95">
          <cell r="A95" t="str">
            <v>Switzerland</v>
          </cell>
          <cell r="B95">
            <v>100</v>
          </cell>
          <cell r="C95">
            <v>89.428571428571431</v>
          </cell>
          <cell r="D95">
            <v>65.779027042915928</v>
          </cell>
        </row>
        <row r="96">
          <cell r="A96" t="str">
            <v>Tajikistan</v>
          </cell>
          <cell r="B96">
            <v>100</v>
          </cell>
          <cell r="C96">
            <v>36.30934523809524</v>
          </cell>
          <cell r="D96">
            <v>45.19675925925926</v>
          </cell>
        </row>
        <row r="97">
          <cell r="A97" t="str">
            <v>Tanzania</v>
          </cell>
          <cell r="B97">
            <v>75.311458333333348</v>
          </cell>
          <cell r="C97">
            <v>59.146428571428579</v>
          </cell>
          <cell r="D97">
            <v>28.020282186948851</v>
          </cell>
        </row>
        <row r="98">
          <cell r="A98" t="str">
            <v>Thailand</v>
          </cell>
          <cell r="B98">
            <v>100</v>
          </cell>
          <cell r="C98">
            <v>59.46738095238095</v>
          </cell>
          <cell r="D98">
            <v>62.53858024691359</v>
          </cell>
        </row>
        <row r="99">
          <cell r="A99" t="str">
            <v>Togo</v>
          </cell>
          <cell r="B99">
            <v>31.954097222222224</v>
          </cell>
          <cell r="C99">
            <v>25.949444444444445</v>
          </cell>
          <cell r="D99">
            <v>25.297619047619047</v>
          </cell>
        </row>
        <row r="100">
          <cell r="A100" t="str">
            <v>Tunisia</v>
          </cell>
          <cell r="B100">
            <v>100</v>
          </cell>
          <cell r="C100">
            <v>49.895354938271609</v>
          </cell>
          <cell r="D100">
            <v>68.580246913580254</v>
          </cell>
        </row>
        <row r="101">
          <cell r="A101" t="str">
            <v>Turkey</v>
          </cell>
          <cell r="B101">
            <v>100</v>
          </cell>
          <cell r="C101">
            <v>71.472857142857137</v>
          </cell>
          <cell r="D101">
            <v>64.681437389770721</v>
          </cell>
        </row>
        <row r="102">
          <cell r="A102" t="str">
            <v>Uganda</v>
          </cell>
          <cell r="B102">
            <v>78.110906249999985</v>
          </cell>
          <cell r="C102">
            <v>53.605742063492066</v>
          </cell>
          <cell r="D102">
            <v>33.526234567901234</v>
          </cell>
        </row>
        <row r="103">
          <cell r="A103" t="str">
            <v>Ukraine</v>
          </cell>
          <cell r="B103">
            <v>100</v>
          </cell>
          <cell r="C103">
            <v>63.789404761904756</v>
          </cell>
          <cell r="D103">
            <v>36.677689594356259</v>
          </cell>
        </row>
        <row r="104">
          <cell r="A104" t="str">
            <v>United Arab Emirates</v>
          </cell>
          <cell r="B104">
            <v>100</v>
          </cell>
          <cell r="C104">
            <v>67.435515873015873</v>
          </cell>
          <cell r="D104">
            <v>62.638888888888893</v>
          </cell>
        </row>
        <row r="105">
          <cell r="A105" t="str">
            <v>United Kingdom</v>
          </cell>
          <cell r="B105">
            <v>100</v>
          </cell>
          <cell r="C105">
            <v>88.874007936507937</v>
          </cell>
          <cell r="D105">
            <v>76.544312169312164</v>
          </cell>
        </row>
        <row r="106">
          <cell r="A106" t="str">
            <v>United States</v>
          </cell>
          <cell r="B106">
            <v>100</v>
          </cell>
          <cell r="C106">
            <v>84.615079365079382</v>
          </cell>
          <cell r="D106">
            <v>88.120370370370381</v>
          </cell>
        </row>
        <row r="107">
          <cell r="A107" t="str">
            <v>Uzbekistan</v>
          </cell>
          <cell r="B107">
            <v>100</v>
          </cell>
          <cell r="C107">
            <v>30.059404761904766</v>
          </cell>
          <cell r="D107">
            <v>50.945216049382715</v>
          </cell>
        </row>
        <row r="108">
          <cell r="A108" t="str">
            <v>Vanuatu</v>
          </cell>
          <cell r="B108">
            <v>47.673298611111107</v>
          </cell>
          <cell r="C108">
            <v>16.889761904761905</v>
          </cell>
          <cell r="D108">
            <v>11.428020282186949</v>
          </cell>
        </row>
        <row r="109">
          <cell r="A109" t="str">
            <v>Venezuela, RB</v>
          </cell>
          <cell r="B109">
            <v>100</v>
          </cell>
          <cell r="C109">
            <v>24.704107142857143</v>
          </cell>
          <cell r="D109">
            <v>42.082782186948855</v>
          </cell>
        </row>
        <row r="110">
          <cell r="A110" t="str">
            <v>Vietnam</v>
          </cell>
          <cell r="B110">
            <v>100</v>
          </cell>
          <cell r="C110">
            <v>64.092559523809527</v>
          </cell>
          <cell r="D110">
            <v>70.578703703703709</v>
          </cell>
        </row>
        <row r="111">
          <cell r="A111" t="str">
            <v>Yemen, Rep.</v>
          </cell>
          <cell r="B111">
            <v>19.235746527777778</v>
          </cell>
          <cell r="C111">
            <v>24.404623015873018</v>
          </cell>
          <cell r="D111">
            <v>12.114197530864198</v>
          </cell>
        </row>
        <row r="112">
          <cell r="A112" t="str">
            <v>Zambia</v>
          </cell>
          <cell r="B112">
            <v>61.446662037037029</v>
          </cell>
          <cell r="C112">
            <v>46.655606701940037</v>
          </cell>
          <cell r="D112">
            <v>20.631613756613756</v>
          </cell>
        </row>
        <row r="113">
          <cell r="A113" t="str">
            <v>Zimbabwe</v>
          </cell>
          <cell r="B113">
            <v>42.342222222222219</v>
          </cell>
          <cell r="C113">
            <v>18.008677248677248</v>
          </cell>
          <cell r="D113">
            <v>14.313271604938272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A2" t="str">
            <v>Country</v>
          </cell>
        </row>
        <row r="3">
          <cell r="A3" t="str">
            <v>Afghanistan</v>
          </cell>
        </row>
        <row r="4">
          <cell r="A4" t="str">
            <v>Algeria</v>
          </cell>
        </row>
        <row r="5">
          <cell r="A5" t="str">
            <v>Angola</v>
          </cell>
        </row>
        <row r="6">
          <cell r="A6" t="str">
            <v>Argentina</v>
          </cell>
        </row>
        <row r="7">
          <cell r="A7" t="str">
            <v>Armenia</v>
          </cell>
        </row>
        <row r="8">
          <cell r="A8" t="str">
            <v>Australia</v>
          </cell>
        </row>
        <row r="9">
          <cell r="A9" t="str">
            <v>Austria</v>
          </cell>
        </row>
        <row r="10">
          <cell r="A10" t="str">
            <v>Bahrain</v>
          </cell>
        </row>
        <row r="11">
          <cell r="A11" t="str">
            <v>Bangladesh</v>
          </cell>
        </row>
        <row r="12">
          <cell r="A12" t="str">
            <v>Belarus</v>
          </cell>
        </row>
        <row r="13">
          <cell r="A13" t="str">
            <v>Belgium</v>
          </cell>
        </row>
        <row r="14">
          <cell r="A14" t="str">
            <v>Benin</v>
          </cell>
        </row>
        <row r="15">
          <cell r="A15" t="str">
            <v>Bolivia</v>
          </cell>
        </row>
        <row r="16">
          <cell r="A16" t="str">
            <v>Brazil</v>
          </cell>
        </row>
        <row r="17">
          <cell r="A17" t="str">
            <v>Burkina Faso</v>
          </cell>
        </row>
        <row r="18">
          <cell r="A18" t="str">
            <v>Burundi</v>
          </cell>
        </row>
        <row r="19">
          <cell r="A19" t="str">
            <v>Cambodia</v>
          </cell>
        </row>
        <row r="20">
          <cell r="A20" t="str">
            <v>Cameroon</v>
          </cell>
        </row>
        <row r="21">
          <cell r="A21" t="str">
            <v>Canada</v>
          </cell>
        </row>
        <row r="22">
          <cell r="A22" t="str">
            <v>Central African Republic</v>
          </cell>
        </row>
        <row r="23">
          <cell r="A23" t="str">
            <v>Chad</v>
          </cell>
        </row>
        <row r="24">
          <cell r="A24" t="str">
            <v>Chile</v>
          </cell>
        </row>
        <row r="25">
          <cell r="A25" t="str">
            <v>China</v>
          </cell>
        </row>
        <row r="26">
          <cell r="A26" t="str">
            <v>Colombia</v>
          </cell>
        </row>
        <row r="27">
          <cell r="A27" t="str">
            <v>Congo, Dem. Rep.</v>
          </cell>
        </row>
        <row r="28">
          <cell r="A28" t="str">
            <v>Congo, Rep.</v>
          </cell>
        </row>
        <row r="29">
          <cell r="A29" t="str">
            <v>Côte d'Ivoire</v>
          </cell>
        </row>
        <row r="30">
          <cell r="A30" t="str">
            <v>Czech Republic</v>
          </cell>
        </row>
        <row r="31">
          <cell r="A31" t="str">
            <v>Denmark</v>
          </cell>
        </row>
        <row r="32">
          <cell r="A32" t="str">
            <v>Dominican Republic</v>
          </cell>
        </row>
        <row r="33">
          <cell r="A33" t="str">
            <v>Ecuador</v>
          </cell>
        </row>
        <row r="34">
          <cell r="A34" t="str">
            <v>Egypt, Arab Rep.</v>
          </cell>
        </row>
        <row r="35">
          <cell r="A35" t="str">
            <v>Eritrea</v>
          </cell>
        </row>
        <row r="36">
          <cell r="A36" t="str">
            <v>Ethiopia</v>
          </cell>
        </row>
        <row r="37">
          <cell r="A37" t="str">
            <v>Finland</v>
          </cell>
        </row>
        <row r="38">
          <cell r="A38" t="str">
            <v>France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Greece</v>
          </cell>
        </row>
        <row r="42">
          <cell r="A42" t="str">
            <v>Guatemala</v>
          </cell>
        </row>
        <row r="43">
          <cell r="A43" t="str">
            <v>Guinea</v>
          </cell>
        </row>
        <row r="44">
          <cell r="A44" t="str">
            <v>Haiti</v>
          </cell>
        </row>
        <row r="45">
          <cell r="A45" t="str">
            <v>Honduras</v>
          </cell>
        </row>
        <row r="46">
          <cell r="A46" t="str">
            <v>India</v>
          </cell>
        </row>
        <row r="47">
          <cell r="A47" t="str">
            <v>Indonesia</v>
          </cell>
        </row>
        <row r="48">
          <cell r="A48" t="str">
            <v>Iran, Islamic Rep.</v>
          </cell>
        </row>
        <row r="49">
          <cell r="A49" t="str">
            <v>Italy</v>
          </cell>
        </row>
        <row r="50">
          <cell r="A50" t="str">
            <v>Japan</v>
          </cell>
        </row>
        <row r="51">
          <cell r="A51" t="str">
            <v>Jordan</v>
          </cell>
        </row>
        <row r="52">
          <cell r="A52" t="str">
            <v>Kazakhstan</v>
          </cell>
        </row>
        <row r="53">
          <cell r="A53" t="str">
            <v>Kenya</v>
          </cell>
        </row>
        <row r="54">
          <cell r="A54" t="str">
            <v>Korea, Rep.</v>
          </cell>
        </row>
        <row r="55">
          <cell r="A55" t="str">
            <v>Kuwait</v>
          </cell>
        </row>
        <row r="56">
          <cell r="A56" t="str">
            <v>Kyrgyz Republic</v>
          </cell>
        </row>
        <row r="57">
          <cell r="A57" t="str">
            <v>Lao PDR</v>
          </cell>
        </row>
        <row r="58">
          <cell r="A58" t="str">
            <v>Lebanon</v>
          </cell>
        </row>
        <row r="59">
          <cell r="A59" t="str">
            <v>Liberia</v>
          </cell>
        </row>
        <row r="60">
          <cell r="A60" t="str">
            <v>Madagascar</v>
          </cell>
        </row>
        <row r="61">
          <cell r="A61" t="str">
            <v>Malawi</v>
          </cell>
        </row>
        <row r="62">
          <cell r="A62" t="str">
            <v>Malaysia</v>
          </cell>
        </row>
        <row r="63">
          <cell r="A63" t="str">
            <v>Maldives</v>
          </cell>
        </row>
        <row r="64">
          <cell r="A64" t="str">
            <v>Mali</v>
          </cell>
        </row>
        <row r="65">
          <cell r="A65" t="str">
            <v>Mauritania</v>
          </cell>
        </row>
        <row r="66">
          <cell r="A66" t="str">
            <v>Mexico</v>
          </cell>
        </row>
        <row r="67">
          <cell r="A67" t="str">
            <v>Mongolia</v>
          </cell>
        </row>
        <row r="68">
          <cell r="A68" t="str">
            <v>Morocco</v>
          </cell>
        </row>
        <row r="69">
          <cell r="A69" t="str">
            <v>Mozambique</v>
          </cell>
        </row>
        <row r="70">
          <cell r="A70" t="str">
            <v>Myanmar</v>
          </cell>
        </row>
        <row r="71">
          <cell r="A71" t="str">
            <v>Nepal</v>
          </cell>
        </row>
        <row r="72">
          <cell r="A72" t="str">
            <v>Netherlands</v>
          </cell>
        </row>
        <row r="73">
          <cell r="A73" t="str">
            <v>Nicaragua</v>
          </cell>
        </row>
        <row r="74">
          <cell r="A74" t="str">
            <v>Niger</v>
          </cell>
        </row>
        <row r="75">
          <cell r="A75" t="str">
            <v>Nigeria</v>
          </cell>
        </row>
        <row r="76">
          <cell r="A76" t="str">
            <v>Pakistan</v>
          </cell>
        </row>
        <row r="77">
          <cell r="A77" t="str">
            <v>Peru</v>
          </cell>
        </row>
        <row r="78">
          <cell r="A78" t="str">
            <v>Philippines</v>
          </cell>
        </row>
        <row r="79">
          <cell r="A79" t="str">
            <v>Poland</v>
          </cell>
        </row>
        <row r="80">
          <cell r="A80" t="str">
            <v>Qatar</v>
          </cell>
        </row>
        <row r="81">
          <cell r="A81" t="str">
            <v>Romania</v>
          </cell>
        </row>
        <row r="82">
          <cell r="A82" t="str">
            <v>Russian Federation</v>
          </cell>
        </row>
        <row r="83">
          <cell r="A83" t="str">
            <v>Rwanda</v>
          </cell>
        </row>
        <row r="84">
          <cell r="A84" t="str">
            <v>Saudi Arabia</v>
          </cell>
        </row>
        <row r="85">
          <cell r="A85" t="str">
            <v>Senegal</v>
          </cell>
        </row>
        <row r="86">
          <cell r="A86" t="str">
            <v>Sierra Leone</v>
          </cell>
        </row>
        <row r="87">
          <cell r="A87" t="str">
            <v>Solomon Islands</v>
          </cell>
        </row>
        <row r="88">
          <cell r="A88" t="str">
            <v>Somalia</v>
          </cell>
        </row>
        <row r="89">
          <cell r="A89" t="str">
            <v>South Africa</v>
          </cell>
        </row>
        <row r="90">
          <cell r="A90" t="str">
            <v>South Sudan</v>
          </cell>
        </row>
        <row r="91">
          <cell r="A91" t="str">
            <v>Spain</v>
          </cell>
        </row>
        <row r="92">
          <cell r="A92" t="str">
            <v>Sri Lanka</v>
          </cell>
        </row>
        <row r="93">
          <cell r="A93" t="str">
            <v>Sudan</v>
          </cell>
        </row>
        <row r="94">
          <cell r="A94" t="str">
            <v>Sweden</v>
          </cell>
        </row>
        <row r="95">
          <cell r="A95" t="str">
            <v>Switzerland</v>
          </cell>
        </row>
        <row r="96">
          <cell r="A96" t="str">
            <v>Tajikistan</v>
          </cell>
        </row>
        <row r="97">
          <cell r="A97" t="str">
            <v>Tanzania</v>
          </cell>
        </row>
        <row r="98">
          <cell r="A98" t="str">
            <v>Thailand</v>
          </cell>
        </row>
        <row r="99">
          <cell r="A99" t="str">
            <v>Togo</v>
          </cell>
        </row>
        <row r="100">
          <cell r="A100" t="str">
            <v>Tunisia</v>
          </cell>
        </row>
        <row r="101">
          <cell r="A101" t="str">
            <v>Turkey</v>
          </cell>
        </row>
        <row r="102">
          <cell r="A102" t="str">
            <v>Uganda</v>
          </cell>
        </row>
        <row r="103">
          <cell r="A103" t="str">
            <v>Ukraine</v>
          </cell>
        </row>
        <row r="104">
          <cell r="A104" t="str">
            <v>United Arab Emirates</v>
          </cell>
        </row>
        <row r="105">
          <cell r="A105" t="str">
            <v>United Kingdom</v>
          </cell>
        </row>
        <row r="106">
          <cell r="A106" t="str">
            <v>United States</v>
          </cell>
        </row>
        <row r="107">
          <cell r="A107" t="str">
            <v>Uzbekistan</v>
          </cell>
        </row>
        <row r="108">
          <cell r="A108" t="str">
            <v>Vanuatu</v>
          </cell>
        </row>
        <row r="109">
          <cell r="A109" t="str">
            <v>Venezuela, RB</v>
          </cell>
        </row>
        <row r="110">
          <cell r="A110" t="str">
            <v>Vietnam</v>
          </cell>
        </row>
        <row r="111">
          <cell r="A111" t="str">
            <v>Yemen, Rep.</v>
          </cell>
        </row>
        <row r="112">
          <cell r="A112" t="str">
            <v>Zambia</v>
          </cell>
        </row>
        <row r="113">
          <cell r="A113" t="str">
            <v>Zimbabwe</v>
          </cell>
        </row>
      </sheetData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FBBE-68C1-402F-BC01-A5ED7A84BE33}">
  <dimension ref="A1:E112"/>
  <sheetViews>
    <sheetView tabSelected="1" workbookViewId="0">
      <selection activeCell="L9" sqref="L9"/>
    </sheetView>
  </sheetViews>
  <sheetFormatPr defaultRowHeight="14.5" x14ac:dyDescent="0.35"/>
  <cols>
    <col min="1" max="1" width="20.90625" bestFit="1" customWidth="1"/>
  </cols>
  <sheetData>
    <row r="1" spans="1:5" ht="43.5" x14ac:dyDescent="0.35">
      <c r="A1" t="s">
        <v>49</v>
      </c>
      <c r="B1" s="4" t="s">
        <v>161</v>
      </c>
      <c r="C1" s="4" t="s">
        <v>164</v>
      </c>
      <c r="D1" s="4" t="s">
        <v>162</v>
      </c>
      <c r="E1" s="4" t="s">
        <v>163</v>
      </c>
    </row>
    <row r="2" spans="1:5" x14ac:dyDescent="0.35">
      <c r="A2" t="s">
        <v>50</v>
      </c>
      <c r="B2" s="6">
        <v>100</v>
      </c>
      <c r="C2" s="6">
        <v>94.452380952380963</v>
      </c>
      <c r="D2" s="6">
        <v>86.304174059288826</v>
      </c>
      <c r="E2" s="9">
        <v>93.585518337223263</v>
      </c>
    </row>
    <row r="3" spans="1:5" x14ac:dyDescent="0.35">
      <c r="A3" t="s">
        <v>51</v>
      </c>
      <c r="B3" s="6">
        <v>100</v>
      </c>
      <c r="C3" s="6">
        <v>84.615079365079382</v>
      </c>
      <c r="D3" s="6">
        <v>88.120370370370381</v>
      </c>
      <c r="E3" s="9">
        <v>90.911816578483254</v>
      </c>
    </row>
    <row r="4" spans="1:5" x14ac:dyDescent="0.35">
      <c r="A4" t="s">
        <v>52</v>
      </c>
      <c r="B4" s="6">
        <v>100</v>
      </c>
      <c r="C4" s="6">
        <v>86.852182539682545</v>
      </c>
      <c r="D4" s="6">
        <v>85.360252549115842</v>
      </c>
      <c r="E4" s="9">
        <v>90.737478362932791</v>
      </c>
    </row>
    <row r="5" spans="1:5" x14ac:dyDescent="0.35">
      <c r="A5" t="s">
        <v>53</v>
      </c>
      <c r="B5" s="6">
        <v>100</v>
      </c>
      <c r="C5" s="6">
        <v>92.345238095238102</v>
      </c>
      <c r="D5" s="6">
        <v>76.331018518518519</v>
      </c>
      <c r="E5" s="9">
        <v>89.558752204585531</v>
      </c>
    </row>
    <row r="6" spans="1:5" x14ac:dyDescent="0.35">
      <c r="A6" t="s">
        <v>54</v>
      </c>
      <c r="B6" s="6">
        <v>100</v>
      </c>
      <c r="C6" s="6">
        <v>90.466269841269849</v>
      </c>
      <c r="D6" s="6">
        <v>77.091049382716051</v>
      </c>
      <c r="E6" s="9">
        <v>89.185773074661981</v>
      </c>
    </row>
    <row r="7" spans="1:5" x14ac:dyDescent="0.35">
      <c r="A7" t="s">
        <v>55</v>
      </c>
      <c r="B7" s="6">
        <v>100</v>
      </c>
      <c r="C7" s="6">
        <v>88.874007936507937</v>
      </c>
      <c r="D7" s="6">
        <v>76.544312169312164</v>
      </c>
      <c r="E7" s="9">
        <v>88.472773368606695</v>
      </c>
    </row>
    <row r="8" spans="1:5" x14ac:dyDescent="0.35">
      <c r="A8" t="s">
        <v>56</v>
      </c>
      <c r="B8" s="6">
        <v>100</v>
      </c>
      <c r="C8" s="6">
        <v>74.122380952380951</v>
      </c>
      <c r="D8" s="6">
        <v>85.825617283950621</v>
      </c>
      <c r="E8" s="9">
        <v>86.649332745443857</v>
      </c>
    </row>
    <row r="9" spans="1:5" x14ac:dyDescent="0.35">
      <c r="A9" t="s">
        <v>57</v>
      </c>
      <c r="B9" s="6">
        <v>100</v>
      </c>
      <c r="C9" s="6">
        <v>84.557083333333338</v>
      </c>
      <c r="D9" s="6">
        <v>72.395282186948847</v>
      </c>
      <c r="E9" s="9">
        <v>85.650788506760719</v>
      </c>
    </row>
    <row r="10" spans="1:5" x14ac:dyDescent="0.35">
      <c r="A10" t="s">
        <v>58</v>
      </c>
      <c r="B10" s="6">
        <v>100</v>
      </c>
      <c r="C10" s="6">
        <v>86.783234126984127</v>
      </c>
      <c r="D10" s="6">
        <v>69.920634920634924</v>
      </c>
      <c r="E10" s="9">
        <v>85.567956349206341</v>
      </c>
    </row>
    <row r="11" spans="1:5" x14ac:dyDescent="0.35">
      <c r="A11" t="s">
        <v>59</v>
      </c>
      <c r="B11" s="6">
        <v>100</v>
      </c>
      <c r="C11" s="6">
        <v>80.817460317460316</v>
      </c>
      <c r="D11" s="6">
        <v>75.784886751635526</v>
      </c>
      <c r="E11" s="9">
        <v>85.534115689698595</v>
      </c>
    </row>
    <row r="12" spans="1:5" x14ac:dyDescent="0.35">
      <c r="A12" t="s">
        <v>60</v>
      </c>
      <c r="B12" s="6">
        <v>100</v>
      </c>
      <c r="C12" s="6">
        <v>89.428571428571431</v>
      </c>
      <c r="D12" s="6">
        <v>65.779027042915928</v>
      </c>
      <c r="E12" s="9">
        <v>85.069199490495791</v>
      </c>
    </row>
    <row r="13" spans="1:5" x14ac:dyDescent="0.35">
      <c r="A13" t="s">
        <v>61</v>
      </c>
      <c r="B13" s="6">
        <v>100</v>
      </c>
      <c r="C13" s="6">
        <v>71.704365079365076</v>
      </c>
      <c r="D13" s="6">
        <v>82.989197530864203</v>
      </c>
      <c r="E13" s="9">
        <v>84.89785420340975</v>
      </c>
    </row>
    <row r="14" spans="1:5" x14ac:dyDescent="0.35">
      <c r="A14" t="s">
        <v>62</v>
      </c>
      <c r="B14" s="6">
        <v>100</v>
      </c>
      <c r="C14" s="6">
        <v>75.868055555555543</v>
      </c>
      <c r="D14" s="6">
        <v>76.574074074074076</v>
      </c>
      <c r="E14" s="9">
        <v>84.147376543209873</v>
      </c>
    </row>
    <row r="15" spans="1:5" x14ac:dyDescent="0.35">
      <c r="A15" t="s">
        <v>63</v>
      </c>
      <c r="B15" s="6">
        <v>100</v>
      </c>
      <c r="C15" s="6">
        <v>71.682595238095232</v>
      </c>
      <c r="D15" s="6">
        <v>79.3696991959049</v>
      </c>
      <c r="E15" s="9">
        <v>83.68409814466672</v>
      </c>
    </row>
    <row r="16" spans="1:5" x14ac:dyDescent="0.35">
      <c r="A16" t="s">
        <v>64</v>
      </c>
      <c r="B16" s="6">
        <v>100</v>
      </c>
      <c r="C16" s="6">
        <v>73.988095238095212</v>
      </c>
      <c r="D16" s="6">
        <v>73.326719576719583</v>
      </c>
      <c r="E16" s="9">
        <v>82.438271604938265</v>
      </c>
    </row>
    <row r="17" spans="1:5" x14ac:dyDescent="0.35">
      <c r="A17" t="s">
        <v>65</v>
      </c>
      <c r="B17" s="6">
        <v>100</v>
      </c>
      <c r="C17" s="6">
        <v>83.484126984126988</v>
      </c>
      <c r="D17" s="6">
        <v>63.421296296296305</v>
      </c>
      <c r="E17" s="9">
        <v>82.301807760141102</v>
      </c>
    </row>
    <row r="18" spans="1:5" x14ac:dyDescent="0.35">
      <c r="A18" t="s">
        <v>66</v>
      </c>
      <c r="B18" s="6">
        <v>100</v>
      </c>
      <c r="C18" s="6">
        <v>79.040317460317468</v>
      </c>
      <c r="D18" s="6">
        <v>67.528108465608469</v>
      </c>
      <c r="E18" s="9">
        <v>82.189475308641974</v>
      </c>
    </row>
    <row r="19" spans="1:5" x14ac:dyDescent="0.35">
      <c r="A19" t="s">
        <v>67</v>
      </c>
      <c r="B19" s="6">
        <v>100</v>
      </c>
      <c r="C19" s="6">
        <v>84.248015873015873</v>
      </c>
      <c r="D19" s="6">
        <v>61.514484328146033</v>
      </c>
      <c r="E19" s="9">
        <v>81.920833400387309</v>
      </c>
    </row>
    <row r="20" spans="1:5" x14ac:dyDescent="0.35">
      <c r="A20" t="s">
        <v>68</v>
      </c>
      <c r="B20" s="6">
        <v>100</v>
      </c>
      <c r="C20" s="6">
        <v>77.89484126984128</v>
      </c>
      <c r="D20" s="6">
        <v>67.58384121411531</v>
      </c>
      <c r="E20" s="9">
        <v>81.826227494652187</v>
      </c>
    </row>
    <row r="21" spans="1:5" x14ac:dyDescent="0.35">
      <c r="A21" t="s">
        <v>69</v>
      </c>
      <c r="B21" s="6">
        <v>100</v>
      </c>
      <c r="C21" s="6">
        <v>73.234126984126988</v>
      </c>
      <c r="D21" s="6">
        <v>71.754850088183431</v>
      </c>
      <c r="E21" s="9">
        <v>81.662992357436806</v>
      </c>
    </row>
    <row r="22" spans="1:5" x14ac:dyDescent="0.35">
      <c r="A22" t="s">
        <v>70</v>
      </c>
      <c r="B22" s="6">
        <v>100</v>
      </c>
      <c r="C22" s="6">
        <v>74.113095238095227</v>
      </c>
      <c r="D22" s="6">
        <v>68.462978188452084</v>
      </c>
      <c r="E22" s="9">
        <v>80.858691142182451</v>
      </c>
    </row>
    <row r="23" spans="1:5" x14ac:dyDescent="0.35">
      <c r="A23" t="s">
        <v>71</v>
      </c>
      <c r="B23" s="6">
        <v>100</v>
      </c>
      <c r="C23" s="6">
        <v>83.988452380952381</v>
      </c>
      <c r="D23" s="6">
        <v>57.150573192239868</v>
      </c>
      <c r="E23" s="9">
        <v>80.379675191064081</v>
      </c>
    </row>
    <row r="24" spans="1:5" x14ac:dyDescent="0.35">
      <c r="A24" t="s">
        <v>72</v>
      </c>
      <c r="B24" s="6">
        <v>100</v>
      </c>
      <c r="C24" s="6">
        <v>71.472857142857137</v>
      </c>
      <c r="D24" s="6">
        <v>64.681437389770721</v>
      </c>
      <c r="E24" s="9">
        <v>78.718098177542629</v>
      </c>
    </row>
    <row r="25" spans="1:5" x14ac:dyDescent="0.35">
      <c r="A25" t="s">
        <v>73</v>
      </c>
      <c r="B25" s="6">
        <v>100</v>
      </c>
      <c r="C25" s="6">
        <v>77.678571428571431</v>
      </c>
      <c r="D25" s="6">
        <v>57.173254133996302</v>
      </c>
      <c r="E25" s="9">
        <v>78.283941854189251</v>
      </c>
    </row>
    <row r="26" spans="1:5" x14ac:dyDescent="0.35">
      <c r="A26" t="s">
        <v>74</v>
      </c>
      <c r="B26" s="6">
        <v>100</v>
      </c>
      <c r="C26" s="6">
        <v>64.092559523809527</v>
      </c>
      <c r="D26" s="6">
        <v>70.578703703703709</v>
      </c>
      <c r="E26" s="9">
        <v>78.223754409171079</v>
      </c>
    </row>
    <row r="27" spans="1:5" x14ac:dyDescent="0.35">
      <c r="A27" t="s">
        <v>75</v>
      </c>
      <c r="B27" s="6">
        <v>100</v>
      </c>
      <c r="C27" s="6">
        <v>75.493154761904762</v>
      </c>
      <c r="D27" s="6">
        <v>58.125</v>
      </c>
      <c r="E27" s="9">
        <v>77.872718253968245</v>
      </c>
    </row>
    <row r="28" spans="1:5" x14ac:dyDescent="0.35">
      <c r="A28" t="s">
        <v>76</v>
      </c>
      <c r="B28" s="6">
        <v>100</v>
      </c>
      <c r="C28" s="6">
        <v>60.654658730158737</v>
      </c>
      <c r="D28" s="6">
        <v>69.513888888888886</v>
      </c>
      <c r="E28" s="9">
        <v>76.72284920634921</v>
      </c>
    </row>
    <row r="29" spans="1:5" x14ac:dyDescent="0.35">
      <c r="A29" t="s">
        <v>77</v>
      </c>
      <c r="B29" s="5">
        <v>100</v>
      </c>
      <c r="C29" s="5">
        <v>67.435515873015873</v>
      </c>
      <c r="D29" s="5">
        <v>62.638888888888893</v>
      </c>
      <c r="E29" s="8">
        <v>76.691468253968253</v>
      </c>
    </row>
    <row r="30" spans="1:5" x14ac:dyDescent="0.35">
      <c r="A30" t="s">
        <v>78</v>
      </c>
      <c r="B30" s="6">
        <v>100</v>
      </c>
      <c r="C30" s="6">
        <v>77.693452380952394</v>
      </c>
      <c r="D30" s="6">
        <v>50.095899470899475</v>
      </c>
      <c r="E30" s="9">
        <v>75.929783950617292</v>
      </c>
    </row>
    <row r="31" spans="1:5" x14ac:dyDescent="0.35">
      <c r="A31" t="s">
        <v>79</v>
      </c>
      <c r="B31" s="6">
        <v>100</v>
      </c>
      <c r="C31" s="6">
        <v>70.41886904761904</v>
      </c>
      <c r="D31" s="6">
        <v>56.517857142857146</v>
      </c>
      <c r="E31" s="9">
        <v>75.645575396825393</v>
      </c>
    </row>
    <row r="32" spans="1:5" x14ac:dyDescent="0.35">
      <c r="A32" t="s">
        <v>80</v>
      </c>
      <c r="B32" s="6">
        <v>100</v>
      </c>
      <c r="C32" s="6">
        <v>58.908511904761902</v>
      </c>
      <c r="D32" s="6">
        <v>63.172949735449727</v>
      </c>
      <c r="E32" s="9">
        <v>74.027153880070543</v>
      </c>
    </row>
    <row r="33" spans="1:5" x14ac:dyDescent="0.35">
      <c r="A33" t="s">
        <v>81</v>
      </c>
      <c r="B33" s="6">
        <v>100</v>
      </c>
      <c r="C33" s="6">
        <v>59.46738095238095</v>
      </c>
      <c r="D33" s="6">
        <v>62.53858024691359</v>
      </c>
      <c r="E33" s="9">
        <v>74.001987066431511</v>
      </c>
    </row>
    <row r="34" spans="1:5" x14ac:dyDescent="0.35">
      <c r="A34" t="s">
        <v>82</v>
      </c>
      <c r="B34" s="6">
        <v>100</v>
      </c>
      <c r="C34" s="6">
        <v>68.328373015873012</v>
      </c>
      <c r="D34" s="6">
        <v>51.656746031746032</v>
      </c>
      <c r="E34" s="9">
        <v>73.328373015873012</v>
      </c>
    </row>
    <row r="35" spans="1:5" x14ac:dyDescent="0.35">
      <c r="A35" t="s">
        <v>83</v>
      </c>
      <c r="B35" s="6">
        <v>100</v>
      </c>
      <c r="C35" s="6">
        <v>49.895354938271609</v>
      </c>
      <c r="D35" s="6">
        <v>68.580246913580254</v>
      </c>
      <c r="E35" s="9">
        <v>72.825200617283954</v>
      </c>
    </row>
    <row r="36" spans="1:5" x14ac:dyDescent="0.35">
      <c r="A36" t="s">
        <v>84</v>
      </c>
      <c r="B36" s="6">
        <v>100</v>
      </c>
      <c r="C36" s="6">
        <v>66.833936507936514</v>
      </c>
      <c r="D36" s="6">
        <v>50.601851851851855</v>
      </c>
      <c r="E36" s="9">
        <v>72.478596119929463</v>
      </c>
    </row>
    <row r="37" spans="1:5" x14ac:dyDescent="0.35">
      <c r="A37" t="s">
        <v>85</v>
      </c>
      <c r="B37" s="6">
        <v>100</v>
      </c>
      <c r="C37" s="6">
        <v>65.079246031746038</v>
      </c>
      <c r="D37" s="6">
        <v>49.162257495590836</v>
      </c>
      <c r="E37" s="9">
        <v>71.413834509112291</v>
      </c>
    </row>
    <row r="38" spans="1:5" x14ac:dyDescent="0.35">
      <c r="A38" t="s">
        <v>86</v>
      </c>
      <c r="B38" s="6">
        <v>84.10873726851851</v>
      </c>
      <c r="C38" s="6">
        <v>66.711397266313938</v>
      </c>
      <c r="D38" s="6">
        <v>60.267857142857139</v>
      </c>
      <c r="E38" s="9">
        <v>70.362663892563191</v>
      </c>
    </row>
    <row r="39" spans="1:5" x14ac:dyDescent="0.35">
      <c r="A39" t="s">
        <v>87</v>
      </c>
      <c r="B39" s="6">
        <v>100</v>
      </c>
      <c r="C39" s="6">
        <v>48.710178571428571</v>
      </c>
      <c r="D39" s="6">
        <v>61.940586419753082</v>
      </c>
      <c r="E39" s="9">
        <v>70.21692166372722</v>
      </c>
    </row>
    <row r="40" spans="1:5" x14ac:dyDescent="0.35">
      <c r="A40" t="s">
        <v>88</v>
      </c>
      <c r="B40" s="6">
        <v>100</v>
      </c>
      <c r="C40" s="6">
        <v>58.517432319223985</v>
      </c>
      <c r="D40" s="6">
        <v>50.66909171075838</v>
      </c>
      <c r="E40" s="9">
        <v>69.72884134332746</v>
      </c>
    </row>
    <row r="41" spans="1:5" x14ac:dyDescent="0.35">
      <c r="A41" t="s">
        <v>89</v>
      </c>
      <c r="B41" s="6">
        <v>71.266403935185181</v>
      </c>
      <c r="C41" s="6">
        <v>68.399932980599644</v>
      </c>
      <c r="D41" s="6">
        <v>69.182098765432102</v>
      </c>
      <c r="E41" s="9">
        <v>69.616145227072309</v>
      </c>
    </row>
    <row r="42" spans="1:5" x14ac:dyDescent="0.35">
      <c r="A42" t="s">
        <v>90</v>
      </c>
      <c r="B42" s="6">
        <v>100</v>
      </c>
      <c r="C42" s="6">
        <v>51.101031746031751</v>
      </c>
      <c r="D42" s="6">
        <v>55.987654320987644</v>
      </c>
      <c r="E42" s="9">
        <v>69.029562022339803</v>
      </c>
    </row>
    <row r="43" spans="1:5" x14ac:dyDescent="0.35">
      <c r="A43" t="s">
        <v>91</v>
      </c>
      <c r="B43" s="6">
        <v>100</v>
      </c>
      <c r="C43" s="6">
        <v>64.657559523809525</v>
      </c>
      <c r="D43" s="6">
        <v>42.207892416225754</v>
      </c>
      <c r="E43" s="9">
        <v>68.955150646678433</v>
      </c>
    </row>
    <row r="44" spans="1:5" x14ac:dyDescent="0.35">
      <c r="A44" t="s">
        <v>92</v>
      </c>
      <c r="B44" s="6">
        <v>100</v>
      </c>
      <c r="C44" s="6">
        <v>63.071833333333338</v>
      </c>
      <c r="D44" s="6">
        <v>41.914682539682538</v>
      </c>
      <c r="E44" s="9">
        <v>68.328838624338616</v>
      </c>
    </row>
    <row r="45" spans="1:5" x14ac:dyDescent="0.35">
      <c r="A45" t="s">
        <v>93</v>
      </c>
      <c r="B45" s="5">
        <v>100</v>
      </c>
      <c r="C45" s="5">
        <v>48.313253968253967</v>
      </c>
      <c r="D45" s="5">
        <v>54.596560846560841</v>
      </c>
      <c r="E45" s="8">
        <v>67.636604938271603</v>
      </c>
    </row>
    <row r="46" spans="1:5" x14ac:dyDescent="0.35">
      <c r="A46" t="s">
        <v>94</v>
      </c>
      <c r="B46" s="6">
        <v>100</v>
      </c>
      <c r="C46" s="6">
        <v>63.789404761904756</v>
      </c>
      <c r="D46" s="6">
        <v>36.677689594356259</v>
      </c>
      <c r="E46" s="9">
        <v>66.822364785420334</v>
      </c>
    </row>
    <row r="47" spans="1:5" x14ac:dyDescent="0.35">
      <c r="A47" t="s">
        <v>95</v>
      </c>
      <c r="B47" s="5">
        <v>100</v>
      </c>
      <c r="C47" s="5">
        <v>52.781025573192231</v>
      </c>
      <c r="D47" s="5">
        <v>43.946208112874778</v>
      </c>
      <c r="E47" s="8">
        <v>65.575744562022336</v>
      </c>
    </row>
    <row r="48" spans="1:5" x14ac:dyDescent="0.35">
      <c r="A48" t="s">
        <v>96</v>
      </c>
      <c r="B48" s="5">
        <v>82.15203819444443</v>
      </c>
      <c r="C48" s="5">
        <v>63.101570105820102</v>
      </c>
      <c r="D48" s="5">
        <v>47.704475308641975</v>
      </c>
      <c r="E48" s="8">
        <v>64.319361202968835</v>
      </c>
    </row>
    <row r="49" spans="1:5" x14ac:dyDescent="0.35">
      <c r="A49" t="s">
        <v>97</v>
      </c>
      <c r="B49" s="5">
        <v>100</v>
      </c>
      <c r="C49" s="5">
        <v>55.078948412698416</v>
      </c>
      <c r="D49" s="5">
        <v>36.623677248677247</v>
      </c>
      <c r="E49" s="8">
        <v>63.900875220458552</v>
      </c>
    </row>
    <row r="50" spans="1:5" x14ac:dyDescent="0.35">
      <c r="A50" t="s">
        <v>98</v>
      </c>
      <c r="B50" s="5">
        <v>100</v>
      </c>
      <c r="C50" s="5">
        <v>53.32297619047619</v>
      </c>
      <c r="D50" s="5">
        <v>37.669753086419753</v>
      </c>
      <c r="E50" s="8">
        <v>63.664243092298648</v>
      </c>
    </row>
    <row r="51" spans="1:5" x14ac:dyDescent="0.35">
      <c r="A51" t="s">
        <v>99</v>
      </c>
      <c r="B51" s="5">
        <v>82.243202546296288</v>
      </c>
      <c r="C51" s="5">
        <v>66.50270149911816</v>
      </c>
      <c r="D51" s="5">
        <v>42.228835978835981</v>
      </c>
      <c r="E51" s="8">
        <v>63.658246674750139</v>
      </c>
    </row>
    <row r="52" spans="1:5" x14ac:dyDescent="0.35">
      <c r="A52" t="s">
        <v>100</v>
      </c>
      <c r="B52" s="5">
        <v>100</v>
      </c>
      <c r="C52" s="5">
        <v>63.814186507936519</v>
      </c>
      <c r="D52" s="5">
        <v>26.692019400352731</v>
      </c>
      <c r="E52" s="8">
        <v>63.502068636096418</v>
      </c>
    </row>
    <row r="53" spans="1:5" x14ac:dyDescent="0.35">
      <c r="A53" t="s">
        <v>101</v>
      </c>
      <c r="B53" s="5">
        <v>100</v>
      </c>
      <c r="C53" s="5">
        <v>34.821428571428569</v>
      </c>
      <c r="D53" s="5">
        <v>50.352733686067019</v>
      </c>
      <c r="E53" s="8">
        <v>61.72472075249852</v>
      </c>
    </row>
    <row r="54" spans="1:5" x14ac:dyDescent="0.35">
      <c r="A54" t="s">
        <v>102</v>
      </c>
      <c r="B54" s="5">
        <v>100</v>
      </c>
      <c r="C54" s="5">
        <v>33.494543650793652</v>
      </c>
      <c r="D54" s="5">
        <v>50.038580246913575</v>
      </c>
      <c r="E54" s="8">
        <v>61.177707965902407</v>
      </c>
    </row>
    <row r="55" spans="1:5" x14ac:dyDescent="0.35">
      <c r="A55" t="s">
        <v>103</v>
      </c>
      <c r="B55" s="5">
        <v>67.391663194444448</v>
      </c>
      <c r="C55" s="5">
        <v>61.995765873015863</v>
      </c>
      <c r="D55" s="5">
        <v>53.618827160493822</v>
      </c>
      <c r="E55" s="8">
        <v>61.002085409318049</v>
      </c>
    </row>
    <row r="56" spans="1:5" x14ac:dyDescent="0.35">
      <c r="A56" t="s">
        <v>104</v>
      </c>
      <c r="B56" s="5">
        <v>100</v>
      </c>
      <c r="C56" s="5">
        <v>36.30934523809524</v>
      </c>
      <c r="D56" s="5">
        <v>45.19675925925926</v>
      </c>
      <c r="E56" s="8">
        <v>60.5020348324515</v>
      </c>
    </row>
    <row r="57" spans="1:5" x14ac:dyDescent="0.35">
      <c r="A57" t="s">
        <v>105</v>
      </c>
      <c r="B57" s="5">
        <v>100</v>
      </c>
      <c r="C57" s="5">
        <v>30.059404761904766</v>
      </c>
      <c r="D57" s="5">
        <v>50.945216049382715</v>
      </c>
      <c r="E57" s="8">
        <v>60.334873603762496</v>
      </c>
    </row>
    <row r="58" spans="1:5" x14ac:dyDescent="0.35">
      <c r="A58" t="s">
        <v>106</v>
      </c>
      <c r="B58" s="5">
        <v>58.912760416666671</v>
      </c>
      <c r="C58" s="5">
        <v>77.075892857142861</v>
      </c>
      <c r="D58" s="5">
        <v>38.464506172839513</v>
      </c>
      <c r="E58" s="8">
        <v>58.151053148883015</v>
      </c>
    </row>
    <row r="59" spans="1:5" x14ac:dyDescent="0.35">
      <c r="A59" t="s">
        <v>107</v>
      </c>
      <c r="B59" s="5">
        <v>100</v>
      </c>
      <c r="C59" s="5">
        <v>24.704107142857143</v>
      </c>
      <c r="D59" s="5">
        <v>42.082782186948855</v>
      </c>
      <c r="E59" s="8">
        <v>55.595629776602003</v>
      </c>
    </row>
    <row r="60" spans="1:5" x14ac:dyDescent="0.35">
      <c r="A60" t="s">
        <v>108</v>
      </c>
      <c r="B60" s="5">
        <v>78.110906249999985</v>
      </c>
      <c r="C60" s="5">
        <v>53.605742063492066</v>
      </c>
      <c r="D60" s="5">
        <v>33.526234567901234</v>
      </c>
      <c r="E60" s="8">
        <v>55.080960960464431</v>
      </c>
    </row>
    <row r="61" spans="1:5" x14ac:dyDescent="0.35">
      <c r="A61" t="s">
        <v>109</v>
      </c>
      <c r="B61" s="5">
        <v>68.193715277777784</v>
      </c>
      <c r="C61" s="5">
        <v>55.33206349206349</v>
      </c>
      <c r="D61" s="5">
        <v>41.361331569664905</v>
      </c>
      <c r="E61" s="8">
        <v>54.962370113168731</v>
      </c>
    </row>
    <row r="62" spans="1:5" x14ac:dyDescent="0.35">
      <c r="A62" t="s">
        <v>110</v>
      </c>
      <c r="B62" s="5">
        <v>100</v>
      </c>
      <c r="C62" s="5">
        <v>34.176587301587304</v>
      </c>
      <c r="D62" s="5">
        <v>30.320767195767193</v>
      </c>
      <c r="E62" s="8">
        <v>54.832451499118157</v>
      </c>
    </row>
    <row r="63" spans="1:5" x14ac:dyDescent="0.35">
      <c r="A63" t="s">
        <v>111</v>
      </c>
      <c r="B63" s="5">
        <v>62.618333333333332</v>
      </c>
      <c r="C63" s="5">
        <v>59.782182539682545</v>
      </c>
      <c r="D63" s="5">
        <v>40.997023809523817</v>
      </c>
      <c r="E63" s="8">
        <v>54.465846560846565</v>
      </c>
    </row>
    <row r="64" spans="1:5" x14ac:dyDescent="0.35">
      <c r="A64" t="s">
        <v>112</v>
      </c>
      <c r="B64" s="5">
        <v>75.311458333333348</v>
      </c>
      <c r="C64" s="5">
        <v>59.146428571428579</v>
      </c>
      <c r="D64" s="5">
        <v>28.020282186948851</v>
      </c>
      <c r="E64" s="8">
        <v>54.159389697236925</v>
      </c>
    </row>
    <row r="65" spans="1:5" x14ac:dyDescent="0.35">
      <c r="A65" t="s">
        <v>113</v>
      </c>
      <c r="B65" s="5">
        <v>66.885692129629632</v>
      </c>
      <c r="C65" s="5">
        <v>60.796401234567902</v>
      </c>
      <c r="D65" s="5">
        <v>31.343694885361554</v>
      </c>
      <c r="E65" s="8">
        <v>53.008596083186355</v>
      </c>
    </row>
    <row r="66" spans="1:5" x14ac:dyDescent="0.35">
      <c r="A66" t="s">
        <v>114</v>
      </c>
      <c r="B66" s="5">
        <v>100</v>
      </c>
      <c r="C66" s="5">
        <v>19.965238095238096</v>
      </c>
      <c r="D66" s="5">
        <v>35.155974426807767</v>
      </c>
      <c r="E66" s="8">
        <v>51.707070840681951</v>
      </c>
    </row>
    <row r="67" spans="1:5" x14ac:dyDescent="0.35">
      <c r="A67" t="s">
        <v>115</v>
      </c>
      <c r="B67" s="5">
        <v>64.052961530849373</v>
      </c>
      <c r="C67" s="5">
        <v>64.68214285714285</v>
      </c>
      <c r="D67" s="5">
        <v>25.661375661375661</v>
      </c>
      <c r="E67" s="8">
        <v>51.465493349789305</v>
      </c>
    </row>
    <row r="68" spans="1:5" x14ac:dyDescent="0.35">
      <c r="A68" t="s">
        <v>116</v>
      </c>
      <c r="B68" s="5">
        <v>61.491805555555558</v>
      </c>
      <c r="C68" s="5">
        <v>55.021845238095239</v>
      </c>
      <c r="D68" s="5">
        <v>33.878968253968253</v>
      </c>
      <c r="E68" s="8">
        <v>50.130873015873021</v>
      </c>
    </row>
    <row r="69" spans="1:5" x14ac:dyDescent="0.35">
      <c r="A69" t="s">
        <v>117</v>
      </c>
      <c r="B69" s="5">
        <v>100</v>
      </c>
      <c r="C69" s="5">
        <v>35.515833333333333</v>
      </c>
      <c r="D69" s="5">
        <v>13.773148148148147</v>
      </c>
      <c r="E69" s="8">
        <v>49.762993827160493</v>
      </c>
    </row>
    <row r="70" spans="1:5" x14ac:dyDescent="0.35">
      <c r="A70" t="s">
        <v>118</v>
      </c>
      <c r="B70" s="5">
        <v>68.379195601851848</v>
      </c>
      <c r="C70" s="5">
        <v>58.539296737213412</v>
      </c>
      <c r="D70" s="5">
        <v>22.243716931216927</v>
      </c>
      <c r="E70" s="8">
        <v>49.720736423427404</v>
      </c>
    </row>
    <row r="71" spans="1:5" x14ac:dyDescent="0.35">
      <c r="A71" t="s">
        <v>119</v>
      </c>
      <c r="B71" s="5">
        <v>68.258750000000006</v>
      </c>
      <c r="C71" s="5">
        <v>57.064841269841267</v>
      </c>
      <c r="D71" s="5">
        <v>22.580467372134041</v>
      </c>
      <c r="E71" s="8">
        <v>49.301352880658442</v>
      </c>
    </row>
    <row r="72" spans="1:5" x14ac:dyDescent="0.35">
      <c r="A72" t="s">
        <v>120</v>
      </c>
      <c r="B72" s="5">
        <v>69.478333333333325</v>
      </c>
      <c r="C72" s="5">
        <v>40.413869047619052</v>
      </c>
      <c r="D72" s="5">
        <v>37.962962962962969</v>
      </c>
      <c r="E72" s="8">
        <v>49.285055114638446</v>
      </c>
    </row>
    <row r="73" spans="1:5" x14ac:dyDescent="0.35">
      <c r="A73" t="s">
        <v>121</v>
      </c>
      <c r="B73" s="5">
        <v>69.400184027777769</v>
      </c>
      <c r="C73" s="5">
        <v>54.368059523809521</v>
      </c>
      <c r="D73" s="5">
        <v>18.989748677248681</v>
      </c>
      <c r="E73" s="8">
        <v>47.585997409611991</v>
      </c>
    </row>
    <row r="74" spans="1:5" x14ac:dyDescent="0.35">
      <c r="A74" t="s">
        <v>122</v>
      </c>
      <c r="B74" s="5">
        <v>100</v>
      </c>
      <c r="C74" s="5">
        <v>15.27761904761905</v>
      </c>
      <c r="D74" s="5">
        <v>26.701388888888889</v>
      </c>
      <c r="E74" s="8">
        <v>47.326335978835978</v>
      </c>
    </row>
    <row r="75" spans="1:5" x14ac:dyDescent="0.35">
      <c r="A75" t="s">
        <v>123</v>
      </c>
      <c r="B75" s="5">
        <v>57.383953703703703</v>
      </c>
      <c r="C75" s="5">
        <v>35.031850088183425</v>
      </c>
      <c r="D75" s="5">
        <v>37.125220458553791</v>
      </c>
      <c r="E75" s="8">
        <v>43.18034141681364</v>
      </c>
    </row>
    <row r="76" spans="1:5" x14ac:dyDescent="0.35">
      <c r="A76" t="s">
        <v>124</v>
      </c>
      <c r="B76" s="5">
        <v>61.446662037037029</v>
      </c>
      <c r="C76" s="5">
        <v>46.655606701940037</v>
      </c>
      <c r="D76" s="5">
        <v>20.631613756613756</v>
      </c>
      <c r="E76" s="8">
        <v>42.911294165196942</v>
      </c>
    </row>
    <row r="77" spans="1:5" x14ac:dyDescent="0.35">
      <c r="A77" t="s">
        <v>125</v>
      </c>
      <c r="B77" s="5">
        <v>38.922517361111112</v>
      </c>
      <c r="C77" s="5">
        <v>62.499583333333327</v>
      </c>
      <c r="D77" s="5">
        <v>26.732804232804231</v>
      </c>
      <c r="E77" s="8">
        <v>42.718301642416229</v>
      </c>
    </row>
    <row r="78" spans="1:5" x14ac:dyDescent="0.35">
      <c r="A78" t="s">
        <v>126</v>
      </c>
      <c r="B78" s="5">
        <v>70.254153935185187</v>
      </c>
      <c r="C78" s="5">
        <v>34.288288800705473</v>
      </c>
      <c r="D78" s="5">
        <v>21.064814814814817</v>
      </c>
      <c r="E78" s="8">
        <v>41.869085850235159</v>
      </c>
    </row>
    <row r="79" spans="1:5" x14ac:dyDescent="0.35">
      <c r="A79" t="s">
        <v>127</v>
      </c>
      <c r="B79" s="5">
        <v>46.171559027777775</v>
      </c>
      <c r="C79" s="5">
        <v>55.330567460317461</v>
      </c>
      <c r="D79" s="5">
        <v>21.93287037037037</v>
      </c>
      <c r="E79" s="8">
        <v>41.144998952821865</v>
      </c>
    </row>
    <row r="80" spans="1:5" x14ac:dyDescent="0.35">
      <c r="A80" t="s">
        <v>128</v>
      </c>
      <c r="B80" s="5">
        <v>40.971961805555559</v>
      </c>
      <c r="C80" s="5">
        <v>58.991964285714289</v>
      </c>
      <c r="D80" s="5">
        <v>21.455026455026456</v>
      </c>
      <c r="E80" s="8">
        <v>40.47298418209877</v>
      </c>
    </row>
    <row r="81" spans="1:5" x14ac:dyDescent="0.35">
      <c r="A81" t="s">
        <v>129</v>
      </c>
      <c r="B81" s="5">
        <v>58.541562499999998</v>
      </c>
      <c r="C81" s="5">
        <v>43.015833333333333</v>
      </c>
      <c r="D81" s="5">
        <v>13.260582010582013</v>
      </c>
      <c r="E81" s="8">
        <v>38.272659281305117</v>
      </c>
    </row>
    <row r="82" spans="1:5" x14ac:dyDescent="0.35">
      <c r="A82" t="s">
        <v>130</v>
      </c>
      <c r="B82" s="5">
        <v>45.346128472222219</v>
      </c>
      <c r="C82" s="5">
        <v>53.568531746031745</v>
      </c>
      <c r="D82" s="5">
        <v>12.436618165784834</v>
      </c>
      <c r="E82" s="8">
        <v>37.1170927946796</v>
      </c>
    </row>
    <row r="83" spans="1:5" x14ac:dyDescent="0.35">
      <c r="A83" t="s">
        <v>131</v>
      </c>
      <c r="B83" s="5">
        <v>28.194236111111106</v>
      </c>
      <c r="C83" s="5">
        <v>45.668571428571433</v>
      </c>
      <c r="D83" s="5">
        <v>35.06944444444445</v>
      </c>
      <c r="E83" s="8">
        <v>36.310750661375664</v>
      </c>
    </row>
    <row r="84" spans="1:5" x14ac:dyDescent="0.35">
      <c r="A84" t="s">
        <v>132</v>
      </c>
      <c r="B84" s="5">
        <v>42.605305680254176</v>
      </c>
      <c r="C84" s="5">
        <v>45.401944444444446</v>
      </c>
      <c r="D84" s="5">
        <v>19.543650793650798</v>
      </c>
      <c r="E84" s="8">
        <v>35.850300306116473</v>
      </c>
    </row>
    <row r="85" spans="1:5" x14ac:dyDescent="0.35">
      <c r="A85" t="s">
        <v>133</v>
      </c>
      <c r="B85" s="5">
        <v>49.385475015409881</v>
      </c>
      <c r="C85" s="5">
        <v>32.103019841269841</v>
      </c>
      <c r="D85" s="5">
        <v>23.506393298059965</v>
      </c>
      <c r="E85" s="8">
        <v>34.998296051579892</v>
      </c>
    </row>
    <row r="86" spans="1:5" x14ac:dyDescent="0.35">
      <c r="A86" t="s">
        <v>134</v>
      </c>
      <c r="B86" s="5">
        <v>46.168988425925924</v>
      </c>
      <c r="C86" s="5">
        <v>34.40696913580247</v>
      </c>
      <c r="D86" s="5">
        <v>20.461309523809526</v>
      </c>
      <c r="E86" s="8">
        <v>33.679089028512635</v>
      </c>
    </row>
    <row r="87" spans="1:5" x14ac:dyDescent="0.35">
      <c r="A87" t="s">
        <v>135</v>
      </c>
      <c r="B87" s="5">
        <v>46.596336805555559</v>
      </c>
      <c r="C87" s="5">
        <v>46.081011904761908</v>
      </c>
      <c r="D87" s="5">
        <v>7.7821869488536164</v>
      </c>
      <c r="E87" s="8">
        <v>33.48651188639036</v>
      </c>
    </row>
    <row r="88" spans="1:5" x14ac:dyDescent="0.35">
      <c r="A88" t="s">
        <v>136</v>
      </c>
      <c r="B88" s="5">
        <v>37.048350694444444</v>
      </c>
      <c r="C88" s="5">
        <v>41.527678571428574</v>
      </c>
      <c r="D88" s="5">
        <v>21.500220458553795</v>
      </c>
      <c r="E88" s="8">
        <v>33.358749908142272</v>
      </c>
    </row>
    <row r="89" spans="1:5" x14ac:dyDescent="0.35">
      <c r="A89" t="s">
        <v>137</v>
      </c>
      <c r="B89" s="5">
        <v>39.503376357826994</v>
      </c>
      <c r="C89" s="5">
        <v>46.428154761904757</v>
      </c>
      <c r="D89" s="5">
        <v>11.879960317460318</v>
      </c>
      <c r="E89" s="8">
        <v>32.603830479064023</v>
      </c>
    </row>
    <row r="90" spans="1:5" x14ac:dyDescent="0.35">
      <c r="A90" t="s">
        <v>138</v>
      </c>
      <c r="B90" s="5">
        <v>39.831631944444446</v>
      </c>
      <c r="C90" s="5">
        <v>33.361785714285716</v>
      </c>
      <c r="D90" s="5">
        <v>20.094797178130516</v>
      </c>
      <c r="E90" s="8">
        <v>31.096071612286895</v>
      </c>
    </row>
    <row r="91" spans="1:5" x14ac:dyDescent="0.35">
      <c r="A91" t="s">
        <v>139</v>
      </c>
      <c r="B91" s="5">
        <v>39.096440972222219</v>
      </c>
      <c r="C91" s="5">
        <v>42.03839285714286</v>
      </c>
      <c r="D91" s="5">
        <v>8.4821428571428594</v>
      </c>
      <c r="E91" s="8">
        <v>29.872325562169312</v>
      </c>
    </row>
    <row r="92" spans="1:5" x14ac:dyDescent="0.35">
      <c r="A92" t="s">
        <v>140</v>
      </c>
      <c r="B92" s="5">
        <v>48.298506944444441</v>
      </c>
      <c r="C92" s="5">
        <v>17.361071428571428</v>
      </c>
      <c r="D92" s="5">
        <v>17.749669312169313</v>
      </c>
      <c r="E92" s="8">
        <v>27.803082561728399</v>
      </c>
    </row>
    <row r="93" spans="1:5" x14ac:dyDescent="0.35">
      <c r="A93" t="s">
        <v>141</v>
      </c>
      <c r="B93" s="5">
        <v>31.954097222222224</v>
      </c>
      <c r="C93" s="5">
        <v>25.949444444444445</v>
      </c>
      <c r="D93" s="5">
        <v>25.297619047619047</v>
      </c>
      <c r="E93" s="8">
        <v>27.733720238095241</v>
      </c>
    </row>
    <row r="94" spans="1:5" x14ac:dyDescent="0.35">
      <c r="A94" t="s">
        <v>142</v>
      </c>
      <c r="B94" s="5">
        <v>27.152361111111112</v>
      </c>
      <c r="C94" s="5">
        <v>35.019682539682542</v>
      </c>
      <c r="D94" s="5">
        <v>16.583994708994709</v>
      </c>
      <c r="E94" s="8">
        <v>26.252012786596122</v>
      </c>
    </row>
    <row r="95" spans="1:5" x14ac:dyDescent="0.35">
      <c r="A95" t="s">
        <v>143</v>
      </c>
      <c r="B95" s="5">
        <v>35.451076388888893</v>
      </c>
      <c r="C95" s="5">
        <v>21.428452380952383</v>
      </c>
      <c r="D95" s="5">
        <v>19.447200176366845</v>
      </c>
      <c r="E95" s="8">
        <v>25.442242982069374</v>
      </c>
    </row>
    <row r="96" spans="1:5" x14ac:dyDescent="0.35">
      <c r="A96" t="s">
        <v>144</v>
      </c>
      <c r="B96" s="5">
        <v>47.673298611111107</v>
      </c>
      <c r="C96" s="5">
        <v>16.889761904761905</v>
      </c>
      <c r="D96" s="5">
        <v>11.428020282186949</v>
      </c>
      <c r="E96" s="8">
        <v>25.330360266019991</v>
      </c>
    </row>
    <row r="97" spans="1:5" x14ac:dyDescent="0.35">
      <c r="A97" t="s">
        <v>145</v>
      </c>
      <c r="B97" s="5">
        <v>38.159243055555557</v>
      </c>
      <c r="C97" s="5">
        <v>31.438309523809526</v>
      </c>
      <c r="D97" s="5">
        <v>6.25</v>
      </c>
      <c r="E97" s="8">
        <v>25.282517526455027</v>
      </c>
    </row>
    <row r="98" spans="1:5" x14ac:dyDescent="0.35">
      <c r="A98" t="s">
        <v>146</v>
      </c>
      <c r="B98" s="5">
        <v>42.342222222222219</v>
      </c>
      <c r="C98" s="5">
        <v>18.008677248677248</v>
      </c>
      <c r="D98" s="5">
        <v>14.313271604938272</v>
      </c>
      <c r="E98" s="8">
        <v>24.888057025279249</v>
      </c>
    </row>
    <row r="99" spans="1:5" x14ac:dyDescent="0.35">
      <c r="A99" t="s">
        <v>147</v>
      </c>
      <c r="B99" s="5">
        <v>23.992690972222221</v>
      </c>
      <c r="C99" s="5">
        <v>26.934384920634923</v>
      </c>
      <c r="D99" s="5">
        <v>17.898478835978839</v>
      </c>
      <c r="E99" s="8">
        <v>22.941851576278662</v>
      </c>
    </row>
    <row r="100" spans="1:5" x14ac:dyDescent="0.35">
      <c r="A100" t="s">
        <v>148</v>
      </c>
      <c r="B100" s="5">
        <v>21.736111111111111</v>
      </c>
      <c r="C100" s="5">
        <v>29.166666666666664</v>
      </c>
      <c r="D100" s="5">
        <v>10.590277777777779</v>
      </c>
      <c r="E100" s="8">
        <v>20.497685185185183</v>
      </c>
    </row>
    <row r="101" spans="1:5" x14ac:dyDescent="0.35">
      <c r="A101" t="s">
        <v>149</v>
      </c>
      <c r="B101" s="5">
        <v>28.897626335931431</v>
      </c>
      <c r="C101" s="5">
        <v>9.0525000000000002</v>
      </c>
      <c r="D101" s="5">
        <v>21.180555555555561</v>
      </c>
      <c r="E101" s="8">
        <v>19.71022729716233</v>
      </c>
    </row>
    <row r="102" spans="1:5" x14ac:dyDescent="0.35">
      <c r="A102" t="s">
        <v>150</v>
      </c>
      <c r="B102" s="5">
        <v>10.972013888888888</v>
      </c>
      <c r="C102" s="5">
        <v>36.879880952380958</v>
      </c>
      <c r="D102" s="5">
        <v>10.995370370370372</v>
      </c>
      <c r="E102" s="8">
        <v>19.61575507054674</v>
      </c>
    </row>
    <row r="103" spans="1:5" x14ac:dyDescent="0.35">
      <c r="A103" t="s">
        <v>151</v>
      </c>
      <c r="B103" s="5">
        <v>19.235746527777778</v>
      </c>
      <c r="C103" s="5">
        <v>24.404623015873018</v>
      </c>
      <c r="D103" s="5">
        <v>12.114197530864198</v>
      </c>
      <c r="E103" s="8">
        <v>18.584855691504995</v>
      </c>
    </row>
    <row r="104" spans="1:5" x14ac:dyDescent="0.35">
      <c r="A104" t="s">
        <v>152</v>
      </c>
      <c r="B104" s="5">
        <v>25.763368055555556</v>
      </c>
      <c r="C104" s="5">
        <v>16.07123015873016</v>
      </c>
      <c r="D104" s="5">
        <v>9.7993827160493829</v>
      </c>
      <c r="E104" s="8">
        <v>17.211326976778366</v>
      </c>
    </row>
    <row r="105" spans="1:5" x14ac:dyDescent="0.35">
      <c r="A105" t="s">
        <v>153</v>
      </c>
      <c r="B105" s="5">
        <v>28.929669510331998</v>
      </c>
      <c r="C105" s="5">
        <v>11.037464726631393</v>
      </c>
      <c r="D105" s="5">
        <v>10.945767195767196</v>
      </c>
      <c r="E105" s="8">
        <v>16.970967144243527</v>
      </c>
    </row>
    <row r="106" spans="1:5" x14ac:dyDescent="0.35">
      <c r="A106" t="s">
        <v>154</v>
      </c>
      <c r="B106" s="5">
        <v>20.416770833333331</v>
      </c>
      <c r="C106" s="5">
        <v>14.51723544973545</v>
      </c>
      <c r="D106" s="5">
        <v>11.284722222222223</v>
      </c>
      <c r="E106" s="8">
        <v>15.406242835097002</v>
      </c>
    </row>
    <row r="107" spans="1:5" x14ac:dyDescent="0.35">
      <c r="A107" t="s">
        <v>155</v>
      </c>
      <c r="B107" s="5">
        <v>18.198706578838483</v>
      </c>
      <c r="C107" s="5">
        <v>10.267559523809524</v>
      </c>
      <c r="D107" s="5">
        <v>16.030092592592592</v>
      </c>
      <c r="E107" s="8">
        <v>14.8321195650802</v>
      </c>
    </row>
    <row r="108" spans="1:5" x14ac:dyDescent="0.35">
      <c r="A108" t="s">
        <v>156</v>
      </c>
      <c r="B108" s="5">
        <v>17.222118055555558</v>
      </c>
      <c r="C108" s="5">
        <v>7.5396428571428578</v>
      </c>
      <c r="D108" s="5">
        <v>18.270502645502646</v>
      </c>
      <c r="E108" s="8">
        <v>14.344087852733688</v>
      </c>
    </row>
    <row r="109" spans="1:5" x14ac:dyDescent="0.35">
      <c r="A109" t="s">
        <v>157</v>
      </c>
      <c r="B109" s="5">
        <v>13.993003472222222</v>
      </c>
      <c r="C109" s="5">
        <v>20.436488095238097</v>
      </c>
      <c r="D109" s="5">
        <v>7.060185185185186</v>
      </c>
      <c r="E109" s="8">
        <v>13.829892250881834</v>
      </c>
    </row>
    <row r="110" spans="1:5" x14ac:dyDescent="0.35">
      <c r="A110" t="s">
        <v>158</v>
      </c>
      <c r="B110" s="5">
        <v>18.784618055555558</v>
      </c>
      <c r="C110" s="5">
        <v>11.11107142857143</v>
      </c>
      <c r="D110" s="5">
        <v>9.1765873015873023</v>
      </c>
      <c r="E110" s="8">
        <v>13.024092261904764</v>
      </c>
    </row>
    <row r="111" spans="1:5" x14ac:dyDescent="0.35">
      <c r="A111" t="s">
        <v>159</v>
      </c>
      <c r="B111" s="5">
        <v>12.951388888888889</v>
      </c>
      <c r="C111" s="5">
        <v>6.9940476190476195</v>
      </c>
      <c r="D111" s="5">
        <v>14.192019400352734</v>
      </c>
      <c r="E111" s="8">
        <v>11.379151969429747</v>
      </c>
    </row>
    <row r="112" spans="1:5" x14ac:dyDescent="0.35">
      <c r="A112" t="s">
        <v>160</v>
      </c>
      <c r="B112" s="5">
        <v>3.4027777777777777</v>
      </c>
      <c r="C112" s="5">
        <v>6.5476190476190483</v>
      </c>
      <c r="D112" s="5">
        <v>5.5555555555555562</v>
      </c>
      <c r="E112" s="8">
        <v>5.1686507936507944</v>
      </c>
    </row>
  </sheetData>
  <conditionalFormatting sqref="B2">
    <cfRule type="cellIs" dxfId="25" priority="7" operator="lessThan">
      <formula>33.5</formula>
    </cfRule>
  </conditionalFormatting>
  <conditionalFormatting sqref="B2:B112">
    <cfRule type="cellIs" dxfId="24" priority="4" operator="greaterThan">
      <formula>66.5</formula>
    </cfRule>
    <cfRule type="cellIs" dxfId="23" priority="5" operator="between">
      <formula>33.5</formula>
      <formula>66.5</formula>
    </cfRule>
    <cfRule type="cellIs" dxfId="22" priority="6" operator="lessThan">
      <formula>33.5</formula>
    </cfRule>
  </conditionalFormatting>
  <conditionalFormatting sqref="C2:E112">
    <cfRule type="cellIs" dxfId="21" priority="1" operator="greaterThan">
      <formula>66.5</formula>
    </cfRule>
    <cfRule type="cellIs" dxfId="20" priority="2" operator="between">
      <formula>33.5</formula>
      <formula>66.5</formula>
    </cfRule>
    <cfRule type="cellIs" dxfId="19" priority="3" operator="lessThan">
      <formula>33.5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8"/>
  <sheetViews>
    <sheetView topLeftCell="A83" zoomScale="70" zoomScaleNormal="70" workbookViewId="0">
      <selection activeCell="E2" sqref="E2:H113"/>
    </sheetView>
  </sheetViews>
  <sheetFormatPr defaultRowHeight="14.5" x14ac:dyDescent="0.35"/>
  <cols>
    <col min="1" max="1" width="19.26953125" customWidth="1"/>
    <col min="2" max="2" width="23" customWidth="1"/>
    <col min="3" max="3" width="22.26953125" customWidth="1"/>
    <col min="4" max="4" width="8.7265625" customWidth="1"/>
    <col min="5" max="5" width="19.26953125" customWidth="1"/>
    <col min="6" max="6" width="23.1796875" customWidth="1"/>
    <col min="7" max="7" width="21.81640625" customWidth="1"/>
    <col min="8" max="8" width="19.26953125" customWidth="1"/>
    <col min="9" max="9" width="7.453125" customWidth="1"/>
    <col min="10" max="10" width="33.26953125" style="7" customWidth="1"/>
    <col min="11" max="17" width="32.81640625" style="7" customWidth="1"/>
    <col min="18" max="18" width="11.26953125" style="7" customWidth="1"/>
    <col min="19" max="30" width="32.81640625" style="7" customWidth="1"/>
    <col min="32" max="38" width="32.81640625" style="7" customWidth="1"/>
    <col min="39" max="39" width="10.54296875" style="7" customWidth="1"/>
  </cols>
  <sheetData>
    <row r="1" spans="1:39" x14ac:dyDescent="0.35">
      <c r="A1" s="14" t="s">
        <v>26</v>
      </c>
      <c r="B1" s="14"/>
      <c r="C1" s="14"/>
      <c r="E1" s="14" t="s">
        <v>17</v>
      </c>
      <c r="F1" s="14"/>
      <c r="G1" s="14"/>
      <c r="H1" s="14"/>
      <c r="I1" s="10"/>
      <c r="J1" s="13" t="s">
        <v>46</v>
      </c>
      <c r="K1" s="13"/>
      <c r="L1" s="13"/>
      <c r="M1" s="13"/>
      <c r="N1" s="13"/>
      <c r="O1" s="13"/>
      <c r="P1" s="13"/>
      <c r="Q1" s="13"/>
      <c r="R1" s="11"/>
      <c r="S1" s="13" t="s">
        <v>47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F1" s="13" t="s">
        <v>48</v>
      </c>
      <c r="AG1" s="13"/>
      <c r="AH1" s="13"/>
      <c r="AI1" s="13"/>
      <c r="AJ1" s="13"/>
      <c r="AK1" s="13"/>
      <c r="AL1" s="13"/>
      <c r="AM1" s="11"/>
    </row>
    <row r="2" spans="1:39" ht="43.5" x14ac:dyDescent="0.35">
      <c r="A2" s="1" t="str">
        <f>'[1]Overall scores_linked EA=55'!A2</f>
        <v>Country</v>
      </c>
      <c r="B2" s="1" t="s">
        <v>0</v>
      </c>
      <c r="C2" s="1" t="s">
        <v>1</v>
      </c>
      <c r="E2" s="4" t="s">
        <v>13</v>
      </c>
      <c r="F2" s="4" t="s">
        <v>14</v>
      </c>
      <c r="G2" s="4" t="s">
        <v>15</v>
      </c>
      <c r="H2" s="4" t="s">
        <v>16</v>
      </c>
      <c r="I2" s="10"/>
      <c r="J2" s="12" t="s">
        <v>18</v>
      </c>
      <c r="K2" s="12" t="s">
        <v>19</v>
      </c>
      <c r="L2" s="12" t="s">
        <v>20</v>
      </c>
      <c r="M2" s="12" t="s">
        <v>21</v>
      </c>
      <c r="N2" s="12" t="s">
        <v>22</v>
      </c>
      <c r="O2" s="12" t="s">
        <v>23</v>
      </c>
      <c r="P2" s="12" t="s">
        <v>24</v>
      </c>
      <c r="Q2" s="12" t="s">
        <v>25</v>
      </c>
      <c r="S2" s="12" t="s">
        <v>34</v>
      </c>
      <c r="T2" s="12" t="s">
        <v>35</v>
      </c>
      <c r="U2" s="12" t="s">
        <v>36</v>
      </c>
      <c r="V2" s="12" t="s">
        <v>37</v>
      </c>
      <c r="W2" s="12" t="s">
        <v>38</v>
      </c>
      <c r="X2" s="12" t="s">
        <v>39</v>
      </c>
      <c r="Y2" s="12" t="s">
        <v>40</v>
      </c>
      <c r="Z2" s="12" t="s">
        <v>41</v>
      </c>
      <c r="AA2" s="12" t="s">
        <v>42</v>
      </c>
      <c r="AB2" s="12" t="s">
        <v>43</v>
      </c>
      <c r="AC2" s="12" t="s">
        <v>44</v>
      </c>
      <c r="AD2" s="12" t="s">
        <v>45</v>
      </c>
      <c r="AF2" s="12" t="s">
        <v>27</v>
      </c>
      <c r="AG2" s="12" t="s">
        <v>28</v>
      </c>
      <c r="AH2" s="12" t="s">
        <v>29</v>
      </c>
      <c r="AI2" s="12" t="s">
        <v>30</v>
      </c>
      <c r="AJ2" s="12" t="s">
        <v>31</v>
      </c>
      <c r="AK2" s="12" t="s">
        <v>32</v>
      </c>
      <c r="AL2" s="12" t="s">
        <v>33</v>
      </c>
    </row>
    <row r="3" spans="1:39" x14ac:dyDescent="0.35">
      <c r="A3" s="2" t="str">
        <f>'[1]Overall scores_linked EA=55'!A31</f>
        <v>Denmark</v>
      </c>
      <c r="B3" s="3" t="s">
        <v>11</v>
      </c>
      <c r="C3" s="3" t="s">
        <v>8</v>
      </c>
      <c r="E3" s="6">
        <f>VLOOKUP(A3,'[1]Overall scores_linked EA=111'!$A$2:$D$113,2,0)</f>
        <v>100</v>
      </c>
      <c r="F3" s="6">
        <f>VLOOKUP(A3,'[1]Overall scores_linked EA=111'!$A$2:$D$113,3,0)</f>
        <v>94.452380952380963</v>
      </c>
      <c r="G3" s="6">
        <f>VLOOKUP(A3,'[1]Overall scores_linked EA=111'!$A$2:$D$113,4,0)</f>
        <v>86.304174059288826</v>
      </c>
      <c r="H3" s="9">
        <f t="shared" ref="H3:H34" si="0">AVERAGE(E3:G3)</f>
        <v>93.585518337223263</v>
      </c>
      <c r="I3" s="10"/>
      <c r="J3" s="9">
        <v>0</v>
      </c>
      <c r="K3" s="9">
        <v>0</v>
      </c>
      <c r="L3" s="9">
        <v>33.333333333333329</v>
      </c>
      <c r="M3" s="9">
        <v>35</v>
      </c>
      <c r="N3" s="9">
        <v>44.444444444444443</v>
      </c>
      <c r="O3" s="9">
        <v>50</v>
      </c>
      <c r="P3" s="9">
        <v>29.16375</v>
      </c>
      <c r="Q3" s="9">
        <v>0</v>
      </c>
      <c r="S3" s="9">
        <v>33.333333333333336</v>
      </c>
      <c r="T3" s="9">
        <v>57.142857142857146</v>
      </c>
      <c r="U3" s="9">
        <v>60.416666666666671</v>
      </c>
      <c r="V3" s="9">
        <v>0</v>
      </c>
      <c r="W3" s="9">
        <v>0</v>
      </c>
      <c r="X3" s="9">
        <v>0</v>
      </c>
      <c r="Y3" s="9">
        <v>0</v>
      </c>
      <c r="Z3" s="9">
        <v>30.555555555555557</v>
      </c>
      <c r="AA3" s="9">
        <v>0</v>
      </c>
      <c r="AB3" s="9">
        <v>0</v>
      </c>
      <c r="AC3" s="9">
        <v>33.333333333333336</v>
      </c>
      <c r="AD3" s="9">
        <v>0</v>
      </c>
      <c r="AF3" s="9">
        <v>50</v>
      </c>
      <c r="AG3" s="9">
        <v>67.708333333333329</v>
      </c>
      <c r="AH3" s="9">
        <v>0</v>
      </c>
      <c r="AI3" s="9">
        <v>0</v>
      </c>
      <c r="AJ3" s="9">
        <v>61.111111111111114</v>
      </c>
      <c r="AK3" s="9">
        <v>9.7212499999999995</v>
      </c>
      <c r="AL3" s="9">
        <v>0</v>
      </c>
      <c r="AM3" s="11"/>
    </row>
    <row r="4" spans="1:39" x14ac:dyDescent="0.35">
      <c r="A4" s="2" t="str">
        <f>'[1]Overall scores_linked EA=55'!A106</f>
        <v>United States</v>
      </c>
      <c r="B4" s="3" t="s">
        <v>11</v>
      </c>
      <c r="C4" s="3" t="s">
        <v>8</v>
      </c>
      <c r="E4" s="6">
        <f>VLOOKUP(A4,'[1]Overall scores_linked EA=111'!$A$2:$D$113,2,0)</f>
        <v>100</v>
      </c>
      <c r="F4" s="6">
        <f>VLOOKUP(A4,'[1]Overall scores_linked EA=111'!$A$2:$D$113,3,0)</f>
        <v>84.615079365079382</v>
      </c>
      <c r="G4" s="6">
        <f>VLOOKUP(A4,'[1]Overall scores_linked EA=111'!$A$2:$D$113,4,0)</f>
        <v>88.120370370370381</v>
      </c>
      <c r="H4" s="9">
        <f t="shared" si="0"/>
        <v>90.911816578483254</v>
      </c>
      <c r="I4" s="10"/>
      <c r="J4" s="6">
        <v>100</v>
      </c>
      <c r="K4" s="6">
        <v>100</v>
      </c>
      <c r="L4" s="6">
        <v>100</v>
      </c>
      <c r="M4" s="6">
        <v>100</v>
      </c>
      <c r="N4" s="6">
        <v>100</v>
      </c>
      <c r="O4" s="6">
        <v>100</v>
      </c>
      <c r="P4" s="6">
        <v>100</v>
      </c>
      <c r="Q4" s="6">
        <v>100</v>
      </c>
      <c r="S4" s="9">
        <v>83.333333333333329</v>
      </c>
      <c r="T4" s="9">
        <v>100</v>
      </c>
      <c r="U4" s="9">
        <v>58.333333333333329</v>
      </c>
      <c r="V4" s="9">
        <v>58.333333333333336</v>
      </c>
      <c r="W4" s="9">
        <v>50</v>
      </c>
      <c r="X4" s="9">
        <v>100</v>
      </c>
      <c r="Y4" s="9">
        <v>50</v>
      </c>
      <c r="Z4" s="9">
        <v>16.666666666666668</v>
      </c>
      <c r="AA4" s="9">
        <v>66.666666666666671</v>
      </c>
      <c r="AB4" s="9">
        <v>20</v>
      </c>
      <c r="AC4" s="9">
        <v>68.518518518518519</v>
      </c>
      <c r="AD4" s="9">
        <v>0</v>
      </c>
      <c r="AF4" s="9">
        <v>100</v>
      </c>
      <c r="AG4" s="9">
        <v>86.875</v>
      </c>
      <c r="AH4" s="9">
        <v>87.5</v>
      </c>
      <c r="AI4" s="9">
        <v>55.555555555555564</v>
      </c>
      <c r="AJ4" s="9">
        <v>16.666666666666668</v>
      </c>
      <c r="AK4" s="9">
        <v>11.11</v>
      </c>
      <c r="AL4" s="9">
        <v>0</v>
      </c>
      <c r="AM4" s="11"/>
    </row>
    <row r="5" spans="1:39" x14ac:dyDescent="0.35">
      <c r="A5" s="2" t="str">
        <f>'[1]Overall scores_linked EA=55'!A21</f>
        <v>Canada</v>
      </c>
      <c r="B5" s="3" t="s">
        <v>11</v>
      </c>
      <c r="C5" s="3" t="s">
        <v>8</v>
      </c>
      <c r="E5" s="6">
        <f>VLOOKUP(A5,'[1]Overall scores_linked EA=111'!$A$2:$D$113,2,0)</f>
        <v>100</v>
      </c>
      <c r="F5" s="6">
        <f>VLOOKUP(A5,'[1]Overall scores_linked EA=111'!$A$2:$D$113,3,0)</f>
        <v>86.852182539682545</v>
      </c>
      <c r="G5" s="6">
        <f>VLOOKUP(A5,'[1]Overall scores_linked EA=111'!$A$2:$D$113,4,0)</f>
        <v>85.360252549115842</v>
      </c>
      <c r="H5" s="9">
        <f t="shared" si="0"/>
        <v>90.737478362932791</v>
      </c>
      <c r="I5" s="10"/>
      <c r="J5" s="9">
        <v>80</v>
      </c>
      <c r="K5" s="9">
        <v>50</v>
      </c>
      <c r="L5" s="9">
        <v>33.333333333333329</v>
      </c>
      <c r="M5" s="9">
        <v>52.5</v>
      </c>
      <c r="N5" s="9">
        <v>62.222222222222214</v>
      </c>
      <c r="O5" s="9">
        <v>100</v>
      </c>
      <c r="P5" s="9">
        <v>8.3324999999999996</v>
      </c>
      <c r="Q5" s="9">
        <v>0</v>
      </c>
      <c r="S5" s="9">
        <v>33.333333333333336</v>
      </c>
      <c r="T5" s="9">
        <v>42.857142857142854</v>
      </c>
      <c r="U5" s="9">
        <v>56.25</v>
      </c>
      <c r="V5" s="9">
        <v>0</v>
      </c>
      <c r="W5" s="9">
        <v>25</v>
      </c>
      <c r="X5" s="9">
        <v>0</v>
      </c>
      <c r="Y5" s="9">
        <v>0</v>
      </c>
      <c r="Z5" s="9">
        <v>5.5555555555555562</v>
      </c>
      <c r="AA5" s="9">
        <v>0</v>
      </c>
      <c r="AB5" s="9">
        <v>0</v>
      </c>
      <c r="AC5" s="9">
        <v>50</v>
      </c>
      <c r="AD5" s="9">
        <v>0</v>
      </c>
      <c r="AF5" s="9">
        <v>0</v>
      </c>
      <c r="AG5" s="9">
        <v>31.25</v>
      </c>
      <c r="AH5" s="9">
        <v>37.5</v>
      </c>
      <c r="AI5" s="9">
        <v>0</v>
      </c>
      <c r="AJ5" s="9">
        <v>16.666666666666668</v>
      </c>
      <c r="AK5" s="9">
        <v>36.110833333333332</v>
      </c>
      <c r="AL5" s="9">
        <v>0</v>
      </c>
      <c r="AM5" s="11"/>
    </row>
    <row r="6" spans="1:39" x14ac:dyDescent="0.35">
      <c r="A6" s="2" t="str">
        <f>'[1]Overall scores_linked EA=55'!A72</f>
        <v>Netherlands</v>
      </c>
      <c r="B6" s="3" t="s">
        <v>11</v>
      </c>
      <c r="C6" s="3" t="s">
        <v>8</v>
      </c>
      <c r="E6" s="6">
        <f>VLOOKUP(A6,'[1]Overall scores_linked EA=111'!$A$2:$D$113,2,0)</f>
        <v>100</v>
      </c>
      <c r="F6" s="6">
        <f>VLOOKUP(A6,'[1]Overall scores_linked EA=111'!$A$2:$D$113,3,0)</f>
        <v>92.345238095238102</v>
      </c>
      <c r="G6" s="6">
        <f>VLOOKUP(A6,'[1]Overall scores_linked EA=111'!$A$2:$D$113,4,0)</f>
        <v>76.331018518518519</v>
      </c>
      <c r="H6" s="9">
        <f t="shared" si="0"/>
        <v>89.558752204585531</v>
      </c>
      <c r="I6" s="10"/>
      <c r="J6" s="9">
        <v>100</v>
      </c>
      <c r="K6" s="9">
        <v>100</v>
      </c>
      <c r="L6" s="9">
        <v>100</v>
      </c>
      <c r="M6" s="9">
        <v>100</v>
      </c>
      <c r="N6" s="9">
        <v>100</v>
      </c>
      <c r="O6" s="9">
        <v>100</v>
      </c>
      <c r="P6" s="9">
        <v>100</v>
      </c>
      <c r="Q6" s="9">
        <v>100</v>
      </c>
      <c r="S6" s="9">
        <v>33.333333333333336</v>
      </c>
      <c r="T6" s="9">
        <v>71.428571428571431</v>
      </c>
      <c r="U6" s="9">
        <v>29.166666666666668</v>
      </c>
      <c r="V6" s="9">
        <v>41.666666666666671</v>
      </c>
      <c r="W6" s="9">
        <v>62.5</v>
      </c>
      <c r="X6" s="9">
        <v>55.555555555555564</v>
      </c>
      <c r="Y6" s="9">
        <v>33.333333333333336</v>
      </c>
      <c r="Z6" s="9">
        <v>33.333333333333336</v>
      </c>
      <c r="AA6" s="9">
        <v>66.666666666666671</v>
      </c>
      <c r="AB6" s="9">
        <v>46.666666666666671</v>
      </c>
      <c r="AC6" s="9">
        <v>53.703703703703717</v>
      </c>
      <c r="AD6" s="9">
        <v>0</v>
      </c>
      <c r="AF6" s="9">
        <v>100</v>
      </c>
      <c r="AG6" s="9">
        <v>36.9375</v>
      </c>
      <c r="AH6" s="9">
        <v>75</v>
      </c>
      <c r="AI6" s="9">
        <v>55.555555555555564</v>
      </c>
      <c r="AJ6" s="9">
        <v>33.333333333333336</v>
      </c>
      <c r="AK6" s="9">
        <v>68.640790123456782</v>
      </c>
      <c r="AL6" s="9">
        <v>0</v>
      </c>
      <c r="AM6" s="11"/>
    </row>
    <row r="7" spans="1:39" x14ac:dyDescent="0.35">
      <c r="A7" s="2" t="str">
        <f>'[1]Overall scores_linked EA=55'!A39</f>
        <v>Germany</v>
      </c>
      <c r="B7" s="3" t="s">
        <v>11</v>
      </c>
      <c r="C7" s="3" t="s">
        <v>8</v>
      </c>
      <c r="E7" s="6">
        <f>VLOOKUP(A7,'[1]Overall scores_linked EA=111'!$A$2:$D$113,2,0)</f>
        <v>100</v>
      </c>
      <c r="F7" s="6">
        <f>VLOOKUP(A7,'[1]Overall scores_linked EA=111'!$A$2:$D$113,3,0)</f>
        <v>90.466269841269849</v>
      </c>
      <c r="G7" s="6">
        <f>VLOOKUP(A7,'[1]Overall scores_linked EA=111'!$A$2:$D$113,4,0)</f>
        <v>77.091049382716051</v>
      </c>
      <c r="H7" s="9">
        <f t="shared" si="0"/>
        <v>89.185773074661981</v>
      </c>
      <c r="I7" s="10"/>
      <c r="J7" s="9">
        <v>100</v>
      </c>
      <c r="K7" s="9">
        <v>100</v>
      </c>
      <c r="L7" s="9">
        <v>100</v>
      </c>
      <c r="M7" s="9">
        <v>100</v>
      </c>
      <c r="N7" s="9">
        <v>100</v>
      </c>
      <c r="O7" s="9">
        <v>100</v>
      </c>
      <c r="P7" s="9">
        <v>100</v>
      </c>
      <c r="Q7" s="9">
        <v>100</v>
      </c>
      <c r="S7" s="9">
        <v>66.666666666666671</v>
      </c>
      <c r="T7" s="9">
        <v>57.142857142857146</v>
      </c>
      <c r="U7" s="9">
        <v>62.5</v>
      </c>
      <c r="V7" s="9">
        <v>41.666666666666671</v>
      </c>
      <c r="W7" s="9">
        <v>50</v>
      </c>
      <c r="X7" s="9">
        <v>0</v>
      </c>
      <c r="Y7" s="9">
        <v>91.666666666666671</v>
      </c>
      <c r="Z7" s="9">
        <v>0</v>
      </c>
      <c r="AA7" s="9">
        <v>0</v>
      </c>
      <c r="AB7" s="9">
        <v>66.666666666666657</v>
      </c>
      <c r="AC7" s="9">
        <v>66.666666666666671</v>
      </c>
      <c r="AD7" s="9">
        <v>0</v>
      </c>
      <c r="AF7" s="9">
        <v>100</v>
      </c>
      <c r="AG7" s="9">
        <v>60.3125</v>
      </c>
      <c r="AH7" s="9">
        <v>75</v>
      </c>
      <c r="AI7" s="9">
        <v>100</v>
      </c>
      <c r="AJ7" s="9">
        <v>33.333333333333336</v>
      </c>
      <c r="AK7" s="9">
        <v>72.856999999999999</v>
      </c>
      <c r="AL7" s="9">
        <v>0</v>
      </c>
      <c r="AM7" s="11"/>
    </row>
    <row r="8" spans="1:39" x14ac:dyDescent="0.35">
      <c r="A8" s="2" t="str">
        <f>'[1]Overall scores_linked EA=55'!A105</f>
        <v>United Kingdom</v>
      </c>
      <c r="B8" s="3" t="s">
        <v>11</v>
      </c>
      <c r="C8" s="3" t="s">
        <v>8</v>
      </c>
      <c r="E8" s="6">
        <f>VLOOKUP(A8,'[1]Overall scores_linked EA=111'!$A$2:$D$113,2,0)</f>
        <v>100</v>
      </c>
      <c r="F8" s="6">
        <f>VLOOKUP(A8,'[1]Overall scores_linked EA=111'!$A$2:$D$113,3,0)</f>
        <v>88.874007936507937</v>
      </c>
      <c r="G8" s="6">
        <f>VLOOKUP(A8,'[1]Overall scores_linked EA=111'!$A$2:$D$113,4,0)</f>
        <v>76.544312169312164</v>
      </c>
      <c r="H8" s="9">
        <f t="shared" si="0"/>
        <v>88.472773368606695</v>
      </c>
      <c r="I8" s="10"/>
      <c r="J8" s="9">
        <v>100</v>
      </c>
      <c r="K8" s="9">
        <v>100</v>
      </c>
      <c r="L8" s="9">
        <v>100</v>
      </c>
      <c r="M8" s="9">
        <v>100</v>
      </c>
      <c r="N8" s="9">
        <v>100</v>
      </c>
      <c r="O8" s="9">
        <v>100</v>
      </c>
      <c r="P8" s="9">
        <v>100</v>
      </c>
      <c r="Q8" s="9">
        <v>100</v>
      </c>
      <c r="S8" s="9">
        <v>66.666666666666671</v>
      </c>
      <c r="T8" s="9">
        <v>71.428571428571431</v>
      </c>
      <c r="U8" s="9">
        <v>58.333333333333329</v>
      </c>
      <c r="V8" s="9">
        <v>16.666666666666668</v>
      </c>
      <c r="W8" s="9">
        <v>100</v>
      </c>
      <c r="X8" s="9">
        <v>66.666666666666671</v>
      </c>
      <c r="Y8" s="9">
        <v>91.666666666666671</v>
      </c>
      <c r="Z8" s="9">
        <v>83.333333333333314</v>
      </c>
      <c r="AA8" s="9">
        <v>66.666666666666671</v>
      </c>
      <c r="AB8" s="9">
        <v>93.333333333333343</v>
      </c>
      <c r="AC8" s="9">
        <v>96.296296296296305</v>
      </c>
      <c r="AD8" s="9">
        <v>50</v>
      </c>
      <c r="AF8" s="9">
        <v>100</v>
      </c>
      <c r="AG8" s="9">
        <v>73.75</v>
      </c>
      <c r="AH8" s="9">
        <v>50</v>
      </c>
      <c r="AI8" s="9">
        <v>83.333333333333329</v>
      </c>
      <c r="AJ8" s="9">
        <v>55.555555555555564</v>
      </c>
      <c r="AK8" s="9">
        <v>100</v>
      </c>
      <c r="AL8" s="9">
        <v>50</v>
      </c>
      <c r="AM8" s="11"/>
    </row>
    <row r="9" spans="1:39" x14ac:dyDescent="0.35">
      <c r="A9" s="2" t="str">
        <f>'[1]Overall scores_linked EA=55'!A81</f>
        <v>Romania</v>
      </c>
      <c r="B9" s="3" t="s">
        <v>9</v>
      </c>
      <c r="C9" s="3" t="s">
        <v>5</v>
      </c>
      <c r="E9" s="6">
        <f>VLOOKUP(A9,'[1]Overall scores_linked EA=111'!$A$2:$D$113,2,0)</f>
        <v>100</v>
      </c>
      <c r="F9" s="6">
        <f>VLOOKUP(A9,'[1]Overall scores_linked EA=111'!$A$2:$D$113,3,0)</f>
        <v>74.122380952380951</v>
      </c>
      <c r="G9" s="6">
        <f>VLOOKUP(A9,'[1]Overall scores_linked EA=111'!$A$2:$D$113,4,0)</f>
        <v>85.825617283950621</v>
      </c>
      <c r="H9" s="9">
        <f t="shared" si="0"/>
        <v>86.649332745443857</v>
      </c>
      <c r="I9" s="10"/>
      <c r="J9" s="9">
        <v>100</v>
      </c>
      <c r="K9" s="9">
        <v>100</v>
      </c>
      <c r="L9" s="9">
        <v>100</v>
      </c>
      <c r="M9" s="9">
        <v>100</v>
      </c>
      <c r="N9" s="9">
        <v>100</v>
      </c>
      <c r="O9" s="9">
        <v>100</v>
      </c>
      <c r="P9" s="9">
        <v>100</v>
      </c>
      <c r="Q9" s="9">
        <v>100</v>
      </c>
      <c r="S9" s="9">
        <v>75</v>
      </c>
      <c r="T9" s="9">
        <v>57.142857142857146</v>
      </c>
      <c r="U9" s="9">
        <v>51.388888888888893</v>
      </c>
      <c r="V9" s="9">
        <v>62.5</v>
      </c>
      <c r="W9" s="9">
        <v>75</v>
      </c>
      <c r="X9" s="9">
        <v>94.444444444444443</v>
      </c>
      <c r="Y9" s="9">
        <v>91.666666666666671</v>
      </c>
      <c r="Z9" s="9">
        <v>86.111111111111114</v>
      </c>
      <c r="AA9" s="9">
        <v>66.666666666666671</v>
      </c>
      <c r="AB9" s="9">
        <v>83.333333333333343</v>
      </c>
      <c r="AC9" s="9">
        <v>66.666666666666671</v>
      </c>
      <c r="AD9" s="9">
        <v>69.999999999999943</v>
      </c>
      <c r="AF9" s="9">
        <v>100</v>
      </c>
      <c r="AG9" s="9">
        <v>43.75</v>
      </c>
      <c r="AH9" s="9">
        <v>62.5</v>
      </c>
      <c r="AI9" s="9">
        <v>83.333333333333329</v>
      </c>
      <c r="AJ9" s="9">
        <v>58.333333333333336</v>
      </c>
      <c r="AK9" s="9">
        <v>100</v>
      </c>
      <c r="AL9" s="9">
        <v>69.999999999999943</v>
      </c>
      <c r="AM9" s="11"/>
    </row>
    <row r="10" spans="1:39" x14ac:dyDescent="0.35">
      <c r="A10" s="2" t="str">
        <f>'[1]Overall scores_linked EA=55'!A49</f>
        <v>Italy</v>
      </c>
      <c r="B10" s="3" t="s">
        <v>11</v>
      </c>
      <c r="C10" s="3" t="s">
        <v>8</v>
      </c>
      <c r="E10" s="6">
        <f>VLOOKUP(A10,'[1]Overall scores_linked EA=111'!$A$2:$D$113,2,0)</f>
        <v>100</v>
      </c>
      <c r="F10" s="6">
        <f>VLOOKUP(A10,'[1]Overall scores_linked EA=111'!$A$2:$D$113,3,0)</f>
        <v>84.557083333333338</v>
      </c>
      <c r="G10" s="6">
        <f>VLOOKUP(A10,'[1]Overall scores_linked EA=111'!$A$2:$D$113,4,0)</f>
        <v>72.395282186948847</v>
      </c>
      <c r="H10" s="9">
        <f t="shared" si="0"/>
        <v>85.650788506760719</v>
      </c>
      <c r="I10" s="10"/>
      <c r="J10" s="9">
        <v>100</v>
      </c>
      <c r="K10" s="9">
        <v>100</v>
      </c>
      <c r="L10" s="9">
        <v>100</v>
      </c>
      <c r="M10" s="9">
        <v>100</v>
      </c>
      <c r="N10" s="9">
        <v>100</v>
      </c>
      <c r="O10" s="9">
        <v>100</v>
      </c>
      <c r="P10" s="9">
        <v>100</v>
      </c>
      <c r="Q10" s="9">
        <v>100</v>
      </c>
      <c r="S10" s="9">
        <v>0</v>
      </c>
      <c r="T10" s="9">
        <v>100</v>
      </c>
      <c r="U10" s="9">
        <v>60.416666666666671</v>
      </c>
      <c r="V10" s="9">
        <v>0</v>
      </c>
      <c r="W10" s="9">
        <v>0</v>
      </c>
      <c r="X10" s="9">
        <v>11.111111111111112</v>
      </c>
      <c r="Y10" s="9">
        <v>0</v>
      </c>
      <c r="Z10" s="9">
        <v>27.777777777777779</v>
      </c>
      <c r="AA10" s="9">
        <v>16.666666666666668</v>
      </c>
      <c r="AB10" s="9">
        <v>60</v>
      </c>
      <c r="AC10" s="9">
        <v>44.44444444444445</v>
      </c>
      <c r="AD10" s="9">
        <v>0</v>
      </c>
      <c r="AF10" s="9">
        <v>50</v>
      </c>
      <c r="AG10" s="9">
        <v>12.5</v>
      </c>
      <c r="AH10" s="9">
        <v>0</v>
      </c>
      <c r="AI10" s="9">
        <v>33.333333333333336</v>
      </c>
      <c r="AJ10" s="9">
        <v>0</v>
      </c>
      <c r="AK10" s="9">
        <v>11.11</v>
      </c>
      <c r="AL10" s="9">
        <v>0</v>
      </c>
      <c r="AM10" s="11"/>
    </row>
    <row r="11" spans="1:39" x14ac:dyDescent="0.35">
      <c r="A11" s="2" t="str">
        <f>'[1]Overall scores_linked EA=55'!A30</f>
        <v>Czech Republic</v>
      </c>
      <c r="B11" s="3" t="s">
        <v>11</v>
      </c>
      <c r="C11" s="3" t="s">
        <v>8</v>
      </c>
      <c r="E11" s="6">
        <f>VLOOKUP(A11,'[1]Overall scores_linked EA=111'!$A$2:$D$113,2,0)</f>
        <v>100</v>
      </c>
      <c r="F11" s="6">
        <f>VLOOKUP(A11,'[1]Overall scores_linked EA=111'!$A$2:$D$113,3,0)</f>
        <v>86.783234126984127</v>
      </c>
      <c r="G11" s="6">
        <f>VLOOKUP(A11,'[1]Overall scores_linked EA=111'!$A$2:$D$113,4,0)</f>
        <v>69.920634920634924</v>
      </c>
      <c r="H11" s="9">
        <f t="shared" si="0"/>
        <v>85.567956349206341</v>
      </c>
      <c r="I11" s="10"/>
      <c r="J11" s="9">
        <v>80</v>
      </c>
      <c r="K11" s="9">
        <v>25</v>
      </c>
      <c r="L11" s="9">
        <v>33.333333333333329</v>
      </c>
      <c r="M11" s="9">
        <v>74.166666666666657</v>
      </c>
      <c r="N11" s="9">
        <v>80</v>
      </c>
      <c r="O11" s="9">
        <v>100</v>
      </c>
      <c r="P11" s="9">
        <v>99.99</v>
      </c>
      <c r="Q11" s="9">
        <v>53.579999999999991</v>
      </c>
      <c r="S11" s="9">
        <v>66.666666666666671</v>
      </c>
      <c r="T11" s="9">
        <v>71.428571428571431</v>
      </c>
      <c r="U11" s="9">
        <v>33.333333333333336</v>
      </c>
      <c r="V11" s="9">
        <v>12.5</v>
      </c>
      <c r="W11" s="9">
        <v>0</v>
      </c>
      <c r="X11" s="9">
        <v>0</v>
      </c>
      <c r="Y11" s="9">
        <v>33.333333333333336</v>
      </c>
      <c r="Z11" s="9">
        <v>0</v>
      </c>
      <c r="AA11" s="9">
        <v>0</v>
      </c>
      <c r="AB11" s="9">
        <v>0</v>
      </c>
      <c r="AC11" s="9">
        <v>53.703703703703717</v>
      </c>
      <c r="AD11" s="9">
        <v>0</v>
      </c>
      <c r="AF11" s="9">
        <v>100</v>
      </c>
      <c r="AG11" s="9">
        <v>51.041666666666664</v>
      </c>
      <c r="AH11" s="9">
        <v>75</v>
      </c>
      <c r="AI11" s="9">
        <v>55.555555555555564</v>
      </c>
      <c r="AJ11" s="9">
        <v>33.333333333333336</v>
      </c>
      <c r="AK11" s="9">
        <v>84.523333333333326</v>
      </c>
      <c r="AL11" s="9">
        <v>0</v>
      </c>
      <c r="AM11" s="11"/>
    </row>
    <row r="12" spans="1:39" x14ac:dyDescent="0.35">
      <c r="A12" s="2" t="str">
        <f>'[1]Overall scores_linked EA=55'!A38</f>
        <v>France</v>
      </c>
      <c r="B12" s="3" t="s">
        <v>11</v>
      </c>
      <c r="C12" s="3" t="s">
        <v>8</v>
      </c>
      <c r="E12" s="6">
        <f>VLOOKUP(A12,'[1]Overall scores_linked EA=111'!$A$2:$D$113,2,0)</f>
        <v>100</v>
      </c>
      <c r="F12" s="6">
        <f>VLOOKUP(A12,'[1]Overall scores_linked EA=111'!$A$2:$D$113,3,0)</f>
        <v>80.817460317460316</v>
      </c>
      <c r="G12" s="6">
        <f>VLOOKUP(A12,'[1]Overall scores_linked EA=111'!$A$2:$D$113,4,0)</f>
        <v>75.784886751635526</v>
      </c>
      <c r="H12" s="9">
        <f t="shared" si="0"/>
        <v>85.534115689698595</v>
      </c>
      <c r="I12" s="10"/>
      <c r="J12" s="9">
        <v>100</v>
      </c>
      <c r="K12" s="9">
        <v>100</v>
      </c>
      <c r="L12" s="9">
        <v>100</v>
      </c>
      <c r="M12" s="9">
        <v>100</v>
      </c>
      <c r="N12" s="9">
        <v>100</v>
      </c>
      <c r="O12" s="9">
        <v>100</v>
      </c>
      <c r="P12" s="9">
        <v>100</v>
      </c>
      <c r="Q12" s="9">
        <v>100</v>
      </c>
      <c r="S12" s="9">
        <v>91.666666666666671</v>
      </c>
      <c r="T12" s="9">
        <v>100</v>
      </c>
      <c r="U12" s="9">
        <v>56.25</v>
      </c>
      <c r="V12" s="9">
        <v>50</v>
      </c>
      <c r="W12" s="9">
        <v>100</v>
      </c>
      <c r="X12" s="9">
        <v>33.333333333333336</v>
      </c>
      <c r="Y12" s="9">
        <v>75</v>
      </c>
      <c r="Z12" s="9">
        <v>69.444444444444443</v>
      </c>
      <c r="AA12" s="9">
        <v>41.666666666666671</v>
      </c>
      <c r="AB12" s="9">
        <v>66.666666666666657</v>
      </c>
      <c r="AC12" s="9">
        <v>59.259259259259267</v>
      </c>
      <c r="AD12" s="9">
        <v>0</v>
      </c>
      <c r="AF12" s="9">
        <v>100</v>
      </c>
      <c r="AG12" s="9">
        <v>43.75</v>
      </c>
      <c r="AH12" s="9">
        <v>62.5</v>
      </c>
      <c r="AI12" s="9">
        <v>50</v>
      </c>
      <c r="AJ12" s="9">
        <v>75</v>
      </c>
      <c r="AK12" s="9">
        <v>9.7212499999999995</v>
      </c>
      <c r="AL12" s="9">
        <v>0</v>
      </c>
      <c r="AM12" s="11"/>
    </row>
    <row r="13" spans="1:39" x14ac:dyDescent="0.35">
      <c r="A13" s="2" t="str">
        <f>'[1]Overall scores_linked EA=55'!A95</f>
        <v>Switzerland</v>
      </c>
      <c r="B13" s="3" t="s">
        <v>11</v>
      </c>
      <c r="C13" s="3" t="s">
        <v>8</v>
      </c>
      <c r="E13" s="6">
        <f>VLOOKUP(A13,'[1]Overall scores_linked EA=111'!$A$2:$D$113,2,0)</f>
        <v>100</v>
      </c>
      <c r="F13" s="6">
        <f>VLOOKUP(A13,'[1]Overall scores_linked EA=111'!$A$2:$D$113,3,0)</f>
        <v>89.428571428571431</v>
      </c>
      <c r="G13" s="6">
        <f>VLOOKUP(A13,'[1]Overall scores_linked EA=111'!$A$2:$D$113,4,0)</f>
        <v>65.779027042915928</v>
      </c>
      <c r="H13" s="9">
        <f t="shared" si="0"/>
        <v>85.069199490495791</v>
      </c>
      <c r="I13" s="10"/>
      <c r="J13" s="9">
        <v>100</v>
      </c>
      <c r="K13" s="9">
        <v>100</v>
      </c>
      <c r="L13" s="9">
        <v>100</v>
      </c>
      <c r="M13" s="9">
        <v>100</v>
      </c>
      <c r="N13" s="9">
        <v>100</v>
      </c>
      <c r="O13" s="9">
        <v>100</v>
      </c>
      <c r="P13" s="9">
        <v>100</v>
      </c>
      <c r="Q13" s="9">
        <v>100</v>
      </c>
      <c r="S13" s="9">
        <v>66.666666666666671</v>
      </c>
      <c r="T13" s="9">
        <v>100</v>
      </c>
      <c r="U13" s="9">
        <v>61.111111111111114</v>
      </c>
      <c r="V13" s="9">
        <v>75</v>
      </c>
      <c r="W13" s="9">
        <v>50</v>
      </c>
      <c r="X13" s="9">
        <v>88.8888888888889</v>
      </c>
      <c r="Y13" s="9">
        <v>91.666666666666671</v>
      </c>
      <c r="Z13" s="9">
        <v>66.666666666666657</v>
      </c>
      <c r="AA13" s="9">
        <v>66.666666666666671</v>
      </c>
      <c r="AB13" s="9">
        <v>93.333333333333343</v>
      </c>
      <c r="AC13" s="9">
        <v>88.8888888888889</v>
      </c>
      <c r="AD13" s="9">
        <v>69.999999999999943</v>
      </c>
      <c r="AF13" s="9">
        <v>100</v>
      </c>
      <c r="AG13" s="9">
        <v>59.6875</v>
      </c>
      <c r="AH13" s="9">
        <v>62.5</v>
      </c>
      <c r="AI13" s="9">
        <v>55.555555555555564</v>
      </c>
      <c r="AJ13" s="9">
        <v>83.333333333333329</v>
      </c>
      <c r="AK13" s="9">
        <v>100</v>
      </c>
      <c r="AL13" s="9">
        <v>69.999999999999943</v>
      </c>
      <c r="AM13" s="11"/>
    </row>
    <row r="14" spans="1:39" x14ac:dyDescent="0.35">
      <c r="A14" s="2" t="str">
        <f>'[1]Overall scores_linked EA=55'!A54</f>
        <v>Korea, Rep.</v>
      </c>
      <c r="B14" s="3" t="s">
        <v>11</v>
      </c>
      <c r="C14" s="3" t="s">
        <v>8</v>
      </c>
      <c r="E14" s="6">
        <f>VLOOKUP(A14,'[1]Overall scores_linked EA=111'!$A$2:$D$113,2,0)</f>
        <v>100</v>
      </c>
      <c r="F14" s="6">
        <f>VLOOKUP(A14,'[1]Overall scores_linked EA=111'!$A$2:$D$113,3,0)</f>
        <v>71.704365079365076</v>
      </c>
      <c r="G14" s="6">
        <f>VLOOKUP(A14,'[1]Overall scores_linked EA=111'!$A$2:$D$113,4,0)</f>
        <v>82.989197530864203</v>
      </c>
      <c r="H14" s="9">
        <f t="shared" si="0"/>
        <v>84.89785420340975</v>
      </c>
      <c r="I14" s="10"/>
      <c r="J14" s="9">
        <v>80</v>
      </c>
      <c r="K14" s="9">
        <v>50</v>
      </c>
      <c r="L14" s="9">
        <v>33.333333333333329</v>
      </c>
      <c r="M14" s="9">
        <v>68.333333333333329</v>
      </c>
      <c r="N14" s="9">
        <v>35.555555555555557</v>
      </c>
      <c r="O14" s="9">
        <v>74.531494567723527</v>
      </c>
      <c r="P14" s="9">
        <v>37.496249999999996</v>
      </c>
      <c r="Q14" s="9">
        <v>15.833833333333331</v>
      </c>
      <c r="S14" s="9">
        <v>75</v>
      </c>
      <c r="T14" s="9">
        <v>71.428571428571431</v>
      </c>
      <c r="U14" s="9">
        <v>41.666666666666671</v>
      </c>
      <c r="V14" s="9">
        <v>0</v>
      </c>
      <c r="W14" s="9">
        <v>12.5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81.481481481481481</v>
      </c>
      <c r="AD14" s="9">
        <v>0</v>
      </c>
      <c r="AF14" s="9">
        <v>50</v>
      </c>
      <c r="AG14" s="9">
        <v>62.5</v>
      </c>
      <c r="AH14" s="9">
        <v>50</v>
      </c>
      <c r="AI14" s="9">
        <v>11.111111111111112</v>
      </c>
      <c r="AJ14" s="9">
        <v>33.333333333333336</v>
      </c>
      <c r="AK14" s="9">
        <v>17.776694444444441</v>
      </c>
      <c r="AL14" s="9">
        <v>0</v>
      </c>
      <c r="AM14" s="11"/>
    </row>
    <row r="15" spans="1:39" x14ac:dyDescent="0.35">
      <c r="A15" s="2" t="str">
        <f>'[1]Overall scores_linked EA=55'!A13</f>
        <v>Belgium</v>
      </c>
      <c r="B15" s="3" t="s">
        <v>11</v>
      </c>
      <c r="C15" s="3" t="s">
        <v>8</v>
      </c>
      <c r="E15" s="6">
        <f>VLOOKUP(A15,'[1]Overall scores_linked EA=111'!$A$2:$D$113,2,0)</f>
        <v>100</v>
      </c>
      <c r="F15" s="6">
        <f>VLOOKUP(A15,'[1]Overall scores_linked EA=111'!$A$2:$D$113,3,0)</f>
        <v>75.868055555555543</v>
      </c>
      <c r="G15" s="6">
        <f>VLOOKUP(A15,'[1]Overall scores_linked EA=111'!$A$2:$D$113,4,0)</f>
        <v>76.574074074074076</v>
      </c>
      <c r="H15" s="9">
        <f t="shared" si="0"/>
        <v>84.147376543209873</v>
      </c>
      <c r="I15" s="10"/>
      <c r="J15" s="9">
        <v>100</v>
      </c>
      <c r="K15" s="9">
        <v>100</v>
      </c>
      <c r="L15" s="9">
        <v>100</v>
      </c>
      <c r="M15" s="9">
        <v>100</v>
      </c>
      <c r="N15" s="9">
        <v>100</v>
      </c>
      <c r="O15" s="9">
        <v>100</v>
      </c>
      <c r="P15" s="9">
        <v>100</v>
      </c>
      <c r="Q15" s="9">
        <v>100</v>
      </c>
      <c r="S15" s="9">
        <v>33.333333333333336</v>
      </c>
      <c r="T15" s="9">
        <v>71.428571428571431</v>
      </c>
      <c r="U15" s="9">
        <v>56.944444444444443</v>
      </c>
      <c r="V15" s="9">
        <v>50</v>
      </c>
      <c r="W15" s="9">
        <v>0</v>
      </c>
      <c r="X15" s="9">
        <v>22.222222222222225</v>
      </c>
      <c r="Y15" s="9">
        <v>83.333333333333329</v>
      </c>
      <c r="Z15" s="9">
        <v>16.666666666666668</v>
      </c>
      <c r="AA15" s="9">
        <v>50</v>
      </c>
      <c r="AB15" s="9">
        <v>0</v>
      </c>
      <c r="AC15" s="9">
        <v>55.555555555555564</v>
      </c>
      <c r="AD15" s="9">
        <v>0</v>
      </c>
      <c r="AF15" s="9">
        <v>100</v>
      </c>
      <c r="AG15" s="9">
        <v>67.5</v>
      </c>
      <c r="AH15" s="9">
        <v>75</v>
      </c>
      <c r="AI15" s="9">
        <v>66.666666666666671</v>
      </c>
      <c r="AJ15" s="9">
        <v>47.222222222222229</v>
      </c>
      <c r="AK15" s="9">
        <v>29.163749999999997</v>
      </c>
      <c r="AL15" s="9">
        <v>0</v>
      </c>
      <c r="AM15" s="11"/>
    </row>
    <row r="16" spans="1:39" x14ac:dyDescent="0.35">
      <c r="A16" s="2" t="str">
        <f>'[1]Overall scores_linked EA=55'!A66</f>
        <v>Mexico</v>
      </c>
      <c r="B16" s="3" t="s">
        <v>7</v>
      </c>
      <c r="C16" s="3" t="s">
        <v>5</v>
      </c>
      <c r="E16" s="6">
        <f>VLOOKUP(A16,'[1]Overall scores_linked EA=111'!$A$2:$D$113,2,0)</f>
        <v>100</v>
      </c>
      <c r="F16" s="6">
        <f>VLOOKUP(A16,'[1]Overall scores_linked EA=111'!$A$2:$D$113,3,0)</f>
        <v>71.682595238095232</v>
      </c>
      <c r="G16" s="6">
        <f>VLOOKUP(A16,'[1]Overall scores_linked EA=111'!$A$2:$D$113,4,0)</f>
        <v>79.3696991959049</v>
      </c>
      <c r="H16" s="9">
        <f t="shared" si="0"/>
        <v>83.68409814466672</v>
      </c>
      <c r="I16" s="10"/>
      <c r="J16" s="9">
        <v>100</v>
      </c>
      <c r="K16" s="9">
        <v>100</v>
      </c>
      <c r="L16" s="9">
        <v>100</v>
      </c>
      <c r="M16" s="9">
        <v>100</v>
      </c>
      <c r="N16" s="9">
        <v>100</v>
      </c>
      <c r="O16" s="9">
        <v>100</v>
      </c>
      <c r="P16" s="9">
        <v>100</v>
      </c>
      <c r="Q16" s="9">
        <v>100</v>
      </c>
      <c r="S16" s="9">
        <v>75</v>
      </c>
      <c r="T16" s="9">
        <v>100</v>
      </c>
      <c r="U16" s="9">
        <v>62.5</v>
      </c>
      <c r="V16" s="9">
        <v>29.166666666666668</v>
      </c>
      <c r="W16" s="9">
        <v>25</v>
      </c>
      <c r="X16" s="9">
        <v>0</v>
      </c>
      <c r="Y16" s="9">
        <v>50</v>
      </c>
      <c r="Z16" s="9">
        <v>88.888888888888886</v>
      </c>
      <c r="AA16" s="9">
        <v>83.333333333333343</v>
      </c>
      <c r="AB16" s="9">
        <v>26.666666666666668</v>
      </c>
      <c r="AC16" s="9">
        <v>66.666666666666671</v>
      </c>
      <c r="AD16" s="9">
        <v>0</v>
      </c>
      <c r="AF16" s="9">
        <v>100</v>
      </c>
      <c r="AG16" s="9">
        <v>86.25</v>
      </c>
      <c r="AH16" s="9">
        <v>50</v>
      </c>
      <c r="AI16" s="9">
        <v>88.8888888888889</v>
      </c>
      <c r="AJ16" s="9">
        <v>88.8888888888889</v>
      </c>
      <c r="AK16" s="9">
        <v>53.809777777777775</v>
      </c>
      <c r="AL16" s="9">
        <v>0</v>
      </c>
      <c r="AM16" s="11"/>
    </row>
    <row r="17" spans="1:39" x14ac:dyDescent="0.35">
      <c r="A17" s="2" t="str">
        <f>'[1]Overall scores_linked EA=55'!A9</f>
        <v>Austria</v>
      </c>
      <c r="B17" s="3" t="s">
        <v>11</v>
      </c>
      <c r="C17" s="3" t="s">
        <v>8</v>
      </c>
      <c r="E17" s="6">
        <f>VLOOKUP(A17,'[1]Overall scores_linked EA=111'!$A$2:$D$113,2,0)</f>
        <v>100</v>
      </c>
      <c r="F17" s="6">
        <f>VLOOKUP(A17,'[1]Overall scores_linked EA=111'!$A$2:$D$113,3,0)</f>
        <v>73.988095238095212</v>
      </c>
      <c r="G17" s="6">
        <f>VLOOKUP(A17,'[1]Overall scores_linked EA=111'!$A$2:$D$113,4,0)</f>
        <v>73.326719576719583</v>
      </c>
      <c r="H17" s="9">
        <f t="shared" si="0"/>
        <v>82.438271604938265</v>
      </c>
      <c r="I17" s="10"/>
      <c r="J17" s="9">
        <v>80</v>
      </c>
      <c r="K17" s="9">
        <v>50</v>
      </c>
      <c r="L17" s="9">
        <v>33.333333333333329</v>
      </c>
      <c r="M17" s="9">
        <v>57.499999999999993</v>
      </c>
      <c r="N17" s="9">
        <v>22.222222222222221</v>
      </c>
      <c r="O17" s="9">
        <v>0</v>
      </c>
      <c r="P17" s="9">
        <v>41.662499999999994</v>
      </c>
      <c r="Q17" s="9">
        <v>33.935000000000002</v>
      </c>
      <c r="S17" s="9">
        <v>100</v>
      </c>
      <c r="T17" s="9">
        <v>14.285714285714286</v>
      </c>
      <c r="U17" s="9">
        <v>41.666666666666671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85.185185185185205</v>
      </c>
      <c r="AD17" s="9">
        <v>0</v>
      </c>
      <c r="AF17" s="9">
        <v>100</v>
      </c>
      <c r="AG17" s="9">
        <v>50</v>
      </c>
      <c r="AH17" s="9">
        <v>25</v>
      </c>
      <c r="AI17" s="9">
        <v>0</v>
      </c>
      <c r="AJ17" s="9">
        <v>0</v>
      </c>
      <c r="AK17" s="9">
        <v>58.532499999999999</v>
      </c>
      <c r="AL17" s="9">
        <v>0</v>
      </c>
      <c r="AM17" s="11"/>
    </row>
    <row r="18" spans="1:39" x14ac:dyDescent="0.35">
      <c r="A18" s="2" t="str">
        <f>'[1]Overall scores_linked EA=55'!A37</f>
        <v>Finland</v>
      </c>
      <c r="B18" s="3" t="s">
        <v>11</v>
      </c>
      <c r="C18" s="3" t="s">
        <v>8</v>
      </c>
      <c r="E18" s="6">
        <f>VLOOKUP(A18,'[1]Overall scores_linked EA=111'!$A$2:$D$113,2,0)</f>
        <v>100</v>
      </c>
      <c r="F18" s="6">
        <f>VLOOKUP(A18,'[1]Overall scores_linked EA=111'!$A$2:$D$113,3,0)</f>
        <v>83.484126984126988</v>
      </c>
      <c r="G18" s="6">
        <f>VLOOKUP(A18,'[1]Overall scores_linked EA=111'!$A$2:$D$113,4,0)</f>
        <v>63.421296296296305</v>
      </c>
      <c r="H18" s="9">
        <f t="shared" si="0"/>
        <v>82.301807760141102</v>
      </c>
      <c r="I18" s="10"/>
      <c r="J18" s="9">
        <v>0</v>
      </c>
      <c r="K18" s="9">
        <v>0</v>
      </c>
      <c r="L18" s="9">
        <v>16.666666666666664</v>
      </c>
      <c r="M18" s="9">
        <v>47.5</v>
      </c>
      <c r="N18" s="9">
        <v>11.111111111111111</v>
      </c>
      <c r="O18" s="9">
        <v>100</v>
      </c>
      <c r="P18" s="9">
        <v>87.491249999999994</v>
      </c>
      <c r="Q18" s="9">
        <v>100</v>
      </c>
      <c r="S18" s="9">
        <v>33.333333333333336</v>
      </c>
      <c r="T18" s="9">
        <v>14.285714285714286</v>
      </c>
      <c r="U18" s="9">
        <v>53.472222222222221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48.148148148148152</v>
      </c>
      <c r="AD18" s="9">
        <v>0</v>
      </c>
      <c r="AF18" s="9">
        <v>100</v>
      </c>
      <c r="AG18" s="9">
        <v>48.59375</v>
      </c>
      <c r="AH18" s="9">
        <v>75</v>
      </c>
      <c r="AI18" s="9">
        <v>88.8888888888889</v>
      </c>
      <c r="AJ18" s="9">
        <v>0</v>
      </c>
      <c r="AK18" s="9">
        <v>62.497083333333329</v>
      </c>
      <c r="AL18" s="9">
        <v>0</v>
      </c>
      <c r="AM18" s="11"/>
    </row>
    <row r="19" spans="1:39" x14ac:dyDescent="0.35">
      <c r="A19" s="2" t="str">
        <f>'[1]Overall scores_linked EA=55'!A91</f>
        <v>Spain</v>
      </c>
      <c r="B19" s="3" t="s">
        <v>11</v>
      </c>
      <c r="C19" s="3" t="s">
        <v>8</v>
      </c>
      <c r="E19" s="6">
        <f>VLOOKUP(A19,'[1]Overall scores_linked EA=111'!$A$2:$D$113,2,0)</f>
        <v>100</v>
      </c>
      <c r="F19" s="6">
        <f>VLOOKUP(A19,'[1]Overall scores_linked EA=111'!$A$2:$D$113,3,0)</f>
        <v>79.040317460317468</v>
      </c>
      <c r="G19" s="6">
        <f>VLOOKUP(A19,'[1]Overall scores_linked EA=111'!$A$2:$D$113,4,0)</f>
        <v>67.528108465608469</v>
      </c>
      <c r="H19" s="9">
        <f t="shared" si="0"/>
        <v>82.189475308641974</v>
      </c>
      <c r="I19" s="10"/>
      <c r="J19" s="9">
        <v>80</v>
      </c>
      <c r="K19" s="9">
        <v>37.5</v>
      </c>
      <c r="L19" s="9">
        <v>100</v>
      </c>
      <c r="M19" s="9">
        <v>65</v>
      </c>
      <c r="N19" s="9">
        <v>93.333333333333329</v>
      </c>
      <c r="O19" s="9">
        <v>50</v>
      </c>
      <c r="P19" s="9">
        <v>45.828749999999999</v>
      </c>
      <c r="Q19" s="9">
        <v>90.371148148148151</v>
      </c>
      <c r="S19" s="9">
        <v>33.333333333333336</v>
      </c>
      <c r="T19" s="9">
        <v>100</v>
      </c>
      <c r="U19" s="9">
        <v>75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44.44444444444445</v>
      </c>
      <c r="AD19" s="9">
        <v>0</v>
      </c>
      <c r="AF19" s="9">
        <v>50</v>
      </c>
      <c r="AG19" s="9">
        <v>26.5625</v>
      </c>
      <c r="AH19" s="9">
        <v>62.5</v>
      </c>
      <c r="AI19" s="9">
        <v>33.333333333333336</v>
      </c>
      <c r="AJ19" s="9">
        <v>22.222222222222225</v>
      </c>
      <c r="AK19" s="9">
        <v>45.399966049382719</v>
      </c>
      <c r="AL19" s="9">
        <v>0</v>
      </c>
      <c r="AM19" s="11"/>
    </row>
    <row r="20" spans="1:39" x14ac:dyDescent="0.35">
      <c r="A20" s="2" t="str">
        <f>'[1]Overall scores_linked EA=55'!A94</f>
        <v>Sweden</v>
      </c>
      <c r="B20" s="3" t="s">
        <v>11</v>
      </c>
      <c r="C20" s="3" t="s">
        <v>8</v>
      </c>
      <c r="E20" s="6">
        <f>VLOOKUP(A20,'[1]Overall scores_linked EA=111'!$A$2:$D$113,2,0)</f>
        <v>100</v>
      </c>
      <c r="F20" s="6">
        <f>VLOOKUP(A20,'[1]Overall scores_linked EA=111'!$A$2:$D$113,3,0)</f>
        <v>84.248015873015873</v>
      </c>
      <c r="G20" s="6">
        <f>VLOOKUP(A20,'[1]Overall scores_linked EA=111'!$A$2:$D$113,4,0)</f>
        <v>61.514484328146033</v>
      </c>
      <c r="H20" s="9">
        <f t="shared" si="0"/>
        <v>81.920833400387309</v>
      </c>
      <c r="I20" s="10"/>
      <c r="J20" s="9">
        <v>80</v>
      </c>
      <c r="K20" s="9">
        <v>87.5</v>
      </c>
      <c r="L20" s="9">
        <v>33.333333333333329</v>
      </c>
      <c r="M20" s="9">
        <v>65</v>
      </c>
      <c r="N20" s="9">
        <v>73.333333333333343</v>
      </c>
      <c r="O20" s="9">
        <v>100</v>
      </c>
      <c r="P20" s="9">
        <v>66.66</v>
      </c>
      <c r="Q20" s="9">
        <v>50</v>
      </c>
      <c r="S20" s="9">
        <v>100</v>
      </c>
      <c r="T20" s="9">
        <v>100</v>
      </c>
      <c r="U20" s="9">
        <v>41.666666666666671</v>
      </c>
      <c r="V20" s="9">
        <v>16.666666666666668</v>
      </c>
      <c r="W20" s="9">
        <v>25</v>
      </c>
      <c r="X20" s="9">
        <v>16.666666666666668</v>
      </c>
      <c r="Y20" s="9">
        <v>66.666666666666671</v>
      </c>
      <c r="Z20" s="9">
        <v>0</v>
      </c>
      <c r="AA20" s="9">
        <v>0</v>
      </c>
      <c r="AB20" s="9">
        <v>0</v>
      </c>
      <c r="AC20" s="9">
        <v>88.8888888888889</v>
      </c>
      <c r="AD20" s="9">
        <v>0</v>
      </c>
      <c r="AF20" s="9">
        <v>100</v>
      </c>
      <c r="AG20" s="9">
        <v>39.84375</v>
      </c>
      <c r="AH20" s="9">
        <v>37.5</v>
      </c>
      <c r="AI20" s="9">
        <v>33.333333333333336</v>
      </c>
      <c r="AJ20" s="9">
        <v>33.333333333333336</v>
      </c>
      <c r="AK20" s="9">
        <v>38.886666666666663</v>
      </c>
      <c r="AL20" s="9">
        <v>0</v>
      </c>
      <c r="AM20" s="11"/>
    </row>
    <row r="21" spans="1:39" x14ac:dyDescent="0.35">
      <c r="A21" s="2" t="str">
        <f>'[1]Overall scores_linked EA=55'!A50</f>
        <v>Japan</v>
      </c>
      <c r="B21" s="3" t="s">
        <v>11</v>
      </c>
      <c r="C21" s="3" t="s">
        <v>8</v>
      </c>
      <c r="E21" s="6">
        <f>VLOOKUP(A21,'[1]Overall scores_linked EA=111'!$A$2:$D$113,2,0)</f>
        <v>100</v>
      </c>
      <c r="F21" s="6">
        <f>VLOOKUP(A21,'[1]Overall scores_linked EA=111'!$A$2:$D$113,3,0)</f>
        <v>77.89484126984128</v>
      </c>
      <c r="G21" s="6">
        <f>VLOOKUP(A21,'[1]Overall scores_linked EA=111'!$A$2:$D$113,4,0)</f>
        <v>67.58384121411531</v>
      </c>
      <c r="H21" s="9">
        <f t="shared" si="0"/>
        <v>81.826227494652187</v>
      </c>
      <c r="I21" s="10"/>
      <c r="J21" s="9">
        <v>100</v>
      </c>
      <c r="K21" s="9">
        <v>100</v>
      </c>
      <c r="L21" s="9">
        <v>100</v>
      </c>
      <c r="M21" s="9">
        <v>100</v>
      </c>
      <c r="N21" s="9">
        <v>100</v>
      </c>
      <c r="O21" s="9">
        <v>100</v>
      </c>
      <c r="P21" s="9">
        <v>100</v>
      </c>
      <c r="Q21" s="9">
        <v>100</v>
      </c>
      <c r="S21" s="9">
        <v>91.666666666666671</v>
      </c>
      <c r="T21" s="9">
        <v>85.714285714285708</v>
      </c>
      <c r="U21" s="9">
        <v>68.75</v>
      </c>
      <c r="V21" s="9">
        <v>87.5</v>
      </c>
      <c r="W21" s="9">
        <v>100</v>
      </c>
      <c r="X21" s="9">
        <v>88.8888888888889</v>
      </c>
      <c r="Y21" s="9">
        <v>100</v>
      </c>
      <c r="Z21" s="9">
        <v>97.222222222222229</v>
      </c>
      <c r="AA21" s="9">
        <v>83.333333333333329</v>
      </c>
      <c r="AB21" s="9">
        <v>86.666666666666657</v>
      </c>
      <c r="AC21" s="9">
        <v>74.074074074074076</v>
      </c>
      <c r="AD21" s="9">
        <v>60.49999999999995</v>
      </c>
      <c r="AF21" s="9">
        <v>100</v>
      </c>
      <c r="AG21" s="9">
        <v>69.6875</v>
      </c>
      <c r="AH21" s="9">
        <v>100</v>
      </c>
      <c r="AI21" s="9">
        <v>88.8888888888889</v>
      </c>
      <c r="AJ21" s="9">
        <v>88.8888888888889</v>
      </c>
      <c r="AK21" s="9">
        <v>100</v>
      </c>
      <c r="AL21" s="9">
        <v>60.49999999999995</v>
      </c>
      <c r="AM21" s="11"/>
    </row>
    <row r="22" spans="1:39" x14ac:dyDescent="0.35">
      <c r="A22" s="2" t="str">
        <f>'[1]Overall scores_linked EA=55'!A8</f>
        <v>Australia</v>
      </c>
      <c r="B22" s="3" t="s">
        <v>11</v>
      </c>
      <c r="C22" s="3" t="s">
        <v>8</v>
      </c>
      <c r="E22" s="6">
        <f>VLOOKUP(A22,'[1]Overall scores_linked EA=111'!$A$2:$D$113,2,0)</f>
        <v>100</v>
      </c>
      <c r="F22" s="6">
        <f>VLOOKUP(A22,'[1]Overall scores_linked EA=111'!$A$2:$D$113,3,0)</f>
        <v>73.234126984126988</v>
      </c>
      <c r="G22" s="6">
        <f>VLOOKUP(A22,'[1]Overall scores_linked EA=111'!$A$2:$D$113,4,0)</f>
        <v>71.754850088183431</v>
      </c>
      <c r="H22" s="9">
        <f t="shared" si="0"/>
        <v>81.662992357436806</v>
      </c>
      <c r="I22" s="10"/>
      <c r="J22" s="9">
        <v>0</v>
      </c>
      <c r="K22" s="9">
        <v>0</v>
      </c>
      <c r="L22" s="9">
        <v>0</v>
      </c>
      <c r="M22" s="9">
        <v>10</v>
      </c>
      <c r="N22" s="9">
        <v>11.111111111111111</v>
      </c>
      <c r="O22" s="9">
        <v>0</v>
      </c>
      <c r="P22" s="9">
        <v>16.664999999999999</v>
      </c>
      <c r="Q22" s="9">
        <v>50</v>
      </c>
      <c r="S22" s="9">
        <v>33.333333333333336</v>
      </c>
      <c r="T22" s="9">
        <v>0</v>
      </c>
      <c r="U22" s="9">
        <v>54.166666666666671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44.44444444444445</v>
      </c>
      <c r="AD22" s="9">
        <v>0</v>
      </c>
      <c r="AF22" s="9">
        <v>100</v>
      </c>
      <c r="AG22" s="9">
        <v>60.9375</v>
      </c>
      <c r="AH22" s="9">
        <v>25</v>
      </c>
      <c r="AI22" s="9">
        <v>33.333333333333336</v>
      </c>
      <c r="AJ22" s="9">
        <v>16.666666666666668</v>
      </c>
      <c r="AK22" s="9">
        <v>22.221666666666664</v>
      </c>
      <c r="AL22" s="9">
        <v>0</v>
      </c>
      <c r="AM22" s="11"/>
    </row>
    <row r="23" spans="1:39" x14ac:dyDescent="0.35">
      <c r="A23" s="2" t="str">
        <f>'[1]Overall scores_linked EA=55'!A25</f>
        <v>China</v>
      </c>
      <c r="B23" s="3" t="s">
        <v>12</v>
      </c>
      <c r="C23" s="3" t="s">
        <v>5</v>
      </c>
      <c r="E23" s="6">
        <f>VLOOKUP(A23,'[1]Overall scores_linked EA=111'!$A$2:$D$113,2,0)</f>
        <v>100</v>
      </c>
      <c r="F23" s="6">
        <f>VLOOKUP(A23,'[1]Overall scores_linked EA=111'!$A$2:$D$113,3,0)</f>
        <v>74.113095238095227</v>
      </c>
      <c r="G23" s="6">
        <f>VLOOKUP(A23,'[1]Overall scores_linked EA=111'!$A$2:$D$113,4,0)</f>
        <v>68.462978188452084</v>
      </c>
      <c r="H23" s="9">
        <f t="shared" si="0"/>
        <v>80.858691142182451</v>
      </c>
      <c r="I23" s="10"/>
      <c r="J23" s="9">
        <v>0</v>
      </c>
      <c r="K23" s="9">
        <v>0</v>
      </c>
      <c r="L23" s="9">
        <v>16.666666666666664</v>
      </c>
      <c r="M23" s="9">
        <v>30</v>
      </c>
      <c r="N23" s="9">
        <v>11.111111111111111</v>
      </c>
      <c r="O23" s="9">
        <v>50</v>
      </c>
      <c r="P23" s="9">
        <v>4.1662499999999998</v>
      </c>
      <c r="Q23" s="9">
        <v>0</v>
      </c>
      <c r="S23" s="9">
        <v>0</v>
      </c>
      <c r="T23" s="9">
        <v>0</v>
      </c>
      <c r="U23" s="9">
        <v>40.277777777777779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44.44444444444445</v>
      </c>
      <c r="AD23" s="9">
        <v>0</v>
      </c>
      <c r="AF23" s="9">
        <v>50</v>
      </c>
      <c r="AG23" s="9">
        <v>0</v>
      </c>
      <c r="AH23" s="9">
        <v>25</v>
      </c>
      <c r="AI23" s="9">
        <v>33.333333333333336</v>
      </c>
      <c r="AJ23" s="9">
        <v>0</v>
      </c>
      <c r="AK23" s="9">
        <v>34.722083333333337</v>
      </c>
      <c r="AL23" s="9">
        <v>0</v>
      </c>
      <c r="AM23" s="11"/>
    </row>
    <row r="24" spans="1:39" x14ac:dyDescent="0.35">
      <c r="A24" s="2" t="str">
        <f>'[1]Overall scores_linked EA=55'!A41</f>
        <v>Greece</v>
      </c>
      <c r="B24" s="3" t="s">
        <v>11</v>
      </c>
      <c r="C24" s="3" t="s">
        <v>8</v>
      </c>
      <c r="E24" s="6">
        <f>VLOOKUP(A24,'[1]Overall scores_linked EA=111'!$A$2:$D$113,2,0)</f>
        <v>100</v>
      </c>
      <c r="F24" s="6">
        <f>VLOOKUP(A24,'[1]Overall scores_linked EA=111'!$A$2:$D$113,3,0)</f>
        <v>83.988452380952381</v>
      </c>
      <c r="G24" s="6">
        <f>VLOOKUP(A24,'[1]Overall scores_linked EA=111'!$A$2:$D$113,4,0)</f>
        <v>57.150573192239868</v>
      </c>
      <c r="H24" s="9">
        <f t="shared" si="0"/>
        <v>80.379675191064081</v>
      </c>
      <c r="I24" s="10"/>
      <c r="J24" s="9">
        <v>100</v>
      </c>
      <c r="K24" s="9">
        <v>100</v>
      </c>
      <c r="L24" s="9">
        <v>100</v>
      </c>
      <c r="M24" s="9">
        <v>100</v>
      </c>
      <c r="N24" s="9">
        <v>100</v>
      </c>
      <c r="O24" s="9">
        <v>100</v>
      </c>
      <c r="P24" s="9">
        <v>100</v>
      </c>
      <c r="Q24" s="9">
        <v>100</v>
      </c>
      <c r="S24" s="9">
        <v>100</v>
      </c>
      <c r="T24" s="9">
        <v>71.428571428571431</v>
      </c>
      <c r="U24" s="9">
        <v>62.5</v>
      </c>
      <c r="V24" s="9">
        <v>0</v>
      </c>
      <c r="W24" s="9">
        <v>25</v>
      </c>
      <c r="X24" s="9">
        <v>22.222222222222225</v>
      </c>
      <c r="Y24" s="9">
        <v>50</v>
      </c>
      <c r="Z24" s="9">
        <v>33.333333333333336</v>
      </c>
      <c r="AA24" s="9">
        <v>83.333333333333329</v>
      </c>
      <c r="AB24" s="9">
        <v>53.333333333333336</v>
      </c>
      <c r="AC24" s="9">
        <v>100</v>
      </c>
      <c r="AD24" s="9">
        <v>0</v>
      </c>
      <c r="AF24" s="9">
        <v>100</v>
      </c>
      <c r="AG24" s="9">
        <v>64.6875</v>
      </c>
      <c r="AH24" s="9">
        <v>87.5</v>
      </c>
      <c r="AI24" s="9">
        <v>100</v>
      </c>
      <c r="AJ24" s="9">
        <v>91.666666666666671</v>
      </c>
      <c r="AK24" s="9">
        <v>100</v>
      </c>
      <c r="AL24" s="9">
        <v>0</v>
      </c>
      <c r="AM24" s="11"/>
    </row>
    <row r="25" spans="1:39" x14ac:dyDescent="0.35">
      <c r="A25" s="2" t="str">
        <f>'[1]Overall scores_linked EA=55'!A101</f>
        <v>Turkey</v>
      </c>
      <c r="B25" s="3" t="s">
        <v>9</v>
      </c>
      <c r="C25" s="3" t="s">
        <v>5</v>
      </c>
      <c r="E25" s="6">
        <f>VLOOKUP(A25,'[1]Overall scores_linked EA=111'!$A$2:$D$113,2,0)</f>
        <v>100</v>
      </c>
      <c r="F25" s="6">
        <f>VLOOKUP(A25,'[1]Overall scores_linked EA=111'!$A$2:$D$113,3,0)</f>
        <v>71.472857142857137</v>
      </c>
      <c r="G25" s="6">
        <f>VLOOKUP(A25,'[1]Overall scores_linked EA=111'!$A$2:$D$113,4,0)</f>
        <v>64.681437389770721</v>
      </c>
      <c r="H25" s="9">
        <f t="shared" si="0"/>
        <v>78.718098177542629</v>
      </c>
      <c r="I25" s="10"/>
      <c r="J25" s="9">
        <v>100</v>
      </c>
      <c r="K25" s="9">
        <v>100</v>
      </c>
      <c r="L25" s="9">
        <v>100</v>
      </c>
      <c r="M25" s="9">
        <v>100</v>
      </c>
      <c r="N25" s="9">
        <v>100</v>
      </c>
      <c r="O25" s="9">
        <v>100</v>
      </c>
      <c r="P25" s="9">
        <v>100</v>
      </c>
      <c r="Q25" s="9">
        <v>100</v>
      </c>
      <c r="S25" s="9">
        <v>91.666666666666671</v>
      </c>
      <c r="T25" s="9">
        <v>85.714285714285708</v>
      </c>
      <c r="U25" s="9">
        <v>41.666666666666671</v>
      </c>
      <c r="V25" s="9">
        <v>50</v>
      </c>
      <c r="W25" s="9">
        <v>50</v>
      </c>
      <c r="X25" s="9">
        <v>88.8888888888889</v>
      </c>
      <c r="Y25" s="9">
        <v>100</v>
      </c>
      <c r="Z25" s="9">
        <v>58.333333333333329</v>
      </c>
      <c r="AA25" s="9">
        <v>83.333333333333343</v>
      </c>
      <c r="AB25" s="9">
        <v>40</v>
      </c>
      <c r="AC25" s="9">
        <v>77.777777777777786</v>
      </c>
      <c r="AD25" s="9">
        <v>53.99999999999995</v>
      </c>
      <c r="AF25" s="9">
        <v>100</v>
      </c>
      <c r="AG25" s="9">
        <v>35.625</v>
      </c>
      <c r="AH25" s="9">
        <v>62.5</v>
      </c>
      <c r="AI25" s="9">
        <v>77.777777777777786</v>
      </c>
      <c r="AJ25" s="9">
        <v>88.8888888888889</v>
      </c>
      <c r="AK25" s="9">
        <v>100</v>
      </c>
      <c r="AL25" s="9">
        <v>53.99999999999995</v>
      </c>
      <c r="AM25" s="11"/>
    </row>
    <row r="26" spans="1:39" x14ac:dyDescent="0.35">
      <c r="A26" s="2" t="str">
        <f>'[1]Overall scores_linked EA=55'!A79</f>
        <v>Poland</v>
      </c>
      <c r="B26" s="3" t="s">
        <v>11</v>
      </c>
      <c r="C26" s="3" t="s">
        <v>8</v>
      </c>
      <c r="E26" s="6">
        <f>VLOOKUP(A26,'[1]Overall scores_linked EA=111'!$A$2:$D$113,2,0)</f>
        <v>100</v>
      </c>
      <c r="F26" s="6">
        <f>VLOOKUP(A26,'[1]Overall scores_linked EA=111'!$A$2:$D$113,3,0)</f>
        <v>77.678571428571431</v>
      </c>
      <c r="G26" s="6">
        <f>VLOOKUP(A26,'[1]Overall scores_linked EA=111'!$A$2:$D$113,4,0)</f>
        <v>57.173254133996302</v>
      </c>
      <c r="H26" s="9">
        <f t="shared" si="0"/>
        <v>78.283941854189251</v>
      </c>
      <c r="I26" s="10"/>
      <c r="J26" s="9">
        <v>100</v>
      </c>
      <c r="K26" s="9">
        <v>100</v>
      </c>
      <c r="L26" s="9">
        <v>100</v>
      </c>
      <c r="M26" s="9">
        <v>100</v>
      </c>
      <c r="N26" s="9">
        <v>100</v>
      </c>
      <c r="O26" s="9">
        <v>100</v>
      </c>
      <c r="P26" s="9">
        <v>100</v>
      </c>
      <c r="Q26" s="9">
        <v>100</v>
      </c>
      <c r="S26" s="9">
        <v>91.666666666666671</v>
      </c>
      <c r="T26" s="9">
        <v>85.714285714285708</v>
      </c>
      <c r="U26" s="9">
        <v>62.5</v>
      </c>
      <c r="V26" s="9">
        <v>16.666666666666668</v>
      </c>
      <c r="W26" s="9">
        <v>0</v>
      </c>
      <c r="X26" s="9">
        <v>77.777777777777786</v>
      </c>
      <c r="Y26" s="9">
        <v>91.666666666666671</v>
      </c>
      <c r="Z26" s="9">
        <v>41.666666666666671</v>
      </c>
      <c r="AA26" s="9">
        <v>83.333333333333329</v>
      </c>
      <c r="AB26" s="9">
        <v>20</v>
      </c>
      <c r="AC26" s="9">
        <v>37.037037037037038</v>
      </c>
      <c r="AD26" s="9">
        <v>0</v>
      </c>
      <c r="AF26" s="9">
        <v>100</v>
      </c>
      <c r="AG26" s="9">
        <v>58.203125</v>
      </c>
      <c r="AH26" s="9">
        <v>75</v>
      </c>
      <c r="AI26" s="9">
        <v>66.666666666666671</v>
      </c>
      <c r="AJ26" s="9">
        <v>58.333333333333336</v>
      </c>
      <c r="AK26" s="9">
        <v>51.418901234567898</v>
      </c>
      <c r="AL26" s="9">
        <v>0</v>
      </c>
      <c r="AM26" s="11"/>
    </row>
    <row r="27" spans="1:39" x14ac:dyDescent="0.35">
      <c r="A27" s="2" t="str">
        <f>'[1]Overall scores_linked EA=55'!A110</f>
        <v>Vietnam</v>
      </c>
      <c r="B27" s="3" t="s">
        <v>12</v>
      </c>
      <c r="C27" s="3" t="s">
        <v>10</v>
      </c>
      <c r="E27" s="6">
        <f>VLOOKUP(A27,'[1]Overall scores_linked EA=111'!$A$2:$D$113,2,0)</f>
        <v>100</v>
      </c>
      <c r="F27" s="6">
        <f>VLOOKUP(A27,'[1]Overall scores_linked EA=111'!$A$2:$D$113,3,0)</f>
        <v>64.092559523809527</v>
      </c>
      <c r="G27" s="6">
        <f>VLOOKUP(A27,'[1]Overall scores_linked EA=111'!$A$2:$D$113,4,0)</f>
        <v>70.578703703703709</v>
      </c>
      <c r="H27" s="9">
        <f t="shared" si="0"/>
        <v>78.223754409171079</v>
      </c>
      <c r="I27" s="10"/>
      <c r="J27" s="9">
        <v>0</v>
      </c>
      <c r="K27" s="9">
        <v>0</v>
      </c>
      <c r="L27" s="9">
        <v>33.333333333333329</v>
      </c>
      <c r="M27" s="9">
        <v>52.5</v>
      </c>
      <c r="N27" s="9">
        <v>82.222222222222229</v>
      </c>
      <c r="O27" s="9">
        <v>100</v>
      </c>
      <c r="P27" s="9">
        <v>41.662499999999994</v>
      </c>
      <c r="Q27" s="9">
        <v>59.633851851851851</v>
      </c>
      <c r="S27" s="9">
        <v>100</v>
      </c>
      <c r="T27" s="9">
        <v>14.285714285714286</v>
      </c>
      <c r="U27" s="9">
        <v>60.416666666666671</v>
      </c>
      <c r="V27" s="9">
        <v>4.166666666666667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66.666666666666671</v>
      </c>
      <c r="AD27" s="9">
        <v>0</v>
      </c>
      <c r="AF27" s="9">
        <v>100</v>
      </c>
      <c r="AG27" s="9">
        <v>36.25</v>
      </c>
      <c r="AH27" s="9">
        <v>37.5</v>
      </c>
      <c r="AI27" s="9">
        <v>33.333333333333336</v>
      </c>
      <c r="AJ27" s="9">
        <v>0</v>
      </c>
      <c r="AK27" s="9">
        <v>33.765450617283953</v>
      </c>
      <c r="AL27" s="9">
        <v>0</v>
      </c>
      <c r="AM27" s="11"/>
    </row>
    <row r="28" spans="1:39" x14ac:dyDescent="0.35">
      <c r="A28" s="2" t="str">
        <f>'[1]Overall scores_linked EA=55'!A52</f>
        <v>Kazakhstan</v>
      </c>
      <c r="B28" s="3" t="s">
        <v>9</v>
      </c>
      <c r="C28" s="3" t="s">
        <v>5</v>
      </c>
      <c r="E28" s="6">
        <f>VLOOKUP(A28,'[1]Overall scores_linked EA=111'!$A$2:$D$113,2,0)</f>
        <v>100</v>
      </c>
      <c r="F28" s="6">
        <f>VLOOKUP(A28,'[1]Overall scores_linked EA=111'!$A$2:$D$113,3,0)</f>
        <v>75.493154761904762</v>
      </c>
      <c r="G28" s="6">
        <f>VLOOKUP(A28,'[1]Overall scores_linked EA=111'!$A$2:$D$113,4,0)</f>
        <v>58.125</v>
      </c>
      <c r="H28" s="9">
        <f t="shared" si="0"/>
        <v>77.872718253968245</v>
      </c>
      <c r="I28" s="10"/>
      <c r="J28" s="9">
        <v>60</v>
      </c>
      <c r="K28" s="9">
        <v>0</v>
      </c>
      <c r="L28" s="9">
        <v>33.333333333333329</v>
      </c>
      <c r="M28" s="9">
        <v>10</v>
      </c>
      <c r="N28" s="9">
        <v>11.111111111111111</v>
      </c>
      <c r="O28" s="9">
        <v>50</v>
      </c>
      <c r="P28" s="9">
        <v>41.662499999999994</v>
      </c>
      <c r="Q28" s="9">
        <v>0</v>
      </c>
      <c r="S28" s="9">
        <v>0</v>
      </c>
      <c r="T28" s="9">
        <v>0</v>
      </c>
      <c r="U28" s="9">
        <v>33.333333333333336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8.3333333333333339</v>
      </c>
      <c r="AB28" s="9">
        <v>0</v>
      </c>
      <c r="AC28" s="9">
        <v>75.925925925925924</v>
      </c>
      <c r="AD28" s="9">
        <v>0</v>
      </c>
      <c r="AF28" s="9">
        <v>50</v>
      </c>
      <c r="AG28" s="9">
        <v>0</v>
      </c>
      <c r="AH28" s="9">
        <v>37.5</v>
      </c>
      <c r="AI28" s="9">
        <v>11.111111111111112</v>
      </c>
      <c r="AJ28" s="9">
        <v>0</v>
      </c>
      <c r="AK28" s="9">
        <v>13.887499999999998</v>
      </c>
      <c r="AL28" s="9">
        <v>0</v>
      </c>
      <c r="AM28" s="11"/>
    </row>
    <row r="29" spans="1:39" x14ac:dyDescent="0.35">
      <c r="A29" s="2" t="str">
        <f>'[1]Overall scores_linked EA=55'!A82</f>
        <v>Russian Federation</v>
      </c>
      <c r="B29" s="3" t="s">
        <v>9</v>
      </c>
      <c r="C29" s="3" t="s">
        <v>8</v>
      </c>
      <c r="E29" s="6">
        <f>VLOOKUP(A29,'[1]Overall scores_linked EA=111'!$A$2:$D$113,2,0)</f>
        <v>100</v>
      </c>
      <c r="F29" s="6">
        <f>VLOOKUP(A29,'[1]Overall scores_linked EA=111'!$A$2:$D$113,3,0)</f>
        <v>60.654658730158737</v>
      </c>
      <c r="G29" s="6">
        <f>VLOOKUP(A29,'[1]Overall scores_linked EA=111'!$A$2:$D$113,4,0)</f>
        <v>69.513888888888886</v>
      </c>
      <c r="H29" s="9">
        <f t="shared" si="0"/>
        <v>76.72284920634921</v>
      </c>
      <c r="I29" s="10"/>
      <c r="J29" s="9">
        <v>40</v>
      </c>
      <c r="K29" s="9">
        <v>0</v>
      </c>
      <c r="L29" s="9">
        <v>50</v>
      </c>
      <c r="M29" s="9">
        <v>22.5</v>
      </c>
      <c r="N29" s="9">
        <v>35.555555555555557</v>
      </c>
      <c r="O29" s="9">
        <v>100</v>
      </c>
      <c r="P29" s="9">
        <v>87.491249999999994</v>
      </c>
      <c r="Q29" s="9">
        <v>33.82566666666667</v>
      </c>
      <c r="S29" s="9">
        <v>33.333333333333336</v>
      </c>
      <c r="T29" s="9">
        <v>100</v>
      </c>
      <c r="U29" s="9">
        <v>40.972222222222221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88.8888888888889</v>
      </c>
      <c r="AD29" s="9">
        <v>0</v>
      </c>
      <c r="AF29" s="9">
        <v>100</v>
      </c>
      <c r="AG29" s="9">
        <v>46.875</v>
      </c>
      <c r="AH29" s="9">
        <v>100</v>
      </c>
      <c r="AI29" s="9">
        <v>66.666666666666671</v>
      </c>
      <c r="AJ29" s="9">
        <v>0</v>
      </c>
      <c r="AK29" s="9">
        <v>73.772305555555548</v>
      </c>
      <c r="AL29" s="9">
        <v>0</v>
      </c>
      <c r="AM29" s="11"/>
    </row>
    <row r="30" spans="1:39" x14ac:dyDescent="0.35">
      <c r="A30" s="2" t="str">
        <f>'[1]Overall scores_linked EA=55'!A104</f>
        <v>United Arab Emirates</v>
      </c>
      <c r="B30" s="3" t="s">
        <v>4</v>
      </c>
      <c r="C30" s="3" t="s">
        <v>8</v>
      </c>
      <c r="E30" s="5">
        <f>VLOOKUP(A30,'[1]Overall scores_linked EA=111'!$A$2:$D$113,2,0)</f>
        <v>100</v>
      </c>
      <c r="F30" s="5">
        <f>VLOOKUP(A30,'[1]Overall scores_linked EA=111'!$A$2:$D$113,3,0)</f>
        <v>67.435515873015873</v>
      </c>
      <c r="G30" s="5">
        <f>VLOOKUP(A30,'[1]Overall scores_linked EA=111'!$A$2:$D$113,4,0)</f>
        <v>62.638888888888893</v>
      </c>
      <c r="H30" s="8">
        <f t="shared" si="0"/>
        <v>76.691468253968253</v>
      </c>
      <c r="I30" s="10"/>
      <c r="J30" s="9">
        <v>100</v>
      </c>
      <c r="K30" s="9">
        <v>100</v>
      </c>
      <c r="L30" s="9">
        <v>100</v>
      </c>
      <c r="M30" s="9">
        <v>100</v>
      </c>
      <c r="N30" s="9">
        <v>100</v>
      </c>
      <c r="O30" s="9">
        <v>100</v>
      </c>
      <c r="P30" s="9">
        <v>100</v>
      </c>
      <c r="Q30" s="9">
        <v>100</v>
      </c>
      <c r="S30" s="9">
        <v>66.666666666666671</v>
      </c>
      <c r="T30" s="9">
        <v>85.714285714285708</v>
      </c>
      <c r="U30" s="9">
        <v>59.722222222222229</v>
      </c>
      <c r="V30" s="9">
        <v>25</v>
      </c>
      <c r="W30" s="9">
        <v>100</v>
      </c>
      <c r="X30" s="9">
        <v>50</v>
      </c>
      <c r="Y30" s="9">
        <v>91.666666666666671</v>
      </c>
      <c r="Z30" s="9">
        <v>66.666666666666657</v>
      </c>
      <c r="AA30" s="9">
        <v>50</v>
      </c>
      <c r="AB30" s="9">
        <v>93.333333333333343</v>
      </c>
      <c r="AC30" s="9">
        <v>77.777777777777786</v>
      </c>
      <c r="AD30" s="9">
        <v>72.5</v>
      </c>
      <c r="AF30" s="9">
        <v>100</v>
      </c>
      <c r="AG30" s="9">
        <v>71.09375</v>
      </c>
      <c r="AH30" s="9">
        <v>75</v>
      </c>
      <c r="AI30" s="9">
        <v>88.8888888888889</v>
      </c>
      <c r="AJ30" s="9">
        <v>100</v>
      </c>
      <c r="AK30" s="9">
        <v>100</v>
      </c>
      <c r="AL30" s="9">
        <v>72.5</v>
      </c>
      <c r="AM30" s="11"/>
    </row>
    <row r="31" spans="1:39" x14ac:dyDescent="0.35">
      <c r="A31" s="2" t="str">
        <f>'[1]Overall scores_linked EA=55'!A24</f>
        <v>Chile</v>
      </c>
      <c r="B31" s="3" t="s">
        <v>11</v>
      </c>
      <c r="C31" s="3" t="s">
        <v>8</v>
      </c>
      <c r="E31" s="6">
        <f>VLOOKUP(A31,'[1]Overall scores_linked EA=111'!$A$2:$D$113,2,0)</f>
        <v>100</v>
      </c>
      <c r="F31" s="6">
        <f>VLOOKUP(A31,'[1]Overall scores_linked EA=111'!$A$2:$D$113,3,0)</f>
        <v>77.693452380952394</v>
      </c>
      <c r="G31" s="6">
        <f>VLOOKUP(A31,'[1]Overall scores_linked EA=111'!$A$2:$D$113,4,0)</f>
        <v>50.095899470899475</v>
      </c>
      <c r="H31" s="9">
        <f t="shared" si="0"/>
        <v>75.929783950617292</v>
      </c>
      <c r="I31" s="10"/>
      <c r="J31" s="9">
        <v>100</v>
      </c>
      <c r="K31" s="9">
        <v>100</v>
      </c>
      <c r="L31" s="9">
        <v>100</v>
      </c>
      <c r="M31" s="9">
        <v>100</v>
      </c>
      <c r="N31" s="9">
        <v>100</v>
      </c>
      <c r="O31" s="9">
        <v>100</v>
      </c>
      <c r="P31" s="9">
        <v>100</v>
      </c>
      <c r="Q31" s="9">
        <v>100</v>
      </c>
      <c r="S31" s="9">
        <v>75</v>
      </c>
      <c r="T31" s="9">
        <v>100</v>
      </c>
      <c r="U31" s="9">
        <v>93.75</v>
      </c>
      <c r="V31" s="9">
        <v>83.333333333333343</v>
      </c>
      <c r="W31" s="9">
        <v>100</v>
      </c>
      <c r="X31" s="9">
        <v>77.777777777777786</v>
      </c>
      <c r="Y31" s="9">
        <v>83.333333333333329</v>
      </c>
      <c r="Z31" s="9">
        <v>100</v>
      </c>
      <c r="AA31" s="9">
        <v>66.666666666666671</v>
      </c>
      <c r="AB31" s="9">
        <v>83.333333333333343</v>
      </c>
      <c r="AC31" s="9">
        <v>77.777777777777786</v>
      </c>
      <c r="AD31" s="9">
        <v>94.5</v>
      </c>
      <c r="AF31" s="9">
        <v>100</v>
      </c>
      <c r="AG31" s="9">
        <v>100</v>
      </c>
      <c r="AH31" s="9">
        <v>100</v>
      </c>
      <c r="AI31" s="9">
        <v>77.777777777777786</v>
      </c>
      <c r="AJ31" s="9">
        <v>88.8888888888889</v>
      </c>
      <c r="AK31" s="9">
        <v>100</v>
      </c>
      <c r="AL31" s="9">
        <v>94.5</v>
      </c>
      <c r="AM31" s="11"/>
    </row>
    <row r="32" spans="1:39" x14ac:dyDescent="0.35">
      <c r="A32" s="2" t="str">
        <f>'[1]Overall scores_linked EA=55'!A51</f>
        <v>Jordan</v>
      </c>
      <c r="B32" s="3" t="s">
        <v>4</v>
      </c>
      <c r="C32" s="3" t="s">
        <v>5</v>
      </c>
      <c r="E32" s="6">
        <f>VLOOKUP(A32,'[1]Overall scores_linked EA=111'!$A$2:$D$113,2,0)</f>
        <v>100</v>
      </c>
      <c r="F32" s="6">
        <f>VLOOKUP(A32,'[1]Overall scores_linked EA=111'!$A$2:$D$113,3,0)</f>
        <v>70.41886904761904</v>
      </c>
      <c r="G32" s="6">
        <f>VLOOKUP(A32,'[1]Overall scores_linked EA=111'!$A$2:$D$113,4,0)</f>
        <v>56.517857142857146</v>
      </c>
      <c r="H32" s="9">
        <f t="shared" si="0"/>
        <v>75.645575396825393</v>
      </c>
      <c r="I32" s="10"/>
      <c r="J32" s="9">
        <v>100</v>
      </c>
      <c r="K32" s="9">
        <v>100</v>
      </c>
      <c r="L32" s="9">
        <v>100</v>
      </c>
      <c r="M32" s="9">
        <v>100</v>
      </c>
      <c r="N32" s="9">
        <v>100</v>
      </c>
      <c r="O32" s="9">
        <v>100</v>
      </c>
      <c r="P32" s="9">
        <v>100</v>
      </c>
      <c r="Q32" s="9">
        <v>100</v>
      </c>
      <c r="S32" s="9">
        <v>33.333333333333336</v>
      </c>
      <c r="T32" s="9">
        <v>14.285714285714286</v>
      </c>
      <c r="U32" s="9">
        <v>62.5</v>
      </c>
      <c r="V32" s="9">
        <v>0</v>
      </c>
      <c r="W32" s="9">
        <v>0</v>
      </c>
      <c r="X32" s="9">
        <v>27.777777777777782</v>
      </c>
      <c r="Y32" s="9">
        <v>100</v>
      </c>
      <c r="Z32" s="9">
        <v>11.111111111111112</v>
      </c>
      <c r="AA32" s="9">
        <v>8.3333333333333339</v>
      </c>
      <c r="AB32" s="9">
        <v>0</v>
      </c>
      <c r="AC32" s="9">
        <v>62.962962962962969</v>
      </c>
      <c r="AD32" s="9">
        <v>0</v>
      </c>
      <c r="AF32" s="9">
        <v>100</v>
      </c>
      <c r="AG32" s="9">
        <v>70.3125</v>
      </c>
      <c r="AH32" s="9">
        <v>75</v>
      </c>
      <c r="AI32" s="9">
        <v>88.8888888888889</v>
      </c>
      <c r="AJ32" s="9">
        <v>91.666666666666671</v>
      </c>
      <c r="AK32" s="9">
        <v>20.831250000000001</v>
      </c>
      <c r="AL32" s="9">
        <v>0</v>
      </c>
      <c r="AM32" s="11"/>
    </row>
    <row r="33" spans="1:39" x14ac:dyDescent="0.35">
      <c r="A33" s="2" t="str">
        <f>'[1]Overall scores_linked EA=55'!A48</f>
        <v>Iran, Islamic Rep.</v>
      </c>
      <c r="B33" s="3" t="s">
        <v>4</v>
      </c>
      <c r="C33" s="3" t="s">
        <v>5</v>
      </c>
      <c r="E33" s="6">
        <f>VLOOKUP(A33,'[1]Overall scores_linked EA=111'!$A$2:$D$113,2,0)</f>
        <v>100</v>
      </c>
      <c r="F33" s="6">
        <f>VLOOKUP(A33,'[1]Overall scores_linked EA=111'!$A$2:$D$113,3,0)</f>
        <v>58.908511904761902</v>
      </c>
      <c r="G33" s="6">
        <f>VLOOKUP(A33,'[1]Overall scores_linked EA=111'!$A$2:$D$113,4,0)</f>
        <v>63.172949735449727</v>
      </c>
      <c r="H33" s="9">
        <f t="shared" si="0"/>
        <v>74.027153880070543</v>
      </c>
      <c r="I33" s="10"/>
      <c r="J33" s="9">
        <v>100</v>
      </c>
      <c r="K33" s="9">
        <v>100</v>
      </c>
      <c r="L33" s="9">
        <v>100</v>
      </c>
      <c r="M33" s="9">
        <v>100</v>
      </c>
      <c r="N33" s="9">
        <v>100</v>
      </c>
      <c r="O33" s="9">
        <v>100</v>
      </c>
      <c r="P33" s="9">
        <v>100</v>
      </c>
      <c r="Q33" s="9">
        <v>100</v>
      </c>
      <c r="S33" s="9">
        <v>66.666666666666671</v>
      </c>
      <c r="T33" s="9">
        <v>85.714285714285708</v>
      </c>
      <c r="U33" s="9">
        <v>62.5</v>
      </c>
      <c r="V33" s="9">
        <v>70.833333333333329</v>
      </c>
      <c r="W33" s="9">
        <v>25</v>
      </c>
      <c r="X33" s="9">
        <v>61.111111111111114</v>
      </c>
      <c r="Y33" s="9">
        <v>83.333333333333329</v>
      </c>
      <c r="Z33" s="9">
        <v>66.666666666666657</v>
      </c>
      <c r="AA33" s="9">
        <v>66.666666666666671</v>
      </c>
      <c r="AB33" s="9">
        <v>0</v>
      </c>
      <c r="AC33" s="9">
        <v>66.666666666666671</v>
      </c>
      <c r="AD33" s="9">
        <v>0</v>
      </c>
      <c r="AF33" s="9">
        <v>100</v>
      </c>
      <c r="AG33" s="9">
        <v>77.083333333333329</v>
      </c>
      <c r="AH33" s="9">
        <v>50</v>
      </c>
      <c r="AI33" s="9">
        <v>27.777777777777782</v>
      </c>
      <c r="AJ33" s="9">
        <v>66.666666666666671</v>
      </c>
      <c r="AK33" s="9">
        <v>16.664999999999999</v>
      </c>
      <c r="AL33" s="9">
        <v>0</v>
      </c>
      <c r="AM33" s="11"/>
    </row>
    <row r="34" spans="1:39" x14ac:dyDescent="0.35">
      <c r="A34" s="2" t="str">
        <f>'[1]Overall scores_linked EA=55'!A98</f>
        <v>Thailand</v>
      </c>
      <c r="B34" s="3" t="s">
        <v>12</v>
      </c>
      <c r="C34" s="3" t="s">
        <v>5</v>
      </c>
      <c r="E34" s="6">
        <f>VLOOKUP(A34,'[1]Overall scores_linked EA=111'!$A$2:$D$113,2,0)</f>
        <v>100</v>
      </c>
      <c r="F34" s="6">
        <f>VLOOKUP(A34,'[1]Overall scores_linked EA=111'!$A$2:$D$113,3,0)</f>
        <v>59.46738095238095</v>
      </c>
      <c r="G34" s="6">
        <f>VLOOKUP(A34,'[1]Overall scores_linked EA=111'!$A$2:$D$113,4,0)</f>
        <v>62.53858024691359</v>
      </c>
      <c r="H34" s="9">
        <f t="shared" si="0"/>
        <v>74.001987066431511</v>
      </c>
      <c r="I34" s="10"/>
      <c r="J34" s="9">
        <v>100</v>
      </c>
      <c r="K34" s="9">
        <v>100</v>
      </c>
      <c r="L34" s="9">
        <v>100</v>
      </c>
      <c r="M34" s="9">
        <v>100</v>
      </c>
      <c r="N34" s="9">
        <v>100</v>
      </c>
      <c r="O34" s="9">
        <v>100</v>
      </c>
      <c r="P34" s="9">
        <v>100</v>
      </c>
      <c r="Q34" s="9">
        <v>100</v>
      </c>
      <c r="S34" s="9">
        <v>100</v>
      </c>
      <c r="T34" s="9">
        <v>71.428571428571431</v>
      </c>
      <c r="U34" s="9">
        <v>41.666666666666671</v>
      </c>
      <c r="V34" s="9">
        <v>16.666666666666668</v>
      </c>
      <c r="W34" s="9">
        <v>25</v>
      </c>
      <c r="X34" s="9">
        <v>61.111111111111107</v>
      </c>
      <c r="Y34" s="9">
        <v>66.666666666666671</v>
      </c>
      <c r="Z34" s="9">
        <v>50</v>
      </c>
      <c r="AA34" s="9">
        <v>33.333333333333336</v>
      </c>
      <c r="AB34" s="9">
        <v>66.666666666666671</v>
      </c>
      <c r="AC34" s="9">
        <v>57.407407407407419</v>
      </c>
      <c r="AD34" s="9">
        <v>0</v>
      </c>
      <c r="AF34" s="9">
        <v>100</v>
      </c>
      <c r="AG34" s="9">
        <v>75</v>
      </c>
      <c r="AH34" s="9">
        <v>75</v>
      </c>
      <c r="AI34" s="9">
        <v>88.8888888888889</v>
      </c>
      <c r="AJ34" s="9">
        <v>75</v>
      </c>
      <c r="AK34" s="9">
        <v>41.665833333333332</v>
      </c>
      <c r="AL34" s="9">
        <v>0</v>
      </c>
      <c r="AM34" s="11"/>
    </row>
    <row r="35" spans="1:39" x14ac:dyDescent="0.35">
      <c r="A35" s="2" t="str">
        <f>'[1]Overall scores_linked EA=55'!A62</f>
        <v>Malaysia</v>
      </c>
      <c r="B35" s="3" t="s">
        <v>12</v>
      </c>
      <c r="C35" s="3" t="s">
        <v>5</v>
      </c>
      <c r="E35" s="6">
        <f>VLOOKUP(A35,'[1]Overall scores_linked EA=111'!$A$2:$D$113,2,0)</f>
        <v>100</v>
      </c>
      <c r="F35" s="6">
        <f>VLOOKUP(A35,'[1]Overall scores_linked EA=111'!$A$2:$D$113,3,0)</f>
        <v>68.328373015873012</v>
      </c>
      <c r="G35" s="6">
        <f>VLOOKUP(A35,'[1]Overall scores_linked EA=111'!$A$2:$D$113,4,0)</f>
        <v>51.656746031746032</v>
      </c>
      <c r="H35" s="9">
        <f t="shared" ref="H35:H66" si="1">AVERAGE(E35:G35)</f>
        <v>73.328373015873012</v>
      </c>
      <c r="I35" s="10"/>
      <c r="J35" s="9">
        <v>60</v>
      </c>
      <c r="K35" s="9">
        <v>50</v>
      </c>
      <c r="L35" s="9">
        <v>33.333333333333329</v>
      </c>
      <c r="M35" s="9">
        <v>5</v>
      </c>
      <c r="N35" s="9">
        <v>17.777777777777779</v>
      </c>
      <c r="O35" s="9">
        <v>48.404899576340362</v>
      </c>
      <c r="P35" s="9">
        <v>16.664999999999999</v>
      </c>
      <c r="Q35" s="9">
        <v>0</v>
      </c>
      <c r="S35" s="9">
        <v>66.666666666666671</v>
      </c>
      <c r="T35" s="9">
        <v>100</v>
      </c>
      <c r="U35" s="9">
        <v>54.166666666666671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33.333333333333336</v>
      </c>
      <c r="AD35" s="9">
        <v>0</v>
      </c>
      <c r="AF35" s="9">
        <v>0</v>
      </c>
      <c r="AG35" s="9">
        <v>57.8125</v>
      </c>
      <c r="AH35" s="9">
        <v>0</v>
      </c>
      <c r="AI35" s="9">
        <v>0</v>
      </c>
      <c r="AJ35" s="9">
        <v>0</v>
      </c>
      <c r="AK35" s="9">
        <v>5.5549999999999997</v>
      </c>
      <c r="AL35" s="9">
        <v>0</v>
      </c>
      <c r="AM35" s="11"/>
    </row>
    <row r="36" spans="1:39" x14ac:dyDescent="0.35">
      <c r="A36" s="2" t="str">
        <f>'[1]Overall scores_linked EA=55'!A100</f>
        <v>Tunisia</v>
      </c>
      <c r="B36" s="3" t="s">
        <v>4</v>
      </c>
      <c r="C36" s="3" t="s">
        <v>5</v>
      </c>
      <c r="E36" s="6">
        <f>VLOOKUP(A36,'[1]Overall scores_linked EA=111'!$A$2:$D$113,2,0)</f>
        <v>100</v>
      </c>
      <c r="F36" s="6">
        <f>VLOOKUP(A36,'[1]Overall scores_linked EA=111'!$A$2:$D$113,3,0)</f>
        <v>49.895354938271609</v>
      </c>
      <c r="G36" s="6">
        <f>VLOOKUP(A36,'[1]Overall scores_linked EA=111'!$A$2:$D$113,4,0)</f>
        <v>68.580246913580254</v>
      </c>
      <c r="H36" s="9">
        <f t="shared" si="1"/>
        <v>72.825200617283954</v>
      </c>
      <c r="I36" s="10"/>
      <c r="J36" s="9">
        <v>0</v>
      </c>
      <c r="K36" s="9">
        <v>0</v>
      </c>
      <c r="L36" s="9">
        <v>50</v>
      </c>
      <c r="M36" s="9">
        <v>40</v>
      </c>
      <c r="N36" s="9">
        <v>68.888888888888872</v>
      </c>
      <c r="O36" s="9">
        <v>50</v>
      </c>
      <c r="P36" s="9">
        <v>16.664999999999999</v>
      </c>
      <c r="Q36" s="9">
        <v>0</v>
      </c>
      <c r="S36" s="9">
        <v>100</v>
      </c>
      <c r="T36" s="9">
        <v>100</v>
      </c>
      <c r="U36" s="9">
        <v>54.166666666666671</v>
      </c>
      <c r="V36" s="9">
        <v>25</v>
      </c>
      <c r="W36" s="9">
        <v>0</v>
      </c>
      <c r="X36" s="9">
        <v>22.222222222222225</v>
      </c>
      <c r="Y36" s="9">
        <v>66.666666666666671</v>
      </c>
      <c r="Z36" s="9">
        <v>8.3333333333333339</v>
      </c>
      <c r="AA36" s="9">
        <v>0</v>
      </c>
      <c r="AB36" s="9">
        <v>0</v>
      </c>
      <c r="AC36" s="9">
        <v>44.44444444444445</v>
      </c>
      <c r="AD36" s="9">
        <v>0</v>
      </c>
      <c r="AF36" s="9">
        <v>100</v>
      </c>
      <c r="AG36" s="9">
        <v>76.625</v>
      </c>
      <c r="AH36" s="9">
        <v>37.5</v>
      </c>
      <c r="AI36" s="9">
        <v>66.666666666666671</v>
      </c>
      <c r="AJ36" s="9">
        <v>33.333333333333336</v>
      </c>
      <c r="AK36" s="9">
        <v>5.5549999999999997</v>
      </c>
      <c r="AL36" s="9">
        <v>0</v>
      </c>
      <c r="AM36" s="11"/>
    </row>
    <row r="37" spans="1:39" x14ac:dyDescent="0.35">
      <c r="A37" s="2" t="str">
        <f>'[1]Overall scores_linked EA=55'!A16</f>
        <v>Brazil</v>
      </c>
      <c r="B37" s="3" t="s">
        <v>7</v>
      </c>
      <c r="C37" s="3" t="s">
        <v>5</v>
      </c>
      <c r="E37" s="6">
        <f>VLOOKUP(A37,'[1]Overall scores_linked EA=111'!$A$2:$D$113,2,0)</f>
        <v>100</v>
      </c>
      <c r="F37" s="6">
        <f>VLOOKUP(A37,'[1]Overall scores_linked EA=111'!$A$2:$D$113,3,0)</f>
        <v>66.833936507936514</v>
      </c>
      <c r="G37" s="6">
        <f>VLOOKUP(A37,'[1]Overall scores_linked EA=111'!$A$2:$D$113,4,0)</f>
        <v>50.601851851851855</v>
      </c>
      <c r="H37" s="9">
        <f t="shared" si="1"/>
        <v>72.478596119929463</v>
      </c>
      <c r="I37" s="10"/>
      <c r="J37" s="9">
        <v>100</v>
      </c>
      <c r="K37" s="9">
        <v>100</v>
      </c>
      <c r="L37" s="9">
        <v>100</v>
      </c>
      <c r="M37" s="9">
        <v>100</v>
      </c>
      <c r="N37" s="9">
        <v>100</v>
      </c>
      <c r="O37" s="9">
        <v>100</v>
      </c>
      <c r="P37" s="9">
        <v>100</v>
      </c>
      <c r="Q37" s="9">
        <v>100</v>
      </c>
      <c r="S37" s="9">
        <v>91.666666666666671</v>
      </c>
      <c r="T37" s="9">
        <v>100</v>
      </c>
      <c r="U37" s="9">
        <v>62.5</v>
      </c>
      <c r="V37" s="9">
        <v>25</v>
      </c>
      <c r="W37" s="9">
        <v>50</v>
      </c>
      <c r="X37" s="9">
        <v>33.333333333333336</v>
      </c>
      <c r="Y37" s="9">
        <v>50</v>
      </c>
      <c r="Z37" s="9">
        <v>55.555555555555557</v>
      </c>
      <c r="AA37" s="9">
        <v>50</v>
      </c>
      <c r="AB37" s="9">
        <v>93.333333333333343</v>
      </c>
      <c r="AC37" s="9">
        <v>66.666666666666671</v>
      </c>
      <c r="AD37" s="9">
        <v>83</v>
      </c>
      <c r="AF37" s="9">
        <v>100</v>
      </c>
      <c r="AG37" s="9">
        <v>75</v>
      </c>
      <c r="AH37" s="9">
        <v>87.5</v>
      </c>
      <c r="AI37" s="9">
        <v>38.888888888888893</v>
      </c>
      <c r="AJ37" s="9">
        <v>100</v>
      </c>
      <c r="AK37" s="9">
        <v>100</v>
      </c>
      <c r="AL37" s="9">
        <v>83</v>
      </c>
      <c r="AM37" s="11"/>
    </row>
    <row r="38" spans="1:39" x14ac:dyDescent="0.35">
      <c r="A38" s="2" t="str">
        <f>'[1]Overall scores_linked EA=55'!A34</f>
        <v>Egypt, Arab Rep.</v>
      </c>
      <c r="B38" s="3" t="s">
        <v>4</v>
      </c>
      <c r="C38" s="3" t="s">
        <v>10</v>
      </c>
      <c r="E38" s="6">
        <f>VLOOKUP(A38,'[1]Overall scores_linked EA=111'!$A$2:$D$113,2,0)</f>
        <v>100</v>
      </c>
      <c r="F38" s="6">
        <f>VLOOKUP(A38,'[1]Overall scores_linked EA=111'!$A$2:$D$113,3,0)</f>
        <v>65.079246031746038</v>
      </c>
      <c r="G38" s="6">
        <f>VLOOKUP(A38,'[1]Overall scores_linked EA=111'!$A$2:$D$113,4,0)</f>
        <v>49.162257495590836</v>
      </c>
      <c r="H38" s="9">
        <f t="shared" si="1"/>
        <v>71.413834509112291</v>
      </c>
      <c r="I38" s="10"/>
      <c r="J38" s="9">
        <v>100</v>
      </c>
      <c r="K38" s="9">
        <v>100</v>
      </c>
      <c r="L38" s="9">
        <v>100</v>
      </c>
      <c r="M38" s="9">
        <v>100</v>
      </c>
      <c r="N38" s="9">
        <v>100</v>
      </c>
      <c r="O38" s="9">
        <v>100</v>
      </c>
      <c r="P38" s="9">
        <v>100</v>
      </c>
      <c r="Q38" s="9">
        <v>100</v>
      </c>
      <c r="S38" s="9">
        <v>91.666666666666671</v>
      </c>
      <c r="T38" s="9">
        <v>85.714285714285708</v>
      </c>
      <c r="U38" s="9">
        <v>75</v>
      </c>
      <c r="V38" s="9">
        <v>62.5</v>
      </c>
      <c r="W38" s="9">
        <v>75</v>
      </c>
      <c r="X38" s="9">
        <v>55.555555555555564</v>
      </c>
      <c r="Y38" s="9">
        <v>75</v>
      </c>
      <c r="Z38" s="9">
        <v>61.111111111111114</v>
      </c>
      <c r="AA38" s="9">
        <v>66.666666666666671</v>
      </c>
      <c r="AB38" s="9">
        <v>93.333333333333343</v>
      </c>
      <c r="AC38" s="9">
        <v>77.777777777777786</v>
      </c>
      <c r="AD38" s="9">
        <v>90</v>
      </c>
      <c r="AF38" s="9">
        <v>100</v>
      </c>
      <c r="AG38" s="9">
        <v>66</v>
      </c>
      <c r="AH38" s="9">
        <v>62.5</v>
      </c>
      <c r="AI38" s="9">
        <v>88.8888888888889</v>
      </c>
      <c r="AJ38" s="9">
        <v>58.333333333333336</v>
      </c>
      <c r="AK38" s="9">
        <v>100</v>
      </c>
      <c r="AL38" s="9">
        <v>90</v>
      </c>
      <c r="AM38" s="11"/>
    </row>
    <row r="39" spans="1:39" x14ac:dyDescent="0.35">
      <c r="A39" s="2" t="str">
        <f>'[1]Overall scores_linked EA=55'!A46</f>
        <v>India</v>
      </c>
      <c r="B39" s="3" t="s">
        <v>2</v>
      </c>
      <c r="C39" s="3" t="s">
        <v>10</v>
      </c>
      <c r="E39" s="6">
        <f>VLOOKUP(A39,'[1]Overall scores_linked EA=111'!$A$2:$D$113,2,0)</f>
        <v>84.10873726851851</v>
      </c>
      <c r="F39" s="6">
        <f>VLOOKUP(A39,'[1]Overall scores_linked EA=111'!$A$2:$D$113,3,0)</f>
        <v>66.711397266313938</v>
      </c>
      <c r="G39" s="6">
        <f>VLOOKUP(A39,'[1]Overall scores_linked EA=111'!$A$2:$D$113,4,0)</f>
        <v>60.267857142857139</v>
      </c>
      <c r="H39" s="9">
        <f t="shared" si="1"/>
        <v>70.362663892563191</v>
      </c>
      <c r="I39" s="10"/>
      <c r="J39" s="9">
        <v>100</v>
      </c>
      <c r="K39" s="9">
        <v>100</v>
      </c>
      <c r="L39" s="9">
        <v>100</v>
      </c>
      <c r="M39" s="9">
        <v>100</v>
      </c>
      <c r="N39" s="9">
        <v>100</v>
      </c>
      <c r="O39" s="9">
        <v>100</v>
      </c>
      <c r="P39" s="9">
        <v>100</v>
      </c>
      <c r="Q39" s="9">
        <v>100</v>
      </c>
      <c r="S39" s="9">
        <v>83.333333333333329</v>
      </c>
      <c r="T39" s="9">
        <v>100</v>
      </c>
      <c r="U39" s="9">
        <v>50</v>
      </c>
      <c r="V39" s="9">
        <v>0</v>
      </c>
      <c r="W39" s="9">
        <v>75</v>
      </c>
      <c r="X39" s="9">
        <v>100</v>
      </c>
      <c r="Y39" s="9">
        <v>91.666666666666671</v>
      </c>
      <c r="Z39" s="9">
        <v>100</v>
      </c>
      <c r="AA39" s="9">
        <v>100</v>
      </c>
      <c r="AB39" s="9">
        <v>93.333333333333343</v>
      </c>
      <c r="AC39" s="9">
        <v>59.259259259259267</v>
      </c>
      <c r="AD39" s="9">
        <v>72.5</v>
      </c>
      <c r="AF39" s="9">
        <v>100</v>
      </c>
      <c r="AG39" s="9">
        <v>96.875</v>
      </c>
      <c r="AH39" s="9">
        <v>75</v>
      </c>
      <c r="AI39" s="9">
        <v>100</v>
      </c>
      <c r="AJ39" s="9">
        <v>88.8888888888889</v>
      </c>
      <c r="AK39" s="9">
        <v>100</v>
      </c>
      <c r="AL39" s="9">
        <v>72.5</v>
      </c>
      <c r="AM39" s="11"/>
    </row>
    <row r="40" spans="1:39" x14ac:dyDescent="0.35">
      <c r="A40" s="2" t="str">
        <f>'[1]Overall scores_linked EA=55'!A12</f>
        <v>Belarus</v>
      </c>
      <c r="B40" s="3" t="s">
        <v>9</v>
      </c>
      <c r="C40" s="3" t="s">
        <v>5</v>
      </c>
      <c r="E40" s="6">
        <f>VLOOKUP(A40,'[1]Overall scores_linked EA=111'!$A$2:$D$113,2,0)</f>
        <v>100</v>
      </c>
      <c r="F40" s="6">
        <f>VLOOKUP(A40,'[1]Overall scores_linked EA=111'!$A$2:$D$113,3,0)</f>
        <v>48.710178571428571</v>
      </c>
      <c r="G40" s="6">
        <f>VLOOKUP(A40,'[1]Overall scores_linked EA=111'!$A$2:$D$113,4,0)</f>
        <v>61.940586419753082</v>
      </c>
      <c r="H40" s="9">
        <f t="shared" si="1"/>
        <v>70.21692166372722</v>
      </c>
      <c r="I40" s="10"/>
      <c r="J40" s="9">
        <v>80</v>
      </c>
      <c r="K40" s="9">
        <v>50</v>
      </c>
      <c r="L40" s="9">
        <v>33.333333333333329</v>
      </c>
      <c r="M40" s="9">
        <v>30</v>
      </c>
      <c r="N40" s="9">
        <v>93.333333333333329</v>
      </c>
      <c r="O40" s="9">
        <v>100</v>
      </c>
      <c r="P40" s="9">
        <v>99.99</v>
      </c>
      <c r="Q40" s="9">
        <v>14.29</v>
      </c>
      <c r="S40" s="9">
        <v>75</v>
      </c>
      <c r="T40" s="9">
        <v>85.714285714285708</v>
      </c>
      <c r="U40" s="9">
        <v>47.916666666666671</v>
      </c>
      <c r="V40" s="9">
        <v>25</v>
      </c>
      <c r="W40" s="9">
        <v>25</v>
      </c>
      <c r="X40" s="9">
        <v>66.666666666666671</v>
      </c>
      <c r="Y40" s="9">
        <v>0</v>
      </c>
      <c r="Z40" s="9">
        <v>50</v>
      </c>
      <c r="AA40" s="9">
        <v>50</v>
      </c>
      <c r="AB40" s="9">
        <v>0</v>
      </c>
      <c r="AC40" s="9">
        <v>66.666666666666671</v>
      </c>
      <c r="AD40" s="9">
        <v>0</v>
      </c>
      <c r="AF40" s="9">
        <v>100</v>
      </c>
      <c r="AG40" s="9">
        <v>27.604166666666664</v>
      </c>
      <c r="AH40" s="9">
        <v>50</v>
      </c>
      <c r="AI40" s="9">
        <v>77.777777777777786</v>
      </c>
      <c r="AJ40" s="9">
        <v>91.666666666666671</v>
      </c>
      <c r="AK40" s="9">
        <v>71.426666666666662</v>
      </c>
      <c r="AL40" s="9">
        <v>0</v>
      </c>
      <c r="AM40" s="11"/>
    </row>
    <row r="41" spans="1:39" x14ac:dyDescent="0.35">
      <c r="A41" s="2" t="str">
        <f>'[1]Overall scores_linked EA=55'!A26</f>
        <v>Colombia</v>
      </c>
      <c r="B41" s="3" t="s">
        <v>7</v>
      </c>
      <c r="C41" s="3" t="s">
        <v>5</v>
      </c>
      <c r="E41" s="6">
        <f>VLOOKUP(A41,'[1]Overall scores_linked EA=111'!$A$2:$D$113,2,0)</f>
        <v>100</v>
      </c>
      <c r="F41" s="6">
        <f>VLOOKUP(A41,'[1]Overall scores_linked EA=111'!$A$2:$D$113,3,0)</f>
        <v>58.517432319223985</v>
      </c>
      <c r="G41" s="6">
        <f>VLOOKUP(A41,'[1]Overall scores_linked EA=111'!$A$2:$D$113,4,0)</f>
        <v>50.66909171075838</v>
      </c>
      <c r="H41" s="9">
        <f t="shared" si="1"/>
        <v>69.72884134332746</v>
      </c>
      <c r="I41" s="10"/>
      <c r="J41" s="9">
        <v>100</v>
      </c>
      <c r="K41" s="9">
        <v>100</v>
      </c>
      <c r="L41" s="9">
        <v>100</v>
      </c>
      <c r="M41" s="9">
        <v>100</v>
      </c>
      <c r="N41" s="9">
        <v>100</v>
      </c>
      <c r="O41" s="9">
        <v>100</v>
      </c>
      <c r="P41" s="9">
        <v>100</v>
      </c>
      <c r="Q41" s="9">
        <v>100</v>
      </c>
      <c r="S41" s="9">
        <v>66.666666666666671</v>
      </c>
      <c r="T41" s="9">
        <v>85.714285714285708</v>
      </c>
      <c r="U41" s="9">
        <v>40.277777777777779</v>
      </c>
      <c r="V41" s="9">
        <v>29.166666666666668</v>
      </c>
      <c r="W41" s="9">
        <v>75</v>
      </c>
      <c r="X41" s="9">
        <v>27.777777777777775</v>
      </c>
      <c r="Y41" s="9">
        <v>25</v>
      </c>
      <c r="Z41" s="9">
        <v>55.555555555555557</v>
      </c>
      <c r="AA41" s="9">
        <v>66.666666666666657</v>
      </c>
      <c r="AB41" s="9">
        <v>93.333333333333343</v>
      </c>
      <c r="AC41" s="9">
        <v>48.148148148148152</v>
      </c>
      <c r="AD41" s="9">
        <v>72.5</v>
      </c>
      <c r="AF41" s="9">
        <v>100</v>
      </c>
      <c r="AG41" s="9">
        <v>73.75</v>
      </c>
      <c r="AH41" s="9">
        <v>87.5</v>
      </c>
      <c r="AI41" s="9">
        <v>83.333333333333329</v>
      </c>
      <c r="AJ41" s="9">
        <v>91.666666666666671</v>
      </c>
      <c r="AK41" s="9">
        <v>79.169166666666669</v>
      </c>
      <c r="AL41" s="9">
        <v>72.5</v>
      </c>
      <c r="AM41" s="11"/>
    </row>
    <row r="42" spans="1:39" x14ac:dyDescent="0.35">
      <c r="A42" s="2" t="str">
        <f>'[1]Overall scores_linked EA=55'!A89</f>
        <v>South Africa</v>
      </c>
      <c r="B42" s="3" t="s">
        <v>6</v>
      </c>
      <c r="C42" s="3" t="s">
        <v>5</v>
      </c>
      <c r="E42" s="6">
        <f>VLOOKUP(A42,'[1]Overall scores_linked EA=111'!$A$2:$D$113,2,0)</f>
        <v>71.266403935185181</v>
      </c>
      <c r="F42" s="6">
        <f>VLOOKUP(A42,'[1]Overall scores_linked EA=111'!$A$2:$D$113,3,0)</f>
        <v>68.399932980599644</v>
      </c>
      <c r="G42" s="6">
        <f>VLOOKUP(A42,'[1]Overall scores_linked EA=111'!$A$2:$D$113,4,0)</f>
        <v>69.182098765432102</v>
      </c>
      <c r="H42" s="9">
        <f t="shared" si="1"/>
        <v>69.616145227072309</v>
      </c>
      <c r="I42" s="10"/>
      <c r="J42" s="9">
        <v>100</v>
      </c>
      <c r="K42" s="9">
        <v>75</v>
      </c>
      <c r="L42" s="9">
        <v>50</v>
      </c>
      <c r="M42" s="9">
        <v>39.166666666666664</v>
      </c>
      <c r="N42" s="9">
        <v>33.333333333333329</v>
      </c>
      <c r="O42" s="9">
        <v>100</v>
      </c>
      <c r="P42" s="9">
        <v>62.493750000000006</v>
      </c>
      <c r="Q42" s="9">
        <v>87.039814814814818</v>
      </c>
      <c r="S42" s="9">
        <v>50</v>
      </c>
      <c r="T42" s="9">
        <v>14.285714285714286</v>
      </c>
      <c r="U42" s="9">
        <v>68.75</v>
      </c>
      <c r="V42" s="9">
        <v>0</v>
      </c>
      <c r="W42" s="9">
        <v>25</v>
      </c>
      <c r="X42" s="9">
        <v>16.666666666666668</v>
      </c>
      <c r="Y42" s="9">
        <v>50</v>
      </c>
      <c r="Z42" s="9">
        <v>0</v>
      </c>
      <c r="AA42" s="9">
        <v>0</v>
      </c>
      <c r="AB42" s="9">
        <v>20</v>
      </c>
      <c r="AC42" s="9">
        <v>22.222222222222225</v>
      </c>
      <c r="AD42" s="9">
        <v>0</v>
      </c>
      <c r="AF42" s="9">
        <v>100</v>
      </c>
      <c r="AG42" s="9">
        <v>66.875</v>
      </c>
      <c r="AH42" s="9">
        <v>87.5</v>
      </c>
      <c r="AI42" s="9">
        <v>88.8888888888889</v>
      </c>
      <c r="AJ42" s="9">
        <v>16.666666666666668</v>
      </c>
      <c r="AK42" s="9">
        <v>49.844521604938272</v>
      </c>
      <c r="AL42" s="9">
        <v>0</v>
      </c>
      <c r="AM42" s="11"/>
    </row>
    <row r="43" spans="1:39" x14ac:dyDescent="0.35">
      <c r="A43" s="2" t="str">
        <f>'[1]Overall scores_linked EA=55'!A4</f>
        <v>Algeria</v>
      </c>
      <c r="B43" s="3" t="s">
        <v>4</v>
      </c>
      <c r="C43" s="3" t="s">
        <v>5</v>
      </c>
      <c r="E43" s="6">
        <f>VLOOKUP(A43,'[1]Overall scores_linked EA=111'!$A$2:$D$113,2,0)</f>
        <v>100</v>
      </c>
      <c r="F43" s="6">
        <f>VLOOKUP(A43,'[1]Overall scores_linked EA=111'!$A$2:$D$113,3,0)</f>
        <v>51.101031746031751</v>
      </c>
      <c r="G43" s="6">
        <f>VLOOKUP(A43,'[1]Overall scores_linked EA=111'!$A$2:$D$113,4,0)</f>
        <v>55.987654320987644</v>
      </c>
      <c r="H43" s="9">
        <f t="shared" si="1"/>
        <v>69.029562022339803</v>
      </c>
      <c r="I43" s="10"/>
      <c r="J43" s="9">
        <v>80</v>
      </c>
      <c r="K43" s="9">
        <v>75</v>
      </c>
      <c r="L43" s="9">
        <v>16.666666666666664</v>
      </c>
      <c r="M43" s="9">
        <v>68.333333333333329</v>
      </c>
      <c r="N43" s="9">
        <v>17.777777777777779</v>
      </c>
      <c r="O43" s="9">
        <v>100</v>
      </c>
      <c r="P43" s="9">
        <v>66.66</v>
      </c>
      <c r="Q43" s="9">
        <v>34.633851851851851</v>
      </c>
      <c r="S43" s="9">
        <v>91.666666666666671</v>
      </c>
      <c r="T43" s="9">
        <v>71.428571428571431</v>
      </c>
      <c r="U43" s="9">
        <v>52.777777777777779</v>
      </c>
      <c r="V43" s="9">
        <v>0</v>
      </c>
      <c r="W43" s="9">
        <v>0</v>
      </c>
      <c r="X43" s="9">
        <v>77.777777777777786</v>
      </c>
      <c r="Y43" s="9">
        <v>0</v>
      </c>
      <c r="Z43" s="9">
        <v>50</v>
      </c>
      <c r="AA43" s="9">
        <v>50</v>
      </c>
      <c r="AB43" s="9">
        <v>0</v>
      </c>
      <c r="AC43" s="9">
        <v>51.851851851851855</v>
      </c>
      <c r="AD43" s="9">
        <v>0</v>
      </c>
      <c r="AF43" s="9">
        <v>100</v>
      </c>
      <c r="AG43" s="9">
        <v>53.125</v>
      </c>
      <c r="AH43" s="9">
        <v>25</v>
      </c>
      <c r="AI43" s="9">
        <v>0</v>
      </c>
      <c r="AJ43" s="9">
        <v>0</v>
      </c>
      <c r="AK43" s="9">
        <v>67.097950617283956</v>
      </c>
      <c r="AL43" s="9">
        <v>0</v>
      </c>
      <c r="AM43" s="11"/>
    </row>
    <row r="44" spans="1:39" x14ac:dyDescent="0.35">
      <c r="A44" s="2" t="str">
        <f>'[1]Overall scores_linked EA=55'!A68</f>
        <v>Morocco</v>
      </c>
      <c r="B44" s="3" t="s">
        <v>4</v>
      </c>
      <c r="C44" s="3" t="s">
        <v>10</v>
      </c>
      <c r="E44" s="6">
        <f>VLOOKUP(A44,'[1]Overall scores_linked EA=111'!$A$2:$D$113,2,0)</f>
        <v>100</v>
      </c>
      <c r="F44" s="6">
        <f>VLOOKUP(A44,'[1]Overall scores_linked EA=111'!$A$2:$D$113,3,0)</f>
        <v>64.657559523809525</v>
      </c>
      <c r="G44" s="6">
        <f>VLOOKUP(A44,'[1]Overall scores_linked EA=111'!$A$2:$D$113,4,0)</f>
        <v>42.207892416225754</v>
      </c>
      <c r="H44" s="9">
        <f t="shared" si="1"/>
        <v>68.955150646678433</v>
      </c>
      <c r="I44" s="10"/>
      <c r="J44" s="9">
        <v>100</v>
      </c>
      <c r="K44" s="9">
        <v>0</v>
      </c>
      <c r="L44" s="9">
        <v>0</v>
      </c>
      <c r="M44" s="9">
        <v>42.5</v>
      </c>
      <c r="N44" s="9">
        <v>11.111111111111111</v>
      </c>
      <c r="O44" s="9">
        <v>50</v>
      </c>
      <c r="P44" s="9">
        <v>0</v>
      </c>
      <c r="Q44" s="9">
        <v>0</v>
      </c>
      <c r="S44" s="9">
        <v>33.333333333333336</v>
      </c>
      <c r="T44" s="9">
        <v>14.285714285714286</v>
      </c>
      <c r="U44" s="9">
        <v>54.166666666666671</v>
      </c>
      <c r="V44" s="9">
        <v>0</v>
      </c>
      <c r="W44" s="9">
        <v>0</v>
      </c>
      <c r="X44" s="9">
        <v>0</v>
      </c>
      <c r="Y44" s="9">
        <v>16.666666666666668</v>
      </c>
      <c r="Z44" s="9">
        <v>0</v>
      </c>
      <c r="AA44" s="9">
        <v>0</v>
      </c>
      <c r="AB44" s="9">
        <v>0</v>
      </c>
      <c r="AC44" s="9">
        <v>51.851851851851855</v>
      </c>
      <c r="AD44" s="9">
        <v>0</v>
      </c>
      <c r="AF44" s="9">
        <v>0</v>
      </c>
      <c r="AG44" s="9">
        <v>15.625</v>
      </c>
      <c r="AH44" s="9">
        <v>0</v>
      </c>
      <c r="AI44" s="9">
        <v>0</v>
      </c>
      <c r="AJ44" s="9">
        <v>0</v>
      </c>
      <c r="AK44" s="9">
        <v>33.333333333333336</v>
      </c>
      <c r="AL44" s="9">
        <v>0</v>
      </c>
      <c r="AM44" s="11"/>
    </row>
    <row r="45" spans="1:39" x14ac:dyDescent="0.35">
      <c r="A45" s="2" t="str">
        <f>'[1]Overall scores_linked EA=55'!A7</f>
        <v>Armenia</v>
      </c>
      <c r="B45" s="3" t="s">
        <v>9</v>
      </c>
      <c r="C45" s="3" t="s">
        <v>10</v>
      </c>
      <c r="E45" s="6">
        <f>VLOOKUP(A45,'[1]Overall scores_linked EA=111'!$A$2:$D$113,2,0)</f>
        <v>100</v>
      </c>
      <c r="F45" s="6">
        <f>VLOOKUP(A45,'[1]Overall scores_linked EA=111'!$A$2:$D$113,3,0)</f>
        <v>63.071833333333338</v>
      </c>
      <c r="G45" s="6">
        <f>VLOOKUP(A45,'[1]Overall scores_linked EA=111'!$A$2:$D$113,4,0)</f>
        <v>41.914682539682538</v>
      </c>
      <c r="H45" s="9">
        <f t="shared" si="1"/>
        <v>68.328838624338616</v>
      </c>
      <c r="I45" s="10"/>
      <c r="J45" s="9">
        <v>60</v>
      </c>
      <c r="K45" s="9">
        <v>50</v>
      </c>
      <c r="L45" s="9">
        <v>50</v>
      </c>
      <c r="M45" s="9">
        <v>43.333333333333329</v>
      </c>
      <c r="N45" s="9">
        <v>22.222222222222221</v>
      </c>
      <c r="O45" s="9">
        <v>50</v>
      </c>
      <c r="P45" s="9">
        <v>20.831249999999997</v>
      </c>
      <c r="Q45" s="9">
        <v>0</v>
      </c>
      <c r="S45" s="9">
        <v>0</v>
      </c>
      <c r="T45" s="9">
        <v>71.428571428571431</v>
      </c>
      <c r="U45" s="9">
        <v>45.833333333333336</v>
      </c>
      <c r="V45" s="9">
        <v>0</v>
      </c>
      <c r="W45" s="9">
        <v>0</v>
      </c>
      <c r="X45" s="9">
        <v>0</v>
      </c>
      <c r="Y45" s="9">
        <v>0</v>
      </c>
      <c r="Z45" s="9">
        <v>41.666666666666664</v>
      </c>
      <c r="AA45" s="9">
        <v>41.666666666666664</v>
      </c>
      <c r="AB45" s="9">
        <v>0</v>
      </c>
      <c r="AC45" s="9">
        <v>57.407407407407412</v>
      </c>
      <c r="AD45" s="9">
        <v>0</v>
      </c>
      <c r="AF45" s="9">
        <v>100</v>
      </c>
      <c r="AG45" s="9">
        <v>58.75</v>
      </c>
      <c r="AH45" s="9">
        <v>75</v>
      </c>
      <c r="AI45" s="9">
        <v>50</v>
      </c>
      <c r="AJ45" s="9">
        <v>0</v>
      </c>
      <c r="AK45" s="9">
        <v>6.9437499999999988</v>
      </c>
      <c r="AL45" s="9">
        <v>0</v>
      </c>
      <c r="AM45" s="11"/>
    </row>
    <row r="46" spans="1:39" x14ac:dyDescent="0.35">
      <c r="A46" s="2" t="str">
        <f>'[1]Overall scores_linked EA=55'!A33</f>
        <v>Ecuador</v>
      </c>
      <c r="B46" s="3" t="s">
        <v>7</v>
      </c>
      <c r="C46" s="3" t="s">
        <v>5</v>
      </c>
      <c r="E46" s="5">
        <f>VLOOKUP(A46,'[1]Overall scores_linked EA=111'!$A$2:$D$113,2,0)</f>
        <v>100</v>
      </c>
      <c r="F46" s="5">
        <f>VLOOKUP(A46,'[1]Overall scores_linked EA=111'!$A$2:$D$113,3,0)</f>
        <v>48.313253968253967</v>
      </c>
      <c r="G46" s="5">
        <f>VLOOKUP(A46,'[1]Overall scores_linked EA=111'!$A$2:$D$113,4,0)</f>
        <v>54.596560846560841</v>
      </c>
      <c r="H46" s="8">
        <f t="shared" si="1"/>
        <v>67.636604938271603</v>
      </c>
      <c r="I46" s="10"/>
      <c r="J46" s="9">
        <v>80</v>
      </c>
      <c r="K46" s="9">
        <v>75</v>
      </c>
      <c r="L46" s="9">
        <v>100</v>
      </c>
      <c r="M46" s="9">
        <v>76.666666666666657</v>
      </c>
      <c r="N46" s="9">
        <v>68.888888888888872</v>
      </c>
      <c r="O46" s="9">
        <v>100</v>
      </c>
      <c r="P46" s="9">
        <v>95.82374999999999</v>
      </c>
      <c r="Q46" s="9">
        <v>76.490592592592591</v>
      </c>
      <c r="S46" s="9">
        <v>83.333333333333329</v>
      </c>
      <c r="T46" s="9">
        <v>85.714285714285708</v>
      </c>
      <c r="U46" s="9">
        <v>62.5</v>
      </c>
      <c r="V46" s="9">
        <v>66.666666666666671</v>
      </c>
      <c r="W46" s="9">
        <v>25</v>
      </c>
      <c r="X46" s="9">
        <v>88.8888888888889</v>
      </c>
      <c r="Y46" s="9">
        <v>91.666666666666671</v>
      </c>
      <c r="Z46" s="9">
        <v>66.666666666666657</v>
      </c>
      <c r="AA46" s="9">
        <v>75</v>
      </c>
      <c r="AB46" s="9">
        <v>0</v>
      </c>
      <c r="AC46" s="9">
        <v>77.777777777777786</v>
      </c>
      <c r="AD46" s="9">
        <v>0</v>
      </c>
      <c r="AF46" s="9">
        <v>100</v>
      </c>
      <c r="AG46" s="9">
        <v>67.875</v>
      </c>
      <c r="AH46" s="9">
        <v>75</v>
      </c>
      <c r="AI46" s="9">
        <v>100</v>
      </c>
      <c r="AJ46" s="9">
        <v>66.666666666666671</v>
      </c>
      <c r="AK46" s="9">
        <v>57.438114197530865</v>
      </c>
      <c r="AL46" s="9">
        <v>0</v>
      </c>
      <c r="AM46" s="11"/>
    </row>
    <row r="47" spans="1:39" x14ac:dyDescent="0.35">
      <c r="A47" s="2" t="str">
        <f>'[1]Overall scores_linked EA=55'!A103</f>
        <v>Ukraine</v>
      </c>
      <c r="B47" s="3" t="s">
        <v>9</v>
      </c>
      <c r="C47" s="3" t="s">
        <v>10</v>
      </c>
      <c r="E47" s="6">
        <f>VLOOKUP(A47,'[1]Overall scores_linked EA=111'!$A$2:$D$113,2,0)</f>
        <v>100</v>
      </c>
      <c r="F47" s="6">
        <f>VLOOKUP(A47,'[1]Overall scores_linked EA=111'!$A$2:$D$113,3,0)</f>
        <v>63.789404761904756</v>
      </c>
      <c r="G47" s="6">
        <f>VLOOKUP(A47,'[1]Overall scores_linked EA=111'!$A$2:$D$113,4,0)</f>
        <v>36.677689594356259</v>
      </c>
      <c r="H47" s="9">
        <f t="shared" si="1"/>
        <v>66.822364785420334</v>
      </c>
      <c r="I47" s="10"/>
      <c r="J47" s="9">
        <v>100</v>
      </c>
      <c r="K47" s="9">
        <v>75</v>
      </c>
      <c r="L47" s="9">
        <v>33.333333333333329</v>
      </c>
      <c r="M47" s="9">
        <v>22.5</v>
      </c>
      <c r="N47" s="9">
        <v>11.111111111111111</v>
      </c>
      <c r="O47" s="9">
        <v>100</v>
      </c>
      <c r="P47" s="9">
        <v>99.99</v>
      </c>
      <c r="Q47" s="9">
        <v>50</v>
      </c>
      <c r="S47" s="9">
        <v>66.666666666666671</v>
      </c>
      <c r="T47" s="9">
        <v>85.714285714285708</v>
      </c>
      <c r="U47" s="9">
        <v>62.5</v>
      </c>
      <c r="V47" s="9">
        <v>0</v>
      </c>
      <c r="W47" s="9">
        <v>0</v>
      </c>
      <c r="X47" s="9">
        <v>94.444444444444443</v>
      </c>
      <c r="Y47" s="9">
        <v>16.666666666666668</v>
      </c>
      <c r="Z47" s="9">
        <v>11.111111111111112</v>
      </c>
      <c r="AA47" s="9">
        <v>25</v>
      </c>
      <c r="AB47" s="9">
        <v>0</v>
      </c>
      <c r="AC47" s="9">
        <v>44.44444444444445</v>
      </c>
      <c r="AD47" s="9">
        <v>0</v>
      </c>
      <c r="AF47" s="9">
        <v>100</v>
      </c>
      <c r="AG47" s="9">
        <v>60.15625</v>
      </c>
      <c r="AH47" s="9">
        <v>75</v>
      </c>
      <c r="AI47" s="9">
        <v>50</v>
      </c>
      <c r="AJ47" s="9">
        <v>50</v>
      </c>
      <c r="AK47" s="9">
        <v>49.99666666666667</v>
      </c>
      <c r="AL47" s="9">
        <v>0</v>
      </c>
      <c r="AM47" s="11"/>
    </row>
    <row r="48" spans="1:39" x14ac:dyDescent="0.35">
      <c r="A48" s="2" t="str">
        <f>'[1]Overall scores_linked EA=55'!A6</f>
        <v>Argentina</v>
      </c>
      <c r="B48" s="3" t="s">
        <v>7</v>
      </c>
      <c r="C48" s="3" t="s">
        <v>8</v>
      </c>
      <c r="E48" s="5">
        <f>VLOOKUP(A48,'[1]Overall scores_linked EA=111'!$A$2:$D$113,2,0)</f>
        <v>100</v>
      </c>
      <c r="F48" s="5">
        <f>VLOOKUP(A48,'[1]Overall scores_linked EA=111'!$A$2:$D$113,3,0)</f>
        <v>52.781025573192231</v>
      </c>
      <c r="G48" s="5">
        <f>VLOOKUP(A48,'[1]Overall scores_linked EA=111'!$A$2:$D$113,4,0)</f>
        <v>43.946208112874778</v>
      </c>
      <c r="H48" s="8">
        <f t="shared" si="1"/>
        <v>65.575744562022336</v>
      </c>
      <c r="I48" s="10"/>
      <c r="J48" s="9">
        <v>100</v>
      </c>
      <c r="K48" s="9">
        <v>100</v>
      </c>
      <c r="L48" s="9">
        <v>100</v>
      </c>
      <c r="M48" s="9">
        <v>100</v>
      </c>
      <c r="N48" s="9">
        <v>100</v>
      </c>
      <c r="O48" s="9">
        <v>100</v>
      </c>
      <c r="P48" s="9">
        <v>100</v>
      </c>
      <c r="Q48" s="9">
        <v>100</v>
      </c>
      <c r="S48" s="9">
        <v>75</v>
      </c>
      <c r="T48" s="9">
        <v>85.714285714285708</v>
      </c>
      <c r="U48" s="9">
        <v>52.083333333333336</v>
      </c>
      <c r="V48" s="9">
        <v>62.5</v>
      </c>
      <c r="W48" s="9">
        <v>75</v>
      </c>
      <c r="X48" s="9">
        <v>100</v>
      </c>
      <c r="Y48" s="9">
        <v>50</v>
      </c>
      <c r="Z48" s="9">
        <v>66.666666666666671</v>
      </c>
      <c r="AA48" s="9">
        <v>100</v>
      </c>
      <c r="AB48" s="9">
        <v>30</v>
      </c>
      <c r="AC48" s="9">
        <v>61.111111111111114</v>
      </c>
      <c r="AD48" s="9">
        <v>0</v>
      </c>
      <c r="AF48" s="9">
        <v>100</v>
      </c>
      <c r="AG48" s="9">
        <v>38.75</v>
      </c>
      <c r="AH48" s="9">
        <v>100</v>
      </c>
      <c r="AI48" s="9">
        <v>66.666666666666671</v>
      </c>
      <c r="AJ48" s="9">
        <v>58.333333333333336</v>
      </c>
      <c r="AK48" s="9">
        <v>48.60958333333334</v>
      </c>
      <c r="AL48" s="9">
        <v>0</v>
      </c>
      <c r="AM48" s="11"/>
    </row>
    <row r="49" spans="1:39" x14ac:dyDescent="0.35">
      <c r="A49" s="2" t="str">
        <f>'[1]Overall scores_linked EA=55'!A53</f>
        <v>Kenya</v>
      </c>
      <c r="B49" s="3" t="s">
        <v>6</v>
      </c>
      <c r="C49" s="3" t="s">
        <v>10</v>
      </c>
      <c r="E49" s="5">
        <f>VLOOKUP(A49,'[1]Overall scores_linked EA=111'!$A$2:$D$113,2,0)</f>
        <v>82.15203819444443</v>
      </c>
      <c r="F49" s="5">
        <f>VLOOKUP(A49,'[1]Overall scores_linked EA=111'!$A$2:$D$113,3,0)</f>
        <v>63.101570105820102</v>
      </c>
      <c r="G49" s="5">
        <f>VLOOKUP(A49,'[1]Overall scores_linked EA=111'!$A$2:$D$113,4,0)</f>
        <v>47.704475308641975</v>
      </c>
      <c r="H49" s="8">
        <f t="shared" si="1"/>
        <v>64.319361202968835</v>
      </c>
      <c r="I49" s="10"/>
      <c r="J49" s="9">
        <v>100</v>
      </c>
      <c r="K49" s="9">
        <v>100</v>
      </c>
      <c r="L49" s="9">
        <v>100</v>
      </c>
      <c r="M49" s="9">
        <v>100</v>
      </c>
      <c r="N49" s="9">
        <v>100</v>
      </c>
      <c r="O49" s="9">
        <v>100</v>
      </c>
      <c r="P49" s="9">
        <v>100</v>
      </c>
      <c r="Q49" s="9">
        <v>100</v>
      </c>
      <c r="S49" s="9">
        <v>91.666666666666671</v>
      </c>
      <c r="T49" s="9">
        <v>71.428571428571431</v>
      </c>
      <c r="U49" s="9">
        <v>61.111111111111114</v>
      </c>
      <c r="V49" s="9">
        <v>25</v>
      </c>
      <c r="W49" s="9">
        <v>50</v>
      </c>
      <c r="X49" s="9">
        <v>61.111111111111107</v>
      </c>
      <c r="Y49" s="9">
        <v>100</v>
      </c>
      <c r="Z49" s="9">
        <v>83.333333333333329</v>
      </c>
      <c r="AA49" s="9">
        <v>66.666666666666671</v>
      </c>
      <c r="AB49" s="9">
        <v>93.333333333333343</v>
      </c>
      <c r="AC49" s="9">
        <v>92.592592592592595</v>
      </c>
      <c r="AD49" s="9">
        <v>72.5</v>
      </c>
      <c r="AF49" s="9">
        <v>100</v>
      </c>
      <c r="AG49" s="9">
        <v>79.125</v>
      </c>
      <c r="AH49" s="9">
        <v>100</v>
      </c>
      <c r="AI49" s="9">
        <v>100</v>
      </c>
      <c r="AJ49" s="9">
        <v>100</v>
      </c>
      <c r="AK49" s="9">
        <v>40.274583333333332</v>
      </c>
      <c r="AL49" s="9">
        <v>72.5</v>
      </c>
      <c r="AM49" s="11"/>
    </row>
    <row r="50" spans="1:39" x14ac:dyDescent="0.35">
      <c r="A50" s="2" t="str">
        <f>'[1]Overall scores_linked EA=55'!A15</f>
        <v>Bolivia</v>
      </c>
      <c r="B50" s="3" t="s">
        <v>7</v>
      </c>
      <c r="C50" s="3" t="s">
        <v>10</v>
      </c>
      <c r="E50" s="5">
        <f>VLOOKUP(A50,'[1]Overall scores_linked EA=111'!$A$2:$D$113,2,0)</f>
        <v>100</v>
      </c>
      <c r="F50" s="5">
        <f>VLOOKUP(A50,'[1]Overall scores_linked EA=111'!$A$2:$D$113,3,0)</f>
        <v>55.078948412698416</v>
      </c>
      <c r="G50" s="5">
        <f>VLOOKUP(A50,'[1]Overall scores_linked EA=111'!$A$2:$D$113,4,0)</f>
        <v>36.623677248677247</v>
      </c>
      <c r="H50" s="8">
        <f t="shared" si="1"/>
        <v>63.900875220458552</v>
      </c>
      <c r="I50" s="10"/>
      <c r="J50" s="9">
        <v>100</v>
      </c>
      <c r="K50" s="9">
        <v>100</v>
      </c>
      <c r="L50" s="9">
        <v>100</v>
      </c>
      <c r="M50" s="9">
        <v>100</v>
      </c>
      <c r="N50" s="9">
        <v>100</v>
      </c>
      <c r="O50" s="9">
        <v>100</v>
      </c>
      <c r="P50" s="9">
        <v>100</v>
      </c>
      <c r="Q50" s="9">
        <v>100</v>
      </c>
      <c r="S50" s="9">
        <v>75</v>
      </c>
      <c r="T50" s="9">
        <v>71.428571428571431</v>
      </c>
      <c r="U50" s="9">
        <v>68.75</v>
      </c>
      <c r="V50" s="9">
        <v>16.666666666666668</v>
      </c>
      <c r="W50" s="9">
        <v>0</v>
      </c>
      <c r="X50" s="9">
        <v>88.8888888888889</v>
      </c>
      <c r="Y50" s="9">
        <v>91.666666666666671</v>
      </c>
      <c r="Z50" s="9">
        <v>83.333333333333329</v>
      </c>
      <c r="AA50" s="9">
        <v>83.333333333333329</v>
      </c>
      <c r="AB50" s="9">
        <v>66.666666666666671</v>
      </c>
      <c r="AC50" s="9">
        <v>81.481481481481481</v>
      </c>
      <c r="AD50" s="9">
        <v>83.5</v>
      </c>
      <c r="AF50" s="9">
        <v>100</v>
      </c>
      <c r="AG50" s="9">
        <v>22.875</v>
      </c>
      <c r="AH50" s="9">
        <v>75</v>
      </c>
      <c r="AI50" s="9">
        <v>100</v>
      </c>
      <c r="AJ50" s="9">
        <v>63.888888888888893</v>
      </c>
      <c r="AK50" s="9">
        <v>100</v>
      </c>
      <c r="AL50" s="9">
        <v>83.5</v>
      </c>
      <c r="AM50" s="11"/>
    </row>
    <row r="51" spans="1:39" x14ac:dyDescent="0.35">
      <c r="A51" s="2" t="str">
        <f>'[1]Overall scores_linked EA=55'!A56</f>
        <v>Kyrgyz Republic</v>
      </c>
      <c r="B51" s="3" t="s">
        <v>9</v>
      </c>
      <c r="C51" s="3" t="s">
        <v>10</v>
      </c>
      <c r="E51" s="5">
        <f>VLOOKUP(A51,'[1]Overall scores_linked EA=111'!$A$2:$D$113,2,0)</f>
        <v>100</v>
      </c>
      <c r="F51" s="5">
        <f>VLOOKUP(A51,'[1]Overall scores_linked EA=111'!$A$2:$D$113,3,0)</f>
        <v>53.32297619047619</v>
      </c>
      <c r="G51" s="5">
        <f>VLOOKUP(A51,'[1]Overall scores_linked EA=111'!$A$2:$D$113,4,0)</f>
        <v>37.669753086419753</v>
      </c>
      <c r="H51" s="8">
        <f t="shared" si="1"/>
        <v>63.664243092298648</v>
      </c>
      <c r="I51" s="10"/>
      <c r="J51" s="9">
        <v>100</v>
      </c>
      <c r="K51" s="9">
        <v>100</v>
      </c>
      <c r="L51" s="9">
        <v>100</v>
      </c>
      <c r="M51" s="9">
        <v>100</v>
      </c>
      <c r="N51" s="9">
        <v>100</v>
      </c>
      <c r="O51" s="9">
        <v>100</v>
      </c>
      <c r="P51" s="9">
        <v>100</v>
      </c>
      <c r="Q51" s="9">
        <v>100</v>
      </c>
      <c r="S51" s="9">
        <v>91.666666666666671</v>
      </c>
      <c r="T51" s="9">
        <v>85.714285714285708</v>
      </c>
      <c r="U51" s="9">
        <v>62.5</v>
      </c>
      <c r="V51" s="9">
        <v>0</v>
      </c>
      <c r="W51" s="9">
        <v>75</v>
      </c>
      <c r="X51" s="9">
        <v>50</v>
      </c>
      <c r="Y51" s="9">
        <v>100</v>
      </c>
      <c r="Z51" s="9">
        <v>27.777777777777779</v>
      </c>
      <c r="AA51" s="9">
        <v>50</v>
      </c>
      <c r="AB51" s="9">
        <v>80</v>
      </c>
      <c r="AC51" s="9">
        <v>55.555555555555564</v>
      </c>
      <c r="AD51" s="9">
        <v>0</v>
      </c>
      <c r="AF51" s="9">
        <v>100</v>
      </c>
      <c r="AG51" s="9">
        <v>91.145833333333329</v>
      </c>
      <c r="AH51" s="9">
        <v>87.5</v>
      </c>
      <c r="AI51" s="9">
        <v>77.777777777777786</v>
      </c>
      <c r="AJ51" s="9">
        <v>66.666666666666671</v>
      </c>
      <c r="AK51" s="9">
        <v>69.841805555555553</v>
      </c>
      <c r="AL51" s="9">
        <v>0</v>
      </c>
      <c r="AM51" s="11"/>
    </row>
    <row r="52" spans="1:39" x14ac:dyDescent="0.35">
      <c r="A52" s="2" t="str">
        <f>'[1]Overall scores_linked EA=55'!A78</f>
        <v>Philippines</v>
      </c>
      <c r="B52" s="3" t="s">
        <v>12</v>
      </c>
      <c r="C52" s="3" t="s">
        <v>10</v>
      </c>
      <c r="E52" s="5">
        <f>VLOOKUP(A52,'[1]Overall scores_linked EA=111'!$A$2:$D$113,2,0)</f>
        <v>82.243202546296288</v>
      </c>
      <c r="F52" s="5">
        <f>VLOOKUP(A52,'[1]Overall scores_linked EA=111'!$A$2:$D$113,3,0)</f>
        <v>66.50270149911816</v>
      </c>
      <c r="G52" s="5">
        <f>VLOOKUP(A52,'[1]Overall scores_linked EA=111'!$A$2:$D$113,4,0)</f>
        <v>42.228835978835981</v>
      </c>
      <c r="H52" s="8">
        <f t="shared" si="1"/>
        <v>63.658246674750139</v>
      </c>
      <c r="I52" s="10"/>
      <c r="J52" s="9">
        <v>100</v>
      </c>
      <c r="K52" s="9">
        <v>100</v>
      </c>
      <c r="L52" s="9">
        <v>100</v>
      </c>
      <c r="M52" s="9">
        <v>100</v>
      </c>
      <c r="N52" s="9">
        <v>100</v>
      </c>
      <c r="O52" s="9">
        <v>100</v>
      </c>
      <c r="P52" s="9">
        <v>100</v>
      </c>
      <c r="Q52" s="9">
        <v>100</v>
      </c>
      <c r="S52" s="9">
        <v>100</v>
      </c>
      <c r="T52" s="9">
        <v>100</v>
      </c>
      <c r="U52" s="9">
        <v>33.333333333333336</v>
      </c>
      <c r="V52" s="9">
        <v>25</v>
      </c>
      <c r="W52" s="9">
        <v>0</v>
      </c>
      <c r="X52" s="9">
        <v>66.666666666666671</v>
      </c>
      <c r="Y52" s="9">
        <v>75</v>
      </c>
      <c r="Z52" s="9">
        <v>38.888888888888893</v>
      </c>
      <c r="AA52" s="9">
        <v>33.333333333333336</v>
      </c>
      <c r="AB52" s="9">
        <v>70</v>
      </c>
      <c r="AC52" s="9">
        <v>77.777777777777786</v>
      </c>
      <c r="AD52" s="9">
        <v>77.5</v>
      </c>
      <c r="AF52" s="9">
        <v>100</v>
      </c>
      <c r="AG52" s="9">
        <v>64.84375</v>
      </c>
      <c r="AH52" s="9">
        <v>75</v>
      </c>
      <c r="AI52" s="9">
        <v>83.333333333333329</v>
      </c>
      <c r="AJ52" s="9">
        <v>91.666666666666671</v>
      </c>
      <c r="AK52" s="9">
        <v>36.108333333333334</v>
      </c>
      <c r="AL52" s="9">
        <v>77.5</v>
      </c>
      <c r="AM52" s="11"/>
    </row>
    <row r="53" spans="1:39" x14ac:dyDescent="0.35">
      <c r="A53" s="2" t="str">
        <f>'[1]Overall scores_linked EA=55'!A32</f>
        <v>Dominican Republic</v>
      </c>
      <c r="B53" s="3" t="s">
        <v>7</v>
      </c>
      <c r="C53" s="3" t="s">
        <v>5</v>
      </c>
      <c r="E53" s="5">
        <f>VLOOKUP(A53,'[1]Overall scores_linked EA=111'!$A$2:$D$113,2,0)</f>
        <v>100</v>
      </c>
      <c r="F53" s="5">
        <f>VLOOKUP(A53,'[1]Overall scores_linked EA=111'!$A$2:$D$113,3,0)</f>
        <v>63.814186507936519</v>
      </c>
      <c r="G53" s="5">
        <f>VLOOKUP(A53,'[1]Overall scores_linked EA=111'!$A$2:$D$113,4,0)</f>
        <v>26.692019400352731</v>
      </c>
      <c r="H53" s="8">
        <f t="shared" si="1"/>
        <v>63.502068636096418</v>
      </c>
      <c r="I53" s="10"/>
      <c r="J53" s="9">
        <v>100</v>
      </c>
      <c r="K53" s="9">
        <v>50</v>
      </c>
      <c r="L53" s="9">
        <v>66.666666666666657</v>
      </c>
      <c r="M53" s="9">
        <v>65.833333333333329</v>
      </c>
      <c r="N53" s="9">
        <v>93.333333333333329</v>
      </c>
      <c r="O53" s="9">
        <v>100</v>
      </c>
      <c r="P53" s="9">
        <v>95.82374999999999</v>
      </c>
      <c r="Q53" s="9">
        <v>85.559222222222218</v>
      </c>
      <c r="S53" s="9">
        <v>66.666666666666671</v>
      </c>
      <c r="T53" s="9">
        <v>100</v>
      </c>
      <c r="U53" s="9">
        <v>60.416666666666671</v>
      </c>
      <c r="V53" s="9">
        <v>58.333333333333336</v>
      </c>
      <c r="W53" s="9">
        <v>50</v>
      </c>
      <c r="X53" s="9">
        <v>66.666666666666671</v>
      </c>
      <c r="Y53" s="9">
        <v>0</v>
      </c>
      <c r="Z53" s="9">
        <v>55.555555555555557</v>
      </c>
      <c r="AA53" s="9">
        <v>66.666666666666671</v>
      </c>
      <c r="AB53" s="9">
        <v>0</v>
      </c>
      <c r="AC53" s="9">
        <v>48.148148148148152</v>
      </c>
      <c r="AD53" s="9">
        <v>0</v>
      </c>
      <c r="AF53" s="9">
        <v>100</v>
      </c>
      <c r="AG53" s="9">
        <v>68.75</v>
      </c>
      <c r="AH53" s="9">
        <v>87.5</v>
      </c>
      <c r="AI53" s="9">
        <v>100</v>
      </c>
      <c r="AJ53" s="9">
        <v>25</v>
      </c>
      <c r="AK53" s="9">
        <v>60.460990740740733</v>
      </c>
      <c r="AL53" s="9">
        <v>0</v>
      </c>
      <c r="AM53" s="11"/>
    </row>
    <row r="54" spans="1:39" x14ac:dyDescent="0.35">
      <c r="A54" s="2" t="str">
        <f>'[1]Overall scores_linked EA=55'!A80</f>
        <v>Qatar</v>
      </c>
      <c r="B54" s="3" t="s">
        <v>4</v>
      </c>
      <c r="C54" s="3" t="s">
        <v>8</v>
      </c>
      <c r="E54" s="5">
        <f>VLOOKUP(A54,'[1]Overall scores_linked EA=111'!$A$2:$D$113,2,0)</f>
        <v>100</v>
      </c>
      <c r="F54" s="5">
        <f>VLOOKUP(A54,'[1]Overall scores_linked EA=111'!$A$2:$D$113,3,0)</f>
        <v>34.821428571428569</v>
      </c>
      <c r="G54" s="5">
        <f>VLOOKUP(A54,'[1]Overall scores_linked EA=111'!$A$2:$D$113,4,0)</f>
        <v>50.352733686067019</v>
      </c>
      <c r="H54" s="8">
        <f t="shared" si="1"/>
        <v>61.72472075249852</v>
      </c>
      <c r="I54" s="10"/>
      <c r="J54" s="9">
        <v>100</v>
      </c>
      <c r="K54" s="9">
        <v>100</v>
      </c>
      <c r="L54" s="9">
        <v>100</v>
      </c>
      <c r="M54" s="9">
        <v>100</v>
      </c>
      <c r="N54" s="9">
        <v>100</v>
      </c>
      <c r="O54" s="9">
        <v>100</v>
      </c>
      <c r="P54" s="9">
        <v>100</v>
      </c>
      <c r="Q54" s="9">
        <v>100</v>
      </c>
      <c r="S54" s="9">
        <v>66.666666666666671</v>
      </c>
      <c r="T54" s="9">
        <v>100</v>
      </c>
      <c r="U54" s="9">
        <v>79.166666666666671</v>
      </c>
      <c r="V54" s="9">
        <v>50</v>
      </c>
      <c r="W54" s="9">
        <v>100</v>
      </c>
      <c r="X54" s="9">
        <v>88.8888888888889</v>
      </c>
      <c r="Y54" s="9">
        <v>83.333333333333329</v>
      </c>
      <c r="Z54" s="9">
        <v>100</v>
      </c>
      <c r="AA54" s="9">
        <v>83.333333333333329</v>
      </c>
      <c r="AB54" s="9">
        <v>80</v>
      </c>
      <c r="AC54" s="9">
        <v>81.481481481481481</v>
      </c>
      <c r="AD54" s="9">
        <v>83</v>
      </c>
      <c r="AF54" s="9">
        <v>100</v>
      </c>
      <c r="AG54" s="9">
        <v>63.375</v>
      </c>
      <c r="AH54" s="9">
        <v>75</v>
      </c>
      <c r="AI54" s="9">
        <v>55.555555555555564</v>
      </c>
      <c r="AJ54" s="9">
        <v>25</v>
      </c>
      <c r="AK54" s="9">
        <v>100</v>
      </c>
      <c r="AL54" s="9">
        <v>83</v>
      </c>
      <c r="AM54" s="11"/>
    </row>
    <row r="55" spans="1:39" x14ac:dyDescent="0.35">
      <c r="A55" s="2" t="str">
        <f>'[1]Overall scores_linked EA=55'!A84</f>
        <v>Saudi Arabia</v>
      </c>
      <c r="B55" s="3" t="s">
        <v>4</v>
      </c>
      <c r="C55" s="3" t="s">
        <v>8</v>
      </c>
      <c r="E55" s="5">
        <f>VLOOKUP(A55,'[1]Overall scores_linked EA=111'!$A$2:$D$113,2,0)</f>
        <v>100</v>
      </c>
      <c r="F55" s="5">
        <f>VLOOKUP(A55,'[1]Overall scores_linked EA=111'!$A$2:$D$113,3,0)</f>
        <v>33.494543650793652</v>
      </c>
      <c r="G55" s="5">
        <f>VLOOKUP(A55,'[1]Overall scores_linked EA=111'!$A$2:$D$113,4,0)</f>
        <v>50.038580246913575</v>
      </c>
      <c r="H55" s="8">
        <f t="shared" si="1"/>
        <v>61.177707965902407</v>
      </c>
      <c r="I55" s="10"/>
      <c r="J55" s="9">
        <v>100</v>
      </c>
      <c r="K55" s="9">
        <v>100</v>
      </c>
      <c r="L55" s="9">
        <v>100</v>
      </c>
      <c r="M55" s="9">
        <v>100</v>
      </c>
      <c r="N55" s="9">
        <v>100</v>
      </c>
      <c r="O55" s="9">
        <v>100</v>
      </c>
      <c r="P55" s="9">
        <v>100</v>
      </c>
      <c r="Q55" s="9">
        <v>100</v>
      </c>
      <c r="S55" s="9">
        <v>100</v>
      </c>
      <c r="T55" s="9">
        <v>28.571428571428573</v>
      </c>
      <c r="U55" s="9">
        <v>54.166666666666671</v>
      </c>
      <c r="V55" s="9">
        <v>0</v>
      </c>
      <c r="W55" s="9">
        <v>25</v>
      </c>
      <c r="X55" s="9">
        <v>33.333333333333336</v>
      </c>
      <c r="Y55" s="9">
        <v>0</v>
      </c>
      <c r="Z55" s="9">
        <v>8.3333333333333339</v>
      </c>
      <c r="AA55" s="9">
        <v>0</v>
      </c>
      <c r="AB55" s="9">
        <v>70</v>
      </c>
      <c r="AC55" s="9">
        <v>44.44444444444445</v>
      </c>
      <c r="AD55" s="9">
        <v>0</v>
      </c>
      <c r="AF55" s="9">
        <v>50</v>
      </c>
      <c r="AG55" s="9">
        <v>40.625</v>
      </c>
      <c r="AH55" s="9">
        <v>37.5</v>
      </c>
      <c r="AI55" s="9">
        <v>11.111111111111112</v>
      </c>
      <c r="AJ55" s="9">
        <v>0</v>
      </c>
      <c r="AK55" s="9">
        <v>100</v>
      </c>
      <c r="AL55" s="9">
        <v>0</v>
      </c>
      <c r="AM55" s="11"/>
    </row>
    <row r="56" spans="1:39" x14ac:dyDescent="0.35">
      <c r="A56" s="2" t="str">
        <f>'[1]Overall scores_linked EA=55'!A92</f>
        <v>Sri Lanka</v>
      </c>
      <c r="B56" s="3" t="s">
        <v>2</v>
      </c>
      <c r="C56" s="3" t="s">
        <v>10</v>
      </c>
      <c r="E56" s="5">
        <f>VLOOKUP(A56,'[1]Overall scores_linked EA=111'!$A$2:$D$113,2,0)</f>
        <v>67.391663194444448</v>
      </c>
      <c r="F56" s="5">
        <f>VLOOKUP(A56,'[1]Overall scores_linked EA=111'!$A$2:$D$113,3,0)</f>
        <v>61.995765873015863</v>
      </c>
      <c r="G56" s="5">
        <f>VLOOKUP(A56,'[1]Overall scores_linked EA=111'!$A$2:$D$113,4,0)</f>
        <v>53.618827160493822</v>
      </c>
      <c r="H56" s="8">
        <f t="shared" si="1"/>
        <v>61.002085409318049</v>
      </c>
      <c r="I56" s="10"/>
      <c r="J56" s="9">
        <v>100</v>
      </c>
      <c r="K56" s="9">
        <v>100</v>
      </c>
      <c r="L56" s="9">
        <v>100</v>
      </c>
      <c r="M56" s="9">
        <v>100</v>
      </c>
      <c r="N56" s="9">
        <v>100</v>
      </c>
      <c r="O56" s="9">
        <v>100</v>
      </c>
      <c r="P56" s="9">
        <v>100</v>
      </c>
      <c r="Q56" s="9">
        <v>100</v>
      </c>
      <c r="S56" s="9">
        <v>75</v>
      </c>
      <c r="T56" s="9">
        <v>100</v>
      </c>
      <c r="U56" s="9">
        <v>50</v>
      </c>
      <c r="V56" s="9">
        <v>25</v>
      </c>
      <c r="W56" s="9">
        <v>0</v>
      </c>
      <c r="X56" s="9">
        <v>16.666666666666668</v>
      </c>
      <c r="Y56" s="9">
        <v>50</v>
      </c>
      <c r="Z56" s="9">
        <v>0</v>
      </c>
      <c r="AA56" s="9">
        <v>25</v>
      </c>
      <c r="AB56" s="9">
        <v>73.333333333333343</v>
      </c>
      <c r="AC56" s="9">
        <v>37.037037037037038</v>
      </c>
      <c r="AD56" s="9">
        <v>0</v>
      </c>
      <c r="AF56" s="9">
        <v>100</v>
      </c>
      <c r="AG56" s="9">
        <v>42.708333333333336</v>
      </c>
      <c r="AH56" s="9">
        <v>75</v>
      </c>
      <c r="AI56" s="9">
        <v>33.333333333333336</v>
      </c>
      <c r="AJ56" s="9">
        <v>58.333333333333336</v>
      </c>
      <c r="AK56" s="9">
        <v>63.885833333333331</v>
      </c>
      <c r="AL56" s="9">
        <v>0</v>
      </c>
      <c r="AM56" s="11"/>
    </row>
    <row r="57" spans="1:39" x14ac:dyDescent="0.35">
      <c r="A57" s="2" t="str">
        <f>'[1]Overall scores_linked EA=55'!A96</f>
        <v>Tajikistan</v>
      </c>
      <c r="B57" s="3" t="s">
        <v>9</v>
      </c>
      <c r="C57" s="3" t="s">
        <v>10</v>
      </c>
      <c r="E57" s="5">
        <f>VLOOKUP(A57,'[1]Overall scores_linked EA=111'!$A$2:$D$113,2,0)</f>
        <v>100</v>
      </c>
      <c r="F57" s="5">
        <f>VLOOKUP(A57,'[1]Overall scores_linked EA=111'!$A$2:$D$113,3,0)</f>
        <v>36.30934523809524</v>
      </c>
      <c r="G57" s="5">
        <f>VLOOKUP(A57,'[1]Overall scores_linked EA=111'!$A$2:$D$113,4,0)</f>
        <v>45.19675925925926</v>
      </c>
      <c r="H57" s="8">
        <f t="shared" si="1"/>
        <v>60.5020348324515</v>
      </c>
      <c r="I57" s="10"/>
      <c r="J57" s="9">
        <v>60</v>
      </c>
      <c r="K57" s="9">
        <v>50</v>
      </c>
      <c r="L57" s="9">
        <v>16.666666666666664</v>
      </c>
      <c r="M57" s="9">
        <v>39.166666666666664</v>
      </c>
      <c r="N57" s="9">
        <v>11.111111111111111</v>
      </c>
      <c r="O57" s="9">
        <v>100</v>
      </c>
      <c r="P57" s="9">
        <v>70.826250000000002</v>
      </c>
      <c r="Q57" s="9">
        <v>25</v>
      </c>
      <c r="S57" s="9">
        <v>0</v>
      </c>
      <c r="T57" s="9">
        <v>28.571428571428573</v>
      </c>
      <c r="U57" s="9">
        <v>27.777777777777779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37.037037037037038</v>
      </c>
      <c r="AD57" s="9">
        <v>0</v>
      </c>
      <c r="AF57" s="9">
        <v>100</v>
      </c>
      <c r="AG57" s="9">
        <v>53.125</v>
      </c>
      <c r="AH57" s="9">
        <v>37.5</v>
      </c>
      <c r="AI57" s="9">
        <v>33.333333333333336</v>
      </c>
      <c r="AJ57" s="9">
        <v>66.666666666666671</v>
      </c>
      <c r="AK57" s="9">
        <v>31.942083333333333</v>
      </c>
      <c r="AL57" s="9">
        <v>0</v>
      </c>
      <c r="AM57" s="11"/>
    </row>
    <row r="58" spans="1:39" x14ac:dyDescent="0.35">
      <c r="A58" s="2" t="str">
        <f>'[1]Overall scores_linked EA=55'!A107</f>
        <v>Uzbekistan</v>
      </c>
      <c r="B58" s="3" t="s">
        <v>9</v>
      </c>
      <c r="C58" s="3" t="s">
        <v>10</v>
      </c>
      <c r="E58" s="5">
        <f>VLOOKUP(A58,'[1]Overall scores_linked EA=111'!$A$2:$D$113,2,0)</f>
        <v>100</v>
      </c>
      <c r="F58" s="5">
        <f>VLOOKUP(A58,'[1]Overall scores_linked EA=111'!$A$2:$D$113,3,0)</f>
        <v>30.059404761904766</v>
      </c>
      <c r="G58" s="5">
        <f>VLOOKUP(A58,'[1]Overall scores_linked EA=111'!$A$2:$D$113,4,0)</f>
        <v>50.945216049382715</v>
      </c>
      <c r="H58" s="8">
        <f t="shared" si="1"/>
        <v>60.334873603762496</v>
      </c>
      <c r="I58" s="10"/>
      <c r="J58" s="9">
        <v>100</v>
      </c>
      <c r="K58" s="9">
        <v>100</v>
      </c>
      <c r="L58" s="9">
        <v>100</v>
      </c>
      <c r="M58" s="9">
        <v>100</v>
      </c>
      <c r="N58" s="9">
        <v>100</v>
      </c>
      <c r="O58" s="9">
        <v>100</v>
      </c>
      <c r="P58" s="9">
        <v>100</v>
      </c>
      <c r="Q58" s="9">
        <v>100</v>
      </c>
      <c r="S58" s="9">
        <v>100</v>
      </c>
      <c r="T58" s="9">
        <v>85.714285714285708</v>
      </c>
      <c r="U58" s="9">
        <v>39.583333333333336</v>
      </c>
      <c r="V58" s="9">
        <v>12.5</v>
      </c>
      <c r="W58" s="9">
        <v>0</v>
      </c>
      <c r="X58" s="9">
        <v>33.333333333333336</v>
      </c>
      <c r="Y58" s="9">
        <v>66.666666666666671</v>
      </c>
      <c r="Z58" s="9">
        <v>0</v>
      </c>
      <c r="AA58" s="9">
        <v>0</v>
      </c>
      <c r="AB58" s="9">
        <v>26.666666666666668</v>
      </c>
      <c r="AC58" s="9">
        <v>57.407407407407419</v>
      </c>
      <c r="AD58" s="9">
        <v>0</v>
      </c>
      <c r="AF58" s="9">
        <v>50</v>
      </c>
      <c r="AG58" s="9">
        <v>61.979166666666664</v>
      </c>
      <c r="AH58" s="9">
        <v>25</v>
      </c>
      <c r="AI58" s="9">
        <v>0</v>
      </c>
      <c r="AJ58" s="9">
        <v>0</v>
      </c>
      <c r="AK58" s="9">
        <v>2.7774999999999999</v>
      </c>
      <c r="AL58" s="9">
        <v>0</v>
      </c>
      <c r="AM58" s="11"/>
    </row>
    <row r="59" spans="1:39" x14ac:dyDescent="0.35">
      <c r="A59" s="2" t="str">
        <f>'[1]Overall scores_linked EA=55'!A76</f>
        <v>Pakistan</v>
      </c>
      <c r="B59" s="3" t="s">
        <v>2</v>
      </c>
      <c r="C59" s="3" t="s">
        <v>10</v>
      </c>
      <c r="E59" s="5">
        <f>VLOOKUP(A59,'[1]Overall scores_linked EA=111'!$A$2:$D$113,2,0)</f>
        <v>58.912760416666671</v>
      </c>
      <c r="F59" s="5">
        <f>VLOOKUP(A59,'[1]Overall scores_linked EA=111'!$A$2:$D$113,3,0)</f>
        <v>77.075892857142861</v>
      </c>
      <c r="G59" s="5">
        <f>VLOOKUP(A59,'[1]Overall scores_linked EA=111'!$A$2:$D$113,4,0)</f>
        <v>38.464506172839513</v>
      </c>
      <c r="H59" s="8">
        <f t="shared" si="1"/>
        <v>58.151053148883015</v>
      </c>
      <c r="I59" s="10"/>
      <c r="J59" s="9">
        <v>0</v>
      </c>
      <c r="K59" s="9">
        <v>0</v>
      </c>
      <c r="L59" s="9">
        <v>16.666666666666664</v>
      </c>
      <c r="M59" s="9">
        <v>30</v>
      </c>
      <c r="N59" s="9">
        <v>55.55555555555555</v>
      </c>
      <c r="O59" s="9">
        <v>0</v>
      </c>
      <c r="P59" s="9">
        <v>24.997499999999999</v>
      </c>
      <c r="Q59" s="9">
        <v>36.114444444444445</v>
      </c>
      <c r="S59" s="9">
        <v>33.333333333333336</v>
      </c>
      <c r="T59" s="9">
        <v>0</v>
      </c>
      <c r="U59" s="9">
        <v>60.416666666666671</v>
      </c>
      <c r="V59" s="9">
        <v>8.3333333333333339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33.333333333333336</v>
      </c>
      <c r="AD59" s="9">
        <v>0</v>
      </c>
      <c r="AF59" s="9">
        <v>50</v>
      </c>
      <c r="AG59" s="9">
        <v>6.25</v>
      </c>
      <c r="AH59" s="9">
        <v>25</v>
      </c>
      <c r="AI59" s="9">
        <v>0</v>
      </c>
      <c r="AJ59" s="9">
        <v>0</v>
      </c>
      <c r="AK59" s="9">
        <v>20.370648148148149</v>
      </c>
      <c r="AL59" s="9">
        <v>0</v>
      </c>
      <c r="AM59" s="11"/>
    </row>
    <row r="60" spans="1:39" x14ac:dyDescent="0.35">
      <c r="A60" s="2" t="str">
        <f>'[1]Overall scores_linked EA=55'!A109</f>
        <v>Venezuela, RB</v>
      </c>
      <c r="B60" s="3" t="s">
        <v>7</v>
      </c>
      <c r="C60" s="3" t="s">
        <v>8</v>
      </c>
      <c r="E60" s="5">
        <f>VLOOKUP(A60,'[1]Overall scores_linked EA=111'!$A$2:$D$113,2,0)</f>
        <v>100</v>
      </c>
      <c r="F60" s="5">
        <f>VLOOKUP(A60,'[1]Overall scores_linked EA=111'!$A$2:$D$113,3,0)</f>
        <v>24.704107142857143</v>
      </c>
      <c r="G60" s="5">
        <f>VLOOKUP(A60,'[1]Overall scores_linked EA=111'!$A$2:$D$113,4,0)</f>
        <v>42.082782186948855</v>
      </c>
      <c r="H60" s="8">
        <f t="shared" si="1"/>
        <v>55.595629776602003</v>
      </c>
      <c r="I60" s="10"/>
      <c r="J60" s="9">
        <v>0</v>
      </c>
      <c r="K60" s="9">
        <v>0</v>
      </c>
      <c r="L60" s="9">
        <v>33.333333333333329</v>
      </c>
      <c r="M60" s="9">
        <v>78.333333333333329</v>
      </c>
      <c r="N60" s="9">
        <v>22.222222222222221</v>
      </c>
      <c r="O60" s="9">
        <v>50</v>
      </c>
      <c r="P60" s="9">
        <v>33.33</v>
      </c>
      <c r="Q60" s="9">
        <v>0</v>
      </c>
      <c r="S60" s="9">
        <v>75</v>
      </c>
      <c r="T60" s="9">
        <v>14.285714285714286</v>
      </c>
      <c r="U60" s="9">
        <v>37.5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72.222222222222229</v>
      </c>
      <c r="AD60" s="9">
        <v>0</v>
      </c>
      <c r="AF60" s="9">
        <v>100</v>
      </c>
      <c r="AG60" s="9">
        <v>39.583333333333336</v>
      </c>
      <c r="AH60" s="9">
        <v>50</v>
      </c>
      <c r="AI60" s="9">
        <v>11.111111111111112</v>
      </c>
      <c r="AJ60" s="9">
        <v>0</v>
      </c>
      <c r="AK60" s="9">
        <v>44.443333333333328</v>
      </c>
      <c r="AL60" s="9">
        <v>0</v>
      </c>
      <c r="AM60" s="11"/>
    </row>
    <row r="61" spans="1:39" x14ac:dyDescent="0.35">
      <c r="A61" s="2" t="str">
        <f>'[1]Overall scores_linked EA=55'!A102</f>
        <v>Uganda</v>
      </c>
      <c r="B61" s="3" t="s">
        <v>6</v>
      </c>
      <c r="C61" s="3" t="s">
        <v>3</v>
      </c>
      <c r="E61" s="5">
        <f>VLOOKUP(A61,'[1]Overall scores_linked EA=111'!$A$2:$D$113,2,0)</f>
        <v>78.110906249999985</v>
      </c>
      <c r="F61" s="5">
        <f>VLOOKUP(A61,'[1]Overall scores_linked EA=111'!$A$2:$D$113,3,0)</f>
        <v>53.605742063492066</v>
      </c>
      <c r="G61" s="5">
        <f>VLOOKUP(A61,'[1]Overall scores_linked EA=111'!$A$2:$D$113,4,0)</f>
        <v>33.526234567901234</v>
      </c>
      <c r="H61" s="8">
        <f t="shared" si="1"/>
        <v>55.080960960464431</v>
      </c>
      <c r="I61" s="10"/>
      <c r="J61" s="9">
        <v>80</v>
      </c>
      <c r="K61" s="9">
        <v>37.5</v>
      </c>
      <c r="L61" s="9">
        <v>33.333333333333329</v>
      </c>
      <c r="M61" s="9">
        <v>74.166666666666657</v>
      </c>
      <c r="N61" s="9">
        <v>75.555555555555557</v>
      </c>
      <c r="O61" s="9">
        <v>28.543136691239461</v>
      </c>
      <c r="P61" s="9">
        <v>83.324999999999989</v>
      </c>
      <c r="Q61" s="9">
        <v>100</v>
      </c>
      <c r="S61" s="9">
        <v>33.333333333333336</v>
      </c>
      <c r="T61" s="9">
        <v>85.714285714285708</v>
      </c>
      <c r="U61" s="9">
        <v>41.666666666666671</v>
      </c>
      <c r="V61" s="9">
        <v>8.3333333333333339</v>
      </c>
      <c r="W61" s="9">
        <v>0</v>
      </c>
      <c r="X61" s="9">
        <v>33.333333333333336</v>
      </c>
      <c r="Y61" s="9">
        <v>50</v>
      </c>
      <c r="Z61" s="9">
        <v>11.111111111111112</v>
      </c>
      <c r="AA61" s="9">
        <v>0</v>
      </c>
      <c r="AB61" s="9">
        <v>0</v>
      </c>
      <c r="AC61" s="9">
        <v>44.44444444444445</v>
      </c>
      <c r="AD61" s="9">
        <v>0</v>
      </c>
      <c r="AF61" s="9">
        <v>100</v>
      </c>
      <c r="AG61" s="9">
        <v>50</v>
      </c>
      <c r="AH61" s="9">
        <v>75</v>
      </c>
      <c r="AI61" s="9">
        <v>100</v>
      </c>
      <c r="AJ61" s="9">
        <v>33.333333333333336</v>
      </c>
      <c r="AK61" s="9">
        <v>94.441666666666663</v>
      </c>
      <c r="AL61" s="9">
        <v>0</v>
      </c>
      <c r="AM61" s="11"/>
    </row>
    <row r="62" spans="1:39" x14ac:dyDescent="0.35">
      <c r="A62" s="2" t="str">
        <f>'[1]Overall scores_linked EA=55'!A73</f>
        <v>Nicaragua</v>
      </c>
      <c r="B62" s="3" t="s">
        <v>7</v>
      </c>
      <c r="C62" s="3" t="s">
        <v>10</v>
      </c>
      <c r="E62" s="5">
        <f>VLOOKUP(A62,'[1]Overall scores_linked EA=111'!$A$2:$D$113,2,0)</f>
        <v>68.193715277777784</v>
      </c>
      <c r="F62" s="5">
        <f>VLOOKUP(A62,'[1]Overall scores_linked EA=111'!$A$2:$D$113,3,0)</f>
        <v>55.33206349206349</v>
      </c>
      <c r="G62" s="5">
        <f>VLOOKUP(A62,'[1]Overall scores_linked EA=111'!$A$2:$D$113,4,0)</f>
        <v>41.361331569664905</v>
      </c>
      <c r="H62" s="8">
        <f t="shared" si="1"/>
        <v>54.962370113168731</v>
      </c>
      <c r="I62" s="10"/>
      <c r="J62" s="9">
        <v>100</v>
      </c>
      <c r="K62" s="9">
        <v>100</v>
      </c>
      <c r="L62" s="9">
        <v>100</v>
      </c>
      <c r="M62" s="9">
        <v>100</v>
      </c>
      <c r="N62" s="9">
        <v>100</v>
      </c>
      <c r="O62" s="9">
        <v>100</v>
      </c>
      <c r="P62" s="9">
        <v>100</v>
      </c>
      <c r="Q62" s="9">
        <v>100</v>
      </c>
      <c r="S62" s="9">
        <v>66.666666666666671</v>
      </c>
      <c r="T62" s="9">
        <v>85.714285714285708</v>
      </c>
      <c r="U62" s="9">
        <v>50</v>
      </c>
      <c r="V62" s="9">
        <v>29.166666666666668</v>
      </c>
      <c r="W62" s="9">
        <v>75</v>
      </c>
      <c r="X62" s="9">
        <v>72.222222222222214</v>
      </c>
      <c r="Y62" s="9">
        <v>50</v>
      </c>
      <c r="Z62" s="9">
        <v>50</v>
      </c>
      <c r="AA62" s="9">
        <v>33.333333333333336</v>
      </c>
      <c r="AB62" s="9">
        <v>30</v>
      </c>
      <c r="AC62" s="9">
        <v>77.777777777777786</v>
      </c>
      <c r="AD62" s="9">
        <v>0</v>
      </c>
      <c r="AF62" s="9">
        <v>100</v>
      </c>
      <c r="AG62" s="9">
        <v>67.1875</v>
      </c>
      <c r="AH62" s="9">
        <v>75</v>
      </c>
      <c r="AI62" s="9">
        <v>77.777777777777786</v>
      </c>
      <c r="AJ62" s="9">
        <v>58.333333333333336</v>
      </c>
      <c r="AK62" s="9">
        <v>100</v>
      </c>
      <c r="AL62" s="9">
        <v>0</v>
      </c>
      <c r="AM62" s="11"/>
    </row>
    <row r="63" spans="1:39" x14ac:dyDescent="0.35">
      <c r="A63" s="2" t="str">
        <f>'[1]Overall scores_linked EA=55'!A55</f>
        <v>Kuwait</v>
      </c>
      <c r="B63" s="3" t="s">
        <v>4</v>
      </c>
      <c r="C63" s="3" t="s">
        <v>8</v>
      </c>
      <c r="E63" s="5">
        <f>VLOOKUP(A63,'[1]Overall scores_linked EA=111'!$A$2:$D$113,2,0)</f>
        <v>100</v>
      </c>
      <c r="F63" s="5">
        <f>VLOOKUP(A63,'[1]Overall scores_linked EA=111'!$A$2:$D$113,3,0)</f>
        <v>34.176587301587304</v>
      </c>
      <c r="G63" s="5">
        <f>VLOOKUP(A63,'[1]Overall scores_linked EA=111'!$A$2:$D$113,4,0)</f>
        <v>30.320767195767193</v>
      </c>
      <c r="H63" s="8">
        <f t="shared" si="1"/>
        <v>54.832451499118157</v>
      </c>
      <c r="I63" s="10"/>
      <c r="J63" s="9">
        <v>100</v>
      </c>
      <c r="K63" s="9">
        <v>100</v>
      </c>
      <c r="L63" s="9">
        <v>100</v>
      </c>
      <c r="M63" s="9">
        <v>100</v>
      </c>
      <c r="N63" s="9">
        <v>100</v>
      </c>
      <c r="O63" s="9">
        <v>100</v>
      </c>
      <c r="P63" s="9">
        <v>100</v>
      </c>
      <c r="Q63" s="9">
        <v>100</v>
      </c>
      <c r="S63" s="9">
        <v>0</v>
      </c>
      <c r="T63" s="9">
        <v>0</v>
      </c>
      <c r="U63" s="9">
        <v>62.5</v>
      </c>
      <c r="V63" s="9">
        <v>8.3333333333333339</v>
      </c>
      <c r="W63" s="9">
        <v>0</v>
      </c>
      <c r="X63" s="9">
        <v>0</v>
      </c>
      <c r="Y63" s="9">
        <v>50</v>
      </c>
      <c r="Z63" s="9">
        <v>0</v>
      </c>
      <c r="AA63" s="9">
        <v>0</v>
      </c>
      <c r="AB63" s="9">
        <v>0</v>
      </c>
      <c r="AC63" s="9">
        <v>44.44444444444445</v>
      </c>
      <c r="AD63" s="9">
        <v>0</v>
      </c>
      <c r="AF63" s="9">
        <v>50</v>
      </c>
      <c r="AG63" s="9">
        <v>62.5</v>
      </c>
      <c r="AH63" s="9">
        <v>100</v>
      </c>
      <c r="AI63" s="9">
        <v>33.333333333333336</v>
      </c>
      <c r="AJ63" s="9">
        <v>0</v>
      </c>
      <c r="AK63" s="9">
        <v>2.7774999999999999</v>
      </c>
      <c r="AL63" s="9">
        <v>0</v>
      </c>
      <c r="AM63" s="11"/>
    </row>
    <row r="64" spans="1:39" x14ac:dyDescent="0.35">
      <c r="A64" s="2" t="str">
        <f>'[1]Overall scores_linked EA=55'!A40</f>
        <v>Ghana</v>
      </c>
      <c r="B64" s="3" t="s">
        <v>6</v>
      </c>
      <c r="C64" s="3" t="s">
        <v>10</v>
      </c>
      <c r="E64" s="5">
        <f>VLOOKUP(A64,'[1]Overall scores_linked EA=111'!$A$2:$D$113,2,0)</f>
        <v>62.618333333333332</v>
      </c>
      <c r="F64" s="5">
        <f>VLOOKUP(A64,'[1]Overall scores_linked EA=111'!$A$2:$D$113,3,0)</f>
        <v>59.782182539682545</v>
      </c>
      <c r="G64" s="5">
        <f>VLOOKUP(A64,'[1]Overall scores_linked EA=111'!$A$2:$D$113,4,0)</f>
        <v>40.997023809523817</v>
      </c>
      <c r="H64" s="8">
        <f t="shared" si="1"/>
        <v>54.465846560846565</v>
      </c>
      <c r="I64" s="10"/>
      <c r="J64" s="9">
        <v>0</v>
      </c>
      <c r="K64" s="9">
        <v>0</v>
      </c>
      <c r="L64" s="9">
        <v>33.333333333333329</v>
      </c>
      <c r="M64" s="9">
        <v>55.833333333333336</v>
      </c>
      <c r="N64" s="9">
        <v>11.111111111111111</v>
      </c>
      <c r="O64" s="9">
        <v>100</v>
      </c>
      <c r="P64" s="9">
        <v>62.493749999999991</v>
      </c>
      <c r="Q64" s="9">
        <v>50</v>
      </c>
      <c r="S64" s="9">
        <v>0</v>
      </c>
      <c r="T64" s="9">
        <v>14.285714285714286</v>
      </c>
      <c r="U64" s="9">
        <v>54.166666666666671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33.333333333333336</v>
      </c>
      <c r="AD64" s="9">
        <v>0</v>
      </c>
      <c r="AF64" s="9">
        <v>50</v>
      </c>
      <c r="AG64" s="9">
        <v>48.4375</v>
      </c>
      <c r="AH64" s="9">
        <v>75</v>
      </c>
      <c r="AI64" s="9">
        <v>50</v>
      </c>
      <c r="AJ64" s="9">
        <v>0</v>
      </c>
      <c r="AK64" s="9">
        <v>70.831249999999997</v>
      </c>
      <c r="AL64" s="9">
        <v>0</v>
      </c>
      <c r="AM64" s="11"/>
    </row>
    <row r="65" spans="1:39" x14ac:dyDescent="0.35">
      <c r="A65" s="2" t="str">
        <f>'[1]Overall scores_linked EA=55'!A97</f>
        <v>Tanzania</v>
      </c>
      <c r="B65" s="3" t="s">
        <v>6</v>
      </c>
      <c r="C65" s="3" t="s">
        <v>3</v>
      </c>
      <c r="E65" s="5">
        <f>VLOOKUP(A65,'[1]Overall scores_linked EA=111'!$A$2:$D$113,2,0)</f>
        <v>75.311458333333348</v>
      </c>
      <c r="F65" s="5">
        <f>VLOOKUP(A65,'[1]Overall scores_linked EA=111'!$A$2:$D$113,3,0)</f>
        <v>59.146428571428579</v>
      </c>
      <c r="G65" s="5">
        <f>VLOOKUP(A65,'[1]Overall scores_linked EA=111'!$A$2:$D$113,4,0)</f>
        <v>28.020282186948851</v>
      </c>
      <c r="H65" s="8">
        <f t="shared" si="1"/>
        <v>54.159389697236925</v>
      </c>
      <c r="I65" s="10"/>
      <c r="J65" s="9">
        <v>0</v>
      </c>
      <c r="K65" s="9">
        <v>0</v>
      </c>
      <c r="L65" s="9">
        <v>33.333333333333329</v>
      </c>
      <c r="M65" s="9">
        <v>47.5</v>
      </c>
      <c r="N65" s="9">
        <v>11.111111111111111</v>
      </c>
      <c r="O65" s="9">
        <v>50</v>
      </c>
      <c r="P65" s="9">
        <v>8.3324999999999996</v>
      </c>
      <c r="Q65" s="9">
        <v>0</v>
      </c>
      <c r="S65" s="9">
        <v>0</v>
      </c>
      <c r="T65" s="9">
        <v>14.285714285714286</v>
      </c>
      <c r="U65" s="9">
        <v>62.5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33.333333333333336</v>
      </c>
      <c r="AD65" s="9">
        <v>0</v>
      </c>
      <c r="AF65" s="9">
        <v>0</v>
      </c>
      <c r="AG65" s="9">
        <v>75</v>
      </c>
      <c r="AH65" s="9">
        <v>0</v>
      </c>
      <c r="AI65" s="9">
        <v>0</v>
      </c>
      <c r="AJ65" s="9">
        <v>0</v>
      </c>
      <c r="AK65" s="9">
        <v>2.7774999999999999</v>
      </c>
      <c r="AL65" s="9">
        <v>0</v>
      </c>
      <c r="AM65" s="11"/>
    </row>
    <row r="66" spans="1:39" x14ac:dyDescent="0.35">
      <c r="A66" s="2" t="str">
        <f>'[1]Overall scores_linked EA=55'!A77</f>
        <v>Peru</v>
      </c>
      <c r="B66" s="3" t="s">
        <v>7</v>
      </c>
      <c r="C66" s="3" t="s">
        <v>5</v>
      </c>
      <c r="E66" s="5">
        <f>VLOOKUP(A66,'[1]Overall scores_linked EA=111'!$A$2:$D$113,2,0)</f>
        <v>66.885692129629632</v>
      </c>
      <c r="F66" s="5">
        <f>VLOOKUP(A66,'[1]Overall scores_linked EA=111'!$A$2:$D$113,3,0)</f>
        <v>60.796401234567902</v>
      </c>
      <c r="G66" s="5">
        <f>VLOOKUP(A66,'[1]Overall scores_linked EA=111'!$A$2:$D$113,4,0)</f>
        <v>31.343694885361554</v>
      </c>
      <c r="H66" s="8">
        <f t="shared" si="1"/>
        <v>53.008596083186355</v>
      </c>
      <c r="I66" s="10"/>
      <c r="J66" s="9">
        <v>100</v>
      </c>
      <c r="K66" s="9">
        <v>100</v>
      </c>
      <c r="L66" s="9">
        <v>100</v>
      </c>
      <c r="M66" s="9">
        <v>100</v>
      </c>
      <c r="N66" s="9">
        <v>100</v>
      </c>
      <c r="O66" s="9">
        <v>100</v>
      </c>
      <c r="P66" s="9">
        <v>100</v>
      </c>
      <c r="Q66" s="9">
        <v>100</v>
      </c>
      <c r="S66" s="9">
        <v>66.666666666666671</v>
      </c>
      <c r="T66" s="9">
        <v>100</v>
      </c>
      <c r="U66" s="9">
        <v>57.638888888888893</v>
      </c>
      <c r="V66" s="9">
        <v>87.5</v>
      </c>
      <c r="W66" s="9">
        <v>87.5</v>
      </c>
      <c r="X66" s="9">
        <v>100</v>
      </c>
      <c r="Y66" s="9">
        <v>83.333333333333329</v>
      </c>
      <c r="Z66" s="9">
        <v>94.444444444444429</v>
      </c>
      <c r="AA66" s="9">
        <v>83.333333333333329</v>
      </c>
      <c r="AB66" s="9">
        <v>36.666666666666671</v>
      </c>
      <c r="AC66" s="9">
        <v>81.481481481481481</v>
      </c>
      <c r="AD66" s="9">
        <v>73.5</v>
      </c>
      <c r="AF66" s="9">
        <v>100</v>
      </c>
      <c r="AG66" s="9">
        <v>73.4375</v>
      </c>
      <c r="AH66" s="9">
        <v>87.5</v>
      </c>
      <c r="AI66" s="9">
        <v>50</v>
      </c>
      <c r="AJ66" s="9">
        <v>61.111111111111114</v>
      </c>
      <c r="AK66" s="9">
        <v>56.229555555555557</v>
      </c>
      <c r="AL66" s="9">
        <v>73.5</v>
      </c>
      <c r="AM66" s="11"/>
    </row>
    <row r="67" spans="1:39" x14ac:dyDescent="0.35">
      <c r="A67" s="2" t="str">
        <f>'[1]Overall scores_linked EA=55'!A58</f>
        <v>Lebanon</v>
      </c>
      <c r="B67" s="3" t="s">
        <v>4</v>
      </c>
      <c r="C67" s="3" t="s">
        <v>5</v>
      </c>
      <c r="E67" s="5">
        <f>VLOOKUP(A67,'[1]Overall scores_linked EA=111'!$A$2:$D$113,2,0)</f>
        <v>100</v>
      </c>
      <c r="F67" s="5">
        <f>VLOOKUP(A67,'[1]Overall scores_linked EA=111'!$A$2:$D$113,3,0)</f>
        <v>19.965238095238096</v>
      </c>
      <c r="G67" s="5">
        <f>VLOOKUP(A67,'[1]Overall scores_linked EA=111'!$A$2:$D$113,4,0)</f>
        <v>35.155974426807767</v>
      </c>
      <c r="H67" s="8">
        <f t="shared" ref="H67:H98" si="2">AVERAGE(E67:G67)</f>
        <v>51.707070840681951</v>
      </c>
      <c r="I67" s="10"/>
      <c r="J67" s="9">
        <v>0</v>
      </c>
      <c r="K67" s="9">
        <v>0</v>
      </c>
      <c r="L67" s="9">
        <v>100</v>
      </c>
      <c r="M67" s="9">
        <v>51.666666666666657</v>
      </c>
      <c r="N67" s="9">
        <v>22.222222222222221</v>
      </c>
      <c r="O67" s="9">
        <v>50</v>
      </c>
      <c r="P67" s="9">
        <v>87.491249999999994</v>
      </c>
      <c r="Q67" s="9">
        <v>0</v>
      </c>
      <c r="S67" s="9">
        <v>66.666666666666671</v>
      </c>
      <c r="T67" s="9">
        <v>28.571428571428573</v>
      </c>
      <c r="U67" s="9">
        <v>75</v>
      </c>
      <c r="V67" s="9">
        <v>8.3333333333333339</v>
      </c>
      <c r="W67" s="9">
        <v>0</v>
      </c>
      <c r="X67" s="9">
        <v>11.111111111111112</v>
      </c>
      <c r="Y67" s="9">
        <v>33.333333333333336</v>
      </c>
      <c r="Z67" s="9">
        <v>0</v>
      </c>
      <c r="AA67" s="9">
        <v>0</v>
      </c>
      <c r="AB67" s="9">
        <v>20</v>
      </c>
      <c r="AC67" s="9">
        <v>77.777777777777786</v>
      </c>
      <c r="AD67" s="9">
        <v>0</v>
      </c>
      <c r="AF67" s="9">
        <v>100</v>
      </c>
      <c r="AG67" s="9">
        <v>50</v>
      </c>
      <c r="AH67" s="9">
        <v>75</v>
      </c>
      <c r="AI67" s="9">
        <v>83.333333333333329</v>
      </c>
      <c r="AJ67" s="9">
        <v>66.666666666666671</v>
      </c>
      <c r="AK67" s="9">
        <v>62.497083333333329</v>
      </c>
      <c r="AL67" s="9">
        <v>0</v>
      </c>
      <c r="AM67" s="11"/>
    </row>
    <row r="68" spans="1:39" x14ac:dyDescent="0.35">
      <c r="A68" s="2" t="str">
        <f>'[1]Overall scores_linked EA=55'!A61</f>
        <v>Malawi</v>
      </c>
      <c r="B68" s="3" t="s">
        <v>6</v>
      </c>
      <c r="C68" s="3" t="s">
        <v>3</v>
      </c>
      <c r="E68" s="5">
        <f>VLOOKUP(A68,'[1]Overall scores_linked EA=111'!$A$2:$D$113,2,0)</f>
        <v>64.052961530849373</v>
      </c>
      <c r="F68" s="5">
        <f>VLOOKUP(A68,'[1]Overall scores_linked EA=111'!$A$2:$D$113,3,0)</f>
        <v>64.68214285714285</v>
      </c>
      <c r="G68" s="5">
        <f>VLOOKUP(A68,'[1]Overall scores_linked EA=111'!$A$2:$D$113,4,0)</f>
        <v>25.661375661375661</v>
      </c>
      <c r="H68" s="8">
        <f t="shared" si="2"/>
        <v>51.465493349789305</v>
      </c>
      <c r="I68" s="10"/>
      <c r="J68" s="9">
        <v>100</v>
      </c>
      <c r="K68" s="9">
        <v>100</v>
      </c>
      <c r="L68" s="9">
        <v>100</v>
      </c>
      <c r="M68" s="9">
        <v>100</v>
      </c>
      <c r="N68" s="9">
        <v>100</v>
      </c>
      <c r="O68" s="9">
        <v>100</v>
      </c>
      <c r="P68" s="9">
        <v>100</v>
      </c>
      <c r="Q68" s="9">
        <v>100</v>
      </c>
      <c r="S68" s="9">
        <v>91.666666666666671</v>
      </c>
      <c r="T68" s="9">
        <v>57.142857142857146</v>
      </c>
      <c r="U68" s="9">
        <v>54.166666666666671</v>
      </c>
      <c r="V68" s="9">
        <v>41.666666666666671</v>
      </c>
      <c r="W68" s="9">
        <v>0</v>
      </c>
      <c r="X68" s="9">
        <v>16.666666666666668</v>
      </c>
      <c r="Y68" s="9">
        <v>83.333333333333329</v>
      </c>
      <c r="Z68" s="9">
        <v>11.111111111111112</v>
      </c>
      <c r="AA68" s="9">
        <v>50</v>
      </c>
      <c r="AB68" s="9">
        <v>26.666666666666668</v>
      </c>
      <c r="AC68" s="9">
        <v>74.074074074074076</v>
      </c>
      <c r="AD68" s="9">
        <v>0</v>
      </c>
      <c r="AF68" s="9">
        <v>100</v>
      </c>
      <c r="AG68" s="9">
        <v>73.4375</v>
      </c>
      <c r="AH68" s="9">
        <v>100</v>
      </c>
      <c r="AI68" s="9">
        <v>66.666666666666671</v>
      </c>
      <c r="AJ68" s="9">
        <v>50</v>
      </c>
      <c r="AK68" s="9">
        <v>62.498750000000001</v>
      </c>
      <c r="AL68" s="9">
        <v>0</v>
      </c>
      <c r="AM68" s="11"/>
    </row>
    <row r="69" spans="1:39" x14ac:dyDescent="0.35">
      <c r="A69" s="2" t="str">
        <f>'[1]Overall scores_linked EA=55'!A47</f>
        <v>Indonesia</v>
      </c>
      <c r="B69" s="3" t="s">
        <v>12</v>
      </c>
      <c r="C69" s="3" t="s">
        <v>10</v>
      </c>
      <c r="E69" s="5">
        <f>VLOOKUP(A69,'[1]Overall scores_linked EA=111'!$A$2:$D$113,2,0)</f>
        <v>61.491805555555558</v>
      </c>
      <c r="F69" s="5">
        <f>VLOOKUP(A69,'[1]Overall scores_linked EA=111'!$A$2:$D$113,3,0)</f>
        <v>55.021845238095239</v>
      </c>
      <c r="G69" s="5">
        <f>VLOOKUP(A69,'[1]Overall scores_linked EA=111'!$A$2:$D$113,4,0)</f>
        <v>33.878968253968253</v>
      </c>
      <c r="H69" s="8">
        <f t="shared" si="2"/>
        <v>50.130873015873021</v>
      </c>
      <c r="I69" s="10"/>
      <c r="J69" s="9">
        <v>0</v>
      </c>
      <c r="K69" s="9">
        <v>0</v>
      </c>
      <c r="L69" s="9">
        <v>16.666666666666664</v>
      </c>
      <c r="M69" s="9">
        <v>35</v>
      </c>
      <c r="N69" s="9">
        <v>11.111111111111111</v>
      </c>
      <c r="O69" s="9">
        <v>100</v>
      </c>
      <c r="P69" s="9">
        <v>83.324999999999989</v>
      </c>
      <c r="Q69" s="9">
        <v>59.171166666666672</v>
      </c>
      <c r="S69" s="9">
        <v>0</v>
      </c>
      <c r="T69" s="9">
        <v>0</v>
      </c>
      <c r="U69" s="9">
        <v>41.666666666666671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33.333333333333336</v>
      </c>
      <c r="AD69" s="9">
        <v>0</v>
      </c>
      <c r="AF69" s="9">
        <v>50</v>
      </c>
      <c r="AG69" s="9">
        <v>28.125</v>
      </c>
      <c r="AH69" s="9">
        <v>50</v>
      </c>
      <c r="AI69" s="9">
        <v>44.44444444444445</v>
      </c>
      <c r="AJ69" s="9">
        <v>0</v>
      </c>
      <c r="AK69" s="9">
        <v>47.498722222222227</v>
      </c>
      <c r="AL69" s="9">
        <v>0</v>
      </c>
      <c r="AM69" s="11"/>
    </row>
    <row r="70" spans="1:39" x14ac:dyDescent="0.35">
      <c r="A70" s="2" t="str">
        <f>'[1]Overall scores_linked EA=55'!A63</f>
        <v>Maldives</v>
      </c>
      <c r="B70" s="3" t="s">
        <v>2</v>
      </c>
      <c r="C70" s="3" t="s">
        <v>5</v>
      </c>
      <c r="E70" s="5">
        <f>VLOOKUP(A70,'[1]Overall scores_linked EA=111'!$A$2:$D$113,2,0)</f>
        <v>100</v>
      </c>
      <c r="F70" s="5">
        <f>VLOOKUP(A70,'[1]Overall scores_linked EA=111'!$A$2:$D$113,3,0)</f>
        <v>35.515833333333333</v>
      </c>
      <c r="G70" s="5">
        <f>VLOOKUP(A70,'[1]Overall scores_linked EA=111'!$A$2:$D$113,4,0)</f>
        <v>13.773148148148147</v>
      </c>
      <c r="H70" s="8">
        <f t="shared" si="2"/>
        <v>49.762993827160493</v>
      </c>
      <c r="I70" s="10"/>
      <c r="J70" s="9">
        <v>100</v>
      </c>
      <c r="K70" s="9">
        <v>37.5</v>
      </c>
      <c r="L70" s="9">
        <v>33.333333333333329</v>
      </c>
      <c r="M70" s="9">
        <v>47.5</v>
      </c>
      <c r="N70" s="9">
        <v>66.666666666666657</v>
      </c>
      <c r="O70" s="9">
        <v>100</v>
      </c>
      <c r="P70" s="9">
        <v>8.3324999999999996</v>
      </c>
      <c r="Q70" s="9">
        <v>75</v>
      </c>
      <c r="S70" s="9">
        <v>33.333333333333336</v>
      </c>
      <c r="T70" s="9">
        <v>28.571428571428573</v>
      </c>
      <c r="U70" s="9">
        <v>41.666666666666671</v>
      </c>
      <c r="V70" s="9">
        <v>0</v>
      </c>
      <c r="W70" s="9">
        <v>0</v>
      </c>
      <c r="X70" s="9">
        <v>11.111111111111112</v>
      </c>
      <c r="Y70" s="9">
        <v>0</v>
      </c>
      <c r="Z70" s="9">
        <v>0</v>
      </c>
      <c r="AA70" s="9">
        <v>0</v>
      </c>
      <c r="AB70" s="9">
        <v>0</v>
      </c>
      <c r="AC70" s="9">
        <v>44.44444444444445</v>
      </c>
      <c r="AD70" s="9">
        <v>0</v>
      </c>
      <c r="AF70" s="9">
        <v>50</v>
      </c>
      <c r="AG70" s="9">
        <v>40</v>
      </c>
      <c r="AH70" s="9">
        <v>50</v>
      </c>
      <c r="AI70" s="9">
        <v>100</v>
      </c>
      <c r="AJ70" s="9">
        <v>0</v>
      </c>
      <c r="AK70" s="9">
        <v>61.110833333333339</v>
      </c>
      <c r="AL70" s="9">
        <v>0</v>
      </c>
      <c r="AM70" s="11"/>
    </row>
    <row r="71" spans="1:39" x14ac:dyDescent="0.35">
      <c r="A71" s="2" t="str">
        <f>'[1]Overall scores_linked EA=55'!A42</f>
        <v>Guatemala</v>
      </c>
      <c r="B71" s="3" t="s">
        <v>7</v>
      </c>
      <c r="C71" s="3" t="s">
        <v>10</v>
      </c>
      <c r="E71" s="5">
        <f>VLOOKUP(A71,'[1]Overall scores_linked EA=111'!$A$2:$D$113,2,0)</f>
        <v>68.379195601851848</v>
      </c>
      <c r="F71" s="5">
        <f>VLOOKUP(A71,'[1]Overall scores_linked EA=111'!$A$2:$D$113,3,0)</f>
        <v>58.539296737213412</v>
      </c>
      <c r="G71" s="5">
        <f>VLOOKUP(A71,'[1]Overall scores_linked EA=111'!$A$2:$D$113,4,0)</f>
        <v>22.243716931216927</v>
      </c>
      <c r="H71" s="8">
        <f t="shared" si="2"/>
        <v>49.720736423427404</v>
      </c>
      <c r="I71" s="10"/>
      <c r="J71" s="9">
        <v>0</v>
      </c>
      <c r="K71" s="9">
        <v>0</v>
      </c>
      <c r="L71" s="9">
        <v>33.333333333333329</v>
      </c>
      <c r="M71" s="9">
        <v>56.666666666666664</v>
      </c>
      <c r="N71" s="9">
        <v>88.888888888888886</v>
      </c>
      <c r="O71" s="9">
        <v>95.283556553144592</v>
      </c>
      <c r="P71" s="9">
        <v>66.66</v>
      </c>
      <c r="Q71" s="9">
        <v>0.01</v>
      </c>
      <c r="S71" s="9">
        <v>0</v>
      </c>
      <c r="T71" s="9">
        <v>42.857142857142854</v>
      </c>
      <c r="U71" s="9">
        <v>45.833333333333336</v>
      </c>
      <c r="V71" s="9">
        <v>20.833333333333332</v>
      </c>
      <c r="W71" s="9">
        <v>0</v>
      </c>
      <c r="X71" s="9">
        <v>16.666666666666668</v>
      </c>
      <c r="Y71" s="9">
        <v>0</v>
      </c>
      <c r="Z71" s="9">
        <v>30.555555555555557</v>
      </c>
      <c r="AA71" s="9">
        <v>0</v>
      </c>
      <c r="AB71" s="9">
        <v>0</v>
      </c>
      <c r="AC71" s="9">
        <v>77.777777777777786</v>
      </c>
      <c r="AD71" s="9">
        <v>0</v>
      </c>
      <c r="AF71" s="9">
        <v>100</v>
      </c>
      <c r="AG71" s="9">
        <v>42.8125</v>
      </c>
      <c r="AH71" s="9">
        <v>75</v>
      </c>
      <c r="AI71" s="9">
        <v>66.666666666666671</v>
      </c>
      <c r="AJ71" s="9">
        <v>11.111111111111112</v>
      </c>
      <c r="AK71" s="9">
        <v>22.223333333333333</v>
      </c>
      <c r="AL71" s="9">
        <v>0</v>
      </c>
      <c r="AM71" s="11"/>
    </row>
    <row r="72" spans="1:39" x14ac:dyDescent="0.35">
      <c r="A72" s="2" t="str">
        <f>'[1]Overall scores_linked EA=55'!A11</f>
        <v>Bangladesh</v>
      </c>
      <c r="B72" s="3" t="s">
        <v>2</v>
      </c>
      <c r="C72" s="3" t="s">
        <v>10</v>
      </c>
      <c r="E72" s="5">
        <f>VLOOKUP(A72,'[1]Overall scores_linked EA=111'!$A$2:$D$113,2,0)</f>
        <v>68.258750000000006</v>
      </c>
      <c r="F72" s="5">
        <f>VLOOKUP(A72,'[1]Overall scores_linked EA=111'!$A$2:$D$113,3,0)</f>
        <v>57.064841269841267</v>
      </c>
      <c r="G72" s="5">
        <f>VLOOKUP(A72,'[1]Overall scores_linked EA=111'!$A$2:$D$113,4,0)</f>
        <v>22.580467372134041</v>
      </c>
      <c r="H72" s="8">
        <f t="shared" si="2"/>
        <v>49.301352880658442</v>
      </c>
      <c r="I72" s="10"/>
      <c r="J72" s="9">
        <v>100</v>
      </c>
      <c r="K72" s="9">
        <v>100</v>
      </c>
      <c r="L72" s="9">
        <v>100</v>
      </c>
      <c r="M72" s="9">
        <v>100</v>
      </c>
      <c r="N72" s="9">
        <v>100</v>
      </c>
      <c r="O72" s="9">
        <v>100</v>
      </c>
      <c r="P72" s="9">
        <v>100</v>
      </c>
      <c r="Q72" s="9">
        <v>100</v>
      </c>
      <c r="S72" s="9">
        <v>100</v>
      </c>
      <c r="T72" s="9">
        <v>100</v>
      </c>
      <c r="U72" s="9">
        <v>93.75</v>
      </c>
      <c r="V72" s="9">
        <v>0</v>
      </c>
      <c r="W72" s="9">
        <v>87.5</v>
      </c>
      <c r="X72" s="9">
        <v>88.8888888888889</v>
      </c>
      <c r="Y72" s="9">
        <v>100</v>
      </c>
      <c r="Z72" s="9">
        <v>83.333333333333314</v>
      </c>
      <c r="AA72" s="9">
        <v>50</v>
      </c>
      <c r="AB72" s="9">
        <v>73.333333333333343</v>
      </c>
      <c r="AC72" s="9">
        <v>66.666666666666671</v>
      </c>
      <c r="AD72" s="9">
        <v>72.5</v>
      </c>
      <c r="AF72" s="9">
        <v>100</v>
      </c>
      <c r="AG72" s="9">
        <v>82.25</v>
      </c>
      <c r="AH72" s="9">
        <v>100</v>
      </c>
      <c r="AI72" s="9">
        <v>100</v>
      </c>
      <c r="AJ72" s="9">
        <v>91.666666666666671</v>
      </c>
      <c r="AK72" s="9">
        <v>100</v>
      </c>
      <c r="AL72" s="9">
        <v>72.5</v>
      </c>
      <c r="AM72" s="11"/>
    </row>
    <row r="73" spans="1:39" x14ac:dyDescent="0.35">
      <c r="A73" s="2" t="str">
        <f>'[1]Overall scores_linked EA=55'!A20</f>
        <v>Cameroon</v>
      </c>
      <c r="B73" s="3" t="s">
        <v>6</v>
      </c>
      <c r="C73" s="3" t="s">
        <v>10</v>
      </c>
      <c r="E73" s="5">
        <f>VLOOKUP(A73,'[1]Overall scores_linked EA=111'!$A$2:$D$113,2,0)</f>
        <v>69.478333333333325</v>
      </c>
      <c r="F73" s="5">
        <f>VLOOKUP(A73,'[1]Overall scores_linked EA=111'!$A$2:$D$113,3,0)</f>
        <v>40.413869047619052</v>
      </c>
      <c r="G73" s="5">
        <f>VLOOKUP(A73,'[1]Overall scores_linked EA=111'!$A$2:$D$113,4,0)</f>
        <v>37.962962962962969</v>
      </c>
      <c r="H73" s="8">
        <f t="shared" si="2"/>
        <v>49.285055114638446</v>
      </c>
      <c r="I73" s="10"/>
      <c r="J73" s="9">
        <v>100</v>
      </c>
      <c r="K73" s="9">
        <v>50</v>
      </c>
      <c r="L73" s="9">
        <v>100</v>
      </c>
      <c r="M73" s="9">
        <v>81.666666666666671</v>
      </c>
      <c r="N73" s="9">
        <v>55.55555555555555</v>
      </c>
      <c r="O73" s="9">
        <v>100</v>
      </c>
      <c r="P73" s="9">
        <v>58.327500000000001</v>
      </c>
      <c r="Q73" s="9">
        <v>0</v>
      </c>
      <c r="S73" s="9">
        <v>66.666666666666671</v>
      </c>
      <c r="T73" s="9">
        <v>71.428571428571431</v>
      </c>
      <c r="U73" s="9">
        <v>62.5</v>
      </c>
      <c r="V73" s="9">
        <v>0</v>
      </c>
      <c r="W73" s="9">
        <v>50</v>
      </c>
      <c r="X73" s="9">
        <v>33.333333333333336</v>
      </c>
      <c r="Y73" s="9">
        <v>33.333333333333336</v>
      </c>
      <c r="Z73" s="9">
        <v>44.44444444444445</v>
      </c>
      <c r="AA73" s="9">
        <v>41.666666666666671</v>
      </c>
      <c r="AB73" s="9">
        <v>30</v>
      </c>
      <c r="AC73" s="9">
        <v>62.962962962962969</v>
      </c>
      <c r="AD73" s="9">
        <v>0</v>
      </c>
      <c r="AF73" s="9">
        <v>100</v>
      </c>
      <c r="AG73" s="9">
        <v>73.4375</v>
      </c>
      <c r="AH73" s="9">
        <v>100</v>
      </c>
      <c r="AI73" s="9">
        <v>41.666666666666664</v>
      </c>
      <c r="AJ73" s="9">
        <v>52.777777777777779</v>
      </c>
      <c r="AK73" s="9">
        <v>19.442499999999999</v>
      </c>
      <c r="AL73" s="9">
        <v>0</v>
      </c>
      <c r="AM73" s="11"/>
    </row>
    <row r="74" spans="1:39" x14ac:dyDescent="0.35">
      <c r="A74" s="2" t="str">
        <f>'[1]Overall scores_linked EA=55'!A85</f>
        <v>Senegal</v>
      </c>
      <c r="B74" s="3" t="s">
        <v>6</v>
      </c>
      <c r="C74" s="3" t="s">
        <v>10</v>
      </c>
      <c r="E74" s="5">
        <f>VLOOKUP(A74,'[1]Overall scores_linked EA=111'!$A$2:$D$113,2,0)</f>
        <v>69.400184027777769</v>
      </c>
      <c r="F74" s="5">
        <f>VLOOKUP(A74,'[1]Overall scores_linked EA=111'!$A$2:$D$113,3,0)</f>
        <v>54.368059523809521</v>
      </c>
      <c r="G74" s="5">
        <f>VLOOKUP(A74,'[1]Overall scores_linked EA=111'!$A$2:$D$113,4,0)</f>
        <v>18.989748677248681</v>
      </c>
      <c r="H74" s="8">
        <f t="shared" si="2"/>
        <v>47.585997409611991</v>
      </c>
      <c r="I74" s="10"/>
      <c r="J74" s="9">
        <v>0</v>
      </c>
      <c r="K74" s="9">
        <v>0</v>
      </c>
      <c r="L74" s="9">
        <v>16.666666666666664</v>
      </c>
      <c r="M74" s="9">
        <v>47.5</v>
      </c>
      <c r="N74" s="9">
        <v>22.222222222222221</v>
      </c>
      <c r="O74" s="9">
        <v>44.511707934507818</v>
      </c>
      <c r="P74" s="9">
        <v>66.66</v>
      </c>
      <c r="Q74" s="9">
        <v>33.876759259259266</v>
      </c>
      <c r="S74" s="9">
        <v>0</v>
      </c>
      <c r="T74" s="9">
        <v>28.571428571428573</v>
      </c>
      <c r="U74" s="9">
        <v>41.666666666666671</v>
      </c>
      <c r="V74" s="9">
        <v>16.666666666666668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44.44444444444445</v>
      </c>
      <c r="AD74" s="9">
        <v>0</v>
      </c>
      <c r="AF74" s="9">
        <v>0</v>
      </c>
      <c r="AG74" s="9">
        <v>18.75</v>
      </c>
      <c r="AH74" s="9">
        <v>25</v>
      </c>
      <c r="AI74" s="9">
        <v>0</v>
      </c>
      <c r="AJ74" s="9">
        <v>0</v>
      </c>
      <c r="AK74" s="9">
        <v>33.512253086419754</v>
      </c>
      <c r="AL74" s="9">
        <v>0</v>
      </c>
      <c r="AM74" s="11"/>
    </row>
    <row r="75" spans="1:39" x14ac:dyDescent="0.35">
      <c r="A75" s="2" t="str">
        <f>'[1]Overall scores_linked EA=55'!A10</f>
        <v>Bahrain</v>
      </c>
      <c r="B75" s="3" t="s">
        <v>4</v>
      </c>
      <c r="C75" s="3" t="s">
        <v>8</v>
      </c>
      <c r="E75" s="5">
        <f>VLOOKUP(A75,'[1]Overall scores_linked EA=111'!$A$2:$D$113,2,0)</f>
        <v>100</v>
      </c>
      <c r="F75" s="5">
        <f>VLOOKUP(A75,'[1]Overall scores_linked EA=111'!$A$2:$D$113,3,0)</f>
        <v>15.27761904761905</v>
      </c>
      <c r="G75" s="5">
        <f>VLOOKUP(A75,'[1]Overall scores_linked EA=111'!$A$2:$D$113,4,0)</f>
        <v>26.701388888888889</v>
      </c>
      <c r="H75" s="8">
        <f t="shared" si="2"/>
        <v>47.326335978835978</v>
      </c>
      <c r="I75" s="10"/>
      <c r="J75" s="9">
        <v>0</v>
      </c>
      <c r="K75" s="9">
        <v>0</v>
      </c>
      <c r="L75" s="9">
        <v>16.666666666666664</v>
      </c>
      <c r="M75" s="9">
        <v>35</v>
      </c>
      <c r="N75" s="9">
        <v>22.222222222222221</v>
      </c>
      <c r="O75" s="9">
        <v>100</v>
      </c>
      <c r="P75" s="9">
        <v>0</v>
      </c>
      <c r="Q75" s="9">
        <v>0</v>
      </c>
      <c r="S75" s="9">
        <v>0</v>
      </c>
      <c r="T75" s="9">
        <v>0</v>
      </c>
      <c r="U75" s="9">
        <v>93.75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33.333333333333336</v>
      </c>
      <c r="AD75" s="9">
        <v>0</v>
      </c>
      <c r="AF75" s="9">
        <v>100</v>
      </c>
      <c r="AG75" s="9">
        <v>12.5</v>
      </c>
      <c r="AH75" s="9">
        <v>25</v>
      </c>
      <c r="AI75" s="9">
        <v>50</v>
      </c>
      <c r="AJ75" s="9">
        <v>16.666666666666668</v>
      </c>
      <c r="AK75" s="9">
        <v>0</v>
      </c>
      <c r="AL75" s="9">
        <v>0</v>
      </c>
      <c r="AM75" s="11"/>
    </row>
    <row r="76" spans="1:39" x14ac:dyDescent="0.35">
      <c r="A76" s="2" t="str">
        <f>'[1]Overall scores_linked EA=55'!A43</f>
        <v>Guinea</v>
      </c>
      <c r="B76" s="3" t="s">
        <v>6</v>
      </c>
      <c r="C76" s="3" t="s">
        <v>3</v>
      </c>
      <c r="E76" s="5">
        <f>VLOOKUP(A76,'[1]Overall scores_linked EA=111'!$A$2:$D$113,2,0)</f>
        <v>57.383953703703703</v>
      </c>
      <c r="F76" s="5">
        <f>VLOOKUP(A76,'[1]Overall scores_linked EA=111'!$A$2:$D$113,3,0)</f>
        <v>35.031850088183425</v>
      </c>
      <c r="G76" s="5">
        <f>VLOOKUP(A76,'[1]Overall scores_linked EA=111'!$A$2:$D$113,4,0)</f>
        <v>37.125220458553791</v>
      </c>
      <c r="H76" s="8">
        <f t="shared" si="2"/>
        <v>43.18034141681364</v>
      </c>
      <c r="I76" s="10"/>
      <c r="J76" s="9">
        <v>0</v>
      </c>
      <c r="K76" s="9">
        <v>0</v>
      </c>
      <c r="L76" s="9">
        <v>83.333333333333343</v>
      </c>
      <c r="M76" s="9">
        <v>74.166666666666657</v>
      </c>
      <c r="N76" s="9">
        <v>73.333333333333343</v>
      </c>
      <c r="O76" s="9">
        <v>100</v>
      </c>
      <c r="P76" s="9">
        <v>95.82374999999999</v>
      </c>
      <c r="Q76" s="9">
        <v>44.645000000000003</v>
      </c>
      <c r="S76" s="9">
        <v>66.666666666666671</v>
      </c>
      <c r="T76" s="9">
        <v>100</v>
      </c>
      <c r="U76" s="9">
        <v>62.5</v>
      </c>
      <c r="V76" s="9">
        <v>16.666666666666668</v>
      </c>
      <c r="W76" s="9">
        <v>0</v>
      </c>
      <c r="X76" s="9">
        <v>33.333333333333336</v>
      </c>
      <c r="Y76" s="9">
        <v>0</v>
      </c>
      <c r="Z76" s="9">
        <v>16.666666666666668</v>
      </c>
      <c r="AA76" s="9">
        <v>25</v>
      </c>
      <c r="AB76" s="9">
        <v>66.666666666666657</v>
      </c>
      <c r="AC76" s="9">
        <v>74.074074074074076</v>
      </c>
      <c r="AD76" s="9">
        <v>0</v>
      </c>
      <c r="AF76" s="9">
        <v>100</v>
      </c>
      <c r="AG76" s="9">
        <v>59.375</v>
      </c>
      <c r="AH76" s="9">
        <v>100</v>
      </c>
      <c r="AI76" s="9">
        <v>100</v>
      </c>
      <c r="AJ76" s="9">
        <v>100</v>
      </c>
      <c r="AK76" s="9">
        <v>80.15625</v>
      </c>
      <c r="AL76" s="9">
        <v>0</v>
      </c>
      <c r="AM76" s="11"/>
    </row>
    <row r="77" spans="1:39" x14ac:dyDescent="0.35">
      <c r="A77" s="2" t="str">
        <f>'[1]Overall scores_linked EA=55'!A112</f>
        <v>Zambia</v>
      </c>
      <c r="B77" s="3" t="s">
        <v>6</v>
      </c>
      <c r="C77" s="3" t="s">
        <v>10</v>
      </c>
      <c r="E77" s="5">
        <f>VLOOKUP(A77,'[1]Overall scores_linked EA=111'!$A$2:$D$113,2,0)</f>
        <v>61.446662037037029</v>
      </c>
      <c r="F77" s="5">
        <f>VLOOKUP(A77,'[1]Overall scores_linked EA=111'!$A$2:$D$113,3,0)</f>
        <v>46.655606701940037</v>
      </c>
      <c r="G77" s="5">
        <f>VLOOKUP(A77,'[1]Overall scores_linked EA=111'!$A$2:$D$113,4,0)</f>
        <v>20.631613756613756</v>
      </c>
      <c r="H77" s="8">
        <f t="shared" si="2"/>
        <v>42.911294165196942</v>
      </c>
      <c r="I77" s="10"/>
      <c r="J77" s="9">
        <v>80</v>
      </c>
      <c r="K77" s="9">
        <v>62.5</v>
      </c>
      <c r="L77" s="9">
        <v>83.333333333333343</v>
      </c>
      <c r="M77" s="9">
        <v>10</v>
      </c>
      <c r="N77" s="9">
        <v>44.444444444444443</v>
      </c>
      <c r="O77" s="9">
        <v>100</v>
      </c>
      <c r="P77" s="9">
        <v>91.657499999999999</v>
      </c>
      <c r="Q77" s="9">
        <v>63.150259259259258</v>
      </c>
      <c r="S77" s="9">
        <v>75</v>
      </c>
      <c r="T77" s="9">
        <v>57.142857142857146</v>
      </c>
      <c r="U77" s="9">
        <v>66.666666666666671</v>
      </c>
      <c r="V77" s="9">
        <v>4.166666666666667</v>
      </c>
      <c r="W77" s="9">
        <v>50</v>
      </c>
      <c r="X77" s="9">
        <v>33.333333333333336</v>
      </c>
      <c r="Y77" s="9">
        <v>0</v>
      </c>
      <c r="Z77" s="9">
        <v>41.666666666666671</v>
      </c>
      <c r="AA77" s="9">
        <v>0</v>
      </c>
      <c r="AB77" s="9">
        <v>0</v>
      </c>
      <c r="AC77" s="9">
        <v>48.148148148148152</v>
      </c>
      <c r="AD77" s="9">
        <v>0</v>
      </c>
      <c r="AF77" s="9">
        <v>100</v>
      </c>
      <c r="AG77" s="9">
        <v>39.25</v>
      </c>
      <c r="AH77" s="9">
        <v>87.5</v>
      </c>
      <c r="AI77" s="9">
        <v>88.8888888888889</v>
      </c>
      <c r="AJ77" s="9">
        <v>58.333333333333336</v>
      </c>
      <c r="AK77" s="9">
        <v>51.602586419753088</v>
      </c>
      <c r="AL77" s="9">
        <v>0</v>
      </c>
      <c r="AM77" s="11"/>
    </row>
    <row r="78" spans="1:39" x14ac:dyDescent="0.35">
      <c r="A78" s="2" t="str">
        <f>'[1]Overall scores_linked EA=55'!A67</f>
        <v>Mongolia</v>
      </c>
      <c r="B78" s="3" t="s">
        <v>12</v>
      </c>
      <c r="C78" s="3" t="s">
        <v>5</v>
      </c>
      <c r="E78" s="5">
        <f>VLOOKUP(A78,'[1]Overall scores_linked EA=111'!$A$2:$D$113,2,0)</f>
        <v>38.922517361111112</v>
      </c>
      <c r="F78" s="5">
        <f>VLOOKUP(A78,'[1]Overall scores_linked EA=111'!$A$2:$D$113,3,0)</f>
        <v>62.499583333333327</v>
      </c>
      <c r="G78" s="5">
        <f>VLOOKUP(A78,'[1]Overall scores_linked EA=111'!$A$2:$D$113,4,0)</f>
        <v>26.732804232804231</v>
      </c>
      <c r="H78" s="8">
        <f t="shared" si="2"/>
        <v>42.718301642416229</v>
      </c>
      <c r="I78" s="10"/>
      <c r="J78" s="9">
        <v>100</v>
      </c>
      <c r="K78" s="9">
        <v>75</v>
      </c>
      <c r="L78" s="9">
        <v>66.666666666666657</v>
      </c>
      <c r="M78" s="9">
        <v>85</v>
      </c>
      <c r="N78" s="9">
        <v>62.222222222222214</v>
      </c>
      <c r="O78" s="9">
        <v>100</v>
      </c>
      <c r="P78" s="9">
        <v>87.491249999999994</v>
      </c>
      <c r="Q78" s="9">
        <v>81.565481481481484</v>
      </c>
      <c r="S78" s="9">
        <v>58.333333333333336</v>
      </c>
      <c r="T78" s="9">
        <v>42.857142857142854</v>
      </c>
      <c r="U78" s="9">
        <v>66.666666666666671</v>
      </c>
      <c r="V78" s="9">
        <v>58.333333333333336</v>
      </c>
      <c r="W78" s="9">
        <v>75</v>
      </c>
      <c r="X78" s="9">
        <v>38.888888888888893</v>
      </c>
      <c r="Y78" s="9">
        <v>0</v>
      </c>
      <c r="Z78" s="9">
        <v>16.666666666666668</v>
      </c>
      <c r="AA78" s="9">
        <v>50</v>
      </c>
      <c r="AB78" s="9">
        <v>0</v>
      </c>
      <c r="AC78" s="9">
        <v>100</v>
      </c>
      <c r="AD78" s="9">
        <v>0</v>
      </c>
      <c r="AF78" s="9">
        <v>100</v>
      </c>
      <c r="AG78" s="9">
        <v>55</v>
      </c>
      <c r="AH78" s="9">
        <v>87.5</v>
      </c>
      <c r="AI78" s="9">
        <v>75</v>
      </c>
      <c r="AJ78" s="9">
        <v>58.333333333333336</v>
      </c>
      <c r="AK78" s="9">
        <v>89.685577160493821</v>
      </c>
      <c r="AL78" s="9">
        <v>0</v>
      </c>
      <c r="AM78" s="11"/>
    </row>
    <row r="79" spans="1:39" x14ac:dyDescent="0.35">
      <c r="A79" s="2" t="str">
        <f>'[1]Overall scores_linked EA=55'!A19</f>
        <v>Cambodia</v>
      </c>
      <c r="B79" s="3" t="s">
        <v>12</v>
      </c>
      <c r="C79" s="3" t="s">
        <v>3</v>
      </c>
      <c r="E79" s="5">
        <f>VLOOKUP(A79,'[1]Overall scores_linked EA=111'!$A$2:$D$113,2,0)</f>
        <v>70.254153935185187</v>
      </c>
      <c r="F79" s="5">
        <f>VLOOKUP(A79,'[1]Overall scores_linked EA=111'!$A$2:$D$113,3,0)</f>
        <v>34.288288800705473</v>
      </c>
      <c r="G79" s="5">
        <f>VLOOKUP(A79,'[1]Overall scores_linked EA=111'!$A$2:$D$113,4,0)</f>
        <v>21.064814814814817</v>
      </c>
      <c r="H79" s="8">
        <f t="shared" si="2"/>
        <v>41.869085850235159</v>
      </c>
      <c r="I79" s="10"/>
      <c r="J79" s="9">
        <v>100</v>
      </c>
      <c r="K79" s="9">
        <v>100</v>
      </c>
      <c r="L79" s="9">
        <v>100</v>
      </c>
      <c r="M79" s="9">
        <v>100</v>
      </c>
      <c r="N79" s="9">
        <v>100</v>
      </c>
      <c r="O79" s="9">
        <v>100</v>
      </c>
      <c r="P79" s="9">
        <v>100</v>
      </c>
      <c r="Q79" s="9">
        <v>100</v>
      </c>
      <c r="S79" s="9">
        <v>91.666666666666671</v>
      </c>
      <c r="T79" s="9">
        <v>71.428571428571431</v>
      </c>
      <c r="U79" s="9">
        <v>41.666666666666671</v>
      </c>
      <c r="V79" s="9">
        <v>0</v>
      </c>
      <c r="W79" s="9">
        <v>50</v>
      </c>
      <c r="X79" s="9">
        <v>22.222222222222225</v>
      </c>
      <c r="Y79" s="9">
        <v>75</v>
      </c>
      <c r="Z79" s="9">
        <v>55.555555555555557</v>
      </c>
      <c r="AA79" s="9">
        <v>66.666666666666671</v>
      </c>
      <c r="AB79" s="9">
        <v>70</v>
      </c>
      <c r="AC79" s="9">
        <v>66.666666666666671</v>
      </c>
      <c r="AD79" s="9">
        <v>75</v>
      </c>
      <c r="AF79" s="9">
        <v>100</v>
      </c>
      <c r="AG79" s="9">
        <v>18.75</v>
      </c>
      <c r="AH79" s="9">
        <v>50</v>
      </c>
      <c r="AI79" s="9">
        <v>100</v>
      </c>
      <c r="AJ79" s="9">
        <v>100</v>
      </c>
      <c r="AK79" s="9">
        <v>100</v>
      </c>
      <c r="AL79" s="9">
        <v>75</v>
      </c>
      <c r="AM79" s="11"/>
    </row>
    <row r="80" spans="1:39" x14ac:dyDescent="0.35">
      <c r="A80" s="2" t="str">
        <f>'[1]Overall scores_linked EA=55'!A29</f>
        <v>Côte d'Ivoire</v>
      </c>
      <c r="B80" s="3" t="s">
        <v>6</v>
      </c>
      <c r="C80" s="3" t="s">
        <v>10</v>
      </c>
      <c r="E80" s="5">
        <f>VLOOKUP(A80,'[1]Overall scores_linked EA=111'!$A$2:$D$113,2,0)</f>
        <v>46.171559027777775</v>
      </c>
      <c r="F80" s="5">
        <f>VLOOKUP(A80,'[1]Overall scores_linked EA=111'!$A$2:$D$113,3,0)</f>
        <v>55.330567460317461</v>
      </c>
      <c r="G80" s="5">
        <f>VLOOKUP(A80,'[1]Overall scores_linked EA=111'!$A$2:$D$113,4,0)</f>
        <v>21.93287037037037</v>
      </c>
      <c r="H80" s="8">
        <f t="shared" si="2"/>
        <v>41.144998952821865</v>
      </c>
      <c r="I80" s="10"/>
      <c r="J80" s="9">
        <v>100</v>
      </c>
      <c r="K80" s="9">
        <v>100</v>
      </c>
      <c r="L80" s="9">
        <v>100</v>
      </c>
      <c r="M80" s="9">
        <v>100</v>
      </c>
      <c r="N80" s="9">
        <v>100</v>
      </c>
      <c r="O80" s="9">
        <v>100</v>
      </c>
      <c r="P80" s="9">
        <v>100</v>
      </c>
      <c r="Q80" s="9">
        <v>100</v>
      </c>
      <c r="S80" s="9">
        <v>100</v>
      </c>
      <c r="T80" s="9">
        <v>85.714285714285708</v>
      </c>
      <c r="U80" s="9">
        <v>54.166666666666671</v>
      </c>
      <c r="V80" s="9">
        <v>12.5</v>
      </c>
      <c r="W80" s="9">
        <v>100</v>
      </c>
      <c r="X80" s="9">
        <v>55.555555555555564</v>
      </c>
      <c r="Y80" s="9">
        <v>0</v>
      </c>
      <c r="Z80" s="9">
        <v>55.555555555555557</v>
      </c>
      <c r="AA80" s="9">
        <v>16.666666666666668</v>
      </c>
      <c r="AB80" s="9">
        <v>83.333333333333343</v>
      </c>
      <c r="AC80" s="9">
        <v>40.74074074074074</v>
      </c>
      <c r="AD80" s="9">
        <v>0</v>
      </c>
      <c r="AF80" s="9">
        <v>50</v>
      </c>
      <c r="AG80" s="9">
        <v>68.75</v>
      </c>
      <c r="AH80" s="9">
        <v>25</v>
      </c>
      <c r="AI80" s="9">
        <v>0</v>
      </c>
      <c r="AJ80" s="9">
        <v>0</v>
      </c>
      <c r="AK80" s="9">
        <v>100</v>
      </c>
      <c r="AL80" s="9">
        <v>0</v>
      </c>
      <c r="AM80" s="11"/>
    </row>
    <row r="81" spans="1:39" x14ac:dyDescent="0.35">
      <c r="A81" s="2" t="str">
        <f>'[1]Overall scores_linked EA=55'!A83</f>
        <v>Rwanda</v>
      </c>
      <c r="B81" s="3" t="s">
        <v>6</v>
      </c>
      <c r="C81" s="3" t="s">
        <v>3</v>
      </c>
      <c r="E81" s="5">
        <f>VLOOKUP(A81,'[1]Overall scores_linked EA=111'!$A$2:$D$113,2,0)</f>
        <v>40.971961805555559</v>
      </c>
      <c r="F81" s="5">
        <f>VLOOKUP(A81,'[1]Overall scores_linked EA=111'!$A$2:$D$113,3,0)</f>
        <v>58.991964285714289</v>
      </c>
      <c r="G81" s="5">
        <f>VLOOKUP(A81,'[1]Overall scores_linked EA=111'!$A$2:$D$113,4,0)</f>
        <v>21.455026455026456</v>
      </c>
      <c r="H81" s="8">
        <f t="shared" si="2"/>
        <v>40.47298418209877</v>
      </c>
      <c r="I81" s="10"/>
      <c r="J81" s="9">
        <v>100</v>
      </c>
      <c r="K81" s="9">
        <v>100</v>
      </c>
      <c r="L81" s="9">
        <v>100</v>
      </c>
      <c r="M81" s="9">
        <v>100</v>
      </c>
      <c r="N81" s="9">
        <v>100</v>
      </c>
      <c r="O81" s="9">
        <v>100</v>
      </c>
      <c r="P81" s="9">
        <v>100</v>
      </c>
      <c r="Q81" s="9">
        <v>100</v>
      </c>
      <c r="S81" s="9">
        <v>100</v>
      </c>
      <c r="T81" s="9">
        <v>100</v>
      </c>
      <c r="U81" s="9">
        <v>83.333333333333329</v>
      </c>
      <c r="V81" s="9">
        <v>83.333333333333343</v>
      </c>
      <c r="W81" s="9">
        <v>100</v>
      </c>
      <c r="X81" s="9">
        <v>94.444444444444443</v>
      </c>
      <c r="Y81" s="9">
        <v>83.333333333333329</v>
      </c>
      <c r="Z81" s="9">
        <v>66.666666666666657</v>
      </c>
      <c r="AA81" s="9">
        <v>50</v>
      </c>
      <c r="AB81" s="9">
        <v>100</v>
      </c>
      <c r="AC81" s="9">
        <v>96.296296296296305</v>
      </c>
      <c r="AD81" s="9">
        <v>72.5</v>
      </c>
      <c r="AF81" s="9">
        <v>100</v>
      </c>
      <c r="AG81" s="9">
        <v>91</v>
      </c>
      <c r="AH81" s="9">
        <v>37.5</v>
      </c>
      <c r="AI81" s="9">
        <v>66.666666666666671</v>
      </c>
      <c r="AJ81" s="9">
        <v>91.666666666666671</v>
      </c>
      <c r="AK81" s="9">
        <v>59.523333333333333</v>
      </c>
      <c r="AL81" s="9">
        <v>72.5</v>
      </c>
      <c r="AM81" s="11"/>
    </row>
    <row r="82" spans="1:39" x14ac:dyDescent="0.35">
      <c r="A82" s="2" t="str">
        <f>'[1]Overall scores_linked EA=55'!A70</f>
        <v>Myanmar</v>
      </c>
      <c r="B82" s="3" t="s">
        <v>12</v>
      </c>
      <c r="C82" s="3" t="s">
        <v>10</v>
      </c>
      <c r="E82" s="5">
        <f>VLOOKUP(A82,'[1]Overall scores_linked EA=111'!$A$2:$D$113,2,0)</f>
        <v>58.541562499999998</v>
      </c>
      <c r="F82" s="5">
        <f>VLOOKUP(A82,'[1]Overall scores_linked EA=111'!$A$2:$D$113,3,0)</f>
        <v>43.015833333333333</v>
      </c>
      <c r="G82" s="5">
        <f>VLOOKUP(A82,'[1]Overall scores_linked EA=111'!$A$2:$D$113,4,0)</f>
        <v>13.260582010582013</v>
      </c>
      <c r="H82" s="8">
        <f t="shared" si="2"/>
        <v>38.272659281305117</v>
      </c>
      <c r="I82" s="10"/>
      <c r="J82" s="9">
        <v>100</v>
      </c>
      <c r="K82" s="9">
        <v>100</v>
      </c>
      <c r="L82" s="9">
        <v>100</v>
      </c>
      <c r="M82" s="9">
        <v>100</v>
      </c>
      <c r="N82" s="9">
        <v>100</v>
      </c>
      <c r="O82" s="9">
        <v>100</v>
      </c>
      <c r="P82" s="9">
        <v>100</v>
      </c>
      <c r="Q82" s="9">
        <v>100</v>
      </c>
      <c r="S82" s="9">
        <v>92</v>
      </c>
      <c r="T82" s="9">
        <v>100</v>
      </c>
      <c r="U82" s="9">
        <v>54</v>
      </c>
      <c r="V82" s="9">
        <v>75</v>
      </c>
      <c r="W82" s="9">
        <v>100</v>
      </c>
      <c r="X82" s="9">
        <v>67</v>
      </c>
      <c r="Y82" s="9">
        <v>92</v>
      </c>
      <c r="Z82" s="9">
        <v>11</v>
      </c>
      <c r="AA82" s="9">
        <v>67</v>
      </c>
      <c r="AB82" s="9">
        <v>80</v>
      </c>
      <c r="AC82" s="9">
        <v>89</v>
      </c>
      <c r="AD82" s="9">
        <v>0</v>
      </c>
      <c r="AF82" s="9">
        <v>100</v>
      </c>
      <c r="AG82" s="9">
        <v>31.25</v>
      </c>
      <c r="AH82" s="9">
        <v>75</v>
      </c>
      <c r="AI82" s="9">
        <v>100</v>
      </c>
      <c r="AJ82" s="9">
        <v>69.444444444444443</v>
      </c>
      <c r="AK82" s="9">
        <v>48.88816666666667</v>
      </c>
      <c r="AL82" s="9">
        <v>0</v>
      </c>
      <c r="AM82" s="11"/>
    </row>
    <row r="83" spans="1:39" x14ac:dyDescent="0.35">
      <c r="A83" s="2" t="str">
        <f>'[1]Overall scores_linked EA=55'!A18</f>
        <v>Burundi</v>
      </c>
      <c r="B83" s="3" t="s">
        <v>6</v>
      </c>
      <c r="C83" s="3" t="s">
        <v>3</v>
      </c>
      <c r="E83" s="5">
        <f>VLOOKUP(A83,'[1]Overall scores_linked EA=111'!$A$2:$D$113,2,0)</f>
        <v>45.346128472222219</v>
      </c>
      <c r="F83" s="5">
        <f>VLOOKUP(A83,'[1]Overall scores_linked EA=111'!$A$2:$D$113,3,0)</f>
        <v>53.568531746031745</v>
      </c>
      <c r="G83" s="5">
        <f>VLOOKUP(A83,'[1]Overall scores_linked EA=111'!$A$2:$D$113,4,0)</f>
        <v>12.436618165784834</v>
      </c>
      <c r="H83" s="8">
        <f t="shared" si="2"/>
        <v>37.1170927946796</v>
      </c>
      <c r="I83" s="10"/>
      <c r="J83" s="9">
        <v>80</v>
      </c>
      <c r="K83" s="9">
        <v>50</v>
      </c>
      <c r="L83" s="9">
        <v>66.666666666666657</v>
      </c>
      <c r="M83" s="9">
        <v>65.833333333333329</v>
      </c>
      <c r="N83" s="9">
        <v>44.444444444444443</v>
      </c>
      <c r="O83" s="9">
        <v>0</v>
      </c>
      <c r="P83" s="9">
        <v>20.831249999999997</v>
      </c>
      <c r="Q83" s="9">
        <v>0</v>
      </c>
      <c r="S83" s="9">
        <v>66.666666666666671</v>
      </c>
      <c r="T83" s="9">
        <v>28.571428571428573</v>
      </c>
      <c r="U83" s="9">
        <v>27.777777777777779</v>
      </c>
      <c r="V83" s="9">
        <v>0</v>
      </c>
      <c r="W83" s="9">
        <v>50</v>
      </c>
      <c r="X83" s="9">
        <v>0</v>
      </c>
      <c r="Y83" s="9">
        <v>0</v>
      </c>
      <c r="Z83" s="9">
        <v>0</v>
      </c>
      <c r="AA83" s="9">
        <v>0</v>
      </c>
      <c r="AB83" s="9">
        <v>40</v>
      </c>
      <c r="AC83" s="9">
        <v>44.44444444444445</v>
      </c>
      <c r="AD83" s="9">
        <v>0</v>
      </c>
      <c r="AF83" s="9">
        <v>100</v>
      </c>
      <c r="AG83" s="9">
        <v>56</v>
      </c>
      <c r="AH83" s="9">
        <v>100</v>
      </c>
      <c r="AI83" s="9">
        <v>66.666666666666671</v>
      </c>
      <c r="AJ83" s="9">
        <v>50</v>
      </c>
      <c r="AK83" s="9">
        <v>40.27708333333333</v>
      </c>
      <c r="AL83" s="9">
        <v>0</v>
      </c>
      <c r="AM83" s="11"/>
    </row>
    <row r="84" spans="1:39" x14ac:dyDescent="0.35">
      <c r="A84" s="2" t="str">
        <f>'[1]Overall scores_linked EA=55'!A36</f>
        <v>Ethiopia</v>
      </c>
      <c r="B84" s="3" t="s">
        <v>6</v>
      </c>
      <c r="C84" s="3" t="s">
        <v>3</v>
      </c>
      <c r="E84" s="5">
        <f>VLOOKUP(A84,'[1]Overall scores_linked EA=111'!$A$2:$D$113,2,0)</f>
        <v>28.194236111111106</v>
      </c>
      <c r="F84" s="5">
        <f>VLOOKUP(A84,'[1]Overall scores_linked EA=111'!$A$2:$D$113,3,0)</f>
        <v>45.668571428571433</v>
      </c>
      <c r="G84" s="5">
        <f>VLOOKUP(A84,'[1]Overall scores_linked EA=111'!$A$2:$D$113,4,0)</f>
        <v>35.06944444444445</v>
      </c>
      <c r="H84" s="8">
        <f t="shared" si="2"/>
        <v>36.310750661375664</v>
      </c>
      <c r="I84" s="10"/>
      <c r="J84" s="9">
        <v>100</v>
      </c>
      <c r="K84" s="9">
        <v>100</v>
      </c>
      <c r="L84" s="9">
        <v>100</v>
      </c>
      <c r="M84" s="9">
        <v>100</v>
      </c>
      <c r="N84" s="9">
        <v>100</v>
      </c>
      <c r="O84" s="9">
        <v>100</v>
      </c>
      <c r="P84" s="9">
        <v>100</v>
      </c>
      <c r="Q84" s="9">
        <v>100</v>
      </c>
      <c r="S84" s="9">
        <v>83.333333333333329</v>
      </c>
      <c r="T84" s="9">
        <v>100</v>
      </c>
      <c r="U84" s="9">
        <v>62.5</v>
      </c>
      <c r="V84" s="9">
        <v>16.666666666666668</v>
      </c>
      <c r="W84" s="9">
        <v>25</v>
      </c>
      <c r="X84" s="9">
        <v>66.666666666666671</v>
      </c>
      <c r="Y84" s="9">
        <v>0</v>
      </c>
      <c r="Z84" s="9">
        <v>50</v>
      </c>
      <c r="AA84" s="9">
        <v>66.666666666666671</v>
      </c>
      <c r="AB84" s="9">
        <v>50</v>
      </c>
      <c r="AC84" s="9">
        <v>79.629629629629633</v>
      </c>
      <c r="AD84" s="9">
        <v>0</v>
      </c>
      <c r="AF84" s="9">
        <v>50</v>
      </c>
      <c r="AG84" s="9">
        <v>28.90625</v>
      </c>
      <c r="AH84" s="9">
        <v>0</v>
      </c>
      <c r="AI84" s="9">
        <v>33.333333333333336</v>
      </c>
      <c r="AJ84" s="9">
        <v>22.222222222222225</v>
      </c>
      <c r="AK84" s="9">
        <v>100</v>
      </c>
      <c r="AL84" s="9">
        <v>0</v>
      </c>
      <c r="AM84" s="11"/>
    </row>
    <row r="85" spans="1:39" x14ac:dyDescent="0.35">
      <c r="A85" s="2" t="str">
        <f>'[1]Overall scores_linked EA=55'!A71</f>
        <v>Nepal</v>
      </c>
      <c r="B85" s="3" t="s">
        <v>2</v>
      </c>
      <c r="C85" s="3" t="s">
        <v>3</v>
      </c>
      <c r="E85" s="5">
        <f>VLOOKUP(A85,'[1]Overall scores_linked EA=111'!$A$2:$D$113,2,0)</f>
        <v>42.605305680254176</v>
      </c>
      <c r="F85" s="5">
        <f>VLOOKUP(A85,'[1]Overall scores_linked EA=111'!$A$2:$D$113,3,0)</f>
        <v>45.401944444444446</v>
      </c>
      <c r="G85" s="5">
        <f>VLOOKUP(A85,'[1]Overall scores_linked EA=111'!$A$2:$D$113,4,0)</f>
        <v>19.543650793650798</v>
      </c>
      <c r="H85" s="8">
        <f t="shared" si="2"/>
        <v>35.850300306116473</v>
      </c>
      <c r="I85" s="10"/>
      <c r="J85" s="9">
        <v>100</v>
      </c>
      <c r="K85" s="9">
        <v>87.5</v>
      </c>
      <c r="L85" s="9">
        <v>100</v>
      </c>
      <c r="M85" s="9">
        <v>71.666666666666671</v>
      </c>
      <c r="N85" s="9">
        <v>35.555555555555557</v>
      </c>
      <c r="O85" s="9">
        <v>50</v>
      </c>
      <c r="P85" s="9">
        <v>95.82374999999999</v>
      </c>
      <c r="Q85" s="9">
        <v>14.655500000000007</v>
      </c>
      <c r="S85" s="9">
        <v>66.666666666666671</v>
      </c>
      <c r="T85" s="9">
        <v>28.571428571428573</v>
      </c>
      <c r="U85" s="9">
        <v>40.972222222222221</v>
      </c>
      <c r="V85" s="9">
        <v>0</v>
      </c>
      <c r="W85" s="9">
        <v>25</v>
      </c>
      <c r="X85" s="9">
        <v>0</v>
      </c>
      <c r="Y85" s="9">
        <v>0</v>
      </c>
      <c r="Z85" s="9">
        <v>0</v>
      </c>
      <c r="AA85" s="9">
        <v>0</v>
      </c>
      <c r="AB85" s="9">
        <v>0</v>
      </c>
      <c r="AC85" s="9">
        <v>66.666666666666671</v>
      </c>
      <c r="AD85" s="9">
        <v>0</v>
      </c>
      <c r="AF85" s="9">
        <v>100</v>
      </c>
      <c r="AG85" s="9">
        <v>43.75</v>
      </c>
      <c r="AH85" s="9">
        <v>75</v>
      </c>
      <c r="AI85" s="9">
        <v>66.666666666666671</v>
      </c>
      <c r="AJ85" s="9">
        <v>25</v>
      </c>
      <c r="AK85" s="9">
        <v>70.159749999999988</v>
      </c>
      <c r="AL85" s="9">
        <v>0</v>
      </c>
      <c r="AM85" s="11"/>
    </row>
    <row r="86" spans="1:39" x14ac:dyDescent="0.35">
      <c r="A86" s="2" t="str">
        <f>'[1]Overall scores_linked EA=55'!A14</f>
        <v>Benin</v>
      </c>
      <c r="B86" s="3" t="s">
        <v>6</v>
      </c>
      <c r="C86" s="3" t="s">
        <v>3</v>
      </c>
      <c r="E86" s="5">
        <f>VLOOKUP(A86,'[1]Overall scores_linked EA=111'!$A$2:$D$113,2,0)</f>
        <v>49.385475015409881</v>
      </c>
      <c r="F86" s="5">
        <f>VLOOKUP(A86,'[1]Overall scores_linked EA=111'!$A$2:$D$113,3,0)</f>
        <v>32.103019841269841</v>
      </c>
      <c r="G86" s="5">
        <f>VLOOKUP(A86,'[1]Overall scores_linked EA=111'!$A$2:$D$113,4,0)</f>
        <v>23.506393298059965</v>
      </c>
      <c r="H86" s="8">
        <f t="shared" si="2"/>
        <v>34.998296051579892</v>
      </c>
      <c r="I86" s="10"/>
      <c r="J86" s="9">
        <v>0</v>
      </c>
      <c r="K86" s="9">
        <v>0</v>
      </c>
      <c r="L86" s="9">
        <v>0</v>
      </c>
      <c r="M86" s="9">
        <v>35</v>
      </c>
      <c r="N86" s="9">
        <v>44.444444444444443</v>
      </c>
      <c r="O86" s="9">
        <v>50</v>
      </c>
      <c r="P86" s="9">
        <v>8.3324999999999996</v>
      </c>
      <c r="Q86" s="9">
        <v>0</v>
      </c>
      <c r="S86" s="9">
        <v>33.333333333333336</v>
      </c>
      <c r="T86" s="9">
        <v>42.857142857142854</v>
      </c>
      <c r="U86" s="9">
        <v>54.166666666666671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88.8888888888889</v>
      </c>
      <c r="AD86" s="9">
        <v>0</v>
      </c>
      <c r="AF86" s="9">
        <v>0</v>
      </c>
      <c r="AG86" s="9">
        <v>25</v>
      </c>
      <c r="AH86" s="9">
        <v>25</v>
      </c>
      <c r="AI86" s="9">
        <v>0</v>
      </c>
      <c r="AJ86" s="9">
        <v>0</v>
      </c>
      <c r="AK86" s="9">
        <v>2.7774999999999999</v>
      </c>
      <c r="AL86" s="9">
        <v>0</v>
      </c>
      <c r="AM86" s="11"/>
    </row>
    <row r="87" spans="1:39" x14ac:dyDescent="0.35">
      <c r="A87" s="2" t="str">
        <f>'[1]Overall scores_linked EA=55'!A27</f>
        <v>Congo, Dem. Rep.</v>
      </c>
      <c r="B87" s="3" t="s">
        <v>6</v>
      </c>
      <c r="C87" s="3" t="s">
        <v>3</v>
      </c>
      <c r="E87" s="5">
        <f>VLOOKUP(A87,'[1]Overall scores_linked EA=111'!$A$2:$D$113,2,0)</f>
        <v>46.168988425925924</v>
      </c>
      <c r="F87" s="5">
        <f>VLOOKUP(A87,'[1]Overall scores_linked EA=111'!$A$2:$D$113,3,0)</f>
        <v>34.40696913580247</v>
      </c>
      <c r="G87" s="5">
        <f>VLOOKUP(A87,'[1]Overall scores_linked EA=111'!$A$2:$D$113,4,0)</f>
        <v>20.461309523809526</v>
      </c>
      <c r="H87" s="8">
        <f t="shared" si="2"/>
        <v>33.679089028512635</v>
      </c>
      <c r="I87" s="10"/>
      <c r="J87" s="9">
        <v>0</v>
      </c>
      <c r="K87" s="9">
        <v>0</v>
      </c>
      <c r="L87" s="9">
        <v>33.333333333333329</v>
      </c>
      <c r="M87" s="9">
        <v>55.833333333333336</v>
      </c>
      <c r="N87" s="9">
        <v>22.222222222222221</v>
      </c>
      <c r="O87" s="9">
        <v>17.146871973727052</v>
      </c>
      <c r="P87" s="9">
        <v>87.491249999999994</v>
      </c>
      <c r="Q87" s="9">
        <v>100</v>
      </c>
      <c r="S87" s="9">
        <v>0</v>
      </c>
      <c r="T87" s="9">
        <v>57.142857142857146</v>
      </c>
      <c r="U87" s="9">
        <v>52.083333333333343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33.333333333333336</v>
      </c>
      <c r="AD87" s="9">
        <v>0</v>
      </c>
      <c r="AF87" s="9">
        <v>100</v>
      </c>
      <c r="AG87" s="9">
        <v>37.5</v>
      </c>
      <c r="AH87" s="9">
        <v>25</v>
      </c>
      <c r="AI87" s="9">
        <v>33.333333333333336</v>
      </c>
      <c r="AJ87" s="9">
        <v>66.666666666666671</v>
      </c>
      <c r="AK87" s="9">
        <v>62.497083333333329</v>
      </c>
      <c r="AL87" s="9">
        <v>0</v>
      </c>
      <c r="AM87" s="11"/>
    </row>
    <row r="88" spans="1:39" x14ac:dyDescent="0.35">
      <c r="A88" s="2" t="str">
        <f>'[1]Overall scores_linked EA=55'!A57</f>
        <v>Lao PDR</v>
      </c>
      <c r="B88" s="3" t="s">
        <v>12</v>
      </c>
      <c r="C88" s="3" t="s">
        <v>10</v>
      </c>
      <c r="E88" s="5">
        <f>VLOOKUP(A88,'[1]Overall scores_linked EA=111'!$A$2:$D$113,2,0)</f>
        <v>46.596336805555559</v>
      </c>
      <c r="F88" s="5">
        <f>VLOOKUP(A88,'[1]Overall scores_linked EA=111'!$A$2:$D$113,3,0)</f>
        <v>46.081011904761908</v>
      </c>
      <c r="G88" s="5">
        <f>VLOOKUP(A88,'[1]Overall scores_linked EA=111'!$A$2:$D$113,4,0)</f>
        <v>7.7821869488536164</v>
      </c>
      <c r="H88" s="8">
        <f t="shared" si="2"/>
        <v>33.48651188639036</v>
      </c>
      <c r="I88" s="10"/>
      <c r="J88" s="9">
        <v>0</v>
      </c>
      <c r="K88" s="9">
        <v>0</v>
      </c>
      <c r="L88" s="9">
        <v>0</v>
      </c>
      <c r="M88" s="9">
        <v>5</v>
      </c>
      <c r="N88" s="9">
        <v>22.222222222222221</v>
      </c>
      <c r="O88" s="9">
        <v>0</v>
      </c>
      <c r="P88" s="9">
        <v>0</v>
      </c>
      <c r="Q88" s="9">
        <v>0</v>
      </c>
      <c r="S88" s="9">
        <v>0</v>
      </c>
      <c r="T88" s="9">
        <v>0</v>
      </c>
      <c r="U88" s="9">
        <v>33.333333333333336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33.333333333333336</v>
      </c>
      <c r="AD88" s="9">
        <v>0</v>
      </c>
      <c r="AF88" s="9">
        <v>0</v>
      </c>
      <c r="AG88" s="9">
        <v>0</v>
      </c>
      <c r="AH88" s="9">
        <v>12.5</v>
      </c>
      <c r="AI88" s="9">
        <v>33.333333333333336</v>
      </c>
      <c r="AJ88" s="9">
        <v>0</v>
      </c>
      <c r="AK88" s="9">
        <v>0</v>
      </c>
      <c r="AL88" s="9">
        <v>0</v>
      </c>
      <c r="AM88" s="11"/>
    </row>
    <row r="89" spans="1:39" x14ac:dyDescent="0.35">
      <c r="A89" s="2" t="str">
        <f>'[1]Overall scores_linked EA=55'!A45</f>
        <v>Honduras</v>
      </c>
      <c r="B89" s="3" t="s">
        <v>7</v>
      </c>
      <c r="C89" s="3" t="s">
        <v>10</v>
      </c>
      <c r="E89" s="5">
        <f>VLOOKUP(A89,'[1]Overall scores_linked EA=111'!$A$2:$D$113,2,0)</f>
        <v>37.048350694444444</v>
      </c>
      <c r="F89" s="5">
        <f>VLOOKUP(A89,'[1]Overall scores_linked EA=111'!$A$2:$D$113,3,0)</f>
        <v>41.527678571428574</v>
      </c>
      <c r="G89" s="5">
        <f>VLOOKUP(A89,'[1]Overall scores_linked EA=111'!$A$2:$D$113,4,0)</f>
        <v>21.500220458553795</v>
      </c>
      <c r="H89" s="8">
        <f t="shared" si="2"/>
        <v>33.358749908142272</v>
      </c>
      <c r="I89" s="10"/>
      <c r="J89" s="9">
        <v>100</v>
      </c>
      <c r="K89" s="9">
        <v>37.5</v>
      </c>
      <c r="L89" s="9">
        <v>100</v>
      </c>
      <c r="M89" s="9">
        <v>10</v>
      </c>
      <c r="N89" s="9">
        <v>75.555555555555557</v>
      </c>
      <c r="O89" s="9">
        <v>100</v>
      </c>
      <c r="P89" s="9">
        <v>95.82374999999999</v>
      </c>
      <c r="Q89" s="9">
        <v>51.251925925925931</v>
      </c>
      <c r="S89" s="9">
        <v>100</v>
      </c>
      <c r="T89" s="9">
        <v>100</v>
      </c>
      <c r="U89" s="9">
        <v>29.166666666666668</v>
      </c>
      <c r="V89" s="9">
        <v>87.5</v>
      </c>
      <c r="W89" s="9">
        <v>50</v>
      </c>
      <c r="X89" s="9">
        <v>72.222222222222229</v>
      </c>
      <c r="Y89" s="9">
        <v>100</v>
      </c>
      <c r="Z89" s="9">
        <v>47.222222222222229</v>
      </c>
      <c r="AA89" s="9">
        <v>66.666666666666671</v>
      </c>
      <c r="AB89" s="9">
        <v>86.666666666666657</v>
      </c>
      <c r="AC89" s="9">
        <v>90.740740740740748</v>
      </c>
      <c r="AD89" s="9">
        <v>0</v>
      </c>
      <c r="AF89" s="9">
        <v>100</v>
      </c>
      <c r="AG89" s="9">
        <v>74.21875</v>
      </c>
      <c r="AH89" s="9">
        <v>100</v>
      </c>
      <c r="AI89" s="9">
        <v>55.555555555555564</v>
      </c>
      <c r="AJ89" s="9">
        <v>100</v>
      </c>
      <c r="AK89" s="9">
        <v>49.025225308641971</v>
      </c>
      <c r="AL89" s="9">
        <v>0</v>
      </c>
      <c r="AM89" s="11"/>
    </row>
    <row r="90" spans="1:39" x14ac:dyDescent="0.35">
      <c r="A90" s="2" t="str">
        <f>'[1]Overall scores_linked EA=55'!A87</f>
        <v>Solomon Islands</v>
      </c>
      <c r="B90" s="3" t="s">
        <v>12</v>
      </c>
      <c r="C90" s="3" t="s">
        <v>10</v>
      </c>
      <c r="E90" s="5">
        <f>VLOOKUP(A90,'[1]Overall scores_linked EA=111'!$A$2:$D$113,2,0)</f>
        <v>39.503376357826994</v>
      </c>
      <c r="F90" s="5">
        <f>VLOOKUP(A90,'[1]Overall scores_linked EA=111'!$A$2:$D$113,3,0)</f>
        <v>46.428154761904757</v>
      </c>
      <c r="G90" s="5">
        <f>VLOOKUP(A90,'[1]Overall scores_linked EA=111'!$A$2:$D$113,4,0)</f>
        <v>11.879960317460318</v>
      </c>
      <c r="H90" s="8">
        <f t="shared" si="2"/>
        <v>32.603830479064023</v>
      </c>
      <c r="I90" s="10"/>
      <c r="J90" s="9">
        <v>0</v>
      </c>
      <c r="K90" s="9">
        <v>0</v>
      </c>
      <c r="L90" s="9">
        <v>0</v>
      </c>
      <c r="M90" s="9">
        <v>30</v>
      </c>
      <c r="N90" s="9">
        <v>11.111111111111111</v>
      </c>
      <c r="O90" s="9">
        <v>41.984791519596726</v>
      </c>
      <c r="P90" s="9">
        <v>62.493750000000006</v>
      </c>
      <c r="Q90" s="9">
        <v>0</v>
      </c>
      <c r="S90" s="9">
        <v>75</v>
      </c>
      <c r="T90" s="9">
        <v>0</v>
      </c>
      <c r="U90" s="9">
        <v>47.916666666666671</v>
      </c>
      <c r="V90" s="9">
        <v>0</v>
      </c>
      <c r="W90" s="9">
        <v>25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44.44444444444445</v>
      </c>
      <c r="AD90" s="9">
        <v>0</v>
      </c>
      <c r="AF90" s="9">
        <v>0</v>
      </c>
      <c r="AG90" s="9">
        <v>34.375</v>
      </c>
      <c r="AH90" s="9">
        <v>0</v>
      </c>
      <c r="AI90" s="9">
        <v>0</v>
      </c>
      <c r="AJ90" s="9">
        <v>16.666666666666668</v>
      </c>
      <c r="AK90" s="9">
        <v>20.831250000000001</v>
      </c>
      <c r="AL90" s="9">
        <v>0</v>
      </c>
      <c r="AM90" s="11"/>
    </row>
    <row r="91" spans="1:39" x14ac:dyDescent="0.35">
      <c r="A91" s="2" t="str">
        <f>'[1]Overall scores_linked EA=55'!A17</f>
        <v>Burkina Faso</v>
      </c>
      <c r="B91" s="3" t="s">
        <v>6</v>
      </c>
      <c r="C91" s="3" t="s">
        <v>3</v>
      </c>
      <c r="E91" s="5">
        <f>VLOOKUP(A91,'[1]Overall scores_linked EA=111'!$A$2:$D$113,2,0)</f>
        <v>39.831631944444446</v>
      </c>
      <c r="F91" s="5">
        <f>VLOOKUP(A91,'[1]Overall scores_linked EA=111'!$A$2:$D$113,3,0)</f>
        <v>33.361785714285716</v>
      </c>
      <c r="G91" s="5">
        <f>VLOOKUP(A91,'[1]Overall scores_linked EA=111'!$A$2:$D$113,4,0)</f>
        <v>20.094797178130516</v>
      </c>
      <c r="H91" s="8">
        <f t="shared" si="2"/>
        <v>31.096071612286895</v>
      </c>
      <c r="I91" s="10"/>
      <c r="J91" s="9">
        <v>100</v>
      </c>
      <c r="K91" s="9">
        <v>100</v>
      </c>
      <c r="L91" s="9">
        <v>100</v>
      </c>
      <c r="M91" s="9">
        <v>100</v>
      </c>
      <c r="N91" s="9">
        <v>100</v>
      </c>
      <c r="O91" s="9">
        <v>100</v>
      </c>
      <c r="P91" s="9">
        <v>100</v>
      </c>
      <c r="Q91" s="9">
        <v>100</v>
      </c>
      <c r="S91" s="9">
        <v>91.666666666666671</v>
      </c>
      <c r="T91" s="9">
        <v>57.142857142857146</v>
      </c>
      <c r="U91" s="9">
        <v>61.805555555555557</v>
      </c>
      <c r="V91" s="9">
        <v>50</v>
      </c>
      <c r="W91" s="9">
        <v>50</v>
      </c>
      <c r="X91" s="9">
        <v>66.666666666666671</v>
      </c>
      <c r="Y91" s="9">
        <v>100</v>
      </c>
      <c r="Z91" s="9">
        <v>41.666666666666664</v>
      </c>
      <c r="AA91" s="9">
        <v>50</v>
      </c>
      <c r="AB91" s="9">
        <v>80</v>
      </c>
      <c r="AC91" s="9">
        <v>88.8888888888889</v>
      </c>
      <c r="AD91" s="9">
        <v>72.5</v>
      </c>
      <c r="AF91" s="9">
        <v>100</v>
      </c>
      <c r="AG91" s="9">
        <v>83.5625</v>
      </c>
      <c r="AH91" s="9">
        <v>62.5</v>
      </c>
      <c r="AI91" s="9">
        <v>100</v>
      </c>
      <c r="AJ91" s="9">
        <v>80.555555555555557</v>
      </c>
      <c r="AK91" s="9">
        <v>54.164166666666667</v>
      </c>
      <c r="AL91" s="9">
        <v>72.5</v>
      </c>
      <c r="AM91" s="11"/>
    </row>
    <row r="92" spans="1:39" x14ac:dyDescent="0.35">
      <c r="A92" s="2" t="str">
        <f>'[1]Overall scores_linked EA=55'!A64</f>
        <v>Mali</v>
      </c>
      <c r="B92" s="3" t="s">
        <v>6</v>
      </c>
      <c r="C92" s="3" t="s">
        <v>3</v>
      </c>
      <c r="E92" s="5">
        <f>VLOOKUP(A92,'[1]Overall scores_linked EA=111'!$A$2:$D$113,2,0)</f>
        <v>39.096440972222219</v>
      </c>
      <c r="F92" s="5">
        <f>VLOOKUP(A92,'[1]Overall scores_linked EA=111'!$A$2:$D$113,3,0)</f>
        <v>42.03839285714286</v>
      </c>
      <c r="G92" s="5">
        <f>VLOOKUP(A92,'[1]Overall scores_linked EA=111'!$A$2:$D$113,4,0)</f>
        <v>8.4821428571428594</v>
      </c>
      <c r="H92" s="8">
        <f t="shared" si="2"/>
        <v>29.872325562169312</v>
      </c>
      <c r="I92" s="10"/>
      <c r="J92" s="9">
        <v>80</v>
      </c>
      <c r="K92" s="9">
        <v>87.5</v>
      </c>
      <c r="L92" s="9">
        <v>66.666666666666657</v>
      </c>
      <c r="M92" s="9">
        <v>59.166666666666664</v>
      </c>
      <c r="N92" s="9">
        <v>48.888888888888893</v>
      </c>
      <c r="O92" s="9">
        <v>100</v>
      </c>
      <c r="P92" s="9">
        <v>87.491249999999994</v>
      </c>
      <c r="Q92" s="9">
        <v>9.4198333333333384</v>
      </c>
      <c r="S92" s="9">
        <v>100</v>
      </c>
      <c r="T92" s="9">
        <v>100</v>
      </c>
      <c r="U92" s="9">
        <v>50</v>
      </c>
      <c r="V92" s="9">
        <v>45.833333333333329</v>
      </c>
      <c r="W92" s="9">
        <v>0</v>
      </c>
      <c r="X92" s="9">
        <v>88.8888888888889</v>
      </c>
      <c r="Y92" s="9">
        <v>100</v>
      </c>
      <c r="Z92" s="9">
        <v>13.888888888888889</v>
      </c>
      <c r="AA92" s="9">
        <v>16.666666666666668</v>
      </c>
      <c r="AB92" s="9">
        <v>46.666666666666671</v>
      </c>
      <c r="AC92" s="9">
        <v>81.481481481481481</v>
      </c>
      <c r="AD92" s="9">
        <v>0</v>
      </c>
      <c r="AF92" s="9">
        <v>100</v>
      </c>
      <c r="AG92" s="9">
        <v>85</v>
      </c>
      <c r="AH92" s="9">
        <v>75</v>
      </c>
      <c r="AI92" s="9">
        <v>83.333333333333329</v>
      </c>
      <c r="AJ92" s="9">
        <v>58.333333333333336</v>
      </c>
      <c r="AK92" s="9">
        <v>32.303694444444446</v>
      </c>
      <c r="AL92" s="9">
        <v>0</v>
      </c>
      <c r="AM92" s="11"/>
    </row>
    <row r="93" spans="1:39" x14ac:dyDescent="0.35">
      <c r="A93" s="2" t="str">
        <f>'[1]Overall scores_linked EA=55'!A5</f>
        <v>Angola</v>
      </c>
      <c r="B93" s="3" t="s">
        <v>6</v>
      </c>
      <c r="C93" s="3" t="s">
        <v>5</v>
      </c>
      <c r="E93" s="5">
        <f>VLOOKUP(A93,'[1]Overall scores_linked EA=111'!$A$2:$D$113,2,0)</f>
        <v>48.298506944444441</v>
      </c>
      <c r="F93" s="5">
        <f>VLOOKUP(A93,'[1]Overall scores_linked EA=111'!$A$2:$D$113,3,0)</f>
        <v>17.361071428571428</v>
      </c>
      <c r="G93" s="5">
        <f>VLOOKUP(A93,'[1]Overall scores_linked EA=111'!$A$2:$D$113,4,0)</f>
        <v>17.749669312169313</v>
      </c>
      <c r="H93" s="8">
        <f t="shared" si="2"/>
        <v>27.803082561728399</v>
      </c>
      <c r="I93" s="10"/>
      <c r="J93" s="9">
        <v>0</v>
      </c>
      <c r="K93" s="9">
        <v>0</v>
      </c>
      <c r="L93" s="9">
        <v>100</v>
      </c>
      <c r="M93" s="9">
        <v>35</v>
      </c>
      <c r="N93" s="9">
        <v>11.111111111111111</v>
      </c>
      <c r="O93" s="9">
        <v>50</v>
      </c>
      <c r="P93" s="9">
        <v>49.994999999999997</v>
      </c>
      <c r="Q93" s="9">
        <v>37.502499999999998</v>
      </c>
      <c r="S93" s="9">
        <v>91.666666666666671</v>
      </c>
      <c r="T93" s="9">
        <v>42.857142857142854</v>
      </c>
      <c r="U93" s="9">
        <v>56.25</v>
      </c>
      <c r="V93" s="9">
        <v>0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0</v>
      </c>
      <c r="AC93" s="9">
        <v>42.592592592592595</v>
      </c>
      <c r="AD93" s="9">
        <v>0</v>
      </c>
      <c r="AF93" s="9">
        <v>50</v>
      </c>
      <c r="AG93" s="9">
        <v>37.5</v>
      </c>
      <c r="AH93" s="9">
        <v>0</v>
      </c>
      <c r="AI93" s="9">
        <v>0</v>
      </c>
      <c r="AJ93" s="9">
        <v>33.333333333333336</v>
      </c>
      <c r="AK93" s="9">
        <v>29.165833333333335</v>
      </c>
      <c r="AL93" s="9">
        <v>0</v>
      </c>
      <c r="AM93" s="11"/>
    </row>
    <row r="94" spans="1:39" x14ac:dyDescent="0.35">
      <c r="A94" s="2" t="str">
        <f>'[1]Overall scores_linked EA=55'!A99</f>
        <v>Togo</v>
      </c>
      <c r="B94" s="3" t="s">
        <v>6</v>
      </c>
      <c r="C94" s="3" t="s">
        <v>3</v>
      </c>
      <c r="E94" s="5">
        <f>VLOOKUP(A94,'[1]Overall scores_linked EA=111'!$A$2:$D$113,2,0)</f>
        <v>31.954097222222224</v>
      </c>
      <c r="F94" s="5">
        <f>VLOOKUP(A94,'[1]Overall scores_linked EA=111'!$A$2:$D$113,3,0)</f>
        <v>25.949444444444445</v>
      </c>
      <c r="G94" s="5">
        <f>VLOOKUP(A94,'[1]Overall scores_linked EA=111'!$A$2:$D$113,4,0)</f>
        <v>25.297619047619047</v>
      </c>
      <c r="H94" s="8">
        <f t="shared" si="2"/>
        <v>27.733720238095241</v>
      </c>
      <c r="I94" s="10"/>
      <c r="J94" s="9">
        <v>100</v>
      </c>
      <c r="K94" s="9">
        <v>100</v>
      </c>
      <c r="L94" s="9">
        <v>100</v>
      </c>
      <c r="M94" s="9">
        <v>100</v>
      </c>
      <c r="N94" s="9">
        <v>100</v>
      </c>
      <c r="O94" s="9">
        <v>100</v>
      </c>
      <c r="P94" s="9">
        <v>100</v>
      </c>
      <c r="Q94" s="9">
        <v>100</v>
      </c>
      <c r="S94" s="9">
        <v>66.666666666666671</v>
      </c>
      <c r="T94" s="9">
        <v>71.428571428571431</v>
      </c>
      <c r="U94" s="9">
        <v>75</v>
      </c>
      <c r="V94" s="9">
        <v>8.3333333333333339</v>
      </c>
      <c r="W94" s="9">
        <v>75</v>
      </c>
      <c r="X94" s="9">
        <v>0</v>
      </c>
      <c r="Y94" s="9">
        <v>16.666666666666668</v>
      </c>
      <c r="Z94" s="9">
        <v>100</v>
      </c>
      <c r="AA94" s="9">
        <v>66.666666666666671</v>
      </c>
      <c r="AB94" s="9">
        <v>70</v>
      </c>
      <c r="AC94" s="9">
        <v>100</v>
      </c>
      <c r="AD94" s="9">
        <v>88</v>
      </c>
      <c r="AF94" s="9">
        <v>100</v>
      </c>
      <c r="AG94" s="9">
        <v>57.291666666666664</v>
      </c>
      <c r="AH94" s="9">
        <v>75</v>
      </c>
      <c r="AI94" s="9">
        <v>88.8888888888889</v>
      </c>
      <c r="AJ94" s="9">
        <v>80.555555555555557</v>
      </c>
      <c r="AK94" s="9">
        <v>100</v>
      </c>
      <c r="AL94" s="9">
        <v>88</v>
      </c>
      <c r="AM94" s="11"/>
    </row>
    <row r="95" spans="1:39" x14ac:dyDescent="0.35">
      <c r="A95" s="2" t="str">
        <f>'[1]Overall scores_linked EA=55'!A60</f>
        <v>Madagascar</v>
      </c>
      <c r="B95" s="3" t="s">
        <v>6</v>
      </c>
      <c r="C95" s="3" t="s">
        <v>3</v>
      </c>
      <c r="E95" s="5">
        <f>VLOOKUP(A95,'[1]Overall scores_linked EA=111'!$A$2:$D$113,2,0)</f>
        <v>27.152361111111112</v>
      </c>
      <c r="F95" s="5">
        <f>VLOOKUP(A95,'[1]Overall scores_linked EA=111'!$A$2:$D$113,3,0)</f>
        <v>35.019682539682542</v>
      </c>
      <c r="G95" s="5">
        <f>VLOOKUP(A95,'[1]Overall scores_linked EA=111'!$A$2:$D$113,4,0)</f>
        <v>16.583994708994709</v>
      </c>
      <c r="H95" s="8">
        <f t="shared" si="2"/>
        <v>26.252012786596122</v>
      </c>
      <c r="I95" s="10"/>
      <c r="J95" s="9">
        <v>100</v>
      </c>
      <c r="K95" s="9">
        <v>100</v>
      </c>
      <c r="L95" s="9">
        <v>100</v>
      </c>
      <c r="M95" s="9">
        <v>100</v>
      </c>
      <c r="N95" s="9">
        <v>100</v>
      </c>
      <c r="O95" s="9">
        <v>100</v>
      </c>
      <c r="P95" s="9">
        <v>100</v>
      </c>
      <c r="Q95" s="9">
        <v>100</v>
      </c>
      <c r="S95" s="9">
        <v>66.666666666666671</v>
      </c>
      <c r="T95" s="9">
        <v>71.428571428571431</v>
      </c>
      <c r="U95" s="9">
        <v>61.111111111111114</v>
      </c>
      <c r="V95" s="9">
        <v>0</v>
      </c>
      <c r="W95" s="9">
        <v>50</v>
      </c>
      <c r="X95" s="9">
        <v>66.666666666666671</v>
      </c>
      <c r="Y95" s="9">
        <v>91.666666666666671</v>
      </c>
      <c r="Z95" s="9">
        <v>83.333333333333314</v>
      </c>
      <c r="AA95" s="9">
        <v>66.666666666666671</v>
      </c>
      <c r="AB95" s="9">
        <v>66.666666666666671</v>
      </c>
      <c r="AC95" s="9">
        <v>96.296296296296305</v>
      </c>
      <c r="AD95" s="9">
        <v>68.499999999999943</v>
      </c>
      <c r="AF95" s="9">
        <v>100</v>
      </c>
      <c r="AG95" s="9">
        <v>82.5</v>
      </c>
      <c r="AH95" s="9">
        <v>75</v>
      </c>
      <c r="AI95" s="9">
        <v>100</v>
      </c>
      <c r="AJ95" s="9">
        <v>100</v>
      </c>
      <c r="AK95" s="9">
        <v>100</v>
      </c>
      <c r="AL95" s="9">
        <v>68.499999999999943</v>
      </c>
      <c r="AM95" s="11"/>
    </row>
    <row r="96" spans="1:39" x14ac:dyDescent="0.35">
      <c r="A96" s="2" t="str">
        <f>'[1]Overall scores_linked EA=55'!A93</f>
        <v>Sudan</v>
      </c>
      <c r="B96" s="3" t="s">
        <v>6</v>
      </c>
      <c r="C96" s="3" t="s">
        <v>10</v>
      </c>
      <c r="E96" s="5">
        <f>VLOOKUP(A96,'[1]Overall scores_linked EA=111'!$A$2:$D$113,2,0)</f>
        <v>35.451076388888893</v>
      </c>
      <c r="F96" s="5">
        <f>VLOOKUP(A96,'[1]Overall scores_linked EA=111'!$A$2:$D$113,3,0)</f>
        <v>21.428452380952383</v>
      </c>
      <c r="G96" s="5">
        <f>VLOOKUP(A96,'[1]Overall scores_linked EA=111'!$A$2:$D$113,4,0)</f>
        <v>19.447200176366845</v>
      </c>
      <c r="H96" s="8">
        <f t="shared" si="2"/>
        <v>25.442242982069374</v>
      </c>
      <c r="I96" s="10"/>
      <c r="J96" s="9">
        <v>100</v>
      </c>
      <c r="K96" s="9">
        <v>100</v>
      </c>
      <c r="L96" s="9">
        <v>100</v>
      </c>
      <c r="M96" s="9">
        <v>100</v>
      </c>
      <c r="N96" s="9">
        <v>100</v>
      </c>
      <c r="O96" s="9">
        <v>100</v>
      </c>
      <c r="P96" s="9">
        <v>100</v>
      </c>
      <c r="Q96" s="9">
        <v>100</v>
      </c>
      <c r="S96" s="9">
        <v>91.666666666666671</v>
      </c>
      <c r="T96" s="9">
        <v>100</v>
      </c>
      <c r="U96" s="9">
        <v>56.25</v>
      </c>
      <c r="V96" s="9">
        <v>50</v>
      </c>
      <c r="W96" s="9">
        <v>100</v>
      </c>
      <c r="X96" s="9">
        <v>38.888888888888886</v>
      </c>
      <c r="Y96" s="9">
        <v>33.333333333333336</v>
      </c>
      <c r="Z96" s="9">
        <v>0</v>
      </c>
      <c r="AA96" s="9">
        <v>0</v>
      </c>
      <c r="AB96" s="9">
        <v>50</v>
      </c>
      <c r="AC96" s="9">
        <v>22.222222222222225</v>
      </c>
      <c r="AD96" s="9">
        <v>0</v>
      </c>
      <c r="AF96" s="9">
        <v>100</v>
      </c>
      <c r="AG96" s="9">
        <v>37.5</v>
      </c>
      <c r="AH96" s="9">
        <v>37.5</v>
      </c>
      <c r="AI96" s="9">
        <v>66.666666666666671</v>
      </c>
      <c r="AJ96" s="9">
        <v>0</v>
      </c>
      <c r="AK96" s="9">
        <v>12.498749999999999</v>
      </c>
      <c r="AL96" s="9">
        <v>0</v>
      </c>
      <c r="AM96" s="11"/>
    </row>
    <row r="97" spans="1:39" x14ac:dyDescent="0.35">
      <c r="A97" s="2" t="str">
        <f>'[1]Overall scores_linked EA=55'!A108</f>
        <v>Vanuatu</v>
      </c>
      <c r="B97" s="3" t="s">
        <v>12</v>
      </c>
      <c r="C97" s="3" t="s">
        <v>10</v>
      </c>
      <c r="E97" s="5">
        <f>VLOOKUP(A97,'[1]Overall scores_linked EA=111'!$A$2:$D$113,2,0)</f>
        <v>47.673298611111107</v>
      </c>
      <c r="F97" s="5">
        <f>VLOOKUP(A97,'[1]Overall scores_linked EA=111'!$A$2:$D$113,3,0)</f>
        <v>16.889761904761905</v>
      </c>
      <c r="G97" s="5">
        <f>VLOOKUP(A97,'[1]Overall scores_linked EA=111'!$A$2:$D$113,4,0)</f>
        <v>11.428020282186949</v>
      </c>
      <c r="H97" s="8">
        <f t="shared" si="2"/>
        <v>25.330360266019991</v>
      </c>
      <c r="I97" s="10"/>
      <c r="J97" s="9">
        <v>100</v>
      </c>
      <c r="K97" s="9">
        <v>50</v>
      </c>
      <c r="L97" s="9">
        <v>100</v>
      </c>
      <c r="M97" s="9">
        <v>95.833333333333343</v>
      </c>
      <c r="N97" s="9">
        <v>73.333333333333343</v>
      </c>
      <c r="O97" s="9">
        <v>100</v>
      </c>
      <c r="P97" s="9">
        <v>83.324999999999989</v>
      </c>
      <c r="Q97" s="9">
        <v>0</v>
      </c>
      <c r="S97" s="9">
        <v>91.666666666666671</v>
      </c>
      <c r="T97" s="9">
        <v>71.428571428571431</v>
      </c>
      <c r="U97" s="9">
        <v>59.722222222222229</v>
      </c>
      <c r="V97" s="9">
        <v>4.166666666666667</v>
      </c>
      <c r="W97" s="9">
        <v>0</v>
      </c>
      <c r="X97" s="9">
        <v>16.666666666666668</v>
      </c>
      <c r="Y97" s="9">
        <v>33.333333333333336</v>
      </c>
      <c r="Z97" s="9">
        <v>0</v>
      </c>
      <c r="AA97" s="9">
        <v>0</v>
      </c>
      <c r="AB97" s="9">
        <v>0</v>
      </c>
      <c r="AC97" s="9">
        <v>59.25925925925926</v>
      </c>
      <c r="AD97" s="9">
        <v>0</v>
      </c>
      <c r="AF97" s="9">
        <v>100</v>
      </c>
      <c r="AG97" s="9">
        <v>61.25</v>
      </c>
      <c r="AH97" s="9">
        <v>75</v>
      </c>
      <c r="AI97" s="9">
        <v>100</v>
      </c>
      <c r="AJ97" s="9">
        <v>16.666666666666668</v>
      </c>
      <c r="AK97" s="9">
        <v>61.108333333333327</v>
      </c>
      <c r="AL97" s="9">
        <v>0</v>
      </c>
      <c r="AM97" s="11"/>
    </row>
    <row r="98" spans="1:39" x14ac:dyDescent="0.35">
      <c r="A98" s="2" t="str">
        <f>'[1]Overall scores_linked EA=55'!A69</f>
        <v>Mozambique</v>
      </c>
      <c r="B98" s="3" t="s">
        <v>6</v>
      </c>
      <c r="C98" s="3" t="s">
        <v>3</v>
      </c>
      <c r="E98" s="5">
        <f>VLOOKUP(A98,'[1]Overall scores_linked EA=111'!$A$2:$D$113,2,0)</f>
        <v>38.159243055555557</v>
      </c>
      <c r="F98" s="5">
        <f>VLOOKUP(A98,'[1]Overall scores_linked EA=111'!$A$2:$D$113,3,0)</f>
        <v>31.438309523809526</v>
      </c>
      <c r="G98" s="5">
        <f>VLOOKUP(A98,'[1]Overall scores_linked EA=111'!$A$2:$D$113,4,0)</f>
        <v>6.25</v>
      </c>
      <c r="H98" s="8">
        <f t="shared" si="2"/>
        <v>25.282517526455027</v>
      </c>
      <c r="I98" s="10"/>
      <c r="J98" s="9">
        <v>100</v>
      </c>
      <c r="K98" s="9">
        <v>100</v>
      </c>
      <c r="L98" s="9">
        <v>100</v>
      </c>
      <c r="M98" s="9">
        <v>100</v>
      </c>
      <c r="N98" s="9">
        <v>100</v>
      </c>
      <c r="O98" s="9">
        <v>100</v>
      </c>
      <c r="P98" s="9">
        <v>100</v>
      </c>
      <c r="Q98" s="9">
        <v>100</v>
      </c>
      <c r="S98" s="9">
        <v>91.666666666666671</v>
      </c>
      <c r="T98" s="9">
        <v>100</v>
      </c>
      <c r="U98" s="9">
        <v>62.5</v>
      </c>
      <c r="V98" s="9">
        <v>62.5</v>
      </c>
      <c r="W98" s="9">
        <v>37.5</v>
      </c>
      <c r="X98" s="9">
        <v>100</v>
      </c>
      <c r="Y98" s="9">
        <v>91.666666666666671</v>
      </c>
      <c r="Z98" s="9">
        <v>33.333333333333336</v>
      </c>
      <c r="AA98" s="9">
        <v>58.333333333333329</v>
      </c>
      <c r="AB98" s="9">
        <v>50</v>
      </c>
      <c r="AC98" s="9">
        <v>62.962962962962969</v>
      </c>
      <c r="AD98" s="9">
        <v>0</v>
      </c>
      <c r="AF98" s="9">
        <v>50</v>
      </c>
      <c r="AG98" s="9">
        <v>81.75</v>
      </c>
      <c r="AH98" s="9">
        <v>62.5</v>
      </c>
      <c r="AI98" s="9">
        <v>100</v>
      </c>
      <c r="AJ98" s="9">
        <v>58.333333333333336</v>
      </c>
      <c r="AK98" s="9">
        <v>63.688333333333333</v>
      </c>
      <c r="AL98" s="9">
        <v>0</v>
      </c>
      <c r="AM98" s="11"/>
    </row>
    <row r="99" spans="1:39" x14ac:dyDescent="0.35">
      <c r="A99" s="2" t="str">
        <f>'[1]Overall scores_linked EA=55'!A113</f>
        <v>Zimbabwe</v>
      </c>
      <c r="B99" s="3" t="s">
        <v>6</v>
      </c>
      <c r="C99" s="3" t="s">
        <v>3</v>
      </c>
      <c r="E99" s="5">
        <f>VLOOKUP(A99,'[1]Overall scores_linked EA=111'!$A$2:$D$113,2,0)</f>
        <v>42.342222222222219</v>
      </c>
      <c r="F99" s="5">
        <f>VLOOKUP(A99,'[1]Overall scores_linked EA=111'!$A$2:$D$113,3,0)</f>
        <v>18.008677248677248</v>
      </c>
      <c r="G99" s="5">
        <f>VLOOKUP(A99,'[1]Overall scores_linked EA=111'!$A$2:$D$113,4,0)</f>
        <v>14.313271604938272</v>
      </c>
      <c r="H99" s="8">
        <f t="shared" ref="H99:H130" si="3">AVERAGE(E99:G99)</f>
        <v>24.888057025279249</v>
      </c>
      <c r="I99" s="10"/>
      <c r="J99" s="9">
        <v>0</v>
      </c>
      <c r="K99" s="9">
        <v>0</v>
      </c>
      <c r="L99" s="9">
        <v>66.666666666666657</v>
      </c>
      <c r="M99" s="9">
        <v>10</v>
      </c>
      <c r="N99" s="9">
        <v>11.111111111111111</v>
      </c>
      <c r="O99" s="9">
        <v>50</v>
      </c>
      <c r="P99" s="9">
        <v>49.994999999999997</v>
      </c>
      <c r="Q99" s="9">
        <v>67.86</v>
      </c>
      <c r="S99" s="9">
        <v>75</v>
      </c>
      <c r="T99" s="9">
        <v>28.571428571428573</v>
      </c>
      <c r="U99" s="9">
        <v>50</v>
      </c>
      <c r="V99" s="9">
        <v>50</v>
      </c>
      <c r="W99" s="9">
        <v>0</v>
      </c>
      <c r="X99" s="9">
        <v>33.333333333333336</v>
      </c>
      <c r="Y99" s="9">
        <v>0</v>
      </c>
      <c r="Z99" s="9">
        <v>0</v>
      </c>
      <c r="AA99" s="9">
        <v>0</v>
      </c>
      <c r="AB99" s="9">
        <v>0</v>
      </c>
      <c r="AC99" s="9">
        <v>66.666666666666671</v>
      </c>
      <c r="AD99" s="9">
        <v>0</v>
      </c>
      <c r="AF99" s="9">
        <v>50</v>
      </c>
      <c r="AG99" s="9">
        <v>18.75</v>
      </c>
      <c r="AH99" s="9">
        <v>62.5</v>
      </c>
      <c r="AI99" s="9">
        <v>11.111111111111112</v>
      </c>
      <c r="AJ99" s="9">
        <v>0</v>
      </c>
      <c r="AK99" s="9">
        <v>39.284999999999997</v>
      </c>
      <c r="AL99" s="9">
        <v>0</v>
      </c>
      <c r="AM99" s="11"/>
    </row>
    <row r="100" spans="1:39" x14ac:dyDescent="0.35">
      <c r="A100" s="2" t="str">
        <f>'[1]Overall scores_linked EA=55'!A3</f>
        <v>Afghanistan</v>
      </c>
      <c r="B100" s="3" t="s">
        <v>2</v>
      </c>
      <c r="C100" s="3" t="s">
        <v>3</v>
      </c>
      <c r="E100" s="5">
        <f>VLOOKUP(A100,'[1]Overall scores_linked EA=111'!$A$2:$D$113,2,0)</f>
        <v>23.992690972222221</v>
      </c>
      <c r="F100" s="5">
        <f>VLOOKUP(A100,'[1]Overall scores_linked EA=111'!$A$2:$D$113,3,0)</f>
        <v>26.934384920634923</v>
      </c>
      <c r="G100" s="5">
        <f>VLOOKUP(A100,'[1]Overall scores_linked EA=111'!$A$2:$D$113,4,0)</f>
        <v>17.898478835978839</v>
      </c>
      <c r="H100" s="8">
        <f t="shared" si="3"/>
        <v>22.941851576278662</v>
      </c>
      <c r="I100" s="10"/>
      <c r="J100" s="9">
        <v>100</v>
      </c>
      <c r="K100" s="9">
        <v>100</v>
      </c>
      <c r="L100" s="9">
        <v>100</v>
      </c>
      <c r="M100" s="9">
        <v>100</v>
      </c>
      <c r="N100" s="9">
        <v>100</v>
      </c>
      <c r="O100" s="9">
        <v>100</v>
      </c>
      <c r="P100" s="9">
        <v>100</v>
      </c>
      <c r="Q100" s="9">
        <v>100</v>
      </c>
      <c r="S100" s="9">
        <v>91.666666666666671</v>
      </c>
      <c r="T100" s="9">
        <v>100</v>
      </c>
      <c r="U100" s="9">
        <v>50</v>
      </c>
      <c r="V100" s="9">
        <v>33.333333333333336</v>
      </c>
      <c r="W100" s="9">
        <v>100</v>
      </c>
      <c r="X100" s="9">
        <v>72.222222222222229</v>
      </c>
      <c r="Y100" s="9">
        <v>83.333333333333329</v>
      </c>
      <c r="Z100" s="9">
        <v>75</v>
      </c>
      <c r="AA100" s="9">
        <v>83.333333333333329</v>
      </c>
      <c r="AB100" s="9">
        <v>60</v>
      </c>
      <c r="AC100" s="9">
        <v>74.074074074074076</v>
      </c>
      <c r="AD100" s="9">
        <v>0</v>
      </c>
      <c r="AF100" s="9">
        <v>100</v>
      </c>
      <c r="AG100" s="9">
        <v>40.625</v>
      </c>
      <c r="AH100" s="9">
        <v>50</v>
      </c>
      <c r="AI100" s="9">
        <v>66.666666666666671</v>
      </c>
      <c r="AJ100" s="9">
        <v>58.333333333333336</v>
      </c>
      <c r="AK100" s="9">
        <v>33.642484567901235</v>
      </c>
      <c r="AL100" s="9">
        <v>0</v>
      </c>
      <c r="AM100" s="11"/>
    </row>
    <row r="101" spans="1:39" x14ac:dyDescent="0.35">
      <c r="A101" s="2" t="str">
        <f>'[1]Overall scores_linked EA=55'!A75</f>
        <v>Nigeria</v>
      </c>
      <c r="B101" s="3" t="s">
        <v>6</v>
      </c>
      <c r="C101" s="3" t="s">
        <v>10</v>
      </c>
      <c r="E101" s="5">
        <f>VLOOKUP(A101,'[1]Overall scores_linked EA=111'!$A$2:$D$113,2,0)</f>
        <v>21.736111111111111</v>
      </c>
      <c r="F101" s="5">
        <f>VLOOKUP(A101,'[1]Overall scores_linked EA=111'!$A$2:$D$113,3,0)</f>
        <v>29.166666666666664</v>
      </c>
      <c r="G101" s="5">
        <f>VLOOKUP(A101,'[1]Overall scores_linked EA=111'!$A$2:$D$113,4,0)</f>
        <v>10.590277777777779</v>
      </c>
      <c r="H101" s="8">
        <f t="shared" si="3"/>
        <v>20.497685185185183</v>
      </c>
      <c r="I101" s="10"/>
      <c r="J101" s="9">
        <v>100</v>
      </c>
      <c r="K101" s="9">
        <v>100</v>
      </c>
      <c r="L101" s="9">
        <v>100</v>
      </c>
      <c r="M101" s="9">
        <v>100</v>
      </c>
      <c r="N101" s="9">
        <v>100</v>
      </c>
      <c r="O101" s="9">
        <v>100</v>
      </c>
      <c r="P101" s="9">
        <v>100</v>
      </c>
      <c r="Q101" s="9">
        <v>100</v>
      </c>
      <c r="S101" s="9">
        <v>91.666666666666671</v>
      </c>
      <c r="T101" s="9">
        <v>85.714285714285708</v>
      </c>
      <c r="U101" s="9">
        <v>62.5</v>
      </c>
      <c r="V101" s="9">
        <v>0</v>
      </c>
      <c r="W101" s="9">
        <v>100</v>
      </c>
      <c r="X101" s="9">
        <v>61.111111111111107</v>
      </c>
      <c r="Y101" s="9">
        <v>83.333333333333329</v>
      </c>
      <c r="Z101" s="9">
        <v>44.44444444444445</v>
      </c>
      <c r="AA101" s="9">
        <v>66.666666666666671</v>
      </c>
      <c r="AB101" s="9">
        <v>73.333333333333343</v>
      </c>
      <c r="AC101" s="9">
        <v>57.407407407407412</v>
      </c>
      <c r="AD101" s="9">
        <v>50</v>
      </c>
      <c r="AF101" s="9">
        <v>100</v>
      </c>
      <c r="AG101" s="9">
        <v>50.3125</v>
      </c>
      <c r="AH101" s="9">
        <v>75</v>
      </c>
      <c r="AI101" s="9">
        <v>66.666666666666671</v>
      </c>
      <c r="AJ101" s="9">
        <v>100</v>
      </c>
      <c r="AK101" s="9">
        <v>58.330833333333338</v>
      </c>
      <c r="AL101" s="9">
        <v>50</v>
      </c>
      <c r="AM101" s="11"/>
    </row>
    <row r="102" spans="1:39" x14ac:dyDescent="0.35">
      <c r="A102" s="2" t="str">
        <f>'[1]Overall scores_linked EA=55'!A35</f>
        <v>Eritrea</v>
      </c>
      <c r="B102" s="3" t="s">
        <v>6</v>
      </c>
      <c r="C102" s="3" t="s">
        <v>3</v>
      </c>
      <c r="E102" s="5">
        <f>VLOOKUP(A102,'[1]Overall scores_linked EA=111'!$A$2:$D$113,2,0)</f>
        <v>28.897626335931431</v>
      </c>
      <c r="F102" s="5">
        <f>VLOOKUP(A102,'[1]Overall scores_linked EA=111'!$A$2:$D$113,3,0)</f>
        <v>9.0525000000000002</v>
      </c>
      <c r="G102" s="5">
        <f>VLOOKUP(A102,'[1]Overall scores_linked EA=111'!$A$2:$D$113,4,0)</f>
        <v>21.180555555555561</v>
      </c>
      <c r="H102" s="8">
        <f t="shared" si="3"/>
        <v>19.71022729716233</v>
      </c>
      <c r="I102" s="10"/>
      <c r="J102" s="9">
        <v>100</v>
      </c>
      <c r="K102" s="9">
        <v>62.5</v>
      </c>
      <c r="L102" s="9">
        <v>66.666666666666657</v>
      </c>
      <c r="M102" s="9">
        <v>64.166666666666657</v>
      </c>
      <c r="N102" s="9">
        <v>93.333333333333329</v>
      </c>
      <c r="O102" s="9">
        <v>100</v>
      </c>
      <c r="P102" s="9">
        <v>79.158749999999998</v>
      </c>
      <c r="Q102" s="9">
        <v>59.061833333333333</v>
      </c>
      <c r="S102" s="9">
        <v>0</v>
      </c>
      <c r="T102" s="9">
        <v>100</v>
      </c>
      <c r="U102" s="9">
        <v>41.666666666666671</v>
      </c>
      <c r="V102" s="9">
        <v>12.5</v>
      </c>
      <c r="W102" s="9">
        <v>0</v>
      </c>
      <c r="X102" s="9">
        <v>33.333333333333336</v>
      </c>
      <c r="Y102" s="9">
        <v>33.333333333333336</v>
      </c>
      <c r="Z102" s="9">
        <v>55.555555555555557</v>
      </c>
      <c r="AA102" s="9">
        <v>66.666666666666671</v>
      </c>
      <c r="AB102" s="9">
        <v>0</v>
      </c>
      <c r="AC102" s="9">
        <v>59.25925925925926</v>
      </c>
      <c r="AD102" s="9">
        <v>0</v>
      </c>
      <c r="AF102" s="9">
        <v>100</v>
      </c>
      <c r="AG102" s="9">
        <v>62.5</v>
      </c>
      <c r="AH102" s="9">
        <v>100</v>
      </c>
      <c r="AI102" s="9">
        <v>66.666666666666671</v>
      </c>
      <c r="AJ102" s="9">
        <v>0</v>
      </c>
      <c r="AK102" s="9">
        <v>46.073527777777777</v>
      </c>
      <c r="AL102" s="9">
        <v>0</v>
      </c>
      <c r="AM102" s="11"/>
    </row>
    <row r="103" spans="1:39" x14ac:dyDescent="0.35">
      <c r="A103" s="2" t="str">
        <f>'[1]Overall scores_linked EA=55'!A22</f>
        <v>Central African Republic</v>
      </c>
      <c r="B103" s="3" t="s">
        <v>6</v>
      </c>
      <c r="C103" s="3" t="s">
        <v>3</v>
      </c>
      <c r="E103" s="5">
        <f>VLOOKUP(A103,'[1]Overall scores_linked EA=111'!$A$2:$D$113,2,0)</f>
        <v>10.972013888888888</v>
      </c>
      <c r="F103" s="5">
        <f>VLOOKUP(A103,'[1]Overall scores_linked EA=111'!$A$2:$D$113,3,0)</f>
        <v>36.879880952380958</v>
      </c>
      <c r="G103" s="5">
        <f>VLOOKUP(A103,'[1]Overall scores_linked EA=111'!$A$2:$D$113,4,0)</f>
        <v>10.995370370370372</v>
      </c>
      <c r="H103" s="8">
        <f t="shared" si="3"/>
        <v>19.61575507054674</v>
      </c>
      <c r="I103" s="10"/>
      <c r="J103" s="9">
        <v>100</v>
      </c>
      <c r="K103" s="9">
        <v>100</v>
      </c>
      <c r="L103" s="9">
        <v>100</v>
      </c>
      <c r="M103" s="9">
        <v>100</v>
      </c>
      <c r="N103" s="9">
        <v>100</v>
      </c>
      <c r="O103" s="9">
        <v>100</v>
      </c>
      <c r="P103" s="9">
        <v>100</v>
      </c>
      <c r="Q103" s="9">
        <v>100</v>
      </c>
      <c r="S103" s="9">
        <v>66.666666666666671</v>
      </c>
      <c r="T103" s="9">
        <v>71.428571428571431</v>
      </c>
      <c r="U103" s="9">
        <v>33.333333333333336</v>
      </c>
      <c r="V103" s="9">
        <v>25</v>
      </c>
      <c r="W103" s="9">
        <v>0</v>
      </c>
      <c r="X103" s="9">
        <v>16.666666666666668</v>
      </c>
      <c r="Y103" s="9">
        <v>83.333333333333329</v>
      </c>
      <c r="Z103" s="9">
        <v>8.3333333333333339</v>
      </c>
      <c r="AA103" s="9">
        <v>25</v>
      </c>
      <c r="AB103" s="9">
        <v>40</v>
      </c>
      <c r="AC103" s="9">
        <v>70.370370370370367</v>
      </c>
      <c r="AD103" s="9">
        <v>0</v>
      </c>
      <c r="AF103" s="9">
        <v>100</v>
      </c>
      <c r="AG103" s="9">
        <v>68.75</v>
      </c>
      <c r="AH103" s="9">
        <v>50</v>
      </c>
      <c r="AI103" s="9">
        <v>100</v>
      </c>
      <c r="AJ103" s="9">
        <v>58.333333333333336</v>
      </c>
      <c r="AK103" s="9">
        <v>69.442499999999995</v>
      </c>
      <c r="AL103" s="9">
        <v>0</v>
      </c>
      <c r="AM103" s="11"/>
    </row>
    <row r="104" spans="1:39" x14ac:dyDescent="0.35">
      <c r="A104" s="2" t="str">
        <f>'[1]Overall scores_linked EA=55'!A111</f>
        <v>Yemen, Rep.</v>
      </c>
      <c r="B104" s="3" t="s">
        <v>4</v>
      </c>
      <c r="C104" s="3" t="s">
        <v>10</v>
      </c>
      <c r="E104" s="5">
        <f>VLOOKUP(A104,'[1]Overall scores_linked EA=111'!$A$2:$D$113,2,0)</f>
        <v>19.235746527777778</v>
      </c>
      <c r="F104" s="5">
        <f>VLOOKUP(A104,'[1]Overall scores_linked EA=111'!$A$2:$D$113,3,0)</f>
        <v>24.404623015873018</v>
      </c>
      <c r="G104" s="5">
        <f>VLOOKUP(A104,'[1]Overall scores_linked EA=111'!$A$2:$D$113,4,0)</f>
        <v>12.114197530864198</v>
      </c>
      <c r="H104" s="8">
        <f t="shared" si="3"/>
        <v>18.584855691504995</v>
      </c>
      <c r="I104" s="10"/>
      <c r="J104" s="9">
        <v>100</v>
      </c>
      <c r="K104" s="9">
        <v>100</v>
      </c>
      <c r="L104" s="9">
        <v>100</v>
      </c>
      <c r="M104" s="9">
        <v>100</v>
      </c>
      <c r="N104" s="9">
        <v>100</v>
      </c>
      <c r="O104" s="9">
        <v>100</v>
      </c>
      <c r="P104" s="9">
        <v>100</v>
      </c>
      <c r="Q104" s="9">
        <v>100</v>
      </c>
      <c r="S104" s="9">
        <v>75</v>
      </c>
      <c r="T104" s="9">
        <v>100</v>
      </c>
      <c r="U104" s="9">
        <v>83.333333333333343</v>
      </c>
      <c r="V104" s="9">
        <v>33.333333333333336</v>
      </c>
      <c r="W104" s="9">
        <v>25</v>
      </c>
      <c r="X104" s="9">
        <v>83.333333333333329</v>
      </c>
      <c r="Y104" s="9">
        <v>58.333333333333336</v>
      </c>
      <c r="Z104" s="9">
        <v>50</v>
      </c>
      <c r="AA104" s="9">
        <v>50</v>
      </c>
      <c r="AB104" s="9">
        <v>93.333333333333343</v>
      </c>
      <c r="AC104" s="9">
        <v>100</v>
      </c>
      <c r="AD104" s="9">
        <v>0</v>
      </c>
      <c r="AF104" s="9">
        <v>100</v>
      </c>
      <c r="AG104" s="9">
        <v>85.9375</v>
      </c>
      <c r="AH104" s="9">
        <v>75</v>
      </c>
      <c r="AI104" s="9">
        <v>88.8888888888889</v>
      </c>
      <c r="AJ104" s="9">
        <v>22.222222222222225</v>
      </c>
      <c r="AK104" s="9">
        <v>100</v>
      </c>
      <c r="AL104" s="9">
        <v>0</v>
      </c>
      <c r="AM104" s="11"/>
    </row>
    <row r="105" spans="1:39" x14ac:dyDescent="0.35">
      <c r="A105" s="2" t="str">
        <f>'[1]Overall scores_linked EA=55'!A28</f>
        <v>Congo, Rep.</v>
      </c>
      <c r="B105" s="3" t="s">
        <v>6</v>
      </c>
      <c r="C105" s="3" t="s">
        <v>10</v>
      </c>
      <c r="E105" s="5">
        <f>VLOOKUP(A105,'[1]Overall scores_linked EA=111'!$A$2:$D$113,2,0)</f>
        <v>25.763368055555556</v>
      </c>
      <c r="F105" s="5">
        <f>VLOOKUP(A105,'[1]Overall scores_linked EA=111'!$A$2:$D$113,3,0)</f>
        <v>16.07123015873016</v>
      </c>
      <c r="G105" s="5">
        <f>VLOOKUP(A105,'[1]Overall scores_linked EA=111'!$A$2:$D$113,4,0)</f>
        <v>9.7993827160493829</v>
      </c>
      <c r="H105" s="8">
        <f t="shared" si="3"/>
        <v>17.211326976778366</v>
      </c>
      <c r="I105" s="10"/>
      <c r="J105" s="9">
        <v>100</v>
      </c>
      <c r="K105" s="9">
        <v>100</v>
      </c>
      <c r="L105" s="9">
        <v>100</v>
      </c>
      <c r="M105" s="9">
        <v>100</v>
      </c>
      <c r="N105" s="9">
        <v>100</v>
      </c>
      <c r="O105" s="9">
        <v>100</v>
      </c>
      <c r="P105" s="9">
        <v>100</v>
      </c>
      <c r="Q105" s="9">
        <v>100</v>
      </c>
      <c r="S105" s="9">
        <v>100</v>
      </c>
      <c r="T105" s="9">
        <v>57.142857142857146</v>
      </c>
      <c r="U105" s="9">
        <v>75</v>
      </c>
      <c r="V105" s="9">
        <v>58.333333333333336</v>
      </c>
      <c r="W105" s="9">
        <v>75</v>
      </c>
      <c r="X105" s="9">
        <v>66.666666666666671</v>
      </c>
      <c r="Y105" s="9">
        <v>100</v>
      </c>
      <c r="Z105" s="9">
        <v>69.444444444444443</v>
      </c>
      <c r="AA105" s="9">
        <v>66.666666666666671</v>
      </c>
      <c r="AB105" s="9">
        <v>100</v>
      </c>
      <c r="AC105" s="9">
        <v>77.777777777777786</v>
      </c>
      <c r="AD105" s="9">
        <v>72.5</v>
      </c>
      <c r="AF105" s="9">
        <v>100</v>
      </c>
      <c r="AG105" s="9">
        <v>81.5625</v>
      </c>
      <c r="AH105" s="9">
        <v>87.5</v>
      </c>
      <c r="AI105" s="9">
        <v>80.555555555555557</v>
      </c>
      <c r="AJ105" s="9">
        <v>100</v>
      </c>
      <c r="AK105" s="9">
        <v>100</v>
      </c>
      <c r="AL105" s="9">
        <v>72.5</v>
      </c>
      <c r="AM105" s="11"/>
    </row>
    <row r="106" spans="1:39" x14ac:dyDescent="0.35">
      <c r="A106" s="2" t="str">
        <f>'[1]Overall scores_linked EA=55'!A74</f>
        <v>Niger</v>
      </c>
      <c r="B106" s="3" t="s">
        <v>6</v>
      </c>
      <c r="C106" s="3" t="s">
        <v>3</v>
      </c>
      <c r="E106" s="5">
        <f>VLOOKUP(A106,'[1]Overall scores_linked EA=111'!$A$2:$D$113,2,0)</f>
        <v>28.929669510331998</v>
      </c>
      <c r="F106" s="5">
        <f>VLOOKUP(A106,'[1]Overall scores_linked EA=111'!$A$2:$D$113,3,0)</f>
        <v>11.037464726631393</v>
      </c>
      <c r="G106" s="5">
        <f>VLOOKUP(A106,'[1]Overall scores_linked EA=111'!$A$2:$D$113,4,0)</f>
        <v>10.945767195767196</v>
      </c>
      <c r="H106" s="8">
        <f t="shared" si="3"/>
        <v>16.970967144243527</v>
      </c>
      <c r="I106" s="10"/>
      <c r="J106" s="9">
        <v>100</v>
      </c>
      <c r="K106" s="9">
        <v>100</v>
      </c>
      <c r="L106" s="9">
        <v>100</v>
      </c>
      <c r="M106" s="9">
        <v>100</v>
      </c>
      <c r="N106" s="9">
        <v>100</v>
      </c>
      <c r="O106" s="9">
        <v>100</v>
      </c>
      <c r="P106" s="9">
        <v>100</v>
      </c>
      <c r="Q106" s="9">
        <v>100</v>
      </c>
      <c r="S106" s="9">
        <v>100</v>
      </c>
      <c r="T106" s="9">
        <v>100</v>
      </c>
      <c r="U106" s="9">
        <v>75</v>
      </c>
      <c r="V106" s="9">
        <v>83.333333333333343</v>
      </c>
      <c r="W106" s="9">
        <v>75</v>
      </c>
      <c r="X106" s="9">
        <v>88.8888888888889</v>
      </c>
      <c r="Y106" s="9">
        <v>100</v>
      </c>
      <c r="Z106" s="9">
        <v>100</v>
      </c>
      <c r="AA106" s="9">
        <v>100</v>
      </c>
      <c r="AB106" s="9">
        <v>93.333333333333343</v>
      </c>
      <c r="AC106" s="9">
        <v>88.8888888888889</v>
      </c>
      <c r="AD106" s="9">
        <v>52.999999999999943</v>
      </c>
      <c r="AF106" s="9">
        <v>100</v>
      </c>
      <c r="AG106" s="9">
        <v>96.25</v>
      </c>
      <c r="AH106" s="9">
        <v>62.5</v>
      </c>
      <c r="AI106" s="9">
        <v>88.8888888888889</v>
      </c>
      <c r="AJ106" s="9">
        <v>91.666666666666671</v>
      </c>
      <c r="AK106" s="9">
        <v>100</v>
      </c>
      <c r="AL106" s="9">
        <v>52.999999999999943</v>
      </c>
      <c r="AM106" s="11"/>
    </row>
    <row r="107" spans="1:39" x14ac:dyDescent="0.35">
      <c r="A107" s="2" t="str">
        <f>'[1]Overall scores_linked EA=55'!A59</f>
        <v>Liberia</v>
      </c>
      <c r="B107" s="3" t="s">
        <v>6</v>
      </c>
      <c r="C107" s="3" t="s">
        <v>3</v>
      </c>
      <c r="E107" s="5">
        <f>VLOOKUP(A107,'[1]Overall scores_linked EA=111'!$A$2:$D$113,2,0)</f>
        <v>20.416770833333331</v>
      </c>
      <c r="F107" s="5">
        <f>VLOOKUP(A107,'[1]Overall scores_linked EA=111'!$A$2:$D$113,3,0)</f>
        <v>14.51723544973545</v>
      </c>
      <c r="G107" s="5">
        <f>VLOOKUP(A107,'[1]Overall scores_linked EA=111'!$A$2:$D$113,4,0)</f>
        <v>11.284722222222223</v>
      </c>
      <c r="H107" s="8">
        <f t="shared" si="3"/>
        <v>15.406242835097002</v>
      </c>
      <c r="I107" s="10"/>
      <c r="J107" s="9">
        <v>100</v>
      </c>
      <c r="K107" s="9">
        <v>100</v>
      </c>
      <c r="L107" s="9">
        <v>100</v>
      </c>
      <c r="M107" s="9">
        <v>100</v>
      </c>
      <c r="N107" s="9">
        <v>100</v>
      </c>
      <c r="O107" s="9">
        <v>100</v>
      </c>
      <c r="P107" s="9">
        <v>100</v>
      </c>
      <c r="Q107" s="9">
        <v>100</v>
      </c>
      <c r="S107" s="9">
        <v>66.666666666666671</v>
      </c>
      <c r="T107" s="9">
        <v>100</v>
      </c>
      <c r="U107" s="9">
        <v>56.25</v>
      </c>
      <c r="V107" s="9">
        <v>54.166666666666671</v>
      </c>
      <c r="W107" s="9">
        <v>50</v>
      </c>
      <c r="X107" s="9">
        <v>61.111111111111114</v>
      </c>
      <c r="Y107" s="9">
        <v>75</v>
      </c>
      <c r="Z107" s="9">
        <v>0</v>
      </c>
      <c r="AA107" s="9">
        <v>100</v>
      </c>
      <c r="AB107" s="9">
        <v>0</v>
      </c>
      <c r="AC107" s="9">
        <v>48.148148148148152</v>
      </c>
      <c r="AD107" s="9">
        <v>0</v>
      </c>
      <c r="AF107" s="9">
        <v>100</v>
      </c>
      <c r="AG107" s="9">
        <v>31.25</v>
      </c>
      <c r="AH107" s="9">
        <v>37.5</v>
      </c>
      <c r="AI107" s="9">
        <v>33.333333333333336</v>
      </c>
      <c r="AJ107" s="9">
        <v>0</v>
      </c>
      <c r="AK107" s="9">
        <v>8.3324999999999996</v>
      </c>
      <c r="AL107" s="9">
        <v>0</v>
      </c>
      <c r="AM107" s="11"/>
    </row>
    <row r="108" spans="1:39" x14ac:dyDescent="0.35">
      <c r="A108" s="2" t="str">
        <f>'[1]Overall scores_linked EA=55'!A90</f>
        <v>South Sudan</v>
      </c>
      <c r="B108" s="3" t="s">
        <v>6</v>
      </c>
      <c r="C108" s="3" t="s">
        <v>3</v>
      </c>
      <c r="E108" s="5">
        <f>VLOOKUP(A108,'[1]Overall scores_linked EA=111'!$A$2:$D$113,2,0)</f>
        <v>18.198706578838483</v>
      </c>
      <c r="F108" s="5">
        <f>VLOOKUP(A108,'[1]Overall scores_linked EA=111'!$A$2:$D$113,3,0)</f>
        <v>10.267559523809524</v>
      </c>
      <c r="G108" s="5">
        <f>VLOOKUP(A108,'[1]Overall scores_linked EA=111'!$A$2:$D$113,4,0)</f>
        <v>16.030092592592592</v>
      </c>
      <c r="H108" s="8">
        <f t="shared" si="3"/>
        <v>14.8321195650802</v>
      </c>
      <c r="I108" s="10"/>
      <c r="J108" s="9">
        <v>80</v>
      </c>
      <c r="K108" s="9">
        <v>50</v>
      </c>
      <c r="L108" s="9">
        <v>66.666666666666657</v>
      </c>
      <c r="M108" s="9">
        <v>47.5</v>
      </c>
      <c r="N108" s="9">
        <v>62.222222222222214</v>
      </c>
      <c r="O108" s="9">
        <v>50</v>
      </c>
      <c r="P108" s="9">
        <v>24.997499999999999</v>
      </c>
      <c r="Q108" s="9">
        <v>0</v>
      </c>
      <c r="S108" s="9">
        <v>0</v>
      </c>
      <c r="T108" s="9">
        <v>28.571428571428573</v>
      </c>
      <c r="U108" s="9">
        <v>60.416666666666671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48.148148148148152</v>
      </c>
      <c r="AD108" s="9">
        <v>0</v>
      </c>
      <c r="AF108" s="9">
        <v>50</v>
      </c>
      <c r="AG108" s="9">
        <v>26.5625</v>
      </c>
      <c r="AH108" s="9">
        <v>0</v>
      </c>
      <c r="AI108" s="9">
        <v>33.333333333333336</v>
      </c>
      <c r="AJ108" s="9">
        <v>0</v>
      </c>
      <c r="AK108" s="9">
        <v>8.3324999999999996</v>
      </c>
      <c r="AL108" s="9">
        <v>0</v>
      </c>
      <c r="AM108" s="11"/>
    </row>
    <row r="109" spans="1:39" x14ac:dyDescent="0.35">
      <c r="A109" s="2" t="str">
        <f>'[1]Overall scores_linked EA=55'!A86</f>
        <v>Sierra Leone</v>
      </c>
      <c r="B109" s="3" t="s">
        <v>6</v>
      </c>
      <c r="C109" s="3" t="s">
        <v>3</v>
      </c>
      <c r="E109" s="5">
        <f>VLOOKUP(A109,'[1]Overall scores_linked EA=111'!$A$2:$D$113,2,0)</f>
        <v>17.222118055555558</v>
      </c>
      <c r="F109" s="5">
        <f>VLOOKUP(A109,'[1]Overall scores_linked EA=111'!$A$2:$D$113,3,0)</f>
        <v>7.5396428571428578</v>
      </c>
      <c r="G109" s="5">
        <f>VLOOKUP(A109,'[1]Overall scores_linked EA=111'!$A$2:$D$113,4,0)</f>
        <v>18.270502645502646</v>
      </c>
      <c r="H109" s="8">
        <f t="shared" si="3"/>
        <v>14.344087852733688</v>
      </c>
      <c r="I109" s="10"/>
      <c r="J109" s="9">
        <v>100</v>
      </c>
      <c r="K109" s="9">
        <v>100</v>
      </c>
      <c r="L109" s="9">
        <v>100</v>
      </c>
      <c r="M109" s="9">
        <v>100</v>
      </c>
      <c r="N109" s="9">
        <v>100</v>
      </c>
      <c r="O109" s="9">
        <v>100</v>
      </c>
      <c r="P109" s="9">
        <v>100</v>
      </c>
      <c r="Q109" s="9">
        <v>100</v>
      </c>
      <c r="S109" s="9">
        <v>66.666666666666671</v>
      </c>
      <c r="T109" s="9">
        <v>71.428571428571431</v>
      </c>
      <c r="U109" s="9">
        <v>68.75</v>
      </c>
      <c r="V109" s="9">
        <v>25</v>
      </c>
      <c r="W109" s="9">
        <v>25</v>
      </c>
      <c r="X109" s="9">
        <v>55.555555555555564</v>
      </c>
      <c r="Y109" s="9">
        <v>16.666666666666668</v>
      </c>
      <c r="Z109" s="9">
        <v>44.444444444444443</v>
      </c>
      <c r="AA109" s="9">
        <v>50</v>
      </c>
      <c r="AB109" s="9">
        <v>0</v>
      </c>
      <c r="AC109" s="9">
        <v>81.481481481481481</v>
      </c>
      <c r="AD109" s="9">
        <v>0</v>
      </c>
      <c r="AF109" s="9">
        <v>100</v>
      </c>
      <c r="AG109" s="9">
        <v>42.375</v>
      </c>
      <c r="AH109" s="9">
        <v>12.5</v>
      </c>
      <c r="AI109" s="9">
        <v>0</v>
      </c>
      <c r="AJ109" s="9">
        <v>0</v>
      </c>
      <c r="AK109" s="9">
        <v>18.053749999999997</v>
      </c>
      <c r="AL109" s="9">
        <v>0</v>
      </c>
      <c r="AM109" s="11"/>
    </row>
    <row r="110" spans="1:39" x14ac:dyDescent="0.35">
      <c r="A110" s="2" t="str">
        <f>'[1]Overall scores_linked EA=55'!A23</f>
        <v>Chad</v>
      </c>
      <c r="B110" s="3" t="s">
        <v>6</v>
      </c>
      <c r="C110" s="3" t="s">
        <v>3</v>
      </c>
      <c r="E110" s="5">
        <f>VLOOKUP(A110,'[1]Overall scores_linked EA=111'!$A$2:$D$113,2,0)</f>
        <v>13.993003472222222</v>
      </c>
      <c r="F110" s="5">
        <f>VLOOKUP(A110,'[1]Overall scores_linked EA=111'!$A$2:$D$113,3,0)</f>
        <v>20.436488095238097</v>
      </c>
      <c r="G110" s="5">
        <f>VLOOKUP(A110,'[1]Overall scores_linked EA=111'!$A$2:$D$113,4,0)</f>
        <v>7.060185185185186</v>
      </c>
      <c r="H110" s="8">
        <f t="shared" si="3"/>
        <v>13.829892250881834</v>
      </c>
      <c r="I110" s="10"/>
      <c r="J110" s="9">
        <v>100</v>
      </c>
      <c r="K110" s="9">
        <v>100</v>
      </c>
      <c r="L110" s="9">
        <v>100</v>
      </c>
      <c r="M110" s="9">
        <v>100</v>
      </c>
      <c r="N110" s="9">
        <v>100</v>
      </c>
      <c r="O110" s="9">
        <v>100</v>
      </c>
      <c r="P110" s="9">
        <v>100</v>
      </c>
      <c r="Q110" s="9">
        <v>100</v>
      </c>
      <c r="S110" s="9">
        <v>83.333333333333329</v>
      </c>
      <c r="T110" s="9">
        <v>100</v>
      </c>
      <c r="U110" s="9">
        <v>62.5</v>
      </c>
      <c r="V110" s="9">
        <v>16.666666666666668</v>
      </c>
      <c r="W110" s="9">
        <v>100</v>
      </c>
      <c r="X110" s="9">
        <v>66.666666666666671</v>
      </c>
      <c r="Y110" s="9">
        <v>83.333333333333329</v>
      </c>
      <c r="Z110" s="9">
        <v>100</v>
      </c>
      <c r="AA110" s="9">
        <v>100</v>
      </c>
      <c r="AB110" s="9">
        <v>56.666666666666664</v>
      </c>
      <c r="AC110" s="9">
        <v>77.777777777777786</v>
      </c>
      <c r="AD110" s="9">
        <v>0</v>
      </c>
      <c r="AF110" s="9">
        <v>100</v>
      </c>
      <c r="AG110" s="9">
        <v>60.15625</v>
      </c>
      <c r="AH110" s="9">
        <v>75</v>
      </c>
      <c r="AI110" s="9">
        <v>100</v>
      </c>
      <c r="AJ110" s="9">
        <v>66.666666666666671</v>
      </c>
      <c r="AK110" s="9">
        <v>46.824999999999996</v>
      </c>
      <c r="AL110" s="9">
        <v>0</v>
      </c>
      <c r="AM110" s="11"/>
    </row>
    <row r="111" spans="1:39" x14ac:dyDescent="0.35">
      <c r="A111" s="2" t="str">
        <f>'[1]Overall scores_linked EA=55'!A65</f>
        <v>Mauritania</v>
      </c>
      <c r="B111" s="3" t="s">
        <v>6</v>
      </c>
      <c r="C111" s="3" t="s">
        <v>10</v>
      </c>
      <c r="E111" s="5">
        <f>VLOOKUP(A111,'[1]Overall scores_linked EA=111'!$A$2:$D$113,2,0)</f>
        <v>18.784618055555558</v>
      </c>
      <c r="F111" s="5">
        <f>VLOOKUP(A111,'[1]Overall scores_linked EA=111'!$A$2:$D$113,3,0)</f>
        <v>11.11107142857143</v>
      </c>
      <c r="G111" s="5">
        <f>VLOOKUP(A111,'[1]Overall scores_linked EA=111'!$A$2:$D$113,4,0)</f>
        <v>9.1765873015873023</v>
      </c>
      <c r="H111" s="8">
        <f t="shared" si="3"/>
        <v>13.024092261904764</v>
      </c>
      <c r="I111" s="10"/>
      <c r="J111" s="9">
        <v>0</v>
      </c>
      <c r="K111" s="9">
        <v>0</v>
      </c>
      <c r="L111" s="9">
        <v>33.333333333333329</v>
      </c>
      <c r="M111" s="9">
        <v>19.166666666666664</v>
      </c>
      <c r="N111" s="9">
        <v>22.222222222222221</v>
      </c>
      <c r="O111" s="9">
        <v>50</v>
      </c>
      <c r="P111" s="9">
        <v>29.16375</v>
      </c>
      <c r="Q111" s="9">
        <v>0</v>
      </c>
      <c r="S111" s="9">
        <v>67</v>
      </c>
      <c r="T111" s="9">
        <v>0</v>
      </c>
      <c r="U111" s="9">
        <v>42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37</v>
      </c>
      <c r="AD111" s="9">
        <v>0</v>
      </c>
      <c r="AF111" s="9">
        <v>50</v>
      </c>
      <c r="AG111" s="9">
        <v>62.5</v>
      </c>
      <c r="AH111" s="9">
        <v>37.5</v>
      </c>
      <c r="AI111" s="9">
        <v>11.111111111111112</v>
      </c>
      <c r="AJ111" s="9">
        <v>0</v>
      </c>
      <c r="AK111" s="9">
        <v>9.7212499999999995</v>
      </c>
      <c r="AL111" s="9">
        <v>0</v>
      </c>
      <c r="AM111" s="11"/>
    </row>
    <row r="112" spans="1:39" x14ac:dyDescent="0.35">
      <c r="A112" s="2" t="str">
        <f>'[1]Overall scores_linked EA=55'!A44</f>
        <v>Haiti</v>
      </c>
      <c r="B112" s="3" t="s">
        <v>7</v>
      </c>
      <c r="C112" s="3" t="s">
        <v>3</v>
      </c>
      <c r="E112" s="5">
        <f>VLOOKUP(A112,'[1]Overall scores_linked EA=111'!$A$2:$D$113,2,0)</f>
        <v>12.951388888888889</v>
      </c>
      <c r="F112" s="5">
        <f>VLOOKUP(A112,'[1]Overall scores_linked EA=111'!$A$2:$D$113,3,0)</f>
        <v>6.9940476190476195</v>
      </c>
      <c r="G112" s="5">
        <f>VLOOKUP(A112,'[1]Overall scores_linked EA=111'!$A$2:$D$113,4,0)</f>
        <v>14.192019400352734</v>
      </c>
      <c r="H112" s="8">
        <f t="shared" si="3"/>
        <v>11.379151969429747</v>
      </c>
      <c r="I112" s="10"/>
      <c r="J112" s="9">
        <v>80</v>
      </c>
      <c r="K112" s="9">
        <v>75</v>
      </c>
      <c r="L112" s="9">
        <v>66.666666666666657</v>
      </c>
      <c r="M112" s="9">
        <v>42.5</v>
      </c>
      <c r="N112" s="9">
        <v>28.888888888888893</v>
      </c>
      <c r="O112" s="9">
        <v>50</v>
      </c>
      <c r="P112" s="9">
        <v>66.66</v>
      </c>
      <c r="Q112" s="9">
        <v>81.857740740740738</v>
      </c>
      <c r="S112" s="9">
        <v>33.333333333333336</v>
      </c>
      <c r="T112" s="9">
        <v>42.857142857142854</v>
      </c>
      <c r="U112" s="9">
        <v>54.166666666666671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25</v>
      </c>
      <c r="AB112" s="9">
        <v>20</v>
      </c>
      <c r="AC112" s="9">
        <v>72.222222222222229</v>
      </c>
      <c r="AD112" s="9">
        <v>0</v>
      </c>
      <c r="AF112" s="9">
        <v>100</v>
      </c>
      <c r="AG112" s="9">
        <v>18.75</v>
      </c>
      <c r="AH112" s="9">
        <v>75</v>
      </c>
      <c r="AI112" s="9">
        <v>66.666666666666671</v>
      </c>
      <c r="AJ112" s="9">
        <v>16.666666666666668</v>
      </c>
      <c r="AK112" s="9">
        <v>49.505913580246919</v>
      </c>
      <c r="AL112" s="9">
        <v>0</v>
      </c>
      <c r="AM112" s="11"/>
    </row>
    <row r="113" spans="1:39" x14ac:dyDescent="0.35">
      <c r="A113" s="2" t="str">
        <f>'[1]Overall scores_linked EA=55'!A88</f>
        <v>Somalia</v>
      </c>
      <c r="B113" s="3" t="s">
        <v>6</v>
      </c>
      <c r="C113" s="3" t="s">
        <v>3</v>
      </c>
      <c r="E113" s="5">
        <f>VLOOKUP(A113,'[1]Overall scores_linked EA=111'!$A$2:$D$113,2,0)</f>
        <v>3.4027777777777777</v>
      </c>
      <c r="F113" s="5">
        <f>VLOOKUP(A113,'[1]Overall scores_linked EA=111'!$A$2:$D$113,3,0)</f>
        <v>6.5476190476190483</v>
      </c>
      <c r="G113" s="5">
        <f>VLOOKUP(A113,'[1]Overall scores_linked EA=111'!$A$2:$D$113,4,0)</f>
        <v>5.5555555555555562</v>
      </c>
      <c r="H113" s="8">
        <f t="shared" si="3"/>
        <v>5.1686507936507944</v>
      </c>
      <c r="I113" s="10"/>
      <c r="J113" s="9">
        <v>40</v>
      </c>
      <c r="K113" s="9">
        <v>50</v>
      </c>
      <c r="L113" s="9">
        <v>16.666666666666664</v>
      </c>
      <c r="M113" s="9">
        <v>69.166666666666671</v>
      </c>
      <c r="N113" s="9">
        <v>22.222222222222221</v>
      </c>
      <c r="O113" s="9">
        <v>50</v>
      </c>
      <c r="P113" s="9">
        <v>83.324999999999989</v>
      </c>
      <c r="Q113" s="9">
        <v>7.3572222222222221</v>
      </c>
      <c r="S113" s="9">
        <v>0</v>
      </c>
      <c r="T113" s="9">
        <v>0</v>
      </c>
      <c r="U113" s="9">
        <v>62.5</v>
      </c>
      <c r="V113" s="9">
        <v>0</v>
      </c>
      <c r="W113" s="9">
        <v>0</v>
      </c>
      <c r="X113" s="9">
        <v>27.777777777777782</v>
      </c>
      <c r="Y113" s="9">
        <v>0</v>
      </c>
      <c r="Z113" s="9">
        <v>0</v>
      </c>
      <c r="AA113" s="9">
        <v>0</v>
      </c>
      <c r="AB113" s="9">
        <v>0</v>
      </c>
      <c r="AC113" s="9">
        <v>81.481481481481481</v>
      </c>
      <c r="AD113" s="9">
        <v>0</v>
      </c>
      <c r="AF113" s="9">
        <v>50</v>
      </c>
      <c r="AG113" s="9">
        <v>0</v>
      </c>
      <c r="AH113" s="9">
        <v>12.5</v>
      </c>
      <c r="AI113" s="9">
        <v>33.333333333333336</v>
      </c>
      <c r="AJ113" s="9">
        <v>0</v>
      </c>
      <c r="AK113" s="9">
        <v>30.227407407407402</v>
      </c>
      <c r="AL113" s="9">
        <v>0</v>
      </c>
      <c r="AM113" s="11"/>
    </row>
    <row r="114" spans="1:39" x14ac:dyDescent="0.35">
      <c r="I114" s="10"/>
    </row>
    <row r="115" spans="1:39" x14ac:dyDescent="0.35">
      <c r="I115" s="10"/>
    </row>
    <row r="116" spans="1:39" x14ac:dyDescent="0.35">
      <c r="I116" s="10"/>
    </row>
    <row r="117" spans="1:39" x14ac:dyDescent="0.35">
      <c r="I117" s="10"/>
    </row>
    <row r="118" spans="1:39" x14ac:dyDescent="0.35">
      <c r="I118" s="10"/>
    </row>
    <row r="119" spans="1:39" x14ac:dyDescent="0.35">
      <c r="I119" s="10"/>
    </row>
    <row r="120" spans="1:39" x14ac:dyDescent="0.35">
      <c r="I120" s="10"/>
    </row>
    <row r="121" spans="1:39" x14ac:dyDescent="0.35">
      <c r="I121" s="10"/>
    </row>
    <row r="122" spans="1:39" x14ac:dyDescent="0.35">
      <c r="I122" s="10"/>
    </row>
    <row r="123" spans="1:39" x14ac:dyDescent="0.35">
      <c r="I123" s="10"/>
    </row>
    <row r="124" spans="1:39" x14ac:dyDescent="0.35">
      <c r="I124" s="10"/>
    </row>
    <row r="125" spans="1:39" x14ac:dyDescent="0.35">
      <c r="I125" s="10"/>
    </row>
    <row r="126" spans="1:39" x14ac:dyDescent="0.35">
      <c r="I126" s="10"/>
    </row>
    <row r="127" spans="1:39" x14ac:dyDescent="0.35">
      <c r="I127" s="10"/>
    </row>
    <row r="128" spans="1:39" x14ac:dyDescent="0.35">
      <c r="I128" s="10"/>
    </row>
    <row r="129" spans="9:9" x14ac:dyDescent="0.35">
      <c r="I129" s="10"/>
    </row>
    <row r="130" spans="9:9" x14ac:dyDescent="0.35">
      <c r="I130" s="10"/>
    </row>
    <row r="131" spans="9:9" x14ac:dyDescent="0.35">
      <c r="I131" s="10"/>
    </row>
    <row r="132" spans="9:9" x14ac:dyDescent="0.35">
      <c r="I132" s="10"/>
    </row>
    <row r="133" spans="9:9" x14ac:dyDescent="0.35">
      <c r="I133" s="10"/>
    </row>
    <row r="134" spans="9:9" x14ac:dyDescent="0.35">
      <c r="I134" s="10"/>
    </row>
    <row r="135" spans="9:9" x14ac:dyDescent="0.35">
      <c r="I135" s="10"/>
    </row>
    <row r="136" spans="9:9" x14ac:dyDescent="0.35">
      <c r="I136" s="10"/>
    </row>
    <row r="137" spans="9:9" x14ac:dyDescent="0.35">
      <c r="I137" s="10"/>
    </row>
    <row r="138" spans="9:9" x14ac:dyDescent="0.35">
      <c r="I138" s="10"/>
    </row>
    <row r="139" spans="9:9" x14ac:dyDescent="0.35">
      <c r="I139" s="10"/>
    </row>
    <row r="140" spans="9:9" x14ac:dyDescent="0.35">
      <c r="I140" s="10"/>
    </row>
    <row r="141" spans="9:9" x14ac:dyDescent="0.35">
      <c r="I141" s="10"/>
    </row>
    <row r="142" spans="9:9" x14ac:dyDescent="0.35">
      <c r="I142" s="10"/>
    </row>
    <row r="143" spans="9:9" x14ac:dyDescent="0.35">
      <c r="I143" s="10"/>
    </row>
    <row r="144" spans="9:9" x14ac:dyDescent="0.35">
      <c r="I144" s="10"/>
    </row>
    <row r="145" spans="9:9" x14ac:dyDescent="0.35">
      <c r="I145" s="10"/>
    </row>
    <row r="146" spans="9:9" x14ac:dyDescent="0.35">
      <c r="I146" s="10"/>
    </row>
    <row r="147" spans="9:9" x14ac:dyDescent="0.35">
      <c r="I147" s="10"/>
    </row>
    <row r="148" spans="9:9" x14ac:dyDescent="0.35">
      <c r="I148" s="10"/>
    </row>
  </sheetData>
  <mergeCells count="5">
    <mergeCell ref="J1:Q1"/>
    <mergeCell ref="AF1:AL1"/>
    <mergeCell ref="E1:H1"/>
    <mergeCell ref="A1:C1"/>
    <mergeCell ref="S1:AD1"/>
  </mergeCells>
  <conditionalFormatting sqref="E3">
    <cfRule type="cellIs" dxfId="18" priority="22" operator="lessThan">
      <formula>33.5</formula>
    </cfRule>
  </conditionalFormatting>
  <conditionalFormatting sqref="E3:E113 Q66">
    <cfRule type="cellIs" dxfId="17" priority="19" operator="greaterThan">
      <formula>66.5</formula>
    </cfRule>
    <cfRule type="cellIs" dxfId="16" priority="20" operator="between">
      <formula>33.5</formula>
      <formula>66.5</formula>
    </cfRule>
    <cfRule type="cellIs" dxfId="15" priority="21" operator="lessThan">
      <formula>33.5</formula>
    </cfRule>
  </conditionalFormatting>
  <conditionalFormatting sqref="J3:Q3 J5:Q65 J67:Q113 AF3:AL113 S3:AC113">
    <cfRule type="cellIs" dxfId="14" priority="13" operator="greaterThan">
      <formula>66.5</formula>
    </cfRule>
    <cfRule type="cellIs" dxfId="13" priority="14" operator="between">
      <formula>33.5</formula>
      <formula>66.5</formula>
    </cfRule>
    <cfRule type="cellIs" dxfId="12" priority="15" operator="lessThan">
      <formula>33.5</formula>
    </cfRule>
  </conditionalFormatting>
  <conditionalFormatting sqref="J4:Q4">
    <cfRule type="cellIs" dxfId="11" priority="10" operator="greaterThan">
      <formula>66.5</formula>
    </cfRule>
    <cfRule type="cellIs" dxfId="10" priority="11" operator="between">
      <formula>33.5</formula>
      <formula>66.5</formula>
    </cfRule>
    <cfRule type="cellIs" dxfId="9" priority="12" operator="lessThan">
      <formula>33.5</formula>
    </cfRule>
  </conditionalFormatting>
  <conditionalFormatting sqref="F3:H113">
    <cfRule type="cellIs" dxfId="8" priority="7" operator="greaterThan">
      <formula>66.5</formula>
    </cfRule>
    <cfRule type="cellIs" dxfId="7" priority="8" operator="between">
      <formula>33.5</formula>
      <formula>66.5</formula>
    </cfRule>
    <cfRule type="cellIs" dxfId="6" priority="9" operator="lessThan">
      <formula>33.5</formula>
    </cfRule>
  </conditionalFormatting>
  <conditionalFormatting sqref="J66:P66">
    <cfRule type="cellIs" dxfId="5" priority="4" operator="greaterThan">
      <formula>66.5</formula>
    </cfRule>
    <cfRule type="cellIs" dxfId="4" priority="5" operator="between">
      <formula>33.5</formula>
      <formula>66.5</formula>
    </cfRule>
    <cfRule type="cellIs" dxfId="3" priority="6" operator="lessThan">
      <formula>33.5</formula>
    </cfRule>
  </conditionalFormatting>
  <conditionalFormatting sqref="AD3:AD113">
    <cfRule type="cellIs" dxfId="2" priority="1" operator="greaterThan">
      <formula>66.5</formula>
    </cfRule>
    <cfRule type="cellIs" dxfId="1" priority="2" operator="between">
      <formula>33.5</formula>
      <formula>66.5</formula>
    </cfRule>
    <cfRule type="cellIs" dxfId="0" priority="3" operator="lessThan">
      <formula>33.5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Xu</dc:creator>
  <cp:lastModifiedBy>Khushal Pansheriya</cp:lastModifiedBy>
  <dcterms:created xsi:type="dcterms:W3CDTF">2017-02-28T14:14:05Z</dcterms:created>
  <dcterms:modified xsi:type="dcterms:W3CDTF">2020-04-18T21:04:39Z</dcterms:modified>
</cp:coreProperties>
</file>